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11760" tabRatio="561"/>
  </bookViews>
  <sheets>
    <sheet name="นักศึกษาทั้งหมด 2557" sheetId="7" r:id="rId1"/>
  </sheets>
  <definedNames>
    <definedName name="_xlnm.Print_Area" localSheetId="0">'นักศึกษาทั้งหมด 2557'!$A$1:$X$417</definedName>
    <definedName name="_xlnm.Print_Titles" localSheetId="0">'นักศึกษาทั้งหมด 2557'!$3:$7</definedName>
  </definedNames>
  <calcPr calcId="125725"/>
</workbook>
</file>

<file path=xl/calcChain.xml><?xml version="1.0" encoding="utf-8"?>
<calcChain xmlns="http://schemas.openxmlformats.org/spreadsheetml/2006/main">
  <c r="R346" i="7"/>
  <c r="D346"/>
  <c r="N346"/>
  <c r="M346"/>
  <c r="L346"/>
  <c r="J346"/>
  <c r="I346"/>
  <c r="G346"/>
  <c r="F346"/>
  <c r="E346"/>
  <c r="C346"/>
  <c r="T345"/>
  <c r="T346" s="1"/>
  <c r="S345"/>
  <c r="P345"/>
  <c r="P346" s="1"/>
  <c r="O345"/>
  <c r="V345" s="1"/>
  <c r="N345"/>
  <c r="K345"/>
  <c r="K346" s="1"/>
  <c r="H345"/>
  <c r="H346" s="1"/>
  <c r="E345"/>
  <c r="C294"/>
  <c r="C295" s="1"/>
  <c r="H253"/>
  <c r="K138"/>
  <c r="R188"/>
  <c r="M188"/>
  <c r="L188"/>
  <c r="J188"/>
  <c r="I188"/>
  <c r="G188"/>
  <c r="F188"/>
  <c r="D188"/>
  <c r="C188"/>
  <c r="T187"/>
  <c r="S187"/>
  <c r="P187"/>
  <c r="W187" s="1"/>
  <c r="W188" s="1"/>
  <c r="O187"/>
  <c r="V187" s="1"/>
  <c r="V188" s="1"/>
  <c r="N187"/>
  <c r="N188" s="1"/>
  <c r="K187"/>
  <c r="K188" s="1"/>
  <c r="H187"/>
  <c r="H188" s="1"/>
  <c r="E187"/>
  <c r="E188" s="1"/>
  <c r="E179"/>
  <c r="H179"/>
  <c r="K179"/>
  <c r="N179"/>
  <c r="O179"/>
  <c r="P179"/>
  <c r="S179"/>
  <c r="T179"/>
  <c r="V179"/>
  <c r="W179"/>
  <c r="E178"/>
  <c r="H178"/>
  <c r="K178"/>
  <c r="N178"/>
  <c r="O178"/>
  <c r="V178" s="1"/>
  <c r="P178"/>
  <c r="S178"/>
  <c r="T178"/>
  <c r="W178"/>
  <c r="R155"/>
  <c r="T154"/>
  <c r="T155" s="1"/>
  <c r="S154"/>
  <c r="S155" s="1"/>
  <c r="M155"/>
  <c r="L155"/>
  <c r="J155"/>
  <c r="I155"/>
  <c r="G155"/>
  <c r="E154"/>
  <c r="D155"/>
  <c r="C155"/>
  <c r="J152"/>
  <c r="I152"/>
  <c r="E139"/>
  <c r="H139"/>
  <c r="K139"/>
  <c r="N139"/>
  <c r="O139"/>
  <c r="S139" s="1"/>
  <c r="P139"/>
  <c r="T139" s="1"/>
  <c r="C152"/>
  <c r="D152"/>
  <c r="F152"/>
  <c r="G152"/>
  <c r="L152"/>
  <c r="M152"/>
  <c r="R152"/>
  <c r="P154"/>
  <c r="W154" s="1"/>
  <c r="W155" s="1"/>
  <c r="O154"/>
  <c r="O155" s="1"/>
  <c r="N154"/>
  <c r="K154"/>
  <c r="K155" s="1"/>
  <c r="H154"/>
  <c r="H155" s="1"/>
  <c r="E144"/>
  <c r="H144"/>
  <c r="K144"/>
  <c r="N144"/>
  <c r="O144"/>
  <c r="V144" s="1"/>
  <c r="P144"/>
  <c r="W144" s="1"/>
  <c r="S144"/>
  <c r="T144"/>
  <c r="E145"/>
  <c r="H145"/>
  <c r="K145"/>
  <c r="N145"/>
  <c r="O145"/>
  <c r="P145"/>
  <c r="W145" s="1"/>
  <c r="S145"/>
  <c r="T145"/>
  <c r="V145"/>
  <c r="E146"/>
  <c r="H146"/>
  <c r="K146"/>
  <c r="N146"/>
  <c r="O146"/>
  <c r="P146"/>
  <c r="W146" s="1"/>
  <c r="S146"/>
  <c r="T146"/>
  <c r="V146"/>
  <c r="O346" l="1"/>
  <c r="W345"/>
  <c r="W346" s="1"/>
  <c r="Q345"/>
  <c r="Q346" s="1"/>
  <c r="U345"/>
  <c r="U346" s="1"/>
  <c r="V346"/>
  <c r="S346"/>
  <c r="P188"/>
  <c r="O188"/>
  <c r="U187"/>
  <c r="X187"/>
  <c r="X188" s="1"/>
  <c r="Q187"/>
  <c r="Q188" s="1"/>
  <c r="V139"/>
  <c r="Q139"/>
  <c r="Q178"/>
  <c r="X179"/>
  <c r="Q179"/>
  <c r="U179"/>
  <c r="V154"/>
  <c r="V155" s="1"/>
  <c r="W139"/>
  <c r="P155"/>
  <c r="U178"/>
  <c r="X178"/>
  <c r="U154"/>
  <c r="U155" s="1"/>
  <c r="X146"/>
  <c r="Q144"/>
  <c r="U139"/>
  <c r="U146"/>
  <c r="Q146"/>
  <c r="U145"/>
  <c r="X145"/>
  <c r="Q145"/>
  <c r="U144"/>
  <c r="Q154"/>
  <c r="Q155" s="1"/>
  <c r="X144"/>
  <c r="R49"/>
  <c r="J49"/>
  <c r="I49"/>
  <c r="C46"/>
  <c r="C49" s="1"/>
  <c r="T48"/>
  <c r="S48"/>
  <c r="P48"/>
  <c r="P49" s="1"/>
  <c r="O48"/>
  <c r="N48"/>
  <c r="K48"/>
  <c r="K49" s="1"/>
  <c r="H48"/>
  <c r="E48"/>
  <c r="E340"/>
  <c r="D342"/>
  <c r="D355"/>
  <c r="C355"/>
  <c r="D335"/>
  <c r="C335"/>
  <c r="E334"/>
  <c r="H334"/>
  <c r="K334"/>
  <c r="N334"/>
  <c r="O334"/>
  <c r="P334"/>
  <c r="W334" s="1"/>
  <c r="S334"/>
  <c r="T334"/>
  <c r="V334"/>
  <c r="M335"/>
  <c r="L335"/>
  <c r="J335"/>
  <c r="I335"/>
  <c r="G335"/>
  <c r="F335"/>
  <c r="R335"/>
  <c r="C120"/>
  <c r="E101"/>
  <c r="H101"/>
  <c r="K101"/>
  <c r="N101"/>
  <c r="O101"/>
  <c r="V101" s="1"/>
  <c r="P101"/>
  <c r="W101" s="1"/>
  <c r="S101"/>
  <c r="T101"/>
  <c r="E22"/>
  <c r="F61"/>
  <c r="G61"/>
  <c r="I61"/>
  <c r="J61"/>
  <c r="L61"/>
  <c r="M61"/>
  <c r="R61"/>
  <c r="H60"/>
  <c r="K60"/>
  <c r="N60"/>
  <c r="O60"/>
  <c r="P60"/>
  <c r="W60" s="1"/>
  <c r="S60"/>
  <c r="T60"/>
  <c r="V60"/>
  <c r="D61"/>
  <c r="C61"/>
  <c r="E60"/>
  <c r="X345" l="1"/>
  <c r="X346" s="1"/>
  <c r="X139"/>
  <c r="X334"/>
  <c r="U48"/>
  <c r="X154"/>
  <c r="X155" s="1"/>
  <c r="D343"/>
  <c r="D347" s="1"/>
  <c r="Q60"/>
  <c r="Q48"/>
  <c r="Q49" s="1"/>
  <c r="W48"/>
  <c r="W49" s="1"/>
  <c r="O49"/>
  <c r="V48"/>
  <c r="V49" s="1"/>
  <c r="Q334"/>
  <c r="U334"/>
  <c r="Q101"/>
  <c r="X101"/>
  <c r="U101"/>
  <c r="X60"/>
  <c r="U60"/>
  <c r="O26"/>
  <c r="D15"/>
  <c r="D16" s="1"/>
  <c r="D17" s="1"/>
  <c r="N58"/>
  <c r="N59"/>
  <c r="K58"/>
  <c r="K59"/>
  <c r="H58"/>
  <c r="H59"/>
  <c r="E58"/>
  <c r="E59"/>
  <c r="O58"/>
  <c r="P58"/>
  <c r="W58" s="1"/>
  <c r="O59"/>
  <c r="V59" s="1"/>
  <c r="P59"/>
  <c r="W59" s="1"/>
  <c r="S58"/>
  <c r="T58"/>
  <c r="S59"/>
  <c r="T59"/>
  <c r="R397"/>
  <c r="M397"/>
  <c r="L397"/>
  <c r="J397"/>
  <c r="I397"/>
  <c r="G397"/>
  <c r="F397"/>
  <c r="D397"/>
  <c r="R242"/>
  <c r="M242"/>
  <c r="L242"/>
  <c r="J242"/>
  <c r="I242"/>
  <c r="G242"/>
  <c r="F242"/>
  <c r="D242"/>
  <c r="C242"/>
  <c r="R31"/>
  <c r="M31"/>
  <c r="L31"/>
  <c r="J31"/>
  <c r="I31"/>
  <c r="G31"/>
  <c r="F31"/>
  <c r="D31"/>
  <c r="R28"/>
  <c r="M28"/>
  <c r="L28"/>
  <c r="J28"/>
  <c r="I28"/>
  <c r="G28"/>
  <c r="F28"/>
  <c r="D28"/>
  <c r="R15"/>
  <c r="R16" s="1"/>
  <c r="R17" s="1"/>
  <c r="M15"/>
  <c r="M16" s="1"/>
  <c r="M17" s="1"/>
  <c r="L15"/>
  <c r="L16" s="1"/>
  <c r="L17" s="1"/>
  <c r="J15"/>
  <c r="J16" s="1"/>
  <c r="J17" s="1"/>
  <c r="I15"/>
  <c r="I16" s="1"/>
  <c r="I17" s="1"/>
  <c r="G15"/>
  <c r="G16" s="1"/>
  <c r="G17" s="1"/>
  <c r="F15"/>
  <c r="F16" s="1"/>
  <c r="F17" s="1"/>
  <c r="O22"/>
  <c r="P22"/>
  <c r="O23"/>
  <c r="P23"/>
  <c r="O24"/>
  <c r="P24"/>
  <c r="O25"/>
  <c r="P25"/>
  <c r="P26"/>
  <c r="O27"/>
  <c r="P27"/>
  <c r="O12"/>
  <c r="P12"/>
  <c r="O13"/>
  <c r="P13"/>
  <c r="O14"/>
  <c r="P14"/>
  <c r="R413"/>
  <c r="M413"/>
  <c r="L413"/>
  <c r="J413"/>
  <c r="I413"/>
  <c r="G413"/>
  <c r="F413"/>
  <c r="D413"/>
  <c r="C413"/>
  <c r="S412"/>
  <c r="T412"/>
  <c r="O412"/>
  <c r="P412"/>
  <c r="N412"/>
  <c r="K412"/>
  <c r="H412"/>
  <c r="E412"/>
  <c r="R408"/>
  <c r="M408"/>
  <c r="L408"/>
  <c r="J408"/>
  <c r="I408"/>
  <c r="G408"/>
  <c r="F408"/>
  <c r="D408"/>
  <c r="C408"/>
  <c r="T407"/>
  <c r="T408" s="1"/>
  <c r="S407"/>
  <c r="P407"/>
  <c r="P408" s="1"/>
  <c r="O407"/>
  <c r="O408" s="1"/>
  <c r="N407"/>
  <c r="N408" s="1"/>
  <c r="K407"/>
  <c r="K408" s="1"/>
  <c r="H407"/>
  <c r="H408" s="1"/>
  <c r="E407"/>
  <c r="E408" s="1"/>
  <c r="X48" l="1"/>
  <c r="X49" s="1"/>
  <c r="Q412"/>
  <c r="U412"/>
  <c r="Q58"/>
  <c r="V58"/>
  <c r="X58" s="1"/>
  <c r="X59"/>
  <c r="U59"/>
  <c r="Q59"/>
  <c r="U58"/>
  <c r="W412"/>
  <c r="V412"/>
  <c r="V407"/>
  <c r="U407"/>
  <c r="U408" s="1"/>
  <c r="W407"/>
  <c r="W408" s="1"/>
  <c r="Q407"/>
  <c r="Q408" s="1"/>
  <c r="V408"/>
  <c r="S408"/>
  <c r="X412" l="1"/>
  <c r="X407"/>
  <c r="X408" s="1"/>
  <c r="C397" l="1"/>
  <c r="T396"/>
  <c r="T397" s="1"/>
  <c r="S396"/>
  <c r="S397" s="1"/>
  <c r="P396"/>
  <c r="P397" s="1"/>
  <c r="O396"/>
  <c r="N396"/>
  <c r="N397" s="1"/>
  <c r="K396"/>
  <c r="K397" s="1"/>
  <c r="H396"/>
  <c r="H397" s="1"/>
  <c r="E396"/>
  <c r="E397" s="1"/>
  <c r="S391"/>
  <c r="T391"/>
  <c r="S393"/>
  <c r="T393"/>
  <c r="O391"/>
  <c r="V391" s="1"/>
  <c r="P391"/>
  <c r="W391" s="1"/>
  <c r="O393"/>
  <c r="V393" s="1"/>
  <c r="P393"/>
  <c r="N391"/>
  <c r="N393"/>
  <c r="K391"/>
  <c r="K393"/>
  <c r="H391"/>
  <c r="H393"/>
  <c r="E391"/>
  <c r="E393"/>
  <c r="T384"/>
  <c r="T385" s="1"/>
  <c r="S384"/>
  <c r="P384"/>
  <c r="W384" s="1"/>
  <c r="W385" s="1"/>
  <c r="R385"/>
  <c r="M385"/>
  <c r="J385"/>
  <c r="I385"/>
  <c r="G385"/>
  <c r="F385"/>
  <c r="D385"/>
  <c r="R382"/>
  <c r="M382"/>
  <c r="L382"/>
  <c r="J382"/>
  <c r="I382"/>
  <c r="G382"/>
  <c r="F382"/>
  <c r="D382"/>
  <c r="C382"/>
  <c r="H384"/>
  <c r="H385" s="1"/>
  <c r="E384"/>
  <c r="E385" s="1"/>
  <c r="S365"/>
  <c r="T365"/>
  <c r="S366"/>
  <c r="T366"/>
  <c r="S367"/>
  <c r="T367"/>
  <c r="S368"/>
  <c r="T368"/>
  <c r="S369"/>
  <c r="T369"/>
  <c r="S370"/>
  <c r="T370"/>
  <c r="S371"/>
  <c r="T371"/>
  <c r="O365"/>
  <c r="V365" s="1"/>
  <c r="P365"/>
  <c r="O366"/>
  <c r="V366" s="1"/>
  <c r="P366"/>
  <c r="W366" s="1"/>
  <c r="O367"/>
  <c r="V367" s="1"/>
  <c r="P367"/>
  <c r="O368"/>
  <c r="V368" s="1"/>
  <c r="P368"/>
  <c r="W368" s="1"/>
  <c r="O369"/>
  <c r="V369" s="1"/>
  <c r="P369"/>
  <c r="O370"/>
  <c r="V370" s="1"/>
  <c r="P370"/>
  <c r="W370" s="1"/>
  <c r="O371"/>
  <c r="V371" s="1"/>
  <c r="P371"/>
  <c r="W371" s="1"/>
  <c r="N365"/>
  <c r="N366"/>
  <c r="N367"/>
  <c r="N368"/>
  <c r="N369"/>
  <c r="N370"/>
  <c r="N371"/>
  <c r="K365"/>
  <c r="K366"/>
  <c r="K367"/>
  <c r="K368"/>
  <c r="K369"/>
  <c r="K370"/>
  <c r="K371"/>
  <c r="H365"/>
  <c r="H366"/>
  <c r="H367"/>
  <c r="H368"/>
  <c r="H369"/>
  <c r="H370"/>
  <c r="H371"/>
  <c r="E365"/>
  <c r="E366"/>
  <c r="E367"/>
  <c r="E368"/>
  <c r="E369"/>
  <c r="E370"/>
  <c r="E371"/>
  <c r="R358"/>
  <c r="M358"/>
  <c r="L358"/>
  <c r="J358"/>
  <c r="I358"/>
  <c r="G358"/>
  <c r="F358"/>
  <c r="D358"/>
  <c r="R323"/>
  <c r="M323"/>
  <c r="L323"/>
  <c r="J323"/>
  <c r="I323"/>
  <c r="G323"/>
  <c r="F323"/>
  <c r="D323"/>
  <c r="C323"/>
  <c r="O314"/>
  <c r="S314" s="1"/>
  <c r="P314"/>
  <c r="T314" s="1"/>
  <c r="O315"/>
  <c r="P315"/>
  <c r="T315" s="1"/>
  <c r="O318"/>
  <c r="S318" s="1"/>
  <c r="P318"/>
  <c r="T318" s="1"/>
  <c r="O319"/>
  <c r="S319" s="1"/>
  <c r="P319"/>
  <c r="T319" s="1"/>
  <c r="O320"/>
  <c r="S320" s="1"/>
  <c r="P320"/>
  <c r="O322"/>
  <c r="S322" s="1"/>
  <c r="P322"/>
  <c r="T322" s="1"/>
  <c r="O316"/>
  <c r="P316"/>
  <c r="O317"/>
  <c r="P317"/>
  <c r="V314"/>
  <c r="W314"/>
  <c r="S315"/>
  <c r="V315"/>
  <c r="W315"/>
  <c r="V318"/>
  <c r="W318"/>
  <c r="V319"/>
  <c r="W319"/>
  <c r="T320"/>
  <c r="V320"/>
  <c r="W320"/>
  <c r="V322"/>
  <c r="W322"/>
  <c r="V316"/>
  <c r="W316"/>
  <c r="V317"/>
  <c r="W317"/>
  <c r="N314"/>
  <c r="N315"/>
  <c r="N318"/>
  <c r="N319"/>
  <c r="N320"/>
  <c r="N322"/>
  <c r="N316"/>
  <c r="N317"/>
  <c r="K314"/>
  <c r="K315"/>
  <c r="K318"/>
  <c r="K319"/>
  <c r="K320"/>
  <c r="K322"/>
  <c r="K316"/>
  <c r="K317"/>
  <c r="H314"/>
  <c r="H315"/>
  <c r="H318"/>
  <c r="H319"/>
  <c r="H320"/>
  <c r="H322"/>
  <c r="H316"/>
  <c r="H317"/>
  <c r="E314"/>
  <c r="E315"/>
  <c r="E318"/>
  <c r="E319"/>
  <c r="E320"/>
  <c r="E322"/>
  <c r="E316"/>
  <c r="E317"/>
  <c r="S275"/>
  <c r="T275"/>
  <c r="S276"/>
  <c r="T276"/>
  <c r="S277"/>
  <c r="T277"/>
  <c r="S278"/>
  <c r="T278"/>
  <c r="S279"/>
  <c r="T279"/>
  <c r="O275"/>
  <c r="V275" s="1"/>
  <c r="P275"/>
  <c r="O276"/>
  <c r="V276" s="1"/>
  <c r="P276"/>
  <c r="O277"/>
  <c r="V277" s="1"/>
  <c r="P277"/>
  <c r="W277" s="1"/>
  <c r="O278"/>
  <c r="V278" s="1"/>
  <c r="P278"/>
  <c r="W278" s="1"/>
  <c r="O279"/>
  <c r="V279" s="1"/>
  <c r="P279"/>
  <c r="N275"/>
  <c r="N276"/>
  <c r="N277"/>
  <c r="N278"/>
  <c r="N279"/>
  <c r="K275"/>
  <c r="K276"/>
  <c r="K277"/>
  <c r="K278"/>
  <c r="K279"/>
  <c r="H275"/>
  <c r="H276"/>
  <c r="H277"/>
  <c r="H278"/>
  <c r="H279"/>
  <c r="E275"/>
  <c r="E276"/>
  <c r="E277"/>
  <c r="E278"/>
  <c r="E279"/>
  <c r="S261"/>
  <c r="T261"/>
  <c r="V263"/>
  <c r="W263"/>
  <c r="S264"/>
  <c r="T264"/>
  <c r="S265"/>
  <c r="T265"/>
  <c r="S266"/>
  <c r="T266"/>
  <c r="S267"/>
  <c r="T267"/>
  <c r="O261"/>
  <c r="V261" s="1"/>
  <c r="P261"/>
  <c r="W261" s="1"/>
  <c r="O263"/>
  <c r="S263" s="1"/>
  <c r="P263"/>
  <c r="O264"/>
  <c r="V264" s="1"/>
  <c r="P264"/>
  <c r="O265"/>
  <c r="V265" s="1"/>
  <c r="P265"/>
  <c r="O266"/>
  <c r="V266" s="1"/>
  <c r="P266"/>
  <c r="O267"/>
  <c r="V267" s="1"/>
  <c r="P267"/>
  <c r="N261"/>
  <c r="N263"/>
  <c r="N264"/>
  <c r="N265"/>
  <c r="N266"/>
  <c r="N267"/>
  <c r="K261"/>
  <c r="K263"/>
  <c r="K264"/>
  <c r="K265"/>
  <c r="K266"/>
  <c r="K267"/>
  <c r="H261"/>
  <c r="H263"/>
  <c r="H264"/>
  <c r="H265"/>
  <c r="H266"/>
  <c r="H267"/>
  <c r="E261"/>
  <c r="E263"/>
  <c r="E264"/>
  <c r="E265"/>
  <c r="E266"/>
  <c r="E267"/>
  <c r="V195"/>
  <c r="W195"/>
  <c r="V196"/>
  <c r="W196"/>
  <c r="V197"/>
  <c r="W197"/>
  <c r="V198"/>
  <c r="W198"/>
  <c r="S199"/>
  <c r="T199"/>
  <c r="S200"/>
  <c r="T200"/>
  <c r="S201"/>
  <c r="T201"/>
  <c r="S202"/>
  <c r="T202"/>
  <c r="O195"/>
  <c r="S195" s="1"/>
  <c r="P195"/>
  <c r="T195" s="1"/>
  <c r="O196"/>
  <c r="S196" s="1"/>
  <c r="P196"/>
  <c r="O197"/>
  <c r="S197" s="1"/>
  <c r="P197"/>
  <c r="O198"/>
  <c r="S198" s="1"/>
  <c r="P198"/>
  <c r="T198" s="1"/>
  <c r="O199"/>
  <c r="V199" s="1"/>
  <c r="P199"/>
  <c r="W199" s="1"/>
  <c r="O200"/>
  <c r="V200" s="1"/>
  <c r="P200"/>
  <c r="W200" s="1"/>
  <c r="O201"/>
  <c r="V201" s="1"/>
  <c r="P201"/>
  <c r="O202"/>
  <c r="V202" s="1"/>
  <c r="P202"/>
  <c r="W202" s="1"/>
  <c r="N195"/>
  <c r="N196"/>
  <c r="N197"/>
  <c r="N198"/>
  <c r="N199"/>
  <c r="N200"/>
  <c r="N201"/>
  <c r="N202"/>
  <c r="K195"/>
  <c r="K196"/>
  <c r="K197"/>
  <c r="K198"/>
  <c r="K199"/>
  <c r="K200"/>
  <c r="K201"/>
  <c r="K202"/>
  <c r="H195"/>
  <c r="H196"/>
  <c r="H197"/>
  <c r="H198"/>
  <c r="H199"/>
  <c r="H200"/>
  <c r="H201"/>
  <c r="H202"/>
  <c r="E195"/>
  <c r="E196"/>
  <c r="E197"/>
  <c r="E198"/>
  <c r="E199"/>
  <c r="E200"/>
  <c r="E201"/>
  <c r="E202"/>
  <c r="S222"/>
  <c r="T222"/>
  <c r="S223"/>
  <c r="T223"/>
  <c r="O222"/>
  <c r="V222" s="1"/>
  <c r="P222"/>
  <c r="W222" s="1"/>
  <c r="O223"/>
  <c r="V223" s="1"/>
  <c r="P223"/>
  <c r="N222"/>
  <c r="N223"/>
  <c r="K222"/>
  <c r="K223"/>
  <c r="H222"/>
  <c r="H223"/>
  <c r="E222"/>
  <c r="E223"/>
  <c r="V239"/>
  <c r="W239"/>
  <c r="S240"/>
  <c r="T240"/>
  <c r="S241"/>
  <c r="T241"/>
  <c r="O239"/>
  <c r="S239" s="1"/>
  <c r="P239"/>
  <c r="O240"/>
  <c r="V240" s="1"/>
  <c r="P240"/>
  <c r="W240" s="1"/>
  <c r="O241"/>
  <c r="V241" s="1"/>
  <c r="P241"/>
  <c r="N239"/>
  <c r="N240"/>
  <c r="N241"/>
  <c r="K239"/>
  <c r="K240"/>
  <c r="K241"/>
  <c r="H239"/>
  <c r="H240"/>
  <c r="H241"/>
  <c r="E239"/>
  <c r="E240"/>
  <c r="E241"/>
  <c r="V227"/>
  <c r="W227"/>
  <c r="V232"/>
  <c r="W232"/>
  <c r="V233"/>
  <c r="W233"/>
  <c r="V228"/>
  <c r="W228"/>
  <c r="S229"/>
  <c r="T229"/>
  <c r="S230"/>
  <c r="T230"/>
  <c r="S231"/>
  <c r="T231"/>
  <c r="O227"/>
  <c r="S227" s="1"/>
  <c r="P227"/>
  <c r="T227" s="1"/>
  <c r="O229"/>
  <c r="V229" s="1"/>
  <c r="P229"/>
  <c r="O230"/>
  <c r="V230" s="1"/>
  <c r="P230"/>
  <c r="O232"/>
  <c r="S232" s="1"/>
  <c r="P232"/>
  <c r="T232" s="1"/>
  <c r="O233"/>
  <c r="S233" s="1"/>
  <c r="P233"/>
  <c r="T233" s="1"/>
  <c r="O228"/>
  <c r="S228" s="1"/>
  <c r="P228"/>
  <c r="O231"/>
  <c r="V231" s="1"/>
  <c r="P231"/>
  <c r="N227"/>
  <c r="N229"/>
  <c r="N230"/>
  <c r="N232"/>
  <c r="N233"/>
  <c r="N228"/>
  <c r="K227"/>
  <c r="K229"/>
  <c r="K230"/>
  <c r="K232"/>
  <c r="K233"/>
  <c r="K228"/>
  <c r="H227"/>
  <c r="H229"/>
  <c r="H230"/>
  <c r="H232"/>
  <c r="H233"/>
  <c r="H228"/>
  <c r="H231"/>
  <c r="E227"/>
  <c r="E229"/>
  <c r="E230"/>
  <c r="E232"/>
  <c r="E233"/>
  <c r="E228"/>
  <c r="E231"/>
  <c r="S169"/>
  <c r="T169"/>
  <c r="S170"/>
  <c r="T170"/>
  <c r="S171"/>
  <c r="T171"/>
  <c r="S172"/>
  <c r="T172"/>
  <c r="S173"/>
  <c r="T173"/>
  <c r="S174"/>
  <c r="T174"/>
  <c r="S175"/>
  <c r="T175"/>
  <c r="S176"/>
  <c r="T176"/>
  <c r="S177"/>
  <c r="T177"/>
  <c r="S180"/>
  <c r="T180"/>
  <c r="S181"/>
  <c r="T181"/>
  <c r="S182"/>
  <c r="T182"/>
  <c r="S183"/>
  <c r="T183"/>
  <c r="S184"/>
  <c r="T184"/>
  <c r="O169"/>
  <c r="V169" s="1"/>
  <c r="P169"/>
  <c r="W169" s="1"/>
  <c r="O170"/>
  <c r="V170" s="1"/>
  <c r="P170"/>
  <c r="O171"/>
  <c r="V171" s="1"/>
  <c r="P171"/>
  <c r="O172"/>
  <c r="V172" s="1"/>
  <c r="P172"/>
  <c r="W172" s="1"/>
  <c r="O173"/>
  <c r="V173" s="1"/>
  <c r="P173"/>
  <c r="W173" s="1"/>
  <c r="O174"/>
  <c r="V174" s="1"/>
  <c r="P174"/>
  <c r="W174" s="1"/>
  <c r="O175"/>
  <c r="V175" s="1"/>
  <c r="P175"/>
  <c r="O176"/>
  <c r="V176" s="1"/>
  <c r="P176"/>
  <c r="W176" s="1"/>
  <c r="O177"/>
  <c r="V177" s="1"/>
  <c r="P177"/>
  <c r="W177" s="1"/>
  <c r="O180"/>
  <c r="V180" s="1"/>
  <c r="P180"/>
  <c r="W180" s="1"/>
  <c r="O181"/>
  <c r="V181" s="1"/>
  <c r="P181"/>
  <c r="O182"/>
  <c r="V182" s="1"/>
  <c r="P182"/>
  <c r="W182" s="1"/>
  <c r="O183"/>
  <c r="V183" s="1"/>
  <c r="P183"/>
  <c r="W183" s="1"/>
  <c r="O184"/>
  <c r="V184" s="1"/>
  <c r="P184"/>
  <c r="W184" s="1"/>
  <c r="N169"/>
  <c r="N170"/>
  <c r="N171"/>
  <c r="N172"/>
  <c r="N173"/>
  <c r="N174"/>
  <c r="N175"/>
  <c r="N176"/>
  <c r="N177"/>
  <c r="N180"/>
  <c r="N181"/>
  <c r="N182"/>
  <c r="N183"/>
  <c r="N184"/>
  <c r="K169"/>
  <c r="K170"/>
  <c r="K171"/>
  <c r="K172"/>
  <c r="K173"/>
  <c r="K174"/>
  <c r="K175"/>
  <c r="K176"/>
  <c r="K177"/>
  <c r="K180"/>
  <c r="K181"/>
  <c r="K182"/>
  <c r="K183"/>
  <c r="K184"/>
  <c r="H169"/>
  <c r="H170"/>
  <c r="H171"/>
  <c r="H172"/>
  <c r="H173"/>
  <c r="H174"/>
  <c r="H175"/>
  <c r="H176"/>
  <c r="H177"/>
  <c r="H180"/>
  <c r="H181"/>
  <c r="H182"/>
  <c r="H183"/>
  <c r="H184"/>
  <c r="E169"/>
  <c r="E170"/>
  <c r="E171"/>
  <c r="E172"/>
  <c r="E173"/>
  <c r="E174"/>
  <c r="E175"/>
  <c r="E176"/>
  <c r="E177"/>
  <c r="E180"/>
  <c r="E181"/>
  <c r="E182"/>
  <c r="E183"/>
  <c r="E184"/>
  <c r="S160"/>
  <c r="T160"/>
  <c r="S161"/>
  <c r="T161"/>
  <c r="S162"/>
  <c r="T162"/>
  <c r="S163"/>
  <c r="T163"/>
  <c r="S164"/>
  <c r="T164"/>
  <c r="S165"/>
  <c r="T165"/>
  <c r="O160"/>
  <c r="V160" s="1"/>
  <c r="P160"/>
  <c r="W160" s="1"/>
  <c r="O161"/>
  <c r="V161" s="1"/>
  <c r="P161"/>
  <c r="W161" s="1"/>
  <c r="O162"/>
  <c r="V162" s="1"/>
  <c r="P162"/>
  <c r="W162" s="1"/>
  <c r="O163"/>
  <c r="V163" s="1"/>
  <c r="P163"/>
  <c r="O164"/>
  <c r="V164" s="1"/>
  <c r="P164"/>
  <c r="W164" s="1"/>
  <c r="O165"/>
  <c r="V165" s="1"/>
  <c r="P165"/>
  <c r="W165" s="1"/>
  <c r="N160"/>
  <c r="N161"/>
  <c r="N162"/>
  <c r="N163"/>
  <c r="N164"/>
  <c r="N165"/>
  <c r="K160"/>
  <c r="K161"/>
  <c r="K162"/>
  <c r="K163"/>
  <c r="K164"/>
  <c r="K165"/>
  <c r="H160"/>
  <c r="H161"/>
  <c r="H162"/>
  <c r="H163"/>
  <c r="H164"/>
  <c r="H165"/>
  <c r="E160"/>
  <c r="E161"/>
  <c r="E162"/>
  <c r="E163"/>
  <c r="E164"/>
  <c r="E165"/>
  <c r="S138"/>
  <c r="T138"/>
  <c r="S140"/>
  <c r="T140"/>
  <c r="S141"/>
  <c r="T141"/>
  <c r="S142"/>
  <c r="T142"/>
  <c r="S143"/>
  <c r="T143"/>
  <c r="S147"/>
  <c r="T147"/>
  <c r="S148"/>
  <c r="T148"/>
  <c r="S149"/>
  <c r="T149"/>
  <c r="S150"/>
  <c r="T150"/>
  <c r="S151"/>
  <c r="T151"/>
  <c r="O138"/>
  <c r="V138" s="1"/>
  <c r="P138"/>
  <c r="W138" s="1"/>
  <c r="O140"/>
  <c r="V140" s="1"/>
  <c r="P140"/>
  <c r="O141"/>
  <c r="V141" s="1"/>
  <c r="P141"/>
  <c r="O142"/>
  <c r="V142" s="1"/>
  <c r="P142"/>
  <c r="O143"/>
  <c r="V143" s="1"/>
  <c r="P143"/>
  <c r="W143" s="1"/>
  <c r="O147"/>
  <c r="V147" s="1"/>
  <c r="P147"/>
  <c r="O148"/>
  <c r="V148" s="1"/>
  <c r="P148"/>
  <c r="W148" s="1"/>
  <c r="O149"/>
  <c r="V149" s="1"/>
  <c r="P149"/>
  <c r="O150"/>
  <c r="V150" s="1"/>
  <c r="P150"/>
  <c r="W150" s="1"/>
  <c r="O151"/>
  <c r="V151" s="1"/>
  <c r="P151"/>
  <c r="N138"/>
  <c r="N140"/>
  <c r="N141"/>
  <c r="N142"/>
  <c r="N143"/>
  <c r="N147"/>
  <c r="N148"/>
  <c r="N149"/>
  <c r="N150"/>
  <c r="N151"/>
  <c r="K140"/>
  <c r="K141"/>
  <c r="K142"/>
  <c r="K143"/>
  <c r="K147"/>
  <c r="K148"/>
  <c r="K149"/>
  <c r="K150"/>
  <c r="K151"/>
  <c r="H138"/>
  <c r="H140"/>
  <c r="H141"/>
  <c r="H142"/>
  <c r="H143"/>
  <c r="H147"/>
  <c r="H148"/>
  <c r="H149"/>
  <c r="H150"/>
  <c r="H151"/>
  <c r="E138"/>
  <c r="E140"/>
  <c r="E141"/>
  <c r="E142"/>
  <c r="E143"/>
  <c r="E147"/>
  <c r="E148"/>
  <c r="E149"/>
  <c r="E150"/>
  <c r="E151"/>
  <c r="U384" l="1"/>
  <c r="X197"/>
  <c r="X196"/>
  <c r="G386"/>
  <c r="P385"/>
  <c r="U371"/>
  <c r="I386"/>
  <c r="Q316"/>
  <c r="Q314"/>
  <c r="F386"/>
  <c r="M386"/>
  <c r="Q370"/>
  <c r="R386"/>
  <c r="J386"/>
  <c r="V396"/>
  <c r="V397" s="1"/>
  <c r="O397"/>
  <c r="Q371"/>
  <c r="X370"/>
  <c r="X366"/>
  <c r="Q365"/>
  <c r="U391"/>
  <c r="T239"/>
  <c r="U239" s="1"/>
  <c r="X198"/>
  <c r="U393"/>
  <c r="Q396"/>
  <c r="Q397" s="1"/>
  <c r="U396"/>
  <c r="U397" s="1"/>
  <c r="W396"/>
  <c r="W397" s="1"/>
  <c r="Q393"/>
  <c r="W393"/>
  <c r="X393" s="1"/>
  <c r="Q391"/>
  <c r="X391"/>
  <c r="S385"/>
  <c r="D386"/>
  <c r="X371"/>
  <c r="U370"/>
  <c r="U367"/>
  <c r="U365"/>
  <c r="Q369"/>
  <c r="Q368"/>
  <c r="U369"/>
  <c r="U368"/>
  <c r="Q367"/>
  <c r="Q366"/>
  <c r="U366"/>
  <c r="X368"/>
  <c r="W369"/>
  <c r="X369" s="1"/>
  <c r="W367"/>
  <c r="X367" s="1"/>
  <c r="W365"/>
  <c r="X365" s="1"/>
  <c r="U165"/>
  <c r="Q171"/>
  <c r="Q170"/>
  <c r="U177"/>
  <c r="U169"/>
  <c r="X227"/>
  <c r="X239"/>
  <c r="Q223"/>
  <c r="U223"/>
  <c r="U222"/>
  <c r="Q202"/>
  <c r="X314"/>
  <c r="Q197"/>
  <c r="Q196"/>
  <c r="Q195"/>
  <c r="U199"/>
  <c r="X195"/>
  <c r="U164"/>
  <c r="U160"/>
  <c r="X199"/>
  <c r="X202"/>
  <c r="U198"/>
  <c r="U195"/>
  <c r="Q199"/>
  <c r="Q198"/>
  <c r="T196"/>
  <c r="U196" s="1"/>
  <c r="U261"/>
  <c r="U275"/>
  <c r="X320"/>
  <c r="T197"/>
  <c r="U197" s="1"/>
  <c r="Q320"/>
  <c r="Q319"/>
  <c r="Q318"/>
  <c r="X318"/>
  <c r="Q315"/>
  <c r="X315"/>
  <c r="U315"/>
  <c r="Q322"/>
  <c r="Q317"/>
  <c r="X316"/>
  <c r="X322"/>
  <c r="U322"/>
  <c r="U314"/>
  <c r="X317"/>
  <c r="X319"/>
  <c r="U319"/>
  <c r="U320"/>
  <c r="U318"/>
  <c r="Q279"/>
  <c r="Q278"/>
  <c r="U277"/>
  <c r="U276"/>
  <c r="U279"/>
  <c r="U278"/>
  <c r="Q275"/>
  <c r="X278"/>
  <c r="W279"/>
  <c r="X279" s="1"/>
  <c r="X277"/>
  <c r="W275"/>
  <c r="X275" s="1"/>
  <c r="Q277"/>
  <c r="Q276"/>
  <c r="W276"/>
  <c r="X276" s="1"/>
  <c r="U267"/>
  <c r="U266"/>
  <c r="U264"/>
  <c r="Q266"/>
  <c r="Q265"/>
  <c r="Q264"/>
  <c r="Q263"/>
  <c r="Q261"/>
  <c r="X261"/>
  <c r="U265"/>
  <c r="W266"/>
  <c r="X266" s="1"/>
  <c r="W264"/>
  <c r="X264" s="1"/>
  <c r="T263"/>
  <c r="U263" s="1"/>
  <c r="Q267"/>
  <c r="W267"/>
  <c r="X267" s="1"/>
  <c r="W265"/>
  <c r="X265" s="1"/>
  <c r="X263"/>
  <c r="W223"/>
  <c r="X223" s="1"/>
  <c r="U202"/>
  <c r="U200"/>
  <c r="Q201"/>
  <c r="Q200"/>
  <c r="X200"/>
  <c r="W201"/>
  <c r="X201" s="1"/>
  <c r="U201"/>
  <c r="Q222"/>
  <c r="X222"/>
  <c r="U240"/>
  <c r="X240"/>
  <c r="Q241"/>
  <c r="Q240"/>
  <c r="Q239"/>
  <c r="W241"/>
  <c r="X241" s="1"/>
  <c r="U241"/>
  <c r="X233"/>
  <c r="U231"/>
  <c r="Q231"/>
  <c r="Q228"/>
  <c r="Q233"/>
  <c r="U232"/>
  <c r="Q230"/>
  <c r="Q229"/>
  <c r="Q227"/>
  <c r="U227"/>
  <c r="U230"/>
  <c r="U229"/>
  <c r="X228"/>
  <c r="U233"/>
  <c r="T228"/>
  <c r="U228" s="1"/>
  <c r="W231"/>
  <c r="X231" s="1"/>
  <c r="W230"/>
  <c r="X230" s="1"/>
  <c r="W229"/>
  <c r="X229" s="1"/>
  <c r="Q232"/>
  <c r="X232"/>
  <c r="U183"/>
  <c r="U181"/>
  <c r="U180"/>
  <c r="U173"/>
  <c r="U171"/>
  <c r="U170"/>
  <c r="Q169"/>
  <c r="Q181"/>
  <c r="Q180"/>
  <c r="U175"/>
  <c r="U174"/>
  <c r="Q184"/>
  <c r="X180"/>
  <c r="X177"/>
  <c r="X176"/>
  <c r="Q175"/>
  <c r="Q174"/>
  <c r="X169"/>
  <c r="U184"/>
  <c r="U182"/>
  <c r="U176"/>
  <c r="U172"/>
  <c r="X184"/>
  <c r="X182"/>
  <c r="X174"/>
  <c r="X173"/>
  <c r="X172"/>
  <c r="X183"/>
  <c r="W181"/>
  <c r="X181" s="1"/>
  <c r="W175"/>
  <c r="X175" s="1"/>
  <c r="W171"/>
  <c r="X171" s="1"/>
  <c r="Q183"/>
  <c r="Q182"/>
  <c r="Q177"/>
  <c r="Q176"/>
  <c r="Q173"/>
  <c r="Q172"/>
  <c r="W170"/>
  <c r="X170" s="1"/>
  <c r="U138"/>
  <c r="Q160"/>
  <c r="X165"/>
  <c r="Q165"/>
  <c r="Q164"/>
  <c r="X164"/>
  <c r="U163"/>
  <c r="U162"/>
  <c r="U161"/>
  <c r="X161"/>
  <c r="X160"/>
  <c r="X162"/>
  <c r="Q163"/>
  <c r="Q162"/>
  <c r="Q161"/>
  <c r="W163"/>
  <c r="X163" s="1"/>
  <c r="Q151"/>
  <c r="Q150"/>
  <c r="U150"/>
  <c r="U143"/>
  <c r="U141"/>
  <c r="U140"/>
  <c r="U151"/>
  <c r="Q147"/>
  <c r="Q143"/>
  <c r="X143"/>
  <c r="X138"/>
  <c r="U148"/>
  <c r="U147"/>
  <c r="X150"/>
  <c r="X148"/>
  <c r="Q149"/>
  <c r="Q148"/>
  <c r="Q142"/>
  <c r="Q141"/>
  <c r="Q140"/>
  <c r="Q138"/>
  <c r="U149"/>
  <c r="U142"/>
  <c r="W151"/>
  <c r="X151" s="1"/>
  <c r="W147"/>
  <c r="X147" s="1"/>
  <c r="W142"/>
  <c r="X142" s="1"/>
  <c r="W141"/>
  <c r="X141" s="1"/>
  <c r="W140"/>
  <c r="X140" s="1"/>
  <c r="W149"/>
  <c r="X149" s="1"/>
  <c r="O123"/>
  <c r="V123" s="1"/>
  <c r="P123"/>
  <c r="O124"/>
  <c r="V124" s="1"/>
  <c r="P124"/>
  <c r="O125"/>
  <c r="V125" s="1"/>
  <c r="P125"/>
  <c r="W125" s="1"/>
  <c r="O126"/>
  <c r="V126" s="1"/>
  <c r="P126"/>
  <c r="O127"/>
  <c r="V127" s="1"/>
  <c r="P127"/>
  <c r="W127" s="1"/>
  <c r="O128"/>
  <c r="V128" s="1"/>
  <c r="P128"/>
  <c r="W128" s="1"/>
  <c r="O129"/>
  <c r="V129" s="1"/>
  <c r="P129"/>
  <c r="W129" s="1"/>
  <c r="O130"/>
  <c r="V130" s="1"/>
  <c r="P130"/>
  <c r="W130" s="1"/>
  <c r="O131"/>
  <c r="V131" s="1"/>
  <c r="P131"/>
  <c r="W131" s="1"/>
  <c r="O132"/>
  <c r="V132" s="1"/>
  <c r="P132"/>
  <c r="W132" s="1"/>
  <c r="O133"/>
  <c r="V133" s="1"/>
  <c r="P133"/>
  <c r="W133" s="1"/>
  <c r="S130"/>
  <c r="T130"/>
  <c r="S131"/>
  <c r="T131"/>
  <c r="S132"/>
  <c r="T132"/>
  <c r="N131"/>
  <c r="N132"/>
  <c r="K131"/>
  <c r="K132"/>
  <c r="K133"/>
  <c r="H131"/>
  <c r="H132"/>
  <c r="H133"/>
  <c r="E131"/>
  <c r="E132"/>
  <c r="E133"/>
  <c r="R120"/>
  <c r="M120"/>
  <c r="L120"/>
  <c r="J120"/>
  <c r="I120"/>
  <c r="G120"/>
  <c r="F120"/>
  <c r="D120"/>
  <c r="S97"/>
  <c r="T97"/>
  <c r="S98"/>
  <c r="T98"/>
  <c r="S99"/>
  <c r="T99"/>
  <c r="S100"/>
  <c r="T100"/>
  <c r="S102"/>
  <c r="T102"/>
  <c r="S103"/>
  <c r="T103"/>
  <c r="S104"/>
  <c r="T104"/>
  <c r="S105"/>
  <c r="T105"/>
  <c r="S106"/>
  <c r="T106"/>
  <c r="S107"/>
  <c r="T107"/>
  <c r="S108"/>
  <c r="T108"/>
  <c r="S109"/>
  <c r="T109"/>
  <c r="S110"/>
  <c r="T110"/>
  <c r="S111"/>
  <c r="T111"/>
  <c r="S112"/>
  <c r="T112"/>
  <c r="S113"/>
  <c r="T113"/>
  <c r="S114"/>
  <c r="T114"/>
  <c r="S115"/>
  <c r="T115"/>
  <c r="S116"/>
  <c r="T116"/>
  <c r="S117"/>
  <c r="T117"/>
  <c r="S118"/>
  <c r="T118"/>
  <c r="S119"/>
  <c r="T119"/>
  <c r="O97"/>
  <c r="P97"/>
  <c r="W97" s="1"/>
  <c r="O98"/>
  <c r="V98" s="1"/>
  <c r="P98"/>
  <c r="O99"/>
  <c r="V99" s="1"/>
  <c r="P99"/>
  <c r="O100"/>
  <c r="V100" s="1"/>
  <c r="P100"/>
  <c r="W100" s="1"/>
  <c r="O102"/>
  <c r="V102" s="1"/>
  <c r="P102"/>
  <c r="O103"/>
  <c r="V103" s="1"/>
  <c r="P103"/>
  <c r="W103" s="1"/>
  <c r="O104"/>
  <c r="V104" s="1"/>
  <c r="P104"/>
  <c r="O105"/>
  <c r="V105" s="1"/>
  <c r="P105"/>
  <c r="W105" s="1"/>
  <c r="O106"/>
  <c r="V106" s="1"/>
  <c r="P106"/>
  <c r="O107"/>
  <c r="V107" s="1"/>
  <c r="P107"/>
  <c r="W107" s="1"/>
  <c r="O108"/>
  <c r="V108" s="1"/>
  <c r="P108"/>
  <c r="O109"/>
  <c r="V109" s="1"/>
  <c r="P109"/>
  <c r="W109" s="1"/>
  <c r="O110"/>
  <c r="V110" s="1"/>
  <c r="P110"/>
  <c r="O111"/>
  <c r="V111" s="1"/>
  <c r="P111"/>
  <c r="W111" s="1"/>
  <c r="O112"/>
  <c r="V112" s="1"/>
  <c r="P112"/>
  <c r="O113"/>
  <c r="V113" s="1"/>
  <c r="P113"/>
  <c r="W113" s="1"/>
  <c r="O114"/>
  <c r="V114" s="1"/>
  <c r="P114"/>
  <c r="O115"/>
  <c r="V115" s="1"/>
  <c r="P115"/>
  <c r="W115" s="1"/>
  <c r="O116"/>
  <c r="V116" s="1"/>
  <c r="P116"/>
  <c r="O117"/>
  <c r="V117" s="1"/>
  <c r="P117"/>
  <c r="W117" s="1"/>
  <c r="O118"/>
  <c r="V118" s="1"/>
  <c r="P118"/>
  <c r="O119"/>
  <c r="V119" s="1"/>
  <c r="P119"/>
  <c r="W119" s="1"/>
  <c r="N97"/>
  <c r="N98"/>
  <c r="N99"/>
  <c r="N100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K97"/>
  <c r="K98"/>
  <c r="K99"/>
  <c r="K100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H97"/>
  <c r="H98"/>
  <c r="H99"/>
  <c r="H100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S122"/>
  <c r="T122"/>
  <c r="S123"/>
  <c r="T123"/>
  <c r="S124"/>
  <c r="T124"/>
  <c r="S125"/>
  <c r="T125"/>
  <c r="S126"/>
  <c r="T126"/>
  <c r="S127"/>
  <c r="T127"/>
  <c r="S128"/>
  <c r="T128"/>
  <c r="S129"/>
  <c r="T129"/>
  <c r="S133"/>
  <c r="T133"/>
  <c r="O122"/>
  <c r="V122" s="1"/>
  <c r="P122"/>
  <c r="W124"/>
  <c r="N122"/>
  <c r="N123"/>
  <c r="N124"/>
  <c r="N125"/>
  <c r="N126"/>
  <c r="N127"/>
  <c r="N128"/>
  <c r="N129"/>
  <c r="N130"/>
  <c r="N133"/>
  <c r="K122"/>
  <c r="K123"/>
  <c r="K124"/>
  <c r="K125"/>
  <c r="K126"/>
  <c r="K127"/>
  <c r="K128"/>
  <c r="K129"/>
  <c r="K130"/>
  <c r="H122"/>
  <c r="H123"/>
  <c r="H124"/>
  <c r="H125"/>
  <c r="H126"/>
  <c r="H127"/>
  <c r="H128"/>
  <c r="H129"/>
  <c r="H130"/>
  <c r="E122"/>
  <c r="E123"/>
  <c r="E124"/>
  <c r="E125"/>
  <c r="E126"/>
  <c r="E127"/>
  <c r="E128"/>
  <c r="E129"/>
  <c r="E130"/>
  <c r="S89"/>
  <c r="T89"/>
  <c r="O89"/>
  <c r="V89" s="1"/>
  <c r="P89"/>
  <c r="W89" s="1"/>
  <c r="R90"/>
  <c r="M90"/>
  <c r="L90"/>
  <c r="J90"/>
  <c r="I90"/>
  <c r="G90"/>
  <c r="F90"/>
  <c r="D90"/>
  <c r="C90"/>
  <c r="P79"/>
  <c r="W79" s="1"/>
  <c r="O79"/>
  <c r="V79" s="1"/>
  <c r="S79"/>
  <c r="T79"/>
  <c r="S80"/>
  <c r="T80"/>
  <c r="S81"/>
  <c r="T81"/>
  <c r="S82"/>
  <c r="T82"/>
  <c r="S83"/>
  <c r="T83"/>
  <c r="S84"/>
  <c r="T84"/>
  <c r="S85"/>
  <c r="T85"/>
  <c r="O80"/>
  <c r="V80" s="1"/>
  <c r="P80"/>
  <c r="W80" s="1"/>
  <c r="O81"/>
  <c r="V81" s="1"/>
  <c r="P81"/>
  <c r="O82"/>
  <c r="V82" s="1"/>
  <c r="P82"/>
  <c r="O83"/>
  <c r="V83" s="1"/>
  <c r="P83"/>
  <c r="W83" s="1"/>
  <c r="O84"/>
  <c r="V84" s="1"/>
  <c r="P84"/>
  <c r="W84" s="1"/>
  <c r="O85"/>
  <c r="V85" s="1"/>
  <c r="P85"/>
  <c r="W85" s="1"/>
  <c r="N79"/>
  <c r="N80"/>
  <c r="N81"/>
  <c r="N82"/>
  <c r="N83"/>
  <c r="N84"/>
  <c r="N85"/>
  <c r="K79"/>
  <c r="K80"/>
  <c r="K81"/>
  <c r="K82"/>
  <c r="K83"/>
  <c r="K84"/>
  <c r="K85"/>
  <c r="H79"/>
  <c r="H80"/>
  <c r="H81"/>
  <c r="H82"/>
  <c r="H83"/>
  <c r="H84"/>
  <c r="H85"/>
  <c r="E80"/>
  <c r="E81"/>
  <c r="E82"/>
  <c r="E83"/>
  <c r="E84"/>
  <c r="E85"/>
  <c r="E89"/>
  <c r="H89"/>
  <c r="K89"/>
  <c r="N89"/>
  <c r="T88"/>
  <c r="S88"/>
  <c r="P88"/>
  <c r="W88" s="1"/>
  <c r="O88"/>
  <c r="V88" s="1"/>
  <c r="N88"/>
  <c r="K88"/>
  <c r="H88"/>
  <c r="E88"/>
  <c r="S67"/>
  <c r="T67"/>
  <c r="S68"/>
  <c r="T68"/>
  <c r="S69"/>
  <c r="T69"/>
  <c r="S70"/>
  <c r="T70"/>
  <c r="S71"/>
  <c r="T71"/>
  <c r="O67"/>
  <c r="V67" s="1"/>
  <c r="P67"/>
  <c r="W67" s="1"/>
  <c r="O68"/>
  <c r="V68" s="1"/>
  <c r="P68"/>
  <c r="O69"/>
  <c r="V69" s="1"/>
  <c r="P69"/>
  <c r="O70"/>
  <c r="V70" s="1"/>
  <c r="P70"/>
  <c r="W70" s="1"/>
  <c r="N67"/>
  <c r="N68"/>
  <c r="N69"/>
  <c r="N70"/>
  <c r="K67"/>
  <c r="K68"/>
  <c r="K69"/>
  <c r="K70"/>
  <c r="K71"/>
  <c r="H67"/>
  <c r="H68"/>
  <c r="H69"/>
  <c r="H70"/>
  <c r="E67"/>
  <c r="E68"/>
  <c r="E69"/>
  <c r="E70"/>
  <c r="O71"/>
  <c r="V71" s="1"/>
  <c r="P71"/>
  <c r="W71" s="1"/>
  <c r="N71"/>
  <c r="H71"/>
  <c r="E71"/>
  <c r="S22"/>
  <c r="T22"/>
  <c r="S23"/>
  <c r="T23"/>
  <c r="S24"/>
  <c r="T24"/>
  <c r="S25"/>
  <c r="T25"/>
  <c r="S26"/>
  <c r="T26"/>
  <c r="S27"/>
  <c r="T27"/>
  <c r="V22"/>
  <c r="W22"/>
  <c r="V23"/>
  <c r="V24"/>
  <c r="V25"/>
  <c r="W25"/>
  <c r="V26"/>
  <c r="W26"/>
  <c r="V27"/>
  <c r="W27"/>
  <c r="N22"/>
  <c r="N23"/>
  <c r="N24"/>
  <c r="N25"/>
  <c r="N26"/>
  <c r="K22"/>
  <c r="K23"/>
  <c r="K24"/>
  <c r="K25"/>
  <c r="K26"/>
  <c r="K27"/>
  <c r="H22"/>
  <c r="H23"/>
  <c r="H24"/>
  <c r="H25"/>
  <c r="H26"/>
  <c r="H27"/>
  <c r="E23"/>
  <c r="E24"/>
  <c r="E25"/>
  <c r="E26"/>
  <c r="E27"/>
  <c r="V12"/>
  <c r="W12"/>
  <c r="V13"/>
  <c r="W13"/>
  <c r="V14"/>
  <c r="W14"/>
  <c r="S12"/>
  <c r="T12"/>
  <c r="S13"/>
  <c r="T13"/>
  <c r="S14"/>
  <c r="T14"/>
  <c r="N12"/>
  <c r="N14"/>
  <c r="K12"/>
  <c r="K13"/>
  <c r="K14"/>
  <c r="H12"/>
  <c r="H13"/>
  <c r="H14"/>
  <c r="E12"/>
  <c r="E13"/>
  <c r="E14"/>
  <c r="C385"/>
  <c r="L384"/>
  <c r="O21"/>
  <c r="O28" s="1"/>
  <c r="P21"/>
  <c r="P28" s="1"/>
  <c r="Q13" l="1"/>
  <c r="Q25"/>
  <c r="T90"/>
  <c r="U97"/>
  <c r="X131"/>
  <c r="Q23"/>
  <c r="Q133"/>
  <c r="Q131"/>
  <c r="Q129"/>
  <c r="Q14"/>
  <c r="Q22"/>
  <c r="Q12"/>
  <c r="Q24"/>
  <c r="U130"/>
  <c r="Q128"/>
  <c r="U114"/>
  <c r="Q126"/>
  <c r="Q123"/>
  <c r="Q26"/>
  <c r="X396"/>
  <c r="X397" s="1"/>
  <c r="L385"/>
  <c r="L386" s="1"/>
  <c r="O384"/>
  <c r="V384" s="1"/>
  <c r="N384"/>
  <c r="K384"/>
  <c r="K385" s="1"/>
  <c r="Q109"/>
  <c r="Q132"/>
  <c r="U132"/>
  <c r="U131"/>
  <c r="Q130"/>
  <c r="Q127"/>
  <c r="Q125"/>
  <c r="Q124"/>
  <c r="X133"/>
  <c r="X132"/>
  <c r="X130"/>
  <c r="X119"/>
  <c r="U118"/>
  <c r="U116"/>
  <c r="U115"/>
  <c r="X113"/>
  <c r="Q110"/>
  <c r="X109"/>
  <c r="X107"/>
  <c r="U106"/>
  <c r="U102"/>
  <c r="U99"/>
  <c r="U98"/>
  <c r="Q118"/>
  <c r="Q117"/>
  <c r="Q102"/>
  <c r="Q100"/>
  <c r="X100"/>
  <c r="U110"/>
  <c r="U108"/>
  <c r="U107"/>
  <c r="Q114"/>
  <c r="Q113"/>
  <c r="Q106"/>
  <c r="Q105"/>
  <c r="U119"/>
  <c r="U112"/>
  <c r="U111"/>
  <c r="U104"/>
  <c r="U103"/>
  <c r="X117"/>
  <c r="X115"/>
  <c r="X111"/>
  <c r="X105"/>
  <c r="X103"/>
  <c r="Q119"/>
  <c r="Q116"/>
  <c r="Q115"/>
  <c r="Q112"/>
  <c r="Q111"/>
  <c r="Q108"/>
  <c r="Q107"/>
  <c r="Q104"/>
  <c r="Q103"/>
  <c r="Q99"/>
  <c r="Q98"/>
  <c r="Q97"/>
  <c r="U117"/>
  <c r="U113"/>
  <c r="U109"/>
  <c r="U105"/>
  <c r="U100"/>
  <c r="W116"/>
  <c r="X116" s="1"/>
  <c r="W112"/>
  <c r="X112" s="1"/>
  <c r="W106"/>
  <c r="X106" s="1"/>
  <c r="W104"/>
  <c r="X104" s="1"/>
  <c r="W99"/>
  <c r="X99" s="1"/>
  <c r="W98"/>
  <c r="X98" s="1"/>
  <c r="V97"/>
  <c r="W118"/>
  <c r="X118" s="1"/>
  <c r="W114"/>
  <c r="X114" s="1"/>
  <c r="W110"/>
  <c r="X110" s="1"/>
  <c r="W108"/>
  <c r="X108" s="1"/>
  <c r="W102"/>
  <c r="X102" s="1"/>
  <c r="S90"/>
  <c r="E79"/>
  <c r="U129"/>
  <c r="U125"/>
  <c r="U123"/>
  <c r="U67"/>
  <c r="U89"/>
  <c r="X129"/>
  <c r="X127"/>
  <c r="U69"/>
  <c r="U68"/>
  <c r="X124"/>
  <c r="U22"/>
  <c r="Q69"/>
  <c r="Q68"/>
  <c r="Q67"/>
  <c r="K90"/>
  <c r="Q82"/>
  <c r="Q81"/>
  <c r="U84"/>
  <c r="U82"/>
  <c r="U79"/>
  <c r="U127"/>
  <c r="U126"/>
  <c r="X67"/>
  <c r="X80"/>
  <c r="X89"/>
  <c r="X128"/>
  <c r="X125"/>
  <c r="V90"/>
  <c r="H90"/>
  <c r="U71"/>
  <c r="W69"/>
  <c r="X69" s="1"/>
  <c r="W68"/>
  <c r="X68" s="1"/>
  <c r="N90"/>
  <c r="W90"/>
  <c r="E90"/>
  <c r="Q122"/>
  <c r="U133"/>
  <c r="U128"/>
  <c r="U124"/>
  <c r="W126"/>
  <c r="X126" s="1"/>
  <c r="W123"/>
  <c r="X123" s="1"/>
  <c r="W122"/>
  <c r="X122" s="1"/>
  <c r="U122"/>
  <c r="Q89"/>
  <c r="P90"/>
  <c r="O90"/>
  <c r="Q88"/>
  <c r="U80"/>
  <c r="Q85"/>
  <c r="Q83"/>
  <c r="X88"/>
  <c r="U88"/>
  <c r="U85"/>
  <c r="X85"/>
  <c r="X84"/>
  <c r="Q84"/>
  <c r="U83"/>
  <c r="X83"/>
  <c r="Q79"/>
  <c r="X79"/>
  <c r="W82"/>
  <c r="X82" s="1"/>
  <c r="W81"/>
  <c r="X81" s="1"/>
  <c r="U81"/>
  <c r="Q80"/>
  <c r="X71"/>
  <c r="Q70"/>
  <c r="X70"/>
  <c r="U70"/>
  <c r="X12"/>
  <c r="X14"/>
  <c r="X13"/>
  <c r="U12"/>
  <c r="U26"/>
  <c r="U23"/>
  <c r="X22"/>
  <c r="C386"/>
  <c r="W23"/>
  <c r="X23" s="1"/>
  <c r="U14"/>
  <c r="U13"/>
  <c r="Q71"/>
  <c r="U24"/>
  <c r="X27"/>
  <c r="U27"/>
  <c r="X26"/>
  <c r="X25"/>
  <c r="U25"/>
  <c r="W24"/>
  <c r="X24" s="1"/>
  <c r="X90" l="1"/>
  <c r="U90"/>
  <c r="N385"/>
  <c r="Q384"/>
  <c r="Q385" s="1"/>
  <c r="X384"/>
  <c r="V385"/>
  <c r="X97"/>
  <c r="Q90"/>
  <c r="R405"/>
  <c r="R409" s="1"/>
  <c r="R414" s="1"/>
  <c r="R415" s="1"/>
  <c r="M405"/>
  <c r="M409" s="1"/>
  <c r="M414" s="1"/>
  <c r="M415" s="1"/>
  <c r="L405"/>
  <c r="L409" s="1"/>
  <c r="L414" s="1"/>
  <c r="L415" s="1"/>
  <c r="J405"/>
  <c r="J409" s="1"/>
  <c r="J414" s="1"/>
  <c r="J415" s="1"/>
  <c r="I405"/>
  <c r="I409" s="1"/>
  <c r="I414" s="1"/>
  <c r="I415" s="1"/>
  <c r="G405"/>
  <c r="G409" s="1"/>
  <c r="G414" s="1"/>
  <c r="G415" s="1"/>
  <c r="F405"/>
  <c r="F409" s="1"/>
  <c r="F414" s="1"/>
  <c r="F415" s="1"/>
  <c r="R394"/>
  <c r="R398" s="1"/>
  <c r="R399" s="1"/>
  <c r="R400" s="1"/>
  <c r="M394"/>
  <c r="M398" s="1"/>
  <c r="M399" s="1"/>
  <c r="M400" s="1"/>
  <c r="L394"/>
  <c r="L398" s="1"/>
  <c r="L399" s="1"/>
  <c r="L400" s="1"/>
  <c r="J394"/>
  <c r="J398" s="1"/>
  <c r="J399" s="1"/>
  <c r="J400" s="1"/>
  <c r="I394"/>
  <c r="I398" s="1"/>
  <c r="I399" s="1"/>
  <c r="I400" s="1"/>
  <c r="G394"/>
  <c r="G398" s="1"/>
  <c r="G399" s="1"/>
  <c r="G400" s="1"/>
  <c r="F394"/>
  <c r="F398" s="1"/>
  <c r="F399" s="1"/>
  <c r="F400" s="1"/>
  <c r="R376"/>
  <c r="M376"/>
  <c r="L376"/>
  <c r="J376"/>
  <c r="I376"/>
  <c r="G376"/>
  <c r="F376"/>
  <c r="R372"/>
  <c r="M372"/>
  <c r="L372"/>
  <c r="J372"/>
  <c r="I372"/>
  <c r="G372"/>
  <c r="F372"/>
  <c r="R355"/>
  <c r="R359" s="1"/>
  <c r="M355"/>
  <c r="M359" s="1"/>
  <c r="L355"/>
  <c r="L359" s="1"/>
  <c r="J355"/>
  <c r="J359" s="1"/>
  <c r="I355"/>
  <c r="I359" s="1"/>
  <c r="G355"/>
  <c r="G359" s="1"/>
  <c r="F355"/>
  <c r="F359" s="1"/>
  <c r="R342"/>
  <c r="M342"/>
  <c r="L342"/>
  <c r="J342"/>
  <c r="I342"/>
  <c r="G342"/>
  <c r="F342"/>
  <c r="R312"/>
  <c r="R324" s="1"/>
  <c r="R325" s="1"/>
  <c r="M312"/>
  <c r="M324" s="1"/>
  <c r="M325" s="1"/>
  <c r="L312"/>
  <c r="L324" s="1"/>
  <c r="L325" s="1"/>
  <c r="J312"/>
  <c r="J324" s="1"/>
  <c r="J325" s="1"/>
  <c r="I312"/>
  <c r="I324" s="1"/>
  <c r="I325" s="1"/>
  <c r="G312"/>
  <c r="G324" s="1"/>
  <c r="G325" s="1"/>
  <c r="F312"/>
  <c r="F324" s="1"/>
  <c r="F325" s="1"/>
  <c r="R294"/>
  <c r="R295" s="1"/>
  <c r="M294"/>
  <c r="M295" s="1"/>
  <c r="L294"/>
  <c r="L295" s="1"/>
  <c r="J294"/>
  <c r="J295" s="1"/>
  <c r="I294"/>
  <c r="I295" s="1"/>
  <c r="G294"/>
  <c r="G295" s="1"/>
  <c r="F294"/>
  <c r="F295" s="1"/>
  <c r="R289"/>
  <c r="M289"/>
  <c r="L289"/>
  <c r="J289"/>
  <c r="I289"/>
  <c r="G289"/>
  <c r="F289"/>
  <c r="R285"/>
  <c r="M285"/>
  <c r="L285"/>
  <c r="J285"/>
  <c r="I285"/>
  <c r="G285"/>
  <c r="F285"/>
  <c r="R280"/>
  <c r="M280"/>
  <c r="L280"/>
  <c r="J280"/>
  <c r="I280"/>
  <c r="G280"/>
  <c r="F280"/>
  <c r="R268"/>
  <c r="M268"/>
  <c r="L268"/>
  <c r="J268"/>
  <c r="I268"/>
  <c r="G268"/>
  <c r="F268"/>
  <c r="R258"/>
  <c r="M258"/>
  <c r="L258"/>
  <c r="J258"/>
  <c r="I258"/>
  <c r="G258"/>
  <c r="F258"/>
  <c r="R249"/>
  <c r="M249"/>
  <c r="L249"/>
  <c r="J249"/>
  <c r="I249"/>
  <c r="G249"/>
  <c r="F249"/>
  <c r="R234"/>
  <c r="M234"/>
  <c r="L234"/>
  <c r="J234"/>
  <c r="I234"/>
  <c r="G234"/>
  <c r="F234"/>
  <c r="R224"/>
  <c r="M224"/>
  <c r="L224"/>
  <c r="J224"/>
  <c r="I224"/>
  <c r="G224"/>
  <c r="F224"/>
  <c r="R218"/>
  <c r="M218"/>
  <c r="L218"/>
  <c r="J218"/>
  <c r="I218"/>
  <c r="G218"/>
  <c r="F218"/>
  <c r="R215"/>
  <c r="M215"/>
  <c r="L215"/>
  <c r="J215"/>
  <c r="I215"/>
  <c r="G215"/>
  <c r="F215"/>
  <c r="R211"/>
  <c r="M211"/>
  <c r="L211"/>
  <c r="J211"/>
  <c r="I211"/>
  <c r="G211"/>
  <c r="F211"/>
  <c r="R203"/>
  <c r="M203"/>
  <c r="L203"/>
  <c r="J203"/>
  <c r="I203"/>
  <c r="G203"/>
  <c r="F203"/>
  <c r="T217"/>
  <c r="T218" s="1"/>
  <c r="S217"/>
  <c r="N217"/>
  <c r="N218" s="1"/>
  <c r="K217"/>
  <c r="K218" s="1"/>
  <c r="H217"/>
  <c r="H218" s="1"/>
  <c r="P217"/>
  <c r="P218" s="1"/>
  <c r="O217"/>
  <c r="O218" s="1"/>
  <c r="T210"/>
  <c r="S210"/>
  <c r="N210"/>
  <c r="K210"/>
  <c r="H210"/>
  <c r="P210"/>
  <c r="W210" s="1"/>
  <c r="O210"/>
  <c r="V210" s="1"/>
  <c r="T208"/>
  <c r="S208"/>
  <c r="N208"/>
  <c r="K208"/>
  <c r="H208"/>
  <c r="P208"/>
  <c r="W208" s="1"/>
  <c r="O208"/>
  <c r="V208" s="1"/>
  <c r="T207"/>
  <c r="S207"/>
  <c r="N207"/>
  <c r="K207"/>
  <c r="H207"/>
  <c r="P207"/>
  <c r="W207" s="1"/>
  <c r="O207"/>
  <c r="V207" s="1"/>
  <c r="W205"/>
  <c r="V205"/>
  <c r="N205"/>
  <c r="K205"/>
  <c r="H205"/>
  <c r="P205"/>
  <c r="T205" s="1"/>
  <c r="O205"/>
  <c r="S205" s="1"/>
  <c r="W206"/>
  <c r="V206"/>
  <c r="N206"/>
  <c r="K206"/>
  <c r="H206"/>
  <c r="P206"/>
  <c r="T206" s="1"/>
  <c r="O206"/>
  <c r="S206" s="1"/>
  <c r="W209"/>
  <c r="V209"/>
  <c r="N209"/>
  <c r="K209"/>
  <c r="H209"/>
  <c r="P209"/>
  <c r="O209"/>
  <c r="S209" s="1"/>
  <c r="R185"/>
  <c r="M185"/>
  <c r="L185"/>
  <c r="J185"/>
  <c r="I185"/>
  <c r="G185"/>
  <c r="F185"/>
  <c r="R166"/>
  <c r="M166"/>
  <c r="M189" s="1"/>
  <c r="L166"/>
  <c r="J166"/>
  <c r="I166"/>
  <c r="G166"/>
  <c r="G189" s="1"/>
  <c r="F166"/>
  <c r="R134"/>
  <c r="M134"/>
  <c r="L134"/>
  <c r="J134"/>
  <c r="I134"/>
  <c r="G134"/>
  <c r="F134"/>
  <c r="R86"/>
  <c r="R91" s="1"/>
  <c r="R92" s="1"/>
  <c r="M86"/>
  <c r="M91" s="1"/>
  <c r="M92" s="1"/>
  <c r="L86"/>
  <c r="L91" s="1"/>
  <c r="L92" s="1"/>
  <c r="J86"/>
  <c r="J91" s="1"/>
  <c r="J92" s="1"/>
  <c r="I86"/>
  <c r="I91" s="1"/>
  <c r="I92" s="1"/>
  <c r="G86"/>
  <c r="G91" s="1"/>
  <c r="G92" s="1"/>
  <c r="F86"/>
  <c r="F91" s="1"/>
  <c r="F92" s="1"/>
  <c r="R72"/>
  <c r="M72"/>
  <c r="L72"/>
  <c r="J72"/>
  <c r="I72"/>
  <c r="G72"/>
  <c r="F72"/>
  <c r="R64"/>
  <c r="M64"/>
  <c r="L64"/>
  <c r="J64"/>
  <c r="I64"/>
  <c r="G64"/>
  <c r="F64"/>
  <c r="R55"/>
  <c r="M55"/>
  <c r="L55"/>
  <c r="J55"/>
  <c r="I55"/>
  <c r="G55"/>
  <c r="F55"/>
  <c r="R46"/>
  <c r="M46"/>
  <c r="M49" s="1"/>
  <c r="L46"/>
  <c r="L49" s="1"/>
  <c r="J46"/>
  <c r="I46"/>
  <c r="G46"/>
  <c r="G49" s="1"/>
  <c r="F46"/>
  <c r="F49" s="1"/>
  <c r="R41"/>
  <c r="M41"/>
  <c r="L41"/>
  <c r="J41"/>
  <c r="I41"/>
  <c r="G41"/>
  <c r="F41"/>
  <c r="R38"/>
  <c r="M38"/>
  <c r="L38"/>
  <c r="J38"/>
  <c r="I38"/>
  <c r="G38"/>
  <c r="F38"/>
  <c r="R34"/>
  <c r="M34"/>
  <c r="L34"/>
  <c r="J34"/>
  <c r="I34"/>
  <c r="G34"/>
  <c r="F34"/>
  <c r="W63"/>
  <c r="W64" s="1"/>
  <c r="W238"/>
  <c r="W242" s="1"/>
  <c r="W247"/>
  <c r="W244"/>
  <c r="W254"/>
  <c r="W252"/>
  <c r="W262"/>
  <c r="W288"/>
  <c r="W289" s="1"/>
  <c r="W303"/>
  <c r="W305"/>
  <c r="W307"/>
  <c r="W306"/>
  <c r="W302"/>
  <c r="W304"/>
  <c r="W321"/>
  <c r="W323" s="1"/>
  <c r="V63"/>
  <c r="V64" s="1"/>
  <c r="V238"/>
  <c r="V242" s="1"/>
  <c r="V247"/>
  <c r="V244"/>
  <c r="V254"/>
  <c r="V252"/>
  <c r="V262"/>
  <c r="V288"/>
  <c r="V289" s="1"/>
  <c r="V303"/>
  <c r="V305"/>
  <c r="V307"/>
  <c r="V306"/>
  <c r="V302"/>
  <c r="V304"/>
  <c r="V321"/>
  <c r="V323" s="1"/>
  <c r="W11"/>
  <c r="W15" s="1"/>
  <c r="W16" s="1"/>
  <c r="W17" s="1"/>
  <c r="V11"/>
  <c r="V15" s="1"/>
  <c r="V16" s="1"/>
  <c r="V17" s="1"/>
  <c r="T21"/>
  <c r="T28" s="1"/>
  <c r="T30"/>
  <c r="T31" s="1"/>
  <c r="T33"/>
  <c r="T34" s="1"/>
  <c r="T36"/>
  <c r="T37"/>
  <c r="T40"/>
  <c r="T41" s="1"/>
  <c r="T45"/>
  <c r="T53"/>
  <c r="T54"/>
  <c r="T57"/>
  <c r="T61" s="1"/>
  <c r="T78"/>
  <c r="T96"/>
  <c r="T120" s="1"/>
  <c r="T137"/>
  <c r="T152" s="1"/>
  <c r="T159"/>
  <c r="T168"/>
  <c r="T194"/>
  <c r="T214"/>
  <c r="T215" s="1"/>
  <c r="T221"/>
  <c r="T226"/>
  <c r="T245"/>
  <c r="T246"/>
  <c r="T248"/>
  <c r="T253"/>
  <c r="T255"/>
  <c r="T257"/>
  <c r="T256"/>
  <c r="T274"/>
  <c r="T283"/>
  <c r="T284"/>
  <c r="T282"/>
  <c r="T293"/>
  <c r="T294" s="1"/>
  <c r="T295" s="1"/>
  <c r="T301"/>
  <c r="T308"/>
  <c r="T300"/>
  <c r="T309"/>
  <c r="T310"/>
  <c r="T311"/>
  <c r="T330"/>
  <c r="T332"/>
  <c r="T331"/>
  <c r="T329"/>
  <c r="T333"/>
  <c r="T338"/>
  <c r="T340"/>
  <c r="T339"/>
  <c r="T337"/>
  <c r="T341"/>
  <c r="T351"/>
  <c r="T353"/>
  <c r="T352"/>
  <c r="T350"/>
  <c r="T354"/>
  <c r="T357"/>
  <c r="T358" s="1"/>
  <c r="T364"/>
  <c r="T374"/>
  <c r="T375"/>
  <c r="T380"/>
  <c r="T381"/>
  <c r="T392"/>
  <c r="T404"/>
  <c r="T405" s="1"/>
  <c r="T409" s="1"/>
  <c r="T411"/>
  <c r="T413" s="1"/>
  <c r="S21"/>
  <c r="S30"/>
  <c r="S33"/>
  <c r="S36"/>
  <c r="S37"/>
  <c r="S40"/>
  <c r="S45"/>
  <c r="S53"/>
  <c r="S54"/>
  <c r="S57"/>
  <c r="S61" s="1"/>
  <c r="S78"/>
  <c r="S96"/>
  <c r="S137"/>
  <c r="S152" s="1"/>
  <c r="S159"/>
  <c r="S168"/>
  <c r="S194"/>
  <c r="S214"/>
  <c r="S221"/>
  <c r="S226"/>
  <c r="S245"/>
  <c r="S246"/>
  <c r="S248"/>
  <c r="S253"/>
  <c r="S255"/>
  <c r="S257"/>
  <c r="S256"/>
  <c r="S274"/>
  <c r="S283"/>
  <c r="S284"/>
  <c r="S282"/>
  <c r="S293"/>
  <c r="S301"/>
  <c r="S308"/>
  <c r="S300"/>
  <c r="S309"/>
  <c r="S310"/>
  <c r="S311"/>
  <c r="S330"/>
  <c r="S332"/>
  <c r="S331"/>
  <c r="S329"/>
  <c r="S333"/>
  <c r="S338"/>
  <c r="S340"/>
  <c r="S339"/>
  <c r="S337"/>
  <c r="S341"/>
  <c r="S351"/>
  <c r="S353"/>
  <c r="S352"/>
  <c r="S350"/>
  <c r="S354"/>
  <c r="S357"/>
  <c r="S364"/>
  <c r="S374"/>
  <c r="S375"/>
  <c r="S380"/>
  <c r="S381"/>
  <c r="S392"/>
  <c r="S404"/>
  <c r="S411"/>
  <c r="S413" s="1"/>
  <c r="U381" l="1"/>
  <c r="U352"/>
  <c r="I189"/>
  <c r="U337"/>
  <c r="F189"/>
  <c r="L189"/>
  <c r="J189"/>
  <c r="U375"/>
  <c r="U255"/>
  <c r="F50"/>
  <c r="R50"/>
  <c r="I50"/>
  <c r="J50"/>
  <c r="G50"/>
  <c r="M50"/>
  <c r="L50"/>
  <c r="T335"/>
  <c r="U354"/>
  <c r="U351"/>
  <c r="U340"/>
  <c r="S335"/>
  <c r="U256"/>
  <c r="U331"/>
  <c r="U330"/>
  <c r="U310"/>
  <c r="U301"/>
  <c r="U300"/>
  <c r="U283"/>
  <c r="U282"/>
  <c r="U248"/>
  <c r="U245"/>
  <c r="U53"/>
  <c r="U36"/>
  <c r="U374"/>
  <c r="U341"/>
  <c r="U338"/>
  <c r="U332"/>
  <c r="U309"/>
  <c r="U253"/>
  <c r="G219"/>
  <c r="M219"/>
  <c r="U45"/>
  <c r="U33"/>
  <c r="U34" s="1"/>
  <c r="U40"/>
  <c r="U41" s="1"/>
  <c r="U353"/>
  <c r="U339"/>
  <c r="U329"/>
  <c r="U311"/>
  <c r="U308"/>
  <c r="U257"/>
  <c r="U246"/>
  <c r="U137"/>
  <c r="U152" s="1"/>
  <c r="U54"/>
  <c r="U37"/>
  <c r="J219"/>
  <c r="K211"/>
  <c r="T414"/>
  <c r="T415" s="1"/>
  <c r="U21"/>
  <c r="U28" s="1"/>
  <c r="S28"/>
  <c r="U364"/>
  <c r="U372" s="1"/>
  <c r="U350"/>
  <c r="U333"/>
  <c r="U284"/>
  <c r="U274"/>
  <c r="U280" s="1"/>
  <c r="U194"/>
  <c r="U78"/>
  <c r="U86" s="1"/>
  <c r="U91" s="1"/>
  <c r="U92" s="1"/>
  <c r="U30"/>
  <c r="U31" s="1"/>
  <c r="S31"/>
  <c r="U57"/>
  <c r="U61" s="1"/>
  <c r="U293"/>
  <c r="U294" s="1"/>
  <c r="U295" s="1"/>
  <c r="U411"/>
  <c r="U413" s="1"/>
  <c r="U404"/>
  <c r="U405" s="1"/>
  <c r="U409" s="1"/>
  <c r="U392"/>
  <c r="T382"/>
  <c r="T386" s="1"/>
  <c r="S382"/>
  <c r="S386" s="1"/>
  <c r="U357"/>
  <c r="U358" s="1"/>
  <c r="S358"/>
  <c r="X306"/>
  <c r="X305"/>
  <c r="X304"/>
  <c r="X302"/>
  <c r="X262"/>
  <c r="X252"/>
  <c r="P211"/>
  <c r="U214"/>
  <c r="U215" s="1"/>
  <c r="U168"/>
  <c r="U185" s="1"/>
  <c r="U188" s="1"/>
  <c r="U96"/>
  <c r="U120" s="1"/>
  <c r="S120"/>
  <c r="U380"/>
  <c r="U217"/>
  <c r="U218" s="1"/>
  <c r="S211"/>
  <c r="V211"/>
  <c r="V217"/>
  <c r="V218" s="1"/>
  <c r="G343"/>
  <c r="I343"/>
  <c r="M343"/>
  <c r="F377"/>
  <c r="F387" s="1"/>
  <c r="J377"/>
  <c r="J387" s="1"/>
  <c r="L377"/>
  <c r="L387" s="1"/>
  <c r="T209"/>
  <c r="T211" s="1"/>
  <c r="W217"/>
  <c r="W218" s="1"/>
  <c r="F343"/>
  <c r="J343"/>
  <c r="L343"/>
  <c r="G377"/>
  <c r="G387" s="1"/>
  <c r="I377"/>
  <c r="I387" s="1"/>
  <c r="M377"/>
  <c r="M387" s="1"/>
  <c r="S405"/>
  <c r="S409" s="1"/>
  <c r="S414" s="1"/>
  <c r="S415" s="1"/>
  <c r="U394"/>
  <c r="U398" s="1"/>
  <c r="U399" s="1"/>
  <c r="U400" s="1"/>
  <c r="T394"/>
  <c r="T398" s="1"/>
  <c r="T399" s="1"/>
  <c r="T400" s="1"/>
  <c r="S394"/>
  <c r="S398" s="1"/>
  <c r="S399" s="1"/>
  <c r="S400" s="1"/>
  <c r="T376"/>
  <c r="R377"/>
  <c r="R387" s="1"/>
  <c r="R343"/>
  <c r="T372"/>
  <c r="T355"/>
  <c r="T359" s="1"/>
  <c r="S372"/>
  <c r="S355"/>
  <c r="S376"/>
  <c r="T342"/>
  <c r="S342"/>
  <c r="O211"/>
  <c r="H211"/>
  <c r="N211"/>
  <c r="W211"/>
  <c r="G286"/>
  <c r="G290" s="1"/>
  <c r="I286"/>
  <c r="I290" s="1"/>
  <c r="M286"/>
  <c r="M290" s="1"/>
  <c r="F286"/>
  <c r="F290" s="1"/>
  <c r="J286"/>
  <c r="J290" s="1"/>
  <c r="L286"/>
  <c r="L290" s="1"/>
  <c r="R286"/>
  <c r="R290" s="1"/>
  <c r="F296"/>
  <c r="T285"/>
  <c r="T280"/>
  <c r="S285"/>
  <c r="S280"/>
  <c r="S294"/>
  <c r="S295" s="1"/>
  <c r="T55"/>
  <c r="T38"/>
  <c r="D211"/>
  <c r="G212"/>
  <c r="J212"/>
  <c r="M212"/>
  <c r="D218"/>
  <c r="S218"/>
  <c r="F250"/>
  <c r="J250"/>
  <c r="J269" s="1"/>
  <c r="L250"/>
  <c r="L269" s="1"/>
  <c r="R250"/>
  <c r="R269" s="1"/>
  <c r="F269"/>
  <c r="C211"/>
  <c r="F212"/>
  <c r="I212"/>
  <c r="L212"/>
  <c r="R212"/>
  <c r="C218"/>
  <c r="F219"/>
  <c r="I219"/>
  <c r="L219"/>
  <c r="R219"/>
  <c r="G250"/>
  <c r="G269" s="1"/>
  <c r="I250"/>
  <c r="I269" s="1"/>
  <c r="M250"/>
  <c r="M269" s="1"/>
  <c r="S224"/>
  <c r="T224"/>
  <c r="S215"/>
  <c r="T219"/>
  <c r="U134"/>
  <c r="T185"/>
  <c r="T188" s="1"/>
  <c r="T134"/>
  <c r="T135" s="1"/>
  <c r="T156" s="1"/>
  <c r="T86"/>
  <c r="T91" s="1"/>
  <c r="T92" s="1"/>
  <c r="Q209"/>
  <c r="U206"/>
  <c r="X206"/>
  <c r="Q205"/>
  <c r="U207"/>
  <c r="X207"/>
  <c r="Q208"/>
  <c r="U210"/>
  <c r="X210"/>
  <c r="X11"/>
  <c r="X15" s="1"/>
  <c r="X16" s="1"/>
  <c r="X17" s="1"/>
  <c r="Q217"/>
  <c r="Q218" s="1"/>
  <c r="E217"/>
  <c r="E218" s="1"/>
  <c r="U226"/>
  <c r="U221"/>
  <c r="U224" s="1"/>
  <c r="U159"/>
  <c r="X247"/>
  <c r="T166"/>
  <c r="F73"/>
  <c r="I73"/>
  <c r="L73"/>
  <c r="L74" s="1"/>
  <c r="R73"/>
  <c r="R74" s="1"/>
  <c r="G135"/>
  <c r="G156" s="1"/>
  <c r="J135"/>
  <c r="J156" s="1"/>
  <c r="M135"/>
  <c r="M156" s="1"/>
  <c r="S134"/>
  <c r="S166"/>
  <c r="R189"/>
  <c r="X209"/>
  <c r="U205"/>
  <c r="X205"/>
  <c r="U208"/>
  <c r="X208"/>
  <c r="S55"/>
  <c r="G73"/>
  <c r="J73"/>
  <c r="M73"/>
  <c r="S86"/>
  <c r="S91" s="1"/>
  <c r="S92" s="1"/>
  <c r="F135"/>
  <c r="F156" s="1"/>
  <c r="I135"/>
  <c r="I156" s="1"/>
  <c r="L135"/>
  <c r="L156" s="1"/>
  <c r="R135"/>
  <c r="R156" s="1"/>
  <c r="S185"/>
  <c r="S188" s="1"/>
  <c r="S189" s="1"/>
  <c r="Q206"/>
  <c r="Q207"/>
  <c r="Q210"/>
  <c r="E206"/>
  <c r="E207"/>
  <c r="E210"/>
  <c r="E209"/>
  <c r="E205"/>
  <c r="E208"/>
  <c r="S34"/>
  <c r="S38"/>
  <c r="S41"/>
  <c r="X321"/>
  <c r="X323" s="1"/>
  <c r="X63"/>
  <c r="X64" s="1"/>
  <c r="X307"/>
  <c r="X303"/>
  <c r="X288"/>
  <c r="X289" s="1"/>
  <c r="X254"/>
  <c r="X244"/>
  <c r="X238"/>
  <c r="X242" s="1"/>
  <c r="N244"/>
  <c r="N245"/>
  <c r="N246"/>
  <c r="N248"/>
  <c r="K247"/>
  <c r="K244"/>
  <c r="K245"/>
  <c r="K246"/>
  <c r="K248"/>
  <c r="H244"/>
  <c r="H245"/>
  <c r="H246"/>
  <c r="H248"/>
  <c r="P244"/>
  <c r="T244" s="1"/>
  <c r="P245"/>
  <c r="W245" s="1"/>
  <c r="O244"/>
  <c r="S244" s="1"/>
  <c r="O245"/>
  <c r="V245" s="1"/>
  <c r="O246"/>
  <c r="V246" s="1"/>
  <c r="O248"/>
  <c r="V248" s="1"/>
  <c r="P238"/>
  <c r="P242" s="1"/>
  <c r="N27"/>
  <c r="Q27" s="1"/>
  <c r="N21"/>
  <c r="N30"/>
  <c r="N31" s="1"/>
  <c r="N33"/>
  <c r="N34" s="1"/>
  <c r="N36"/>
  <c r="N37"/>
  <c r="N40"/>
  <c r="N41" s="1"/>
  <c r="N43"/>
  <c r="N44"/>
  <c r="N45"/>
  <c r="N53"/>
  <c r="N54"/>
  <c r="N57"/>
  <c r="N61" s="1"/>
  <c r="N63"/>
  <c r="N64" s="1"/>
  <c r="N66"/>
  <c r="N78"/>
  <c r="N96"/>
  <c r="N120" s="1"/>
  <c r="N137"/>
  <c r="N152" s="1"/>
  <c r="N159"/>
  <c r="N168"/>
  <c r="N194"/>
  <c r="N214"/>
  <c r="N215" s="1"/>
  <c r="N219" s="1"/>
  <c r="N221"/>
  <c r="N226"/>
  <c r="N231"/>
  <c r="N238"/>
  <c r="N242" s="1"/>
  <c r="N247"/>
  <c r="N254"/>
  <c r="N252"/>
  <c r="N253"/>
  <c r="N255"/>
  <c r="N257"/>
  <c r="N256"/>
  <c r="N262"/>
  <c r="N274"/>
  <c r="N283"/>
  <c r="N284"/>
  <c r="N282"/>
  <c r="N288"/>
  <c r="N289" s="1"/>
  <c r="N293"/>
  <c r="N294" s="1"/>
  <c r="N295" s="1"/>
  <c r="N303"/>
  <c r="N305"/>
  <c r="N307"/>
  <c r="N306"/>
  <c r="N301"/>
  <c r="N302"/>
  <c r="N308"/>
  <c r="N300"/>
  <c r="N309"/>
  <c r="N310"/>
  <c r="N311"/>
  <c r="N304"/>
  <c r="N321"/>
  <c r="N323" s="1"/>
  <c r="N330"/>
  <c r="N332"/>
  <c r="N331"/>
  <c r="N329"/>
  <c r="N333"/>
  <c r="N338"/>
  <c r="N340"/>
  <c r="N339"/>
  <c r="N337"/>
  <c r="N341"/>
  <c r="N351"/>
  <c r="N353"/>
  <c r="N352"/>
  <c r="N350"/>
  <c r="N354"/>
  <c r="N357"/>
  <c r="N358" s="1"/>
  <c r="N364"/>
  <c r="N374"/>
  <c r="N375"/>
  <c r="N380"/>
  <c r="N381"/>
  <c r="N392"/>
  <c r="N404"/>
  <c r="N405" s="1"/>
  <c r="N409" s="1"/>
  <c r="N411"/>
  <c r="N413" s="1"/>
  <c r="K21"/>
  <c r="K28" s="1"/>
  <c r="K30"/>
  <c r="K31" s="1"/>
  <c r="K33"/>
  <c r="K34" s="1"/>
  <c r="K36"/>
  <c r="K37"/>
  <c r="K40"/>
  <c r="K41" s="1"/>
  <c r="K43"/>
  <c r="K44"/>
  <c r="K45"/>
  <c r="K53"/>
  <c r="K54"/>
  <c r="K57"/>
  <c r="K61" s="1"/>
  <c r="K63"/>
  <c r="K64" s="1"/>
  <c r="K66"/>
  <c r="K78"/>
  <c r="K96"/>
  <c r="K120" s="1"/>
  <c r="K137"/>
  <c r="K152" s="1"/>
  <c r="K159"/>
  <c r="K168"/>
  <c r="K194"/>
  <c r="K214"/>
  <c r="K215" s="1"/>
  <c r="K219" s="1"/>
  <c r="K221"/>
  <c r="K226"/>
  <c r="K231"/>
  <c r="K238"/>
  <c r="K242" s="1"/>
  <c r="K254"/>
  <c r="K252"/>
  <c r="K253"/>
  <c r="K255"/>
  <c r="K257"/>
  <c r="K256"/>
  <c r="K262"/>
  <c r="K274"/>
  <c r="K283"/>
  <c r="K284"/>
  <c r="K282"/>
  <c r="K288"/>
  <c r="K289" s="1"/>
  <c r="K293"/>
  <c r="K294" s="1"/>
  <c r="K295" s="1"/>
  <c r="K303"/>
  <c r="K305"/>
  <c r="K307"/>
  <c r="K306"/>
  <c r="K301"/>
  <c r="K302"/>
  <c r="K308"/>
  <c r="K300"/>
  <c r="K309"/>
  <c r="K310"/>
  <c r="K311"/>
  <c r="K304"/>
  <c r="K321"/>
  <c r="K323" s="1"/>
  <c r="K330"/>
  <c r="K332"/>
  <c r="K331"/>
  <c r="K329"/>
  <c r="K333"/>
  <c r="K338"/>
  <c r="K340"/>
  <c r="K339"/>
  <c r="K337"/>
  <c r="K341"/>
  <c r="K351"/>
  <c r="K353"/>
  <c r="K352"/>
  <c r="K350"/>
  <c r="K354"/>
  <c r="K357"/>
  <c r="K358" s="1"/>
  <c r="K364"/>
  <c r="K374"/>
  <c r="K375"/>
  <c r="K380"/>
  <c r="K381"/>
  <c r="K392"/>
  <c r="K404"/>
  <c r="K405" s="1"/>
  <c r="K409" s="1"/>
  <c r="K411"/>
  <c r="K413" s="1"/>
  <c r="H21"/>
  <c r="H28" s="1"/>
  <c r="H30"/>
  <c r="H31" s="1"/>
  <c r="H33"/>
  <c r="H34" s="1"/>
  <c r="H36"/>
  <c r="H37"/>
  <c r="H40"/>
  <c r="H41" s="1"/>
  <c r="H43"/>
  <c r="H44"/>
  <c r="H45"/>
  <c r="H53"/>
  <c r="H54"/>
  <c r="H57"/>
  <c r="H61" s="1"/>
  <c r="H63"/>
  <c r="H64" s="1"/>
  <c r="H66"/>
  <c r="H78"/>
  <c r="H96"/>
  <c r="H120" s="1"/>
  <c r="H137"/>
  <c r="H152" s="1"/>
  <c r="H159"/>
  <c r="H168"/>
  <c r="H194"/>
  <c r="H214"/>
  <c r="H215" s="1"/>
  <c r="H219" s="1"/>
  <c r="H221"/>
  <c r="H226"/>
  <c r="H238"/>
  <c r="H242" s="1"/>
  <c r="H247"/>
  <c r="H254"/>
  <c r="H252"/>
  <c r="H255"/>
  <c r="H257"/>
  <c r="H256"/>
  <c r="H262"/>
  <c r="H274"/>
  <c r="H283"/>
  <c r="H284"/>
  <c r="H282"/>
  <c r="H288"/>
  <c r="H289" s="1"/>
  <c r="H293"/>
  <c r="H294" s="1"/>
  <c r="H295" s="1"/>
  <c r="H303"/>
  <c r="H305"/>
  <c r="H307"/>
  <c r="H306"/>
  <c r="H301"/>
  <c r="H302"/>
  <c r="H308"/>
  <c r="H300"/>
  <c r="H309"/>
  <c r="H310"/>
  <c r="H311"/>
  <c r="H304"/>
  <c r="H321"/>
  <c r="H323" s="1"/>
  <c r="H330"/>
  <c r="H332"/>
  <c r="H331"/>
  <c r="H329"/>
  <c r="H333"/>
  <c r="H338"/>
  <c r="H340"/>
  <c r="H339"/>
  <c r="H337"/>
  <c r="H341"/>
  <c r="H351"/>
  <c r="H353"/>
  <c r="H352"/>
  <c r="H350"/>
  <c r="H354"/>
  <c r="H357"/>
  <c r="H358" s="1"/>
  <c r="H364"/>
  <c r="H374"/>
  <c r="H375"/>
  <c r="H380"/>
  <c r="H381"/>
  <c r="H392"/>
  <c r="H404"/>
  <c r="H405" s="1"/>
  <c r="H409" s="1"/>
  <c r="H411"/>
  <c r="H413" s="1"/>
  <c r="R347" l="1"/>
  <c r="R360" s="1"/>
  <c r="G360"/>
  <c r="G347"/>
  <c r="J347"/>
  <c r="J360" s="1"/>
  <c r="I360"/>
  <c r="I347"/>
  <c r="F347"/>
  <c r="F360" s="1"/>
  <c r="L360"/>
  <c r="L347"/>
  <c r="M347"/>
  <c r="M360" s="1"/>
  <c r="U376"/>
  <c r="R296"/>
  <c r="M296"/>
  <c r="L296"/>
  <c r="I296"/>
  <c r="T189"/>
  <c r="J296"/>
  <c r="G296"/>
  <c r="M235"/>
  <c r="M270" s="1"/>
  <c r="U335"/>
  <c r="H414"/>
  <c r="H415" s="1"/>
  <c r="J235"/>
  <c r="J270" s="1"/>
  <c r="U38"/>
  <c r="H335"/>
  <c r="K335"/>
  <c r="S219"/>
  <c r="N335"/>
  <c r="U355"/>
  <c r="U359" s="1"/>
  <c r="U342"/>
  <c r="U285"/>
  <c r="U286" s="1"/>
  <c r="U55"/>
  <c r="K414"/>
  <c r="K415" s="1"/>
  <c r="K382"/>
  <c r="K386" s="1"/>
  <c r="U244"/>
  <c r="S377"/>
  <c r="S387" s="1"/>
  <c r="N28"/>
  <c r="G235"/>
  <c r="G270" s="1"/>
  <c r="U135"/>
  <c r="U156" s="1"/>
  <c r="N414"/>
  <c r="N415" s="1"/>
  <c r="N382"/>
  <c r="N386" s="1"/>
  <c r="X245"/>
  <c r="H382"/>
  <c r="H386" s="1"/>
  <c r="U414"/>
  <c r="U415" s="1"/>
  <c r="U382"/>
  <c r="U385" s="1"/>
  <c r="U386" s="1"/>
  <c r="S359"/>
  <c r="U219"/>
  <c r="H249"/>
  <c r="H250" s="1"/>
  <c r="T377"/>
  <c r="T387" s="1"/>
  <c r="M74"/>
  <c r="L235"/>
  <c r="L270" s="1"/>
  <c r="F235"/>
  <c r="J190"/>
  <c r="K394"/>
  <c r="K398" s="1"/>
  <c r="K399" s="1"/>
  <c r="K400" s="1"/>
  <c r="N249"/>
  <c r="N250" s="1"/>
  <c r="M190"/>
  <c r="G190"/>
  <c r="U209"/>
  <c r="U211" s="1"/>
  <c r="U377"/>
  <c r="H394"/>
  <c r="H398" s="1"/>
  <c r="H399" s="1"/>
  <c r="H400" s="1"/>
  <c r="K203"/>
  <c r="K212" s="1"/>
  <c r="J74"/>
  <c r="K55"/>
  <c r="N394"/>
  <c r="N398" s="1"/>
  <c r="N399" s="1"/>
  <c r="N400" s="1"/>
  <c r="V249"/>
  <c r="V250" s="1"/>
  <c r="T238"/>
  <c r="T242" s="1"/>
  <c r="N203"/>
  <c r="N212" s="1"/>
  <c r="X217"/>
  <c r="X218" s="1"/>
  <c r="S343"/>
  <c r="S347" s="1"/>
  <c r="N376"/>
  <c r="H372"/>
  <c r="K372"/>
  <c r="N355"/>
  <c r="N359" s="1"/>
  <c r="H376"/>
  <c r="H355"/>
  <c r="H359" s="1"/>
  <c r="K376"/>
  <c r="K355"/>
  <c r="K359" s="1"/>
  <c r="N372"/>
  <c r="N377" s="1"/>
  <c r="T343"/>
  <c r="N342"/>
  <c r="H342"/>
  <c r="K342"/>
  <c r="R235"/>
  <c r="R270" s="1"/>
  <c r="G74"/>
  <c r="F74"/>
  <c r="I235"/>
  <c r="I270" s="1"/>
  <c r="H312"/>
  <c r="H324" s="1"/>
  <c r="H325" s="1"/>
  <c r="K312"/>
  <c r="K324" s="1"/>
  <c r="K325" s="1"/>
  <c r="N312"/>
  <c r="N324" s="1"/>
  <c r="N325" s="1"/>
  <c r="T286"/>
  <c r="H280"/>
  <c r="K280"/>
  <c r="N285"/>
  <c r="S286"/>
  <c r="H285"/>
  <c r="H286" s="1"/>
  <c r="H290" s="1"/>
  <c r="K285"/>
  <c r="K286" s="1"/>
  <c r="K290" s="1"/>
  <c r="N280"/>
  <c r="U166"/>
  <c r="U189" s="1"/>
  <c r="H203"/>
  <c r="H212" s="1"/>
  <c r="H55"/>
  <c r="N268"/>
  <c r="N258"/>
  <c r="E211"/>
  <c r="X211"/>
  <c r="Q211"/>
  <c r="F270"/>
  <c r="H268"/>
  <c r="H258"/>
  <c r="K268"/>
  <c r="K258"/>
  <c r="K249"/>
  <c r="K250" s="1"/>
  <c r="O238"/>
  <c r="O242" s="1"/>
  <c r="P247"/>
  <c r="T247" s="1"/>
  <c r="T249" s="1"/>
  <c r="H234"/>
  <c r="H224"/>
  <c r="O247"/>
  <c r="C249"/>
  <c r="K234"/>
  <c r="K224"/>
  <c r="N234"/>
  <c r="N224"/>
  <c r="H166"/>
  <c r="H72"/>
  <c r="K72"/>
  <c r="N185"/>
  <c r="N166"/>
  <c r="N134"/>
  <c r="N135" s="1"/>
  <c r="N156" s="1"/>
  <c r="N86"/>
  <c r="N91" s="1"/>
  <c r="N92" s="1"/>
  <c r="N55"/>
  <c r="R190"/>
  <c r="I190"/>
  <c r="H185"/>
  <c r="H134"/>
  <c r="H135" s="1"/>
  <c r="H86"/>
  <c r="H91" s="1"/>
  <c r="H92" s="1"/>
  <c r="K185"/>
  <c r="K166"/>
  <c r="K134"/>
  <c r="K135" s="1"/>
  <c r="K86"/>
  <c r="K91" s="1"/>
  <c r="K92" s="1"/>
  <c r="N72"/>
  <c r="L190"/>
  <c r="F190"/>
  <c r="S135"/>
  <c r="S156" s="1"/>
  <c r="I74"/>
  <c r="N46"/>
  <c r="N49" s="1"/>
  <c r="H46"/>
  <c r="H49" s="1"/>
  <c r="K46"/>
  <c r="N38"/>
  <c r="H38"/>
  <c r="K38"/>
  <c r="E238"/>
  <c r="E242" s="1"/>
  <c r="E247"/>
  <c r="Q244"/>
  <c r="E244"/>
  <c r="E246"/>
  <c r="P246"/>
  <c r="Q245"/>
  <c r="E245"/>
  <c r="N11"/>
  <c r="N15" s="1"/>
  <c r="N16" s="1"/>
  <c r="N17" s="1"/>
  <c r="K11"/>
  <c r="K15" s="1"/>
  <c r="K16" s="1"/>
  <c r="K17" s="1"/>
  <c r="H11"/>
  <c r="H15" s="1"/>
  <c r="H16" s="1"/>
  <c r="H17" s="1"/>
  <c r="V21"/>
  <c r="V28" s="1"/>
  <c r="D34"/>
  <c r="O37"/>
  <c r="V37" s="1"/>
  <c r="P37"/>
  <c r="W37" s="1"/>
  <c r="O44"/>
  <c r="P44"/>
  <c r="O45"/>
  <c r="V45" s="1"/>
  <c r="P45"/>
  <c r="W45" s="1"/>
  <c r="O54"/>
  <c r="V54" s="1"/>
  <c r="P54"/>
  <c r="W54" s="1"/>
  <c r="O159"/>
  <c r="V159" s="1"/>
  <c r="P248"/>
  <c r="O252"/>
  <c r="S252" s="1"/>
  <c r="P252"/>
  <c r="T252" s="1"/>
  <c r="O253"/>
  <c r="V253" s="1"/>
  <c r="P253"/>
  <c r="W253" s="1"/>
  <c r="O255"/>
  <c r="V255" s="1"/>
  <c r="P255"/>
  <c r="W255" s="1"/>
  <c r="O257"/>
  <c r="V257" s="1"/>
  <c r="P257"/>
  <c r="W257" s="1"/>
  <c r="O256"/>
  <c r="V256" s="1"/>
  <c r="P256"/>
  <c r="W256" s="1"/>
  <c r="O262"/>
  <c r="S262" s="1"/>
  <c r="P262"/>
  <c r="T262" s="1"/>
  <c r="O274"/>
  <c r="V274" s="1"/>
  <c r="P274"/>
  <c r="W274" s="1"/>
  <c r="O284"/>
  <c r="V284" s="1"/>
  <c r="P284"/>
  <c r="W284" s="1"/>
  <c r="O282"/>
  <c r="V282" s="1"/>
  <c r="P282"/>
  <c r="W282" s="1"/>
  <c r="O305"/>
  <c r="S305" s="1"/>
  <c r="P305"/>
  <c r="T305" s="1"/>
  <c r="O307"/>
  <c r="S307" s="1"/>
  <c r="P307"/>
  <c r="T307" s="1"/>
  <c r="O306"/>
  <c r="S306" s="1"/>
  <c r="P306"/>
  <c r="T306" s="1"/>
  <c r="O301"/>
  <c r="V301" s="1"/>
  <c r="P301"/>
  <c r="W301" s="1"/>
  <c r="O302"/>
  <c r="S302" s="1"/>
  <c r="P302"/>
  <c r="T302" s="1"/>
  <c r="O308"/>
  <c r="V308" s="1"/>
  <c r="P308"/>
  <c r="W308" s="1"/>
  <c r="O300"/>
  <c r="V300" s="1"/>
  <c r="P300"/>
  <c r="W300" s="1"/>
  <c r="O309"/>
  <c r="V309" s="1"/>
  <c r="P309"/>
  <c r="W309" s="1"/>
  <c r="O310"/>
  <c r="V310" s="1"/>
  <c r="P310"/>
  <c r="W310" s="1"/>
  <c r="O311"/>
  <c r="V311" s="1"/>
  <c r="P311"/>
  <c r="W311" s="1"/>
  <c r="O304"/>
  <c r="S304" s="1"/>
  <c r="P304"/>
  <c r="T304" s="1"/>
  <c r="T316"/>
  <c r="T317"/>
  <c r="O332"/>
  <c r="V332" s="1"/>
  <c r="P332"/>
  <c r="W332" s="1"/>
  <c r="O331"/>
  <c r="V331" s="1"/>
  <c r="P331"/>
  <c r="W331" s="1"/>
  <c r="O329"/>
  <c r="P329"/>
  <c r="O333"/>
  <c r="V333" s="1"/>
  <c r="P333"/>
  <c r="W333" s="1"/>
  <c r="O340"/>
  <c r="V340" s="1"/>
  <c r="P340"/>
  <c r="W340" s="1"/>
  <c r="O339"/>
  <c r="V339" s="1"/>
  <c r="P339"/>
  <c r="W339" s="1"/>
  <c r="O337"/>
  <c r="V337" s="1"/>
  <c r="P337"/>
  <c r="W337" s="1"/>
  <c r="O341"/>
  <c r="V341" s="1"/>
  <c r="P341"/>
  <c r="W341" s="1"/>
  <c r="O353"/>
  <c r="V353" s="1"/>
  <c r="P353"/>
  <c r="W353" s="1"/>
  <c r="O352"/>
  <c r="V352" s="1"/>
  <c r="P352"/>
  <c r="W352" s="1"/>
  <c r="O350"/>
  <c r="V350" s="1"/>
  <c r="P350"/>
  <c r="W350" s="1"/>
  <c r="O354"/>
  <c r="V354" s="1"/>
  <c r="P354"/>
  <c r="W354" s="1"/>
  <c r="O375"/>
  <c r="V375" s="1"/>
  <c r="P375"/>
  <c r="W375" s="1"/>
  <c r="O381"/>
  <c r="V381" s="1"/>
  <c r="P381"/>
  <c r="W381" s="1"/>
  <c r="P11"/>
  <c r="O11"/>
  <c r="T347" l="1"/>
  <c r="T360" s="1"/>
  <c r="N387"/>
  <c r="K189"/>
  <c r="N189"/>
  <c r="H189"/>
  <c r="U343"/>
  <c r="K296"/>
  <c r="H296"/>
  <c r="K50"/>
  <c r="H50"/>
  <c r="N50"/>
  <c r="I416"/>
  <c r="K73"/>
  <c r="V329"/>
  <c r="W329"/>
  <c r="H73"/>
  <c r="U190"/>
  <c r="N73"/>
  <c r="T250"/>
  <c r="T190"/>
  <c r="K156"/>
  <c r="R416"/>
  <c r="G416"/>
  <c r="J416"/>
  <c r="H156"/>
  <c r="L416"/>
  <c r="S190"/>
  <c r="S11"/>
  <c r="S15" s="1"/>
  <c r="S16" s="1"/>
  <c r="S17" s="1"/>
  <c r="O15"/>
  <c r="O16" s="1"/>
  <c r="O17" s="1"/>
  <c r="T11"/>
  <c r="T15" s="1"/>
  <c r="T16" s="1"/>
  <c r="T17" s="1"/>
  <c r="P15"/>
  <c r="P16" s="1"/>
  <c r="P17" s="1"/>
  <c r="M416"/>
  <c r="F416"/>
  <c r="U387"/>
  <c r="S360"/>
  <c r="S317"/>
  <c r="U317" s="1"/>
  <c r="S316"/>
  <c r="S44"/>
  <c r="V44"/>
  <c r="T44"/>
  <c r="W44"/>
  <c r="X54"/>
  <c r="X37"/>
  <c r="X45"/>
  <c r="H343"/>
  <c r="O411"/>
  <c r="O413" s="1"/>
  <c r="O404"/>
  <c r="C405"/>
  <c r="C409" s="1"/>
  <c r="C414" s="1"/>
  <c r="C415" s="1"/>
  <c r="O392"/>
  <c r="C394"/>
  <c r="C398" s="1"/>
  <c r="C399" s="1"/>
  <c r="C400" s="1"/>
  <c r="X301"/>
  <c r="V312"/>
  <c r="V324" s="1"/>
  <c r="V325" s="1"/>
  <c r="V268"/>
  <c r="V258"/>
  <c r="X253"/>
  <c r="S238"/>
  <c r="S242" s="1"/>
  <c r="X381"/>
  <c r="X375"/>
  <c r="X354"/>
  <c r="X350"/>
  <c r="X352"/>
  <c r="X353"/>
  <c r="X341"/>
  <c r="X337"/>
  <c r="X339"/>
  <c r="X340"/>
  <c r="X333"/>
  <c r="X331"/>
  <c r="X332"/>
  <c r="U304"/>
  <c r="X311"/>
  <c r="X310"/>
  <c r="X309"/>
  <c r="X300"/>
  <c r="X308"/>
  <c r="U302"/>
  <c r="U306"/>
  <c r="U307"/>
  <c r="U305"/>
  <c r="X282"/>
  <c r="X284"/>
  <c r="X274"/>
  <c r="U262"/>
  <c r="X256"/>
  <c r="X257"/>
  <c r="X255"/>
  <c r="U252"/>
  <c r="T203"/>
  <c r="T212" s="1"/>
  <c r="P411"/>
  <c r="P413" s="1"/>
  <c r="P404"/>
  <c r="D405"/>
  <c r="D409" s="1"/>
  <c r="D414" s="1"/>
  <c r="D415" s="1"/>
  <c r="P392"/>
  <c r="D394"/>
  <c r="D398" s="1"/>
  <c r="D399" s="1"/>
  <c r="D400" s="1"/>
  <c r="Q248"/>
  <c r="W248"/>
  <c r="X248" s="1"/>
  <c r="S234"/>
  <c r="U203"/>
  <c r="U212" s="1"/>
  <c r="S203"/>
  <c r="S212" s="1"/>
  <c r="Q246"/>
  <c r="W246"/>
  <c r="O249"/>
  <c r="O250" s="1"/>
  <c r="S247"/>
  <c r="W312"/>
  <c r="W324" s="1"/>
  <c r="W325" s="1"/>
  <c r="W268"/>
  <c r="W258"/>
  <c r="P380"/>
  <c r="P382" s="1"/>
  <c r="P386" s="1"/>
  <c r="O380"/>
  <c r="K377"/>
  <c r="K387" s="1"/>
  <c r="P374"/>
  <c r="D376"/>
  <c r="P364"/>
  <c r="D372"/>
  <c r="P357"/>
  <c r="P358" s="1"/>
  <c r="P351"/>
  <c r="D359"/>
  <c r="O374"/>
  <c r="C376"/>
  <c r="O364"/>
  <c r="C372"/>
  <c r="O357"/>
  <c r="C358"/>
  <c r="O351"/>
  <c r="Q351" s="1"/>
  <c r="H377"/>
  <c r="H387" s="1"/>
  <c r="K343"/>
  <c r="O338"/>
  <c r="C342"/>
  <c r="C343" s="1"/>
  <c r="C347" s="1"/>
  <c r="O330"/>
  <c r="O335" s="1"/>
  <c r="N343"/>
  <c r="P338"/>
  <c r="P330"/>
  <c r="P335" s="1"/>
  <c r="E78"/>
  <c r="P321"/>
  <c r="P323" s="1"/>
  <c r="P303"/>
  <c r="D312"/>
  <c r="D324" s="1"/>
  <c r="D325" s="1"/>
  <c r="O321"/>
  <c r="O323" s="1"/>
  <c r="O303"/>
  <c r="C312"/>
  <c r="C324" s="1"/>
  <c r="C325" s="1"/>
  <c r="Q247"/>
  <c r="Q238"/>
  <c r="Q242" s="1"/>
  <c r="N269"/>
  <c r="K269"/>
  <c r="P293"/>
  <c r="D294"/>
  <c r="D295" s="1"/>
  <c r="P288"/>
  <c r="D289"/>
  <c r="P283"/>
  <c r="D285"/>
  <c r="D280"/>
  <c r="N286"/>
  <c r="N290" s="1"/>
  <c r="O293"/>
  <c r="O288"/>
  <c r="C289"/>
  <c r="O283"/>
  <c r="C285"/>
  <c r="C280"/>
  <c r="C250"/>
  <c r="H235"/>
  <c r="C268"/>
  <c r="O254"/>
  <c r="C258"/>
  <c r="P194"/>
  <c r="D203"/>
  <c r="D212" s="1"/>
  <c r="D249"/>
  <c r="D250" s="1"/>
  <c r="H269"/>
  <c r="D268"/>
  <c r="P254"/>
  <c r="D258"/>
  <c r="O194"/>
  <c r="C203"/>
  <c r="C212" s="1"/>
  <c r="P249"/>
  <c r="P250" s="1"/>
  <c r="N235"/>
  <c r="K235"/>
  <c r="P226"/>
  <c r="W226" s="1"/>
  <c r="D234"/>
  <c r="P221"/>
  <c r="D224"/>
  <c r="P214"/>
  <c r="D215"/>
  <c r="D219" s="1"/>
  <c r="O226"/>
  <c r="C234"/>
  <c r="O221"/>
  <c r="C224"/>
  <c r="O214"/>
  <c r="C215"/>
  <c r="C219" s="1"/>
  <c r="P168"/>
  <c r="D185"/>
  <c r="D166"/>
  <c r="P137"/>
  <c r="D134"/>
  <c r="D135" s="1"/>
  <c r="O78"/>
  <c r="C86"/>
  <c r="C91" s="1"/>
  <c r="C92" s="1"/>
  <c r="O66"/>
  <c r="S66" s="1"/>
  <c r="C72"/>
  <c r="O63"/>
  <c r="C64"/>
  <c r="O57"/>
  <c r="O61" s="1"/>
  <c r="O53"/>
  <c r="C55"/>
  <c r="E11"/>
  <c r="O168"/>
  <c r="C185"/>
  <c r="C166"/>
  <c r="O137"/>
  <c r="O152" s="1"/>
  <c r="C134"/>
  <c r="O96"/>
  <c r="O120" s="1"/>
  <c r="P78"/>
  <c r="W78" s="1"/>
  <c r="D86"/>
  <c r="D91" s="1"/>
  <c r="D92" s="1"/>
  <c r="P66"/>
  <c r="D72"/>
  <c r="P63"/>
  <c r="D64"/>
  <c r="P57"/>
  <c r="P61" s="1"/>
  <c r="P53"/>
  <c r="D55"/>
  <c r="P43"/>
  <c r="T43" s="1"/>
  <c r="D46"/>
  <c r="O43"/>
  <c r="S43" s="1"/>
  <c r="O40"/>
  <c r="C41"/>
  <c r="O36"/>
  <c r="C38"/>
  <c r="O33"/>
  <c r="C34"/>
  <c r="O30"/>
  <c r="O31" s="1"/>
  <c r="C31"/>
  <c r="P40"/>
  <c r="D41"/>
  <c r="P30"/>
  <c r="P31" s="1"/>
  <c r="D38"/>
  <c r="C28"/>
  <c r="E37"/>
  <c r="C15"/>
  <c r="C16" s="1"/>
  <c r="C17" s="1"/>
  <c r="Q37"/>
  <c r="E214"/>
  <c r="E215" s="1"/>
  <c r="E219" s="1"/>
  <c r="E36"/>
  <c r="P36"/>
  <c r="W36" s="1"/>
  <c r="W38" s="1"/>
  <c r="E33"/>
  <c r="E34" s="1"/>
  <c r="P33"/>
  <c r="W33" s="1"/>
  <c r="W34" s="1"/>
  <c r="E226"/>
  <c r="E194"/>
  <c r="E137"/>
  <c r="E152" s="1"/>
  <c r="E155" s="1"/>
  <c r="E40"/>
  <c r="E41" s="1"/>
  <c r="E96"/>
  <c r="E120" s="1"/>
  <c r="P96"/>
  <c r="E21"/>
  <c r="E262"/>
  <c r="Q262"/>
  <c r="E254"/>
  <c r="Q252"/>
  <c r="E253"/>
  <c r="Q253"/>
  <c r="E255"/>
  <c r="Q255"/>
  <c r="E257"/>
  <c r="Q257"/>
  <c r="Q256"/>
  <c r="E256"/>
  <c r="E252"/>
  <c r="E168"/>
  <c r="E159"/>
  <c r="P159"/>
  <c r="E66"/>
  <c r="E63"/>
  <c r="E64" s="1"/>
  <c r="E57"/>
  <c r="E61" s="1"/>
  <c r="Q54"/>
  <c r="E54"/>
  <c r="E53"/>
  <c r="E30"/>
  <c r="E31" s="1"/>
  <c r="E43"/>
  <c r="E44"/>
  <c r="Q44"/>
  <c r="Q45"/>
  <c r="E45"/>
  <c r="E411"/>
  <c r="E413" s="1"/>
  <c r="E404"/>
  <c r="E405" s="1"/>
  <c r="E409" s="1"/>
  <c r="E392"/>
  <c r="E394" s="1"/>
  <c r="E398" s="1"/>
  <c r="E399" s="1"/>
  <c r="E400" s="1"/>
  <c r="Q375"/>
  <c r="E375"/>
  <c r="E374"/>
  <c r="E381"/>
  <c r="Q381"/>
  <c r="E380"/>
  <c r="E364"/>
  <c r="E357"/>
  <c r="E358" s="1"/>
  <c r="E354"/>
  <c r="Q354"/>
  <c r="Q353"/>
  <c r="E353"/>
  <c r="E352"/>
  <c r="Q352"/>
  <c r="E351"/>
  <c r="Q350"/>
  <c r="E350"/>
  <c r="Q341"/>
  <c r="E341"/>
  <c r="Q340"/>
  <c r="Q339"/>
  <c r="E339"/>
  <c r="E338"/>
  <c r="E337"/>
  <c r="Q337"/>
  <c r="E333"/>
  <c r="Q333"/>
  <c r="E332"/>
  <c r="Q332"/>
  <c r="E331"/>
  <c r="Q331"/>
  <c r="E330"/>
  <c r="E329"/>
  <c r="Q329"/>
  <c r="E321"/>
  <c r="E323" s="1"/>
  <c r="E311"/>
  <c r="Q311"/>
  <c r="E310"/>
  <c r="Q310"/>
  <c r="E309"/>
  <c r="Q309"/>
  <c r="E308"/>
  <c r="Q308"/>
  <c r="Q307"/>
  <c r="E307"/>
  <c r="E306"/>
  <c r="Q306"/>
  <c r="E305"/>
  <c r="Q305"/>
  <c r="E304"/>
  <c r="Q304"/>
  <c r="E303"/>
  <c r="Q302"/>
  <c r="E302"/>
  <c r="E301"/>
  <c r="Q301"/>
  <c r="Q300"/>
  <c r="E300"/>
  <c r="E293"/>
  <c r="E294" s="1"/>
  <c r="E295" s="1"/>
  <c r="E288"/>
  <c r="E289" s="1"/>
  <c r="E284"/>
  <c r="Q284"/>
  <c r="E283"/>
  <c r="E282"/>
  <c r="Q282"/>
  <c r="E274"/>
  <c r="Q274"/>
  <c r="E248"/>
  <c r="E249" s="1"/>
  <c r="E250" s="1"/>
  <c r="E221"/>
  <c r="U360" l="1"/>
  <c r="U347"/>
  <c r="N347"/>
  <c r="N360" s="1"/>
  <c r="K360"/>
  <c r="K347"/>
  <c r="E342"/>
  <c r="H347"/>
  <c r="H360" s="1"/>
  <c r="C189"/>
  <c r="D189"/>
  <c r="N296"/>
  <c r="N270"/>
  <c r="C50"/>
  <c r="K74"/>
  <c r="H190"/>
  <c r="W137"/>
  <c r="W152" s="1"/>
  <c r="P152"/>
  <c r="X329"/>
  <c r="Q137"/>
  <c r="Q152" s="1"/>
  <c r="D49"/>
  <c r="D50" s="1"/>
  <c r="U43"/>
  <c r="E335"/>
  <c r="E343" s="1"/>
  <c r="E347" s="1"/>
  <c r="E355"/>
  <c r="E359" s="1"/>
  <c r="E382"/>
  <c r="E386" s="1"/>
  <c r="U44"/>
  <c r="H74"/>
  <c r="Q194"/>
  <c r="Q78"/>
  <c r="Q43"/>
  <c r="Q46" s="1"/>
  <c r="N74"/>
  <c r="U11"/>
  <c r="U15" s="1"/>
  <c r="U16" s="1"/>
  <c r="U17" s="1"/>
  <c r="C359"/>
  <c r="Q249"/>
  <c r="Q250" s="1"/>
  <c r="K190"/>
  <c r="S235"/>
  <c r="E414"/>
  <c r="E415" s="1"/>
  <c r="Q364"/>
  <c r="Q372" s="1"/>
  <c r="Q21"/>
  <c r="Q28" s="1"/>
  <c r="E28"/>
  <c r="E15"/>
  <c r="E16" s="1"/>
  <c r="E17" s="1"/>
  <c r="Q11"/>
  <c r="Q15" s="1"/>
  <c r="Q16" s="1"/>
  <c r="Q17" s="1"/>
  <c r="O382"/>
  <c r="O385" s="1"/>
  <c r="O386" s="1"/>
  <c r="Q374"/>
  <c r="Q376" s="1"/>
  <c r="Q357"/>
  <c r="Q358" s="1"/>
  <c r="O358"/>
  <c r="U316"/>
  <c r="H270"/>
  <c r="V269"/>
  <c r="W96"/>
  <c r="W120" s="1"/>
  <c r="P120"/>
  <c r="Q392"/>
  <c r="Q394" s="1"/>
  <c r="Q398" s="1"/>
  <c r="Q399" s="1"/>
  <c r="Q400" s="1"/>
  <c r="Q404"/>
  <c r="Q405" s="1"/>
  <c r="Q409" s="1"/>
  <c r="E376"/>
  <c r="Q30"/>
  <c r="Q31" s="1"/>
  <c r="Q40"/>
  <c r="Q41" s="1"/>
  <c r="Q57"/>
  <c r="Q61" s="1"/>
  <c r="Q63"/>
  <c r="Q64" s="1"/>
  <c r="Q168"/>
  <c r="Q185" s="1"/>
  <c r="Q330"/>
  <c r="Q335" s="1"/>
  <c r="Q338"/>
  <c r="Q342" s="1"/>
  <c r="Q66"/>
  <c r="Q72" s="1"/>
  <c r="Q53"/>
  <c r="Q55" s="1"/>
  <c r="K270"/>
  <c r="S46"/>
  <c r="S49" s="1"/>
  <c r="S50" s="1"/>
  <c r="Q411"/>
  <c r="Q413" s="1"/>
  <c r="T46"/>
  <c r="T49" s="1"/>
  <c r="T50" s="1"/>
  <c r="X44"/>
  <c r="W66"/>
  <c r="W72" s="1"/>
  <c r="T66"/>
  <c r="U66" s="1"/>
  <c r="S72"/>
  <c r="E55"/>
  <c r="Q380"/>
  <c r="Q382" s="1"/>
  <c r="Q386" s="1"/>
  <c r="E38"/>
  <c r="W30"/>
  <c r="W31" s="1"/>
  <c r="P41"/>
  <c r="W40"/>
  <c r="W41" s="1"/>
  <c r="P46"/>
  <c r="W43"/>
  <c r="W46" s="1"/>
  <c r="P55"/>
  <c r="W53"/>
  <c r="W55" s="1"/>
  <c r="W57"/>
  <c r="W61" s="1"/>
  <c r="P64"/>
  <c r="T63"/>
  <c r="T64" s="1"/>
  <c r="V96"/>
  <c r="V120" s="1"/>
  <c r="O134"/>
  <c r="V137"/>
  <c r="V152" s="1"/>
  <c r="O166"/>
  <c r="O185"/>
  <c r="V168"/>
  <c r="O203"/>
  <c r="O212" s="1"/>
  <c r="V194"/>
  <c r="P258"/>
  <c r="T254"/>
  <c r="T258" s="1"/>
  <c r="P268"/>
  <c r="T268"/>
  <c r="V330"/>
  <c r="V335" s="1"/>
  <c r="O342"/>
  <c r="V338"/>
  <c r="O355"/>
  <c r="V351"/>
  <c r="V357"/>
  <c r="V358" s="1"/>
  <c r="O372"/>
  <c r="V364"/>
  <c r="O376"/>
  <c r="V374"/>
  <c r="V380"/>
  <c r="V382" s="1"/>
  <c r="V386" s="1"/>
  <c r="W380"/>
  <c r="W382" s="1"/>
  <c r="W386" s="1"/>
  <c r="S249"/>
  <c r="U247"/>
  <c r="U249" s="1"/>
  <c r="W249"/>
  <c r="W250" s="1"/>
  <c r="W269" s="1"/>
  <c r="X246"/>
  <c r="X249" s="1"/>
  <c r="X250" s="1"/>
  <c r="V392"/>
  <c r="O394"/>
  <c r="O398" s="1"/>
  <c r="O399" s="1"/>
  <c r="O400" s="1"/>
  <c r="V404"/>
  <c r="O405"/>
  <c r="O409" s="1"/>
  <c r="O414" s="1"/>
  <c r="O415" s="1"/>
  <c r="V411"/>
  <c r="V413" s="1"/>
  <c r="E372"/>
  <c r="X312"/>
  <c r="X324" s="1"/>
  <c r="X325" s="1"/>
  <c r="Q159"/>
  <c r="Q166" s="1"/>
  <c r="Q189" s="1"/>
  <c r="W159"/>
  <c r="X159" s="1"/>
  <c r="W21"/>
  <c r="W28" s="1"/>
  <c r="V30"/>
  <c r="V31" s="1"/>
  <c r="O34"/>
  <c r="V33"/>
  <c r="O38"/>
  <c r="V36"/>
  <c r="O41"/>
  <c r="V40"/>
  <c r="O46"/>
  <c r="V43"/>
  <c r="O55"/>
  <c r="V53"/>
  <c r="V57"/>
  <c r="V61" s="1"/>
  <c r="O64"/>
  <c r="S63"/>
  <c r="O72"/>
  <c r="V66"/>
  <c r="O86"/>
  <c r="O91" s="1"/>
  <c r="O92" s="1"/>
  <c r="V78"/>
  <c r="P185"/>
  <c r="W168"/>
  <c r="W185" s="1"/>
  <c r="O215"/>
  <c r="O219" s="1"/>
  <c r="V214"/>
  <c r="O224"/>
  <c r="V221"/>
  <c r="O234"/>
  <c r="V226"/>
  <c r="P215"/>
  <c r="P219" s="1"/>
  <c r="W214"/>
  <c r="W215" s="1"/>
  <c r="W219" s="1"/>
  <c r="P224"/>
  <c r="W221"/>
  <c r="W224" s="1"/>
  <c r="P203"/>
  <c r="P212" s="1"/>
  <c r="W194"/>
  <c r="W203" s="1"/>
  <c r="W212" s="1"/>
  <c r="O258"/>
  <c r="S254"/>
  <c r="O268"/>
  <c r="O280"/>
  <c r="O285"/>
  <c r="V283"/>
  <c r="O289"/>
  <c r="S288"/>
  <c r="O294"/>
  <c r="O295" s="1"/>
  <c r="V293"/>
  <c r="P280"/>
  <c r="W280"/>
  <c r="P285"/>
  <c r="W283"/>
  <c r="W285" s="1"/>
  <c r="P289"/>
  <c r="T288"/>
  <c r="T289" s="1"/>
  <c r="T290" s="1"/>
  <c r="P294"/>
  <c r="P295" s="1"/>
  <c r="W293"/>
  <c r="W294" s="1"/>
  <c r="W295" s="1"/>
  <c r="O312"/>
  <c r="O324" s="1"/>
  <c r="O325" s="1"/>
  <c r="S303"/>
  <c r="S321"/>
  <c r="S323" s="1"/>
  <c r="P312"/>
  <c r="P324" s="1"/>
  <c r="P325" s="1"/>
  <c r="T303"/>
  <c r="T312" s="1"/>
  <c r="T321"/>
  <c r="T323" s="1"/>
  <c r="W330"/>
  <c r="W335" s="1"/>
  <c r="P342"/>
  <c r="W338"/>
  <c r="W342" s="1"/>
  <c r="P355"/>
  <c r="P359" s="1"/>
  <c r="W351"/>
  <c r="W355" s="1"/>
  <c r="W357"/>
  <c r="W358" s="1"/>
  <c r="P372"/>
  <c r="W364"/>
  <c r="W372" s="1"/>
  <c r="P376"/>
  <c r="W374"/>
  <c r="W376" s="1"/>
  <c r="P394"/>
  <c r="P398" s="1"/>
  <c r="P399" s="1"/>
  <c r="P400" s="1"/>
  <c r="W392"/>
  <c r="W394" s="1"/>
  <c r="W398" s="1"/>
  <c r="W399" s="1"/>
  <c r="W400" s="1"/>
  <c r="P405"/>
  <c r="P409" s="1"/>
  <c r="P414" s="1"/>
  <c r="P415" s="1"/>
  <c r="W404"/>
  <c r="W405" s="1"/>
  <c r="W409" s="1"/>
  <c r="W411"/>
  <c r="W413" s="1"/>
  <c r="U238"/>
  <c r="U242" s="1"/>
  <c r="W134"/>
  <c r="W234"/>
  <c r="X258"/>
  <c r="X268"/>
  <c r="Q355"/>
  <c r="C377"/>
  <c r="C387" s="1"/>
  <c r="D377"/>
  <c r="D387" s="1"/>
  <c r="D360"/>
  <c r="Q303"/>
  <c r="Q312" s="1"/>
  <c r="Q283"/>
  <c r="Q285" s="1"/>
  <c r="Q288"/>
  <c r="Q289" s="1"/>
  <c r="Q321"/>
  <c r="Q323" s="1"/>
  <c r="Q254"/>
  <c r="Q258" s="1"/>
  <c r="Q214"/>
  <c r="Q215" s="1"/>
  <c r="Q219" s="1"/>
  <c r="Q226"/>
  <c r="E312"/>
  <c r="E324" s="1"/>
  <c r="E325" s="1"/>
  <c r="C269"/>
  <c r="E280"/>
  <c r="Q221"/>
  <c r="Q224" s="1"/>
  <c r="Q280"/>
  <c r="Q293"/>
  <c r="Q294" s="1"/>
  <c r="Q295" s="1"/>
  <c r="E285"/>
  <c r="C286"/>
  <c r="D286"/>
  <c r="D290" s="1"/>
  <c r="E258"/>
  <c r="Q268"/>
  <c r="D269"/>
  <c r="E268"/>
  <c r="E203"/>
  <c r="E212" s="1"/>
  <c r="Q203"/>
  <c r="Q212" s="1"/>
  <c r="E224"/>
  <c r="P234"/>
  <c r="E234"/>
  <c r="C235"/>
  <c r="D235"/>
  <c r="E86"/>
  <c r="E91" s="1"/>
  <c r="E92" s="1"/>
  <c r="Q96"/>
  <c r="Q120" s="1"/>
  <c r="E72"/>
  <c r="E134"/>
  <c r="E135" s="1"/>
  <c r="E166"/>
  <c r="D73"/>
  <c r="C135"/>
  <c r="C156" s="1"/>
  <c r="C73"/>
  <c r="D156"/>
  <c r="E185"/>
  <c r="P72"/>
  <c r="P86"/>
  <c r="P91" s="1"/>
  <c r="P92" s="1"/>
  <c r="P134"/>
  <c r="P166"/>
  <c r="E46"/>
  <c r="E49" s="1"/>
  <c r="Q33"/>
  <c r="Q34" s="1"/>
  <c r="P34"/>
  <c r="Q36"/>
  <c r="Q38" s="1"/>
  <c r="P38"/>
  <c r="P189" l="1"/>
  <c r="C290"/>
  <c r="C296" s="1"/>
  <c r="E189"/>
  <c r="O189"/>
  <c r="T296"/>
  <c r="D296"/>
  <c r="E50"/>
  <c r="O50"/>
  <c r="P50"/>
  <c r="Q50"/>
  <c r="U46"/>
  <c r="U49" s="1"/>
  <c r="U50" s="1"/>
  <c r="W50"/>
  <c r="E377"/>
  <c r="E387" s="1"/>
  <c r="H416"/>
  <c r="K416"/>
  <c r="O73"/>
  <c r="O286"/>
  <c r="O290" s="1"/>
  <c r="W135"/>
  <c r="W156" s="1"/>
  <c r="P343"/>
  <c r="E73"/>
  <c r="P235"/>
  <c r="W414"/>
  <c r="W415" s="1"/>
  <c r="Q414"/>
  <c r="Q415" s="1"/>
  <c r="Q73"/>
  <c r="W359"/>
  <c r="Q359"/>
  <c r="Q360" s="1"/>
  <c r="O359"/>
  <c r="Q324"/>
  <c r="Q325" s="1"/>
  <c r="T324"/>
  <c r="T325" s="1"/>
  <c r="Q269"/>
  <c r="O343"/>
  <c r="O347" s="1"/>
  <c r="O360" s="1"/>
  <c r="O135"/>
  <c r="O156" s="1"/>
  <c r="Q377"/>
  <c r="Q387" s="1"/>
  <c r="P73"/>
  <c r="W166"/>
  <c r="W189" s="1"/>
  <c r="Q134"/>
  <c r="Q135" s="1"/>
  <c r="Q156" s="1"/>
  <c r="Q86"/>
  <c r="Q91" s="1"/>
  <c r="Q92" s="1"/>
  <c r="O235"/>
  <c r="P286"/>
  <c r="P290" s="1"/>
  <c r="O377"/>
  <c r="O387" s="1"/>
  <c r="P377"/>
  <c r="P387" s="1"/>
  <c r="P269"/>
  <c r="Q234"/>
  <c r="Q235" s="1"/>
  <c r="S250"/>
  <c r="X404"/>
  <c r="X405" s="1"/>
  <c r="X409" s="1"/>
  <c r="V405"/>
  <c r="V409" s="1"/>
  <c r="V414" s="1"/>
  <c r="V415" s="1"/>
  <c r="X392"/>
  <c r="X394" s="1"/>
  <c r="X398" s="1"/>
  <c r="X399" s="1"/>
  <c r="X400" s="1"/>
  <c r="V394"/>
  <c r="V398" s="1"/>
  <c r="V399" s="1"/>
  <c r="V400" s="1"/>
  <c r="P135"/>
  <c r="P156" s="1"/>
  <c r="E156"/>
  <c r="O269"/>
  <c r="U321"/>
  <c r="U323" s="1"/>
  <c r="U303"/>
  <c r="U312" s="1"/>
  <c r="S312"/>
  <c r="S324" s="1"/>
  <c r="S325" s="1"/>
  <c r="X293"/>
  <c r="X294" s="1"/>
  <c r="X295" s="1"/>
  <c r="V294"/>
  <c r="V295" s="1"/>
  <c r="U288"/>
  <c r="U289" s="1"/>
  <c r="U290" s="1"/>
  <c r="S289"/>
  <c r="S290" s="1"/>
  <c r="X283"/>
  <c r="X285" s="1"/>
  <c r="V285"/>
  <c r="V280"/>
  <c r="X280"/>
  <c r="U268"/>
  <c r="S268"/>
  <c r="U254"/>
  <c r="U258" s="1"/>
  <c r="S258"/>
  <c r="V234"/>
  <c r="X226"/>
  <c r="X234" s="1"/>
  <c r="V224"/>
  <c r="X221"/>
  <c r="X224" s="1"/>
  <c r="V215"/>
  <c r="V219" s="1"/>
  <c r="X214"/>
  <c r="X215" s="1"/>
  <c r="X219" s="1"/>
  <c r="V86"/>
  <c r="V91" s="1"/>
  <c r="V92" s="1"/>
  <c r="X78"/>
  <c r="X86" s="1"/>
  <c r="X91" s="1"/>
  <c r="X92" s="1"/>
  <c r="X66"/>
  <c r="X72" s="1"/>
  <c r="V72"/>
  <c r="U63"/>
  <c r="U64" s="1"/>
  <c r="S64"/>
  <c r="S73" s="1"/>
  <c r="S74" s="1"/>
  <c r="X57"/>
  <c r="X61" s="1"/>
  <c r="V55"/>
  <c r="X53"/>
  <c r="X55" s="1"/>
  <c r="X43"/>
  <c r="X46" s="1"/>
  <c r="V46"/>
  <c r="X40"/>
  <c r="X41" s="1"/>
  <c r="V41"/>
  <c r="X36"/>
  <c r="X38" s="1"/>
  <c r="V38"/>
  <c r="V34"/>
  <c r="X33"/>
  <c r="X34" s="1"/>
  <c r="X30"/>
  <c r="X31" s="1"/>
  <c r="T234"/>
  <c r="T235" s="1"/>
  <c r="U234"/>
  <c r="U235" s="1"/>
  <c r="X21"/>
  <c r="X28" s="1"/>
  <c r="T72"/>
  <c r="T73" s="1"/>
  <c r="T74" s="1"/>
  <c r="U72"/>
  <c r="X411"/>
  <c r="X413" s="1"/>
  <c r="X380"/>
  <c r="X382" s="1"/>
  <c r="X374"/>
  <c r="X376" s="1"/>
  <c r="V376"/>
  <c r="V372"/>
  <c r="X364"/>
  <c r="X372" s="1"/>
  <c r="X357"/>
  <c r="X358" s="1"/>
  <c r="X351"/>
  <c r="X355" s="1"/>
  <c r="V355"/>
  <c r="V359" s="1"/>
  <c r="V342"/>
  <c r="X338"/>
  <c r="X342" s="1"/>
  <c r="X330"/>
  <c r="X335" s="1"/>
  <c r="X194"/>
  <c r="X203" s="1"/>
  <c r="X212" s="1"/>
  <c r="V203"/>
  <c r="V212" s="1"/>
  <c r="X168"/>
  <c r="X185" s="1"/>
  <c r="V185"/>
  <c r="X166"/>
  <c r="V166"/>
  <c r="V189" s="1"/>
  <c r="X137"/>
  <c r="X152" s="1"/>
  <c r="X134"/>
  <c r="V134"/>
  <c r="V135" s="1"/>
  <c r="V156" s="1"/>
  <c r="X96"/>
  <c r="X120" s="1"/>
  <c r="W377"/>
  <c r="W387" s="1"/>
  <c r="W343"/>
  <c r="W347" s="1"/>
  <c r="W286"/>
  <c r="W290" s="1"/>
  <c r="W235"/>
  <c r="W270" s="1"/>
  <c r="W86"/>
  <c r="W91" s="1"/>
  <c r="W92" s="1"/>
  <c r="X269"/>
  <c r="U250"/>
  <c r="T269"/>
  <c r="W73"/>
  <c r="C360"/>
  <c r="Q343"/>
  <c r="Q347" s="1"/>
  <c r="C270"/>
  <c r="E235"/>
  <c r="Q286"/>
  <c r="Q290" s="1"/>
  <c r="E286"/>
  <c r="E290" s="1"/>
  <c r="D270"/>
  <c r="E269"/>
  <c r="C190"/>
  <c r="D190"/>
  <c r="C74"/>
  <c r="D74"/>
  <c r="P360" l="1"/>
  <c r="P347"/>
  <c r="E296"/>
  <c r="W296"/>
  <c r="U296"/>
  <c r="O296"/>
  <c r="Q296"/>
  <c r="S296"/>
  <c r="P296"/>
  <c r="X189"/>
  <c r="U269"/>
  <c r="U270" s="1"/>
  <c r="V50"/>
  <c r="X50"/>
  <c r="D416"/>
  <c r="C416"/>
  <c r="O74"/>
  <c r="E360"/>
  <c r="Q74"/>
  <c r="P270"/>
  <c r="O190"/>
  <c r="E74"/>
  <c r="U73"/>
  <c r="U74" s="1"/>
  <c r="X414"/>
  <c r="X415" s="1"/>
  <c r="Q270"/>
  <c r="X359"/>
  <c r="W360"/>
  <c r="U324"/>
  <c r="U325" s="1"/>
  <c r="W190"/>
  <c r="V235"/>
  <c r="V270" s="1"/>
  <c r="O270"/>
  <c r="E270"/>
  <c r="P190"/>
  <c r="E190"/>
  <c r="P74"/>
  <c r="V343"/>
  <c r="X377"/>
  <c r="X73"/>
  <c r="X385"/>
  <c r="X386" s="1"/>
  <c r="S269"/>
  <c r="S270" s="1"/>
  <c r="Q190"/>
  <c r="X235"/>
  <c r="X270" s="1"/>
  <c r="X286"/>
  <c r="X290" s="1"/>
  <c r="V73"/>
  <c r="X135"/>
  <c r="X156" s="1"/>
  <c r="X343"/>
  <c r="X347" s="1"/>
  <c r="V377"/>
  <c r="V387" s="1"/>
  <c r="W74"/>
  <c r="T270"/>
  <c r="T416" s="1"/>
  <c r="V286"/>
  <c r="V290" s="1"/>
  <c r="V347" l="1"/>
  <c r="V360" s="1"/>
  <c r="V296"/>
  <c r="S416"/>
  <c r="X296"/>
  <c r="V190"/>
  <c r="X190"/>
  <c r="E416"/>
  <c r="Q416"/>
  <c r="W416"/>
  <c r="P416"/>
  <c r="O416"/>
  <c r="V74"/>
  <c r="U416"/>
  <c r="X74"/>
  <c r="X387"/>
  <c r="X360"/>
  <c r="V416" l="1"/>
  <c r="X416"/>
  <c r="N190"/>
  <c r="N416" s="1"/>
  <c r="F155"/>
  <c r="N155"/>
</calcChain>
</file>

<file path=xl/sharedStrings.xml><?xml version="1.0" encoding="utf-8"?>
<sst xmlns="http://schemas.openxmlformats.org/spreadsheetml/2006/main" count="442" uniqueCount="228">
  <si>
    <t>มหาวิทยาลัยเทคโนโลยีราชมงคลธัญบุรี</t>
  </si>
  <si>
    <t>คณะ/หน่วยงานเทียบเท่า</t>
  </si>
  <si>
    <t>รวมทั้งหมด</t>
  </si>
  <si>
    <t>สังคม</t>
  </si>
  <si>
    <t>วิทย์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</si>
  <si>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</si>
  <si>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</si>
  <si>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</si>
  <si>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</si>
  <si>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</si>
  <si>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</si>
  <si>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</si>
  <si>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</si>
  <si>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</si>
  <si>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</si>
  <si>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</si>
  <si>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</si>
  <si>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</si>
  <si>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</si>
  <si>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</si>
  <si>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</si>
  <si>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</si>
  <si>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</si>
  <si>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</si>
  <si>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</si>
  <si>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</si>
  <si>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</si>
  <si>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การบัญชี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</si>
  <si>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</si>
  <si>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</si>
  <si>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</si>
  <si>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</si>
  <si>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</si>
  <si>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</si>
  <si>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</si>
  <si>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</si>
  <si>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</si>
  <si>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</si>
  <si>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</si>
  <si>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</si>
  <si>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</si>
  <si>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</si>
  <si>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</si>
  <si>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</si>
  <si>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</si>
  <si>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</si>
  <si>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</si>
  <si>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</si>
  <si>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</si>
  <si>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</si>
  <si>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</si>
  <si>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</si>
  <si>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</si>
  <si>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</si>
  <si>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</si>
  <si>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</si>
  <si>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สุขภาพความงามและสปาไทย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</si>
  <si>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</si>
  <si>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</si>
  <si>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</si>
  <si>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</si>
  <si>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</si>
  <si>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</si>
  <si>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</si>
  <si>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</si>
  <si>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</si>
  <si>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</si>
  <si>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</si>
  <si>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</si>
  <si>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</si>
  <si>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</si>
  <si>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</si>
  <si>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</si>
  <si>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</si>
  <si>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</si>
  <si>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</si>
  <si>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</si>
  <si>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</si>
  <si>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ปริญญาโท</t>
  </si>
  <si>
    <t>ปริญญาเอก</t>
  </si>
  <si>
    <t>ประกาศนียบัตรบัณฑิต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</si>
  <si>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</si>
  <si>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</si>
  <si>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การบริหารการศึกษา</t>
  </si>
  <si>
    <t>วิชาชีพครู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</si>
  <si>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</si>
  <si>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</si>
  <si>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</si>
  <si>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</si>
  <si>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</si>
  <si>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</si>
  <si>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</si>
  <si>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</si>
  <si>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</si>
  <si>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</si>
  <si>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</si>
  <si>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</si>
  <si>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วิศวกรรมการผลิต</t>
  </si>
  <si>
    <t>การจัดการทั่วไป</t>
  </si>
  <si>
    <t>การจัดการวิศวกรรมธุรกิจ</t>
  </si>
  <si>
    <t>ระบบสารสนเทศ</t>
  </si>
  <si>
    <t>ระดับปริญญาโท - หลักสูตรคหกรรมศาสตรมหาบัณฑิต</t>
  </si>
  <si>
    <t>เทคโนโลยีคหกรรมศาสตร์</t>
  </si>
  <si>
    <t>ธุรกิจระหว่างประเทศ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</si>
  <si>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</si>
  <si>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</si>
  <si>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</si>
  <si>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</si>
  <si>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</si>
  <si>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</si>
  <si>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</si>
  <si>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</si>
  <si>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Marketing (International Program)</t>
  </si>
  <si>
    <t>Business English (International Program)</t>
  </si>
  <si>
    <t>Business Computer  (International Program)</t>
  </si>
  <si>
    <t>วิศวกรรมอิเล็กทรอนิกส์และโทรคมนาคม-โทรคมนาคม</t>
  </si>
  <si>
    <t>การจัดการ - การจัดการอุตสาหกรรม</t>
  </si>
  <si>
    <t>เคมีนวัตกรรม</t>
  </si>
  <si>
    <t>ชีววิทยาประยุกต์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</si>
  <si>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</si>
  <si>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</si>
  <si>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</si>
  <si>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</si>
  <si>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</si>
  <si>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</si>
  <si>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</si>
  <si>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</si>
  <si>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หลักสูตรบัญชีบัณฑิต</t>
  </si>
  <si>
    <t>การวิจัยและพัฒนาหลักสูตร</t>
  </si>
  <si>
    <t>วิศวกรรมวัสดุ</t>
  </si>
  <si>
    <t>ระดับปริญญาตรี - หลักสูตรศึกษาศาสตรบัณฑิต 4 ปี (วุฒิ ปวช./ม.6)</t>
  </si>
  <si>
    <t>ระดับปริญญาโท - หลักสูตรศึกษาศาสตรมหาบัณฑิต</t>
  </si>
  <si>
    <t>ระดับปริญญาตรี - หลักสูตรวิศวกรรมศาสตรบัณฑิต (วุฒิ ปวช./ม.6)</t>
  </si>
  <si>
    <t>ระดับปริญญาโท - หลักสูตรวิศวกรรมศาสตรมหาบัณฑิต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</si>
  <si>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</si>
  <si>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วิศวกรรมอิเล็กทรอนิกส์และโทรคมนาคม-วิศวกรรมโทรคมนาคม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</si>
  <si>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</si>
  <si>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</si>
  <si>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สาขาวิชาบริหารธุรกิจ</t>
  </si>
  <si>
    <t>- กลุ่มวิชาเอกการตลาด</t>
  </si>
  <si>
    <t>- กลุ่มวิชาเอกการจัดการ</t>
  </si>
  <si>
    <t>- กลุ่มวิชาเอกเศรษฐศาสตร์</t>
  </si>
  <si>
    <t>- กลุ่มวิชาเอกธุรกิจระหว่างประเทศ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</si>
  <si>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</si>
  <si>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</si>
  <si>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</si>
  <si>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ระดับปริญญาตรี - หลักสูตรวิทยาศาสตรบัณฑิต (วุฒิ ปวช./ม.6)</t>
  </si>
  <si>
    <t>ระดับปริญญาโท - หลักสูตรวิทยาศาสตรมหาบัณฑิต</t>
  </si>
  <si>
    <t>สถาปัตยกรรม</t>
  </si>
  <si>
    <t xml:space="preserve">ระดับประกาศนียบัตรบัณฑิต - หลักสูตรประกาศนียบัตรบัณฑิต </t>
  </si>
  <si>
    <t>เทคโนโลยีสื่อสารมวลชน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</si>
  <si>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</si>
  <si>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</si>
  <si>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</si>
  <si>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</si>
  <si>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</si>
  <si>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</si>
  <si>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วิศวกรรมโยธา-วิศวกรรมโครงสร้าง</t>
  </si>
  <si>
    <t>วิศวกรรมโยธา-วิศวกรรมเทคนิคธรณี</t>
  </si>
  <si>
    <t>วิศวกรรมโยธา-วิศวกรรมขนส่ง</t>
  </si>
  <si>
    <t>คณะศิลปศาสตร์</t>
  </si>
  <si>
    <t>วิศวกรรมเมคคาทรอนิกส์</t>
  </si>
  <si>
    <t>- กลุ่มวิชาเอกการบัญชี</t>
  </si>
  <si>
    <t>- กลุ่มวิชาเอกระบบสารสนเทศ</t>
  </si>
  <si>
    <t>จำนวนนักศึกษาทั้งหมด</t>
  </si>
  <si>
    <t>ภาษาอังกฤษเพื่อการสื่อสารสากล</t>
  </si>
  <si>
    <t>เทคโนโลยีการบริหารการศึกษา</t>
  </si>
  <si>
    <t>เทคโนโลยีการวิจัยและพัฒนาหลักสูตร</t>
  </si>
  <si>
    <t>การบริหารศัตรูพืชอย่างยั่งยืน</t>
  </si>
  <si>
    <t>เทคโนโลยีการผลิตพืช</t>
  </si>
  <si>
    <t>เทคโนโลยีหลังการเก็บเกี่ยวและแปรสภาพ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</si>
  <si>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</si>
  <si>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</si>
  <si>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</si>
  <si>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</si>
  <si>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</si>
  <si>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</si>
  <si>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วิศวกรรมไฟฟ้า-ไฟฟ้ากำลัง</t>
  </si>
  <si>
    <t>วิศวกรรมสำรวจ</t>
  </si>
  <si>
    <t>วิศวกรรมสิ่งแวดล้อม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</si>
  <si>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</si>
  <si>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</si>
  <si>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</si>
  <si>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</si>
  <si>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สิ่งทอ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</si>
  <si>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</si>
  <si>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</si>
  <si>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วิศวกรรมโยธา-วิศวกรรมธรณีเทคนิค</t>
  </si>
  <si>
    <t>Business English</t>
  </si>
  <si>
    <t>Computer Information System- Business Computer</t>
  </si>
  <si>
    <t>International Business Administration</t>
  </si>
  <si>
    <t>Marketing</t>
  </si>
  <si>
    <t>การจัดการ-การจัดการทรัพยากรมนุษย์</t>
  </si>
  <si>
    <t>ระบบสารสนเทศทางคอมพิวเตอร์- พัฒนาซอฟต์แวร์</t>
  </si>
  <si>
    <t>ระบบสารสนเทศทางคอมพิวเตอร์- คอมพิวเตอร์ธุรกิจ</t>
  </si>
  <si>
    <t xml:space="preserve">เศรษฐศาสตร์ </t>
  </si>
  <si>
    <t>- กลุ่มวิชาเอกการเงิน</t>
  </si>
  <si>
    <t>ออกแบบแฟชั่น</t>
  </si>
  <si>
    <t>การออกแบบแฟชั่นและศิลปะสิ่งทอ</t>
  </si>
  <si>
    <t>คีตศิลป์ไทย</t>
  </si>
  <si>
    <t>คีตศิลป์สากล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</si>
  <si>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</si>
  <si>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</si>
  <si>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</si>
  <si>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</si>
  <si>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นาฏศิลป์ไทยศึกษา</t>
  </si>
  <si>
    <t>เทคโนโลยีการโฆษณาและประชาสัมพันธ์</t>
  </si>
  <si>
    <t>เทคโนโลยีคอมพิวเตอร์</t>
  </si>
  <si>
    <t>เทคโนโลยีสถาปัตยกรรม</t>
  </si>
  <si>
    <t>หลักสูตรการแพทย์แผนไทยประยุกต์บัณฑิต</t>
  </si>
  <si>
    <t>สุขภาพความงามและสปา</t>
  </si>
  <si>
    <t>ระดับปริญญาตรี - หลักสูตรอุตสาหกรรมศาสตรบัณฑิต (วุฒิ ปวส. ต่อเนื่อง)</t>
  </si>
  <si>
    <t>เทคโนโลยีเครื่องกล</t>
  </si>
  <si>
    <t>เทคโนโลยีโทรคมนาคม</t>
  </si>
  <si>
    <t>รายงานจำนวนนักศึกษาทั้งหมด ปีการศึกษา 2557 จำแนกตามคณะ/สาขาวิชา ระดับการศึกษา และเพศ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</si>
  <si>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</si>
  <si>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หลักสูตรสถาปัตยกรรมศาสตรบัณฑิต (วุฒิ ปวส. เทียบโอน)</t>
  </si>
  <si>
    <r>
      <t>International Business Administration</t>
    </r>
    <r>
      <rPr>
        <sz val="14"/>
        <color indexed="8"/>
        <rFont val="Angsana New"/>
        <family val="1"/>
      </rPr>
      <t xml:space="preserve"> (International Program)</t>
    </r>
  </si>
  <si>
    <t>วิศวกรรมเคมีสิ่งทอ</t>
  </si>
  <si>
    <t>ระดับปริญญาตรี  - หลักสูตรบริหารธุรกิจบัณฑิต  (รับวุฒิ ปวช./ม.6)</t>
  </si>
  <si>
    <t>การตลาด  (Central)</t>
  </si>
  <si>
    <t>เทคโนโลยีสื่อดิจิทัล</t>
  </si>
  <si>
    <t>ข้อมูล ณ วันที่ 25 กันยายน 2557 สำนักส่งเสริมวิชาการและงานทะเบียน  มหาวิทยาลัยเทคโนโลยีราชมงคลธัญบุรี</t>
  </si>
  <si>
    <t>ระดับปริญญาเอก - หลักสูตรปรัชญาดุษฏีบัณฑิต</t>
  </si>
  <si>
    <t>เทคนิคการศึกษา</t>
  </si>
  <si>
    <t>วิศวกรรมโยธา-วิศวกรรมสิ่งแวดล้อม</t>
  </si>
  <si>
    <t>ระดับปริญญาเอก - หลักสูตรวิศวกรรมศาสตรดุษฎีบัณฑิต</t>
  </si>
  <si>
    <t>วิศวกรรมพลังงานและวัสดุ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</si>
</sst>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4"/>
      <color theme="1"/>
      <name val="Angsana New"/>
      <family val="1"/>
    </font>
    <font>
      <b/>
      <u/>
      <sz val="14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u/>
      <sz val="14"/>
      <color theme="1"/>
      <name val="Angsana New"/>
      <family val="1"/>
    </font>
    <font>
      <sz val="14"/>
      <color indexed="8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4" fillId="0" borderId="0" xfId="0" applyNumberFormat="1" applyFont="1" applyFill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/>
    <xf numFmtId="3" fontId="4" fillId="0" borderId="4" xfId="0" applyNumberFormat="1" applyFont="1" applyFill="1" applyBorder="1" applyAlignment="1"/>
    <xf numFmtId="0" fontId="7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 shrinkToFit="1"/>
    </xf>
    <xf numFmtId="187" fontId="2" fillId="0" borderId="2" xfId="1" applyNumberFormat="1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4" xfId="0" quotePrefix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3" fontId="2" fillId="0" borderId="6" xfId="0" applyNumberFormat="1" applyFont="1" applyFill="1" applyBorder="1" applyAlignment="1">
      <alignment horizontal="center" vertical="center" wrapText="1" shrinkToFit="1"/>
    </xf>
    <xf numFmtId="3" fontId="2" fillId="0" borderId="7" xfId="0" applyNumberFormat="1" applyFont="1" applyFill="1" applyBorder="1" applyAlignment="1">
      <alignment horizontal="center" vertical="center" wrapText="1" shrinkToFit="1"/>
    </xf>
    <xf numFmtId="3" fontId="2" fillId="0" borderId="0" xfId="0" applyNumberFormat="1" applyFont="1" applyFill="1" applyBorder="1" applyAlignment="1">
      <alignment horizontal="center" vertical="center" wrapText="1" shrinkToFit="1"/>
    </xf>
    <xf numFmtId="3" fontId="2" fillId="0" borderId="9" xfId="0" applyNumberFormat="1" applyFont="1" applyFill="1" applyBorder="1" applyAlignment="1">
      <alignment horizontal="center" vertical="center" wrapText="1" shrinkToFit="1"/>
    </xf>
    <xf numFmtId="3" fontId="2" fillId="0" borderId="11" xfId="0" applyNumberFormat="1" applyFont="1" applyFill="1" applyBorder="1" applyAlignment="1">
      <alignment horizontal="center" vertical="center" wrapText="1" shrinkToFit="1"/>
    </xf>
    <xf numFmtId="3" fontId="2" fillId="0" borderId="12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8" xfId="0" applyFont="1" applyFill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3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 shrinkToFit="1"/>
    </xf>
    <xf numFmtId="3" fontId="3" fillId="0" borderId="6" xfId="0" applyNumberFormat="1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0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3" fontId="4" fillId="0" borderId="13" xfId="0" applyNumberFormat="1" applyFont="1" applyFill="1" applyBorder="1" applyAlignment="1">
      <alignment horizontal="center" vertical="center" wrapText="1" shrinkToFit="1"/>
    </xf>
    <xf numFmtId="3" fontId="4" fillId="0" borderId="15" xfId="0" applyNumberFormat="1" applyFont="1" applyFill="1" applyBorder="1"/>
    <xf numFmtId="3" fontId="4" fillId="0" borderId="14" xfId="0" applyNumberFormat="1" applyFont="1" applyFill="1" applyBorder="1"/>
    <xf numFmtId="0" fontId="2" fillId="0" borderId="1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2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 shrinkToFit="1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2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0" fontId="5" fillId="4" borderId="2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2" fillId="4" borderId="1" xfId="0" applyNumberFormat="1" applyFont="1" applyFill="1" applyBorder="1" applyAlignment="1">
      <alignment horizontal="center" vertical="center" wrapText="1" shrinkToFit="1"/>
    </xf>
    <xf numFmtId="3" fontId="8" fillId="4" borderId="1" xfId="0" applyNumberFormat="1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vertical="center" wrapText="1" shrinkToFit="1"/>
    </xf>
    <xf numFmtId="0" fontId="3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vertical="center" wrapText="1" shrinkToFit="1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 shrinkToFit="1"/>
    </xf>
    <xf numFmtId="3" fontId="3" fillId="2" borderId="4" xfId="0" applyNumberFormat="1" applyFont="1" applyFill="1" applyBorder="1" applyAlignment="1">
      <alignment horizontal="center" vertical="center" wrapText="1" shrinkToFit="1"/>
    </xf>
    <xf numFmtId="3" fontId="5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5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3" fontId="4" fillId="5" borderId="1" xfId="0" applyNumberFormat="1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5" fillId="5" borderId="2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right" vertical="center"/>
    </xf>
    <xf numFmtId="3" fontId="5" fillId="5" borderId="0" xfId="0" applyNumberFormat="1" applyFont="1" applyFill="1" applyAlignment="1">
      <alignment vertical="center" wrapText="1" shrinkToFit="1"/>
    </xf>
    <xf numFmtId="0" fontId="2" fillId="3" borderId="4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 shrinkToFit="1"/>
    </xf>
    <xf numFmtId="0" fontId="2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17"/>
  <sheetViews>
    <sheetView tabSelected="1" zoomScaleNormal="100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8.75" customHeight="1"/>
  <cols>
    <col min="1" max="1" width="1.625" style="2" customWidth="1"/>
    <col min="2" max="2" width="41.125" style="2" customWidth="1"/>
    <col min="3" max="16" width="5.75" style="3" customWidth="1"/>
    <col min="17" max="17" width="5" style="3" bestFit="1" customWidth="1"/>
    <col min="18" max="18" width="3.125" style="4" hidden="1" customWidth="1"/>
    <col min="19" max="19" width="4.25" style="3" bestFit="1" customWidth="1"/>
    <col min="20" max="24" width="5.75" style="3" customWidth="1"/>
    <col min="25" max="16384" width="9" style="1"/>
  </cols>
  <sheetData>
    <row r="1" spans="1:24" ht="18.75" customHeight="1">
      <c r="A1" s="74" t="s">
        <v>214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18.75" customHeight="1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18.75" customHeight="1">
      <c r="A3" s="75" t="s">
        <v>1</v>
      </c>
      <c r="B3" s="76"/>
      <c r="C3" s="81" t="s">
        <v>164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4" ht="18.75" customHeight="1">
      <c r="A4" s="77"/>
      <c r="B4" s="78"/>
      <c r="C4" s="68" t="s">
        <v>77</v>
      </c>
      <c r="D4" s="68"/>
      <c r="E4" s="69"/>
      <c r="F4" s="68" t="s">
        <v>80</v>
      </c>
      <c r="G4" s="68"/>
      <c r="H4" s="69"/>
      <c r="I4" s="68" t="s">
        <v>78</v>
      </c>
      <c r="J4" s="68"/>
      <c r="K4" s="69"/>
      <c r="L4" s="68" t="s">
        <v>79</v>
      </c>
      <c r="M4" s="68"/>
      <c r="N4" s="69"/>
      <c r="O4" s="83" t="s">
        <v>2</v>
      </c>
      <c r="P4" s="84"/>
      <c r="Q4" s="85"/>
      <c r="R4" s="92"/>
      <c r="S4" s="83" t="s">
        <v>3</v>
      </c>
      <c r="T4" s="84"/>
      <c r="U4" s="85"/>
      <c r="V4" s="83" t="s">
        <v>4</v>
      </c>
      <c r="W4" s="84"/>
      <c r="X4" s="85"/>
    </row>
    <row r="5" spans="1:24" ht="18.75" customHeight="1">
      <c r="A5" s="77"/>
      <c r="B5" s="78"/>
      <c r="C5" s="70"/>
      <c r="D5" s="70"/>
      <c r="E5" s="71"/>
      <c r="F5" s="70"/>
      <c r="G5" s="70"/>
      <c r="H5" s="71"/>
      <c r="I5" s="70"/>
      <c r="J5" s="70"/>
      <c r="K5" s="71"/>
      <c r="L5" s="70"/>
      <c r="M5" s="70"/>
      <c r="N5" s="71"/>
      <c r="O5" s="86"/>
      <c r="P5" s="87"/>
      <c r="Q5" s="88"/>
      <c r="R5" s="93"/>
      <c r="S5" s="86"/>
      <c r="T5" s="87"/>
      <c r="U5" s="88"/>
      <c r="V5" s="86"/>
      <c r="W5" s="87"/>
      <c r="X5" s="88"/>
    </row>
    <row r="6" spans="1:24" ht="18.75" customHeight="1">
      <c r="A6" s="77"/>
      <c r="B6" s="78"/>
      <c r="C6" s="72"/>
      <c r="D6" s="72"/>
      <c r="E6" s="73"/>
      <c r="F6" s="72"/>
      <c r="G6" s="72"/>
      <c r="H6" s="73"/>
      <c r="I6" s="72"/>
      <c r="J6" s="72"/>
      <c r="K6" s="73"/>
      <c r="L6" s="72"/>
      <c r="M6" s="72"/>
      <c r="N6" s="73"/>
      <c r="O6" s="89"/>
      <c r="P6" s="90"/>
      <c r="Q6" s="91"/>
      <c r="R6" s="94"/>
      <c r="S6" s="89"/>
      <c r="T6" s="90"/>
      <c r="U6" s="91"/>
      <c r="V6" s="89"/>
      <c r="W6" s="90"/>
      <c r="X6" s="91"/>
    </row>
    <row r="7" spans="1:24" ht="18.75" customHeight="1">
      <c r="A7" s="79"/>
      <c r="B7" s="80"/>
      <c r="C7" s="5" t="s">
        <v>6</v>
      </c>
      <c r="D7" s="5" t="s">
        <v>7</v>
      </c>
      <c r="E7" s="5" t="s">
        <v>5</v>
      </c>
      <c r="F7" s="5" t="s">
        <v>6</v>
      </c>
      <c r="G7" s="5" t="s">
        <v>7</v>
      </c>
      <c r="H7" s="5" t="s">
        <v>5</v>
      </c>
      <c r="I7" s="5" t="s">
        <v>6</v>
      </c>
      <c r="J7" s="5" t="s">
        <v>7</v>
      </c>
      <c r="K7" s="5" t="s">
        <v>5</v>
      </c>
      <c r="L7" s="5" t="s">
        <v>6</v>
      </c>
      <c r="M7" s="5" t="s">
        <v>7</v>
      </c>
      <c r="N7" s="5" t="s">
        <v>5</v>
      </c>
      <c r="O7" s="5" t="s">
        <v>6</v>
      </c>
      <c r="P7" s="5" t="s">
        <v>7</v>
      </c>
      <c r="Q7" s="5" t="s">
        <v>5</v>
      </c>
      <c r="R7" s="6"/>
      <c r="S7" s="5" t="s">
        <v>6</v>
      </c>
      <c r="T7" s="5" t="s">
        <v>7</v>
      </c>
      <c r="U7" s="5" t="s">
        <v>5</v>
      </c>
      <c r="V7" s="5" t="s">
        <v>6</v>
      </c>
      <c r="W7" s="5" t="s">
        <v>7</v>
      </c>
      <c r="X7" s="5" t="s">
        <v>5</v>
      </c>
    </row>
    <row r="8" spans="1:24" ht="18.75" customHeight="1">
      <c r="A8" s="7" t="s">
        <v>160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9"/>
      <c r="T8" s="9"/>
      <c r="U8" s="9"/>
      <c r="V8" s="9"/>
      <c r="W8" s="9"/>
      <c r="X8" s="11"/>
    </row>
    <row r="9" spans="1:24" ht="18.75" customHeight="1">
      <c r="A9" s="7"/>
      <c r="B9" s="12" t="s">
        <v>86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11"/>
    </row>
    <row r="10" spans="1:24" s="17" customFormat="1" ht="18.75" customHeight="1">
      <c r="A10" s="13"/>
      <c r="B10" s="8" t="s">
        <v>82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14"/>
      <c r="T10" s="14"/>
      <c r="U10" s="14"/>
      <c r="V10" s="14"/>
      <c r="W10" s="14"/>
      <c r="X10" s="16"/>
    </row>
    <row r="11" spans="1:24" ht="18.75" customHeight="1">
      <c r="A11" s="18"/>
      <c r="B11" s="19" t="s">
        <v>120</v>
      </c>
      <c r="C11" s="20">
        <v>76</v>
      </c>
      <c r="D11" s="20">
        <v>382</v>
      </c>
      <c r="E11" s="20">
        <f>C11+D11</f>
        <v>458</v>
      </c>
      <c r="F11" s="20">
        <v>0</v>
      </c>
      <c r="G11" s="20">
        <v>0</v>
      </c>
      <c r="H11" s="20">
        <f>F11+G11</f>
        <v>0</v>
      </c>
      <c r="I11" s="20">
        <v>0</v>
      </c>
      <c r="J11" s="20">
        <v>0</v>
      </c>
      <c r="K11" s="20">
        <f>I11+J11</f>
        <v>0</v>
      </c>
      <c r="L11" s="20">
        <v>0</v>
      </c>
      <c r="M11" s="20">
        <v>0</v>
      </c>
      <c r="N11" s="20">
        <f>L11+M11</f>
        <v>0</v>
      </c>
      <c r="O11" s="20">
        <f t="shared" ref="O11:P11" si="0">C11+F11+I11+L11</f>
        <v>76</v>
      </c>
      <c r="P11" s="20">
        <f t="shared" si="0"/>
        <v>382</v>
      </c>
      <c r="Q11" s="21">
        <f>E11+H11+K11+N11</f>
        <v>458</v>
      </c>
      <c r="R11" s="6">
        <v>1</v>
      </c>
      <c r="S11" s="21">
        <f>IF(R11=1,O11,"0")</f>
        <v>76</v>
      </c>
      <c r="T11" s="21">
        <f>IF(R11=1,P11,"0")</f>
        <v>382</v>
      </c>
      <c r="U11" s="21">
        <f>S11+T11</f>
        <v>458</v>
      </c>
      <c r="V11" s="21" t="str">
        <f>IF(R11=2,O11,"0")</f>
        <v>0</v>
      </c>
      <c r="W11" s="21" t="str">
        <f>IF(R11=2,P11,"0")</f>
        <v>0</v>
      </c>
      <c r="X11" s="21">
        <f>V11+W11</f>
        <v>0</v>
      </c>
    </row>
    <row r="12" spans="1:24" ht="18.75" customHeight="1">
      <c r="A12" s="18"/>
      <c r="B12" s="19" t="s">
        <v>8</v>
      </c>
      <c r="C12" s="20">
        <v>89</v>
      </c>
      <c r="D12" s="20">
        <v>425</v>
      </c>
      <c r="E12" s="20">
        <f t="shared" ref="E12:E14" si="1">C12+D12</f>
        <v>514</v>
      </c>
      <c r="F12" s="20">
        <v>0</v>
      </c>
      <c r="G12" s="20">
        <v>0</v>
      </c>
      <c r="H12" s="20">
        <f t="shared" ref="H12:H14" si="2">F12+G12</f>
        <v>0</v>
      </c>
      <c r="I12" s="20">
        <v>0</v>
      </c>
      <c r="J12" s="20">
        <v>0</v>
      </c>
      <c r="K12" s="20">
        <f t="shared" ref="K12:K14" si="3">I12+J12</f>
        <v>0</v>
      </c>
      <c r="L12" s="20">
        <v>0</v>
      </c>
      <c r="M12" s="20">
        <v>0</v>
      </c>
      <c r="N12" s="20">
        <f t="shared" ref="N12:N97" si="4">L12+M12</f>
        <v>0</v>
      </c>
      <c r="O12" s="20">
        <f t="shared" ref="O12:O14" si="5">C12+F12+I12+L12</f>
        <v>89</v>
      </c>
      <c r="P12" s="20">
        <f t="shared" ref="P12:P14" si="6">D12+G12+J12+M12</f>
        <v>425</v>
      </c>
      <c r="Q12" s="21">
        <f t="shared" ref="Q12:Q14" si="7">E12+H12+K12+N12</f>
        <v>514</v>
      </c>
      <c r="R12" s="6">
        <v>1</v>
      </c>
      <c r="S12" s="21">
        <f t="shared" ref="S12:S14" si="8">IF(R12=1,O12,"0")</f>
        <v>89</v>
      </c>
      <c r="T12" s="21">
        <f t="shared" ref="T12:T14" si="9">IF(R12=1,P12,"0")</f>
        <v>425</v>
      </c>
      <c r="U12" s="21">
        <f t="shared" ref="U12:U14" si="10">S12+T12</f>
        <v>514</v>
      </c>
      <c r="V12" s="21" t="str">
        <f t="shared" ref="V12:V14" si="11">IF(R12=2,O12,"0")</f>
        <v>0</v>
      </c>
      <c r="W12" s="21" t="str">
        <f t="shared" ref="W12:W14" si="12">IF(R12=2,P12,"0")</f>
        <v>0</v>
      </c>
      <c r="X12" s="21">
        <f t="shared" ref="X12:X14" si="13">V12+W12</f>
        <v>0</v>
      </c>
    </row>
    <row r="13" spans="1:24" ht="18.75" customHeight="1">
      <c r="A13" s="18"/>
      <c r="B13" s="19" t="s">
        <v>119</v>
      </c>
      <c r="C13" s="20">
        <v>107</v>
      </c>
      <c r="D13" s="20">
        <v>406</v>
      </c>
      <c r="E13" s="20">
        <f t="shared" si="1"/>
        <v>513</v>
      </c>
      <c r="F13" s="20">
        <v>0</v>
      </c>
      <c r="G13" s="20">
        <v>0</v>
      </c>
      <c r="H13" s="20">
        <f t="shared" si="2"/>
        <v>0</v>
      </c>
      <c r="I13" s="20">
        <v>0</v>
      </c>
      <c r="J13" s="20">
        <v>0</v>
      </c>
      <c r="K13" s="20">
        <f t="shared" si="3"/>
        <v>0</v>
      </c>
      <c r="L13" s="20">
        <v>0</v>
      </c>
      <c r="M13" s="20">
        <v>0</v>
      </c>
      <c r="N13" s="20">
        <v>0</v>
      </c>
      <c r="O13" s="20">
        <f t="shared" si="5"/>
        <v>107</v>
      </c>
      <c r="P13" s="20">
        <f t="shared" si="6"/>
        <v>406</v>
      </c>
      <c r="Q13" s="21">
        <f t="shared" si="7"/>
        <v>513</v>
      </c>
      <c r="R13" s="6">
        <v>1</v>
      </c>
      <c r="S13" s="21">
        <f t="shared" si="8"/>
        <v>107</v>
      </c>
      <c r="T13" s="21">
        <f t="shared" si="9"/>
        <v>406</v>
      </c>
      <c r="U13" s="21">
        <f t="shared" si="10"/>
        <v>513</v>
      </c>
      <c r="V13" s="21" t="str">
        <f t="shared" si="11"/>
        <v>0</v>
      </c>
      <c r="W13" s="21" t="str">
        <f t="shared" si="12"/>
        <v>0</v>
      </c>
      <c r="X13" s="21">
        <f t="shared" si="13"/>
        <v>0</v>
      </c>
    </row>
    <row r="14" spans="1:24" ht="18.75" customHeight="1">
      <c r="A14" s="18"/>
      <c r="B14" s="19" t="s">
        <v>165</v>
      </c>
      <c r="C14" s="20">
        <v>2</v>
      </c>
      <c r="D14" s="20">
        <v>2</v>
      </c>
      <c r="E14" s="20">
        <f t="shared" si="1"/>
        <v>4</v>
      </c>
      <c r="F14" s="20">
        <v>0</v>
      </c>
      <c r="G14" s="20">
        <v>0</v>
      </c>
      <c r="H14" s="20">
        <f t="shared" si="2"/>
        <v>0</v>
      </c>
      <c r="I14" s="20">
        <v>0</v>
      </c>
      <c r="J14" s="20">
        <v>0</v>
      </c>
      <c r="K14" s="20">
        <f t="shared" si="3"/>
        <v>0</v>
      </c>
      <c r="L14" s="20">
        <v>0</v>
      </c>
      <c r="M14" s="20">
        <v>0</v>
      </c>
      <c r="N14" s="20">
        <f t="shared" si="4"/>
        <v>0</v>
      </c>
      <c r="O14" s="20">
        <f t="shared" si="5"/>
        <v>2</v>
      </c>
      <c r="P14" s="20">
        <f t="shared" si="6"/>
        <v>2</v>
      </c>
      <c r="Q14" s="21">
        <f t="shared" si="7"/>
        <v>4</v>
      </c>
      <c r="R14" s="6">
        <v>1</v>
      </c>
      <c r="S14" s="21">
        <f t="shared" si="8"/>
        <v>2</v>
      </c>
      <c r="T14" s="21">
        <f t="shared" si="9"/>
        <v>2</v>
      </c>
      <c r="U14" s="21">
        <f t="shared" si="10"/>
        <v>4</v>
      </c>
      <c r="V14" s="21" t="str">
        <f t="shared" si="11"/>
        <v>0</v>
      </c>
      <c r="W14" s="21" t="str">
        <f t="shared" si="12"/>
        <v>0</v>
      </c>
      <c r="X14" s="21">
        <f t="shared" si="13"/>
        <v>0</v>
      </c>
    </row>
    <row r="15" spans="1:24" s="101" customFormat="1" ht="18.75" customHeight="1">
      <c r="A15" s="96"/>
      <c r="B15" s="97" t="s">
        <v>85</v>
      </c>
      <c r="C15" s="98">
        <f t="shared" ref="C15" si="14">SUM(C11:C14)</f>
        <v>274</v>
      </c>
      <c r="D15" s="98">
        <f t="shared" ref="D15:X15" si="15">SUM(D11:D14)</f>
        <v>1215</v>
      </c>
      <c r="E15" s="98">
        <f t="shared" si="15"/>
        <v>1489</v>
      </c>
      <c r="F15" s="98">
        <f t="shared" si="15"/>
        <v>0</v>
      </c>
      <c r="G15" s="98">
        <f t="shared" si="15"/>
        <v>0</v>
      </c>
      <c r="H15" s="98">
        <f t="shared" si="15"/>
        <v>0</v>
      </c>
      <c r="I15" s="98">
        <f t="shared" si="15"/>
        <v>0</v>
      </c>
      <c r="J15" s="98">
        <f t="shared" si="15"/>
        <v>0</v>
      </c>
      <c r="K15" s="98">
        <f t="shared" si="15"/>
        <v>0</v>
      </c>
      <c r="L15" s="98">
        <f t="shared" si="15"/>
        <v>0</v>
      </c>
      <c r="M15" s="98">
        <f t="shared" si="15"/>
        <v>0</v>
      </c>
      <c r="N15" s="98">
        <f t="shared" si="15"/>
        <v>0</v>
      </c>
      <c r="O15" s="98">
        <f t="shared" si="15"/>
        <v>274</v>
      </c>
      <c r="P15" s="98">
        <f t="shared" si="15"/>
        <v>1215</v>
      </c>
      <c r="Q15" s="99">
        <f t="shared" si="15"/>
        <v>1489</v>
      </c>
      <c r="R15" s="100">
        <f t="shared" si="15"/>
        <v>4</v>
      </c>
      <c r="S15" s="99">
        <f t="shared" si="15"/>
        <v>274</v>
      </c>
      <c r="T15" s="99">
        <f t="shared" si="15"/>
        <v>1215</v>
      </c>
      <c r="U15" s="99">
        <f t="shared" si="15"/>
        <v>1489</v>
      </c>
      <c r="V15" s="99">
        <f t="shared" si="15"/>
        <v>0</v>
      </c>
      <c r="W15" s="99">
        <f t="shared" si="15"/>
        <v>0</v>
      </c>
      <c r="X15" s="99">
        <f t="shared" si="15"/>
        <v>0</v>
      </c>
    </row>
    <row r="16" spans="1:24" s="107" customFormat="1" ht="18.75" customHeight="1">
      <c r="A16" s="102"/>
      <c r="B16" s="103" t="s">
        <v>87</v>
      </c>
      <c r="C16" s="104">
        <f t="shared" ref="C16:C17" si="16">C15</f>
        <v>274</v>
      </c>
      <c r="D16" s="104">
        <f t="shared" ref="D16:X16" si="17">D15</f>
        <v>1215</v>
      </c>
      <c r="E16" s="104">
        <f t="shared" si="17"/>
        <v>1489</v>
      </c>
      <c r="F16" s="104">
        <f t="shared" si="17"/>
        <v>0</v>
      </c>
      <c r="G16" s="104">
        <f t="shared" si="17"/>
        <v>0</v>
      </c>
      <c r="H16" s="104">
        <f t="shared" si="17"/>
        <v>0</v>
      </c>
      <c r="I16" s="104">
        <f t="shared" si="17"/>
        <v>0</v>
      </c>
      <c r="J16" s="104">
        <f t="shared" si="17"/>
        <v>0</v>
      </c>
      <c r="K16" s="104">
        <f t="shared" si="17"/>
        <v>0</v>
      </c>
      <c r="L16" s="104">
        <f t="shared" si="17"/>
        <v>0</v>
      </c>
      <c r="M16" s="104">
        <f t="shared" si="17"/>
        <v>0</v>
      </c>
      <c r="N16" s="104">
        <f t="shared" si="17"/>
        <v>0</v>
      </c>
      <c r="O16" s="104">
        <f t="shared" si="17"/>
        <v>274</v>
      </c>
      <c r="P16" s="104">
        <f t="shared" si="17"/>
        <v>1215</v>
      </c>
      <c r="Q16" s="105">
        <f t="shared" si="17"/>
        <v>1489</v>
      </c>
      <c r="R16" s="106">
        <f t="shared" si="17"/>
        <v>4</v>
      </c>
      <c r="S16" s="105">
        <f t="shared" si="17"/>
        <v>274</v>
      </c>
      <c r="T16" s="105">
        <f t="shared" si="17"/>
        <v>1215</v>
      </c>
      <c r="U16" s="105">
        <f t="shared" si="17"/>
        <v>1489</v>
      </c>
      <c r="V16" s="105">
        <f t="shared" si="17"/>
        <v>0</v>
      </c>
      <c r="W16" s="105">
        <f t="shared" si="17"/>
        <v>0</v>
      </c>
      <c r="X16" s="105">
        <f t="shared" si="17"/>
        <v>0</v>
      </c>
    </row>
    <row r="17" spans="1:24" s="113" customFormat="1" ht="18.75" customHeight="1">
      <c r="A17" s="108"/>
      <c r="B17" s="109" t="s">
        <v>59</v>
      </c>
      <c r="C17" s="110">
        <f t="shared" si="16"/>
        <v>274</v>
      </c>
      <c r="D17" s="110">
        <f t="shared" ref="D17:X17" si="18">D16</f>
        <v>1215</v>
      </c>
      <c r="E17" s="110">
        <f t="shared" si="18"/>
        <v>1489</v>
      </c>
      <c r="F17" s="110">
        <f t="shared" si="18"/>
        <v>0</v>
      </c>
      <c r="G17" s="110">
        <f t="shared" si="18"/>
        <v>0</v>
      </c>
      <c r="H17" s="110">
        <f t="shared" si="18"/>
        <v>0</v>
      </c>
      <c r="I17" s="110">
        <f t="shared" si="18"/>
        <v>0</v>
      </c>
      <c r="J17" s="110">
        <f t="shared" si="18"/>
        <v>0</v>
      </c>
      <c r="K17" s="110">
        <f t="shared" si="18"/>
        <v>0</v>
      </c>
      <c r="L17" s="110">
        <f t="shared" si="18"/>
        <v>0</v>
      </c>
      <c r="M17" s="110">
        <f t="shared" si="18"/>
        <v>0</v>
      </c>
      <c r="N17" s="110">
        <f t="shared" si="18"/>
        <v>0</v>
      </c>
      <c r="O17" s="110">
        <f t="shared" si="18"/>
        <v>274</v>
      </c>
      <c r="P17" s="110">
        <f t="shared" si="18"/>
        <v>1215</v>
      </c>
      <c r="Q17" s="111">
        <f t="shared" si="18"/>
        <v>1489</v>
      </c>
      <c r="R17" s="112">
        <f t="shared" si="18"/>
        <v>4</v>
      </c>
      <c r="S17" s="111">
        <f t="shared" si="18"/>
        <v>274</v>
      </c>
      <c r="T17" s="111">
        <f t="shared" si="18"/>
        <v>1215</v>
      </c>
      <c r="U17" s="111">
        <f t="shared" si="18"/>
        <v>1489</v>
      </c>
      <c r="V17" s="111">
        <f t="shared" si="18"/>
        <v>0</v>
      </c>
      <c r="W17" s="111">
        <f t="shared" si="18"/>
        <v>0</v>
      </c>
      <c r="X17" s="111">
        <f t="shared" si="18"/>
        <v>0</v>
      </c>
    </row>
    <row r="18" spans="1:24" ht="18.75" customHeight="1">
      <c r="A18" s="7" t="s">
        <v>57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27"/>
      <c r="R18" s="10"/>
      <c r="S18" s="27"/>
      <c r="T18" s="27"/>
      <c r="U18" s="27"/>
      <c r="V18" s="27"/>
      <c r="W18" s="27"/>
      <c r="X18" s="28"/>
    </row>
    <row r="19" spans="1:24" ht="18.75" customHeight="1">
      <c r="A19" s="7"/>
      <c r="B19" s="12" t="s">
        <v>86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7"/>
      <c r="R19" s="10"/>
      <c r="S19" s="27"/>
      <c r="T19" s="27"/>
      <c r="U19" s="27"/>
      <c r="V19" s="27"/>
      <c r="W19" s="27"/>
      <c r="X19" s="28"/>
    </row>
    <row r="20" spans="1:24" ht="18.75" customHeight="1">
      <c r="A20" s="13"/>
      <c r="B20" s="8" t="s">
        <v>81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7"/>
      <c r="R20" s="10"/>
      <c r="S20" s="27"/>
      <c r="T20" s="27"/>
      <c r="U20" s="27"/>
      <c r="V20" s="27"/>
      <c r="W20" s="27"/>
      <c r="X20" s="28"/>
    </row>
    <row r="21" spans="1:24" ht="18.75" customHeight="1">
      <c r="A21" s="18"/>
      <c r="B21" s="19" t="s">
        <v>15</v>
      </c>
      <c r="C21" s="20">
        <v>96</v>
      </c>
      <c r="D21" s="20">
        <v>68</v>
      </c>
      <c r="E21" s="20">
        <f t="shared" ref="E21:E27" si="19">C21+D21</f>
        <v>164</v>
      </c>
      <c r="F21" s="20">
        <v>0</v>
      </c>
      <c r="G21" s="20">
        <v>0</v>
      </c>
      <c r="H21" s="20">
        <f t="shared" ref="H21:H27" si="20">F21+G21</f>
        <v>0</v>
      </c>
      <c r="I21" s="20">
        <v>0</v>
      </c>
      <c r="J21" s="20">
        <v>0</v>
      </c>
      <c r="K21" s="20">
        <f t="shared" ref="K21:K27" si="21">I21+J21</f>
        <v>0</v>
      </c>
      <c r="L21" s="20">
        <v>0</v>
      </c>
      <c r="M21" s="20">
        <v>0</v>
      </c>
      <c r="N21" s="20">
        <f t="shared" ref="N21:N27" si="22">L21+M21</f>
        <v>0</v>
      </c>
      <c r="O21" s="20">
        <f t="shared" ref="O21:P21" si="23">C21+F21+I21+L21</f>
        <v>96</v>
      </c>
      <c r="P21" s="20">
        <f t="shared" si="23"/>
        <v>68</v>
      </c>
      <c r="Q21" s="21">
        <f>E21+H21+K21+N21</f>
        <v>164</v>
      </c>
      <c r="R21" s="6">
        <v>2</v>
      </c>
      <c r="S21" s="21" t="str">
        <f t="shared" ref="S21" si="24">IF(R21=1,O21,"0")</f>
        <v>0</v>
      </c>
      <c r="T21" s="21" t="str">
        <f t="shared" ref="T21" si="25">IF(R21=1,P21,"0")</f>
        <v>0</v>
      </c>
      <c r="U21" s="21">
        <f t="shared" ref="U21" si="26">S21+T21</f>
        <v>0</v>
      </c>
      <c r="V21" s="21">
        <f t="shared" ref="V21" si="27">IF(R21=2,O21,"0")</f>
        <v>96</v>
      </c>
      <c r="W21" s="21">
        <f t="shared" ref="W21" si="28">IF(R21=2,P21,"0")</f>
        <v>68</v>
      </c>
      <c r="X21" s="21">
        <f t="shared" ref="X21" si="29">V21+W21</f>
        <v>164</v>
      </c>
    </row>
    <row r="22" spans="1:24" ht="18.75" customHeight="1">
      <c r="A22" s="18"/>
      <c r="B22" s="19" t="s">
        <v>13</v>
      </c>
      <c r="C22" s="20">
        <v>127</v>
      </c>
      <c r="D22" s="20">
        <v>25</v>
      </c>
      <c r="E22" s="20">
        <f t="shared" si="19"/>
        <v>152</v>
      </c>
      <c r="F22" s="20">
        <v>0</v>
      </c>
      <c r="G22" s="20">
        <v>0</v>
      </c>
      <c r="H22" s="20">
        <f t="shared" si="20"/>
        <v>0</v>
      </c>
      <c r="I22" s="20">
        <v>0</v>
      </c>
      <c r="J22" s="20">
        <v>0</v>
      </c>
      <c r="K22" s="20">
        <f t="shared" si="21"/>
        <v>0</v>
      </c>
      <c r="L22" s="20">
        <v>0</v>
      </c>
      <c r="M22" s="20">
        <v>0</v>
      </c>
      <c r="N22" s="20">
        <f t="shared" si="22"/>
        <v>0</v>
      </c>
      <c r="O22" s="20">
        <f t="shared" ref="O22:O27" si="30">C22+F22+I22+L22</f>
        <v>127</v>
      </c>
      <c r="P22" s="20">
        <f t="shared" ref="P22:P27" si="31">D22+G22+J22+M22</f>
        <v>25</v>
      </c>
      <c r="Q22" s="21">
        <f t="shared" ref="Q22:Q27" si="32">E22+H22+K22+N22</f>
        <v>152</v>
      </c>
      <c r="R22" s="6">
        <v>2</v>
      </c>
      <c r="S22" s="21" t="str">
        <f t="shared" ref="S22:S27" si="33">IF(R22=1,O22,"0")</f>
        <v>0</v>
      </c>
      <c r="T22" s="21" t="str">
        <f t="shared" ref="T22:T27" si="34">IF(R22=1,P22,"0")</f>
        <v>0</v>
      </c>
      <c r="U22" s="21">
        <f t="shared" ref="U22:U27" si="35">S22+T22</f>
        <v>0</v>
      </c>
      <c r="V22" s="21">
        <f t="shared" ref="V22:V27" si="36">IF(R22=2,O22,"0")</f>
        <v>127</v>
      </c>
      <c r="W22" s="21">
        <f t="shared" ref="W22:W27" si="37">IF(R22=2,P22,"0")</f>
        <v>25</v>
      </c>
      <c r="X22" s="21">
        <f t="shared" ref="X22:X27" si="38">V22+W22</f>
        <v>152</v>
      </c>
    </row>
    <row r="23" spans="1:24" ht="18.75" customHeight="1">
      <c r="A23" s="18"/>
      <c r="B23" s="19" t="s">
        <v>104</v>
      </c>
      <c r="C23" s="20">
        <v>78</v>
      </c>
      <c r="D23" s="20">
        <v>33</v>
      </c>
      <c r="E23" s="20">
        <f t="shared" si="19"/>
        <v>111</v>
      </c>
      <c r="F23" s="20">
        <v>0</v>
      </c>
      <c r="G23" s="20">
        <v>0</v>
      </c>
      <c r="H23" s="20">
        <f t="shared" si="20"/>
        <v>0</v>
      </c>
      <c r="I23" s="20">
        <v>0</v>
      </c>
      <c r="J23" s="20">
        <v>0</v>
      </c>
      <c r="K23" s="20">
        <f t="shared" si="21"/>
        <v>0</v>
      </c>
      <c r="L23" s="20">
        <v>0</v>
      </c>
      <c r="M23" s="20">
        <v>0</v>
      </c>
      <c r="N23" s="20">
        <f t="shared" si="22"/>
        <v>0</v>
      </c>
      <c r="O23" s="20">
        <f t="shared" si="30"/>
        <v>78</v>
      </c>
      <c r="P23" s="20">
        <f t="shared" si="31"/>
        <v>33</v>
      </c>
      <c r="Q23" s="21">
        <f t="shared" si="32"/>
        <v>111</v>
      </c>
      <c r="R23" s="6">
        <v>2</v>
      </c>
      <c r="S23" s="21" t="str">
        <f t="shared" si="33"/>
        <v>0</v>
      </c>
      <c r="T23" s="21" t="str">
        <f t="shared" si="34"/>
        <v>0</v>
      </c>
      <c r="U23" s="21">
        <f t="shared" si="35"/>
        <v>0</v>
      </c>
      <c r="V23" s="21">
        <f t="shared" si="36"/>
        <v>78</v>
      </c>
      <c r="W23" s="21">
        <f t="shared" si="37"/>
        <v>33</v>
      </c>
      <c r="X23" s="21">
        <f t="shared" si="38"/>
        <v>111</v>
      </c>
    </row>
    <row r="24" spans="1:24" ht="18.75" customHeight="1">
      <c r="A24" s="18"/>
      <c r="B24" s="19" t="s">
        <v>111</v>
      </c>
      <c r="C24" s="20">
        <v>32</v>
      </c>
      <c r="D24" s="20">
        <v>8</v>
      </c>
      <c r="E24" s="20">
        <f t="shared" si="19"/>
        <v>40</v>
      </c>
      <c r="F24" s="20">
        <v>0</v>
      </c>
      <c r="G24" s="20">
        <v>0</v>
      </c>
      <c r="H24" s="20">
        <f t="shared" si="20"/>
        <v>0</v>
      </c>
      <c r="I24" s="20">
        <v>0</v>
      </c>
      <c r="J24" s="20">
        <v>0</v>
      </c>
      <c r="K24" s="20">
        <f t="shared" si="21"/>
        <v>0</v>
      </c>
      <c r="L24" s="20">
        <v>0</v>
      </c>
      <c r="M24" s="20">
        <v>0</v>
      </c>
      <c r="N24" s="20">
        <f t="shared" si="22"/>
        <v>0</v>
      </c>
      <c r="O24" s="20">
        <f t="shared" si="30"/>
        <v>32</v>
      </c>
      <c r="P24" s="20">
        <f t="shared" si="31"/>
        <v>8</v>
      </c>
      <c r="Q24" s="21">
        <f t="shared" si="32"/>
        <v>40</v>
      </c>
      <c r="R24" s="6">
        <v>2</v>
      </c>
      <c r="S24" s="21" t="str">
        <f t="shared" si="33"/>
        <v>0</v>
      </c>
      <c r="T24" s="21" t="str">
        <f t="shared" si="34"/>
        <v>0</v>
      </c>
      <c r="U24" s="21">
        <f t="shared" si="35"/>
        <v>0</v>
      </c>
      <c r="V24" s="21">
        <f t="shared" si="36"/>
        <v>32</v>
      </c>
      <c r="W24" s="21">
        <f t="shared" si="37"/>
        <v>8</v>
      </c>
      <c r="X24" s="21">
        <f t="shared" si="38"/>
        <v>40</v>
      </c>
    </row>
    <row r="25" spans="1:24" ht="18.75" customHeight="1">
      <c r="A25" s="18"/>
      <c r="B25" s="19" t="s">
        <v>12</v>
      </c>
      <c r="C25" s="20">
        <v>79</v>
      </c>
      <c r="D25" s="20">
        <v>40</v>
      </c>
      <c r="E25" s="20">
        <f t="shared" si="19"/>
        <v>119</v>
      </c>
      <c r="F25" s="20">
        <v>0</v>
      </c>
      <c r="G25" s="20">
        <v>0</v>
      </c>
      <c r="H25" s="20">
        <f t="shared" si="20"/>
        <v>0</v>
      </c>
      <c r="I25" s="20">
        <v>0</v>
      </c>
      <c r="J25" s="20">
        <v>0</v>
      </c>
      <c r="K25" s="20">
        <f t="shared" si="21"/>
        <v>0</v>
      </c>
      <c r="L25" s="20">
        <v>0</v>
      </c>
      <c r="M25" s="20">
        <v>0</v>
      </c>
      <c r="N25" s="20">
        <f t="shared" si="22"/>
        <v>0</v>
      </c>
      <c r="O25" s="20">
        <f t="shared" si="30"/>
        <v>79</v>
      </c>
      <c r="P25" s="20">
        <f t="shared" si="31"/>
        <v>40</v>
      </c>
      <c r="Q25" s="21">
        <f t="shared" si="32"/>
        <v>119</v>
      </c>
      <c r="R25" s="6">
        <v>2</v>
      </c>
      <c r="S25" s="21" t="str">
        <f t="shared" si="33"/>
        <v>0</v>
      </c>
      <c r="T25" s="21" t="str">
        <f t="shared" si="34"/>
        <v>0</v>
      </c>
      <c r="U25" s="21">
        <f t="shared" si="35"/>
        <v>0</v>
      </c>
      <c r="V25" s="21">
        <f t="shared" si="36"/>
        <v>79</v>
      </c>
      <c r="W25" s="21">
        <f t="shared" si="37"/>
        <v>40</v>
      </c>
      <c r="X25" s="21">
        <f t="shared" si="38"/>
        <v>119</v>
      </c>
    </row>
    <row r="26" spans="1:24" ht="18.75" customHeight="1">
      <c r="A26" s="18"/>
      <c r="B26" s="19" t="s">
        <v>115</v>
      </c>
      <c r="C26" s="20">
        <v>95</v>
      </c>
      <c r="D26" s="20">
        <v>54</v>
      </c>
      <c r="E26" s="20">
        <f t="shared" si="19"/>
        <v>149</v>
      </c>
      <c r="F26" s="20">
        <v>0</v>
      </c>
      <c r="G26" s="20">
        <v>0</v>
      </c>
      <c r="H26" s="20">
        <f t="shared" si="20"/>
        <v>0</v>
      </c>
      <c r="I26" s="20">
        <v>0</v>
      </c>
      <c r="J26" s="20">
        <v>0</v>
      </c>
      <c r="K26" s="20">
        <f t="shared" si="21"/>
        <v>0</v>
      </c>
      <c r="L26" s="20">
        <v>0</v>
      </c>
      <c r="M26" s="20">
        <v>0</v>
      </c>
      <c r="N26" s="20">
        <f t="shared" si="22"/>
        <v>0</v>
      </c>
      <c r="O26" s="20">
        <f t="shared" si="30"/>
        <v>95</v>
      </c>
      <c r="P26" s="20">
        <f t="shared" si="31"/>
        <v>54</v>
      </c>
      <c r="Q26" s="21">
        <f t="shared" si="32"/>
        <v>149</v>
      </c>
      <c r="R26" s="6">
        <v>2</v>
      </c>
      <c r="S26" s="21" t="str">
        <f t="shared" si="33"/>
        <v>0</v>
      </c>
      <c r="T26" s="21" t="str">
        <f t="shared" si="34"/>
        <v>0</v>
      </c>
      <c r="U26" s="21">
        <f t="shared" si="35"/>
        <v>0</v>
      </c>
      <c r="V26" s="21">
        <f t="shared" si="36"/>
        <v>95</v>
      </c>
      <c r="W26" s="21">
        <f t="shared" si="37"/>
        <v>54</v>
      </c>
      <c r="X26" s="21">
        <f t="shared" si="38"/>
        <v>149</v>
      </c>
    </row>
    <row r="27" spans="1:24" ht="18.75" customHeight="1">
      <c r="A27" s="18"/>
      <c r="B27" s="19" t="s">
        <v>14</v>
      </c>
      <c r="C27" s="20">
        <v>90</v>
      </c>
      <c r="D27" s="20">
        <v>49</v>
      </c>
      <c r="E27" s="20">
        <f t="shared" si="19"/>
        <v>139</v>
      </c>
      <c r="F27" s="20">
        <v>0</v>
      </c>
      <c r="G27" s="20">
        <v>0</v>
      </c>
      <c r="H27" s="20">
        <f t="shared" si="20"/>
        <v>0</v>
      </c>
      <c r="I27" s="20">
        <v>0</v>
      </c>
      <c r="J27" s="20">
        <v>0</v>
      </c>
      <c r="K27" s="20">
        <f t="shared" si="21"/>
        <v>0</v>
      </c>
      <c r="L27" s="20">
        <v>0</v>
      </c>
      <c r="M27" s="20">
        <v>0</v>
      </c>
      <c r="N27" s="20">
        <f t="shared" si="22"/>
        <v>0</v>
      </c>
      <c r="O27" s="20">
        <f t="shared" si="30"/>
        <v>90</v>
      </c>
      <c r="P27" s="20">
        <f t="shared" si="31"/>
        <v>49</v>
      </c>
      <c r="Q27" s="21">
        <f t="shared" si="32"/>
        <v>139</v>
      </c>
      <c r="R27" s="6">
        <v>2</v>
      </c>
      <c r="S27" s="21" t="str">
        <f t="shared" si="33"/>
        <v>0</v>
      </c>
      <c r="T27" s="21" t="str">
        <f t="shared" si="34"/>
        <v>0</v>
      </c>
      <c r="U27" s="21">
        <f t="shared" si="35"/>
        <v>0</v>
      </c>
      <c r="V27" s="21">
        <f t="shared" si="36"/>
        <v>90</v>
      </c>
      <c r="W27" s="21">
        <f t="shared" si="37"/>
        <v>49</v>
      </c>
      <c r="X27" s="21">
        <f t="shared" si="38"/>
        <v>139</v>
      </c>
    </row>
    <row r="28" spans="1:24" s="101" customFormat="1" ht="18.75" customHeight="1">
      <c r="A28" s="96"/>
      <c r="B28" s="97" t="s">
        <v>85</v>
      </c>
      <c r="C28" s="98">
        <f t="shared" ref="C28:X28" si="39">SUM(C21:C27)</f>
        <v>597</v>
      </c>
      <c r="D28" s="98">
        <f t="shared" si="39"/>
        <v>277</v>
      </c>
      <c r="E28" s="98">
        <f t="shared" si="39"/>
        <v>874</v>
      </c>
      <c r="F28" s="98">
        <f t="shared" si="39"/>
        <v>0</v>
      </c>
      <c r="G28" s="98">
        <f t="shared" si="39"/>
        <v>0</v>
      </c>
      <c r="H28" s="98">
        <f t="shared" si="39"/>
        <v>0</v>
      </c>
      <c r="I28" s="98">
        <f t="shared" si="39"/>
        <v>0</v>
      </c>
      <c r="J28" s="98">
        <f t="shared" si="39"/>
        <v>0</v>
      </c>
      <c r="K28" s="98">
        <f t="shared" si="39"/>
        <v>0</v>
      </c>
      <c r="L28" s="98">
        <f t="shared" si="39"/>
        <v>0</v>
      </c>
      <c r="M28" s="98">
        <f t="shared" si="39"/>
        <v>0</v>
      </c>
      <c r="N28" s="98">
        <f t="shared" si="39"/>
        <v>0</v>
      </c>
      <c r="O28" s="98">
        <f t="shared" si="39"/>
        <v>597</v>
      </c>
      <c r="P28" s="98">
        <f t="shared" si="39"/>
        <v>277</v>
      </c>
      <c r="Q28" s="99">
        <f t="shared" si="39"/>
        <v>874</v>
      </c>
      <c r="R28" s="100">
        <f t="shared" si="39"/>
        <v>14</v>
      </c>
      <c r="S28" s="99">
        <f t="shared" si="39"/>
        <v>0</v>
      </c>
      <c r="T28" s="99">
        <f t="shared" si="39"/>
        <v>0</v>
      </c>
      <c r="U28" s="99">
        <f t="shared" si="39"/>
        <v>0</v>
      </c>
      <c r="V28" s="99">
        <f t="shared" si="39"/>
        <v>597</v>
      </c>
      <c r="W28" s="99">
        <f t="shared" si="39"/>
        <v>277</v>
      </c>
      <c r="X28" s="99">
        <f t="shared" si="39"/>
        <v>874</v>
      </c>
    </row>
    <row r="29" spans="1:24" ht="18.75" customHeight="1">
      <c r="A29" s="18"/>
      <c r="B29" s="29" t="s">
        <v>121</v>
      </c>
      <c r="C29" s="9"/>
      <c r="D29" s="9"/>
      <c r="E29" s="9"/>
      <c r="F29" s="30"/>
      <c r="G29" s="30"/>
      <c r="H29" s="9"/>
      <c r="I29" s="30"/>
      <c r="J29" s="30"/>
      <c r="K29" s="9"/>
      <c r="L29" s="30"/>
      <c r="M29" s="30"/>
      <c r="N29" s="9"/>
      <c r="O29" s="9"/>
      <c r="P29" s="9"/>
      <c r="Q29" s="27"/>
      <c r="R29" s="31"/>
      <c r="S29" s="27"/>
      <c r="T29" s="27"/>
      <c r="U29" s="27"/>
      <c r="V29" s="27"/>
      <c r="W29" s="27"/>
      <c r="X29" s="28"/>
    </row>
    <row r="30" spans="1:24" ht="18.75" customHeight="1">
      <c r="A30" s="18"/>
      <c r="B30" s="32" t="s">
        <v>122</v>
      </c>
      <c r="C30" s="20">
        <v>59</v>
      </c>
      <c r="D30" s="20">
        <v>17</v>
      </c>
      <c r="E30" s="20">
        <f t="shared" ref="E30:E99" si="40">C30+D30</f>
        <v>76</v>
      </c>
      <c r="F30" s="20">
        <v>0</v>
      </c>
      <c r="G30" s="20">
        <v>0</v>
      </c>
      <c r="H30" s="20">
        <f t="shared" ref="H30:H99" si="41">F30+G30</f>
        <v>0</v>
      </c>
      <c r="I30" s="20">
        <v>0</v>
      </c>
      <c r="J30" s="20">
        <v>0</v>
      </c>
      <c r="K30" s="20">
        <f t="shared" ref="K30:K99" si="42">I30+J30</f>
        <v>0</v>
      </c>
      <c r="L30" s="20">
        <v>0</v>
      </c>
      <c r="M30" s="20">
        <v>0</v>
      </c>
      <c r="N30" s="20">
        <f t="shared" si="4"/>
        <v>0</v>
      </c>
      <c r="O30" s="20">
        <f>C30+F30+I30+L30</f>
        <v>59</v>
      </c>
      <c r="P30" s="20">
        <f>D30+G30+J30+M30</f>
        <v>17</v>
      </c>
      <c r="Q30" s="21">
        <f t="shared" ref="Q30:Q96" si="43">O30+P30</f>
        <v>76</v>
      </c>
      <c r="R30" s="6">
        <v>2</v>
      </c>
      <c r="S30" s="21" t="str">
        <f t="shared" ref="S30:S96" si="44">IF(R30=1,O30,"0")</f>
        <v>0</v>
      </c>
      <c r="T30" s="21" t="str">
        <f t="shared" ref="T30:T96" si="45">IF(R30=1,P30,"0")</f>
        <v>0</v>
      </c>
      <c r="U30" s="21">
        <f t="shared" ref="U30:U96" si="46">S30+T30</f>
        <v>0</v>
      </c>
      <c r="V30" s="21">
        <f t="shared" ref="V30:V96" si="47">IF(R30=2,O30,"0")</f>
        <v>59</v>
      </c>
      <c r="W30" s="21">
        <f t="shared" ref="W30:W96" si="48">IF(R30=2,P30,"0")</f>
        <v>17</v>
      </c>
      <c r="X30" s="21">
        <f t="shared" ref="X30:X96" si="49">V30+W30</f>
        <v>76</v>
      </c>
    </row>
    <row r="31" spans="1:24" s="117" customFormat="1" ht="18.75" customHeight="1">
      <c r="A31" s="114"/>
      <c r="B31" s="115" t="s">
        <v>85</v>
      </c>
      <c r="C31" s="98">
        <f t="shared" ref="C31:X31" si="50">SUM(C30)</f>
        <v>59</v>
      </c>
      <c r="D31" s="98">
        <f t="shared" si="50"/>
        <v>17</v>
      </c>
      <c r="E31" s="98">
        <f t="shared" si="50"/>
        <v>76</v>
      </c>
      <c r="F31" s="98">
        <f t="shared" si="50"/>
        <v>0</v>
      </c>
      <c r="G31" s="98">
        <f t="shared" si="50"/>
        <v>0</v>
      </c>
      <c r="H31" s="98">
        <f t="shared" si="50"/>
        <v>0</v>
      </c>
      <c r="I31" s="98">
        <f t="shared" si="50"/>
        <v>0</v>
      </c>
      <c r="J31" s="98">
        <f t="shared" si="50"/>
        <v>0</v>
      </c>
      <c r="K31" s="98">
        <f t="shared" si="50"/>
        <v>0</v>
      </c>
      <c r="L31" s="98">
        <f t="shared" si="50"/>
        <v>0</v>
      </c>
      <c r="M31" s="98">
        <f t="shared" si="50"/>
        <v>0</v>
      </c>
      <c r="N31" s="98">
        <f t="shared" si="50"/>
        <v>0</v>
      </c>
      <c r="O31" s="98">
        <f t="shared" si="50"/>
        <v>59</v>
      </c>
      <c r="P31" s="98">
        <f t="shared" si="50"/>
        <v>17</v>
      </c>
      <c r="Q31" s="99">
        <f t="shared" si="50"/>
        <v>76</v>
      </c>
      <c r="R31" s="116">
        <f t="shared" si="50"/>
        <v>2</v>
      </c>
      <c r="S31" s="99">
        <f t="shared" si="50"/>
        <v>0</v>
      </c>
      <c r="T31" s="99">
        <f t="shared" si="50"/>
        <v>0</v>
      </c>
      <c r="U31" s="99">
        <f t="shared" si="50"/>
        <v>0</v>
      </c>
      <c r="V31" s="99">
        <f t="shared" si="50"/>
        <v>59</v>
      </c>
      <c r="W31" s="99">
        <f t="shared" si="50"/>
        <v>17</v>
      </c>
      <c r="X31" s="99">
        <f t="shared" si="50"/>
        <v>76</v>
      </c>
    </row>
    <row r="32" spans="1:24" ht="18.75" customHeight="1">
      <c r="A32" s="18"/>
      <c r="B32" s="29" t="s">
        <v>123</v>
      </c>
      <c r="C32" s="9"/>
      <c r="D32" s="9"/>
      <c r="E32" s="9"/>
      <c r="F32" s="30"/>
      <c r="G32" s="30"/>
      <c r="H32" s="9"/>
      <c r="I32" s="30"/>
      <c r="J32" s="30"/>
      <c r="K32" s="9"/>
      <c r="L32" s="30"/>
      <c r="M32" s="30"/>
      <c r="N32" s="9"/>
      <c r="O32" s="9"/>
      <c r="P32" s="9"/>
      <c r="Q32" s="27"/>
      <c r="R32" s="31"/>
      <c r="S32" s="27"/>
      <c r="T32" s="27"/>
      <c r="U32" s="27"/>
      <c r="V32" s="27"/>
      <c r="W32" s="27"/>
      <c r="X32" s="28"/>
    </row>
    <row r="33" spans="1:24" ht="18.75" customHeight="1">
      <c r="A33" s="18"/>
      <c r="B33" s="32" t="s">
        <v>161</v>
      </c>
      <c r="C33" s="20">
        <v>73</v>
      </c>
      <c r="D33" s="20">
        <v>13</v>
      </c>
      <c r="E33" s="20">
        <f t="shared" si="40"/>
        <v>86</v>
      </c>
      <c r="F33" s="20">
        <v>0</v>
      </c>
      <c r="G33" s="20">
        <v>0</v>
      </c>
      <c r="H33" s="20">
        <f t="shared" si="41"/>
        <v>0</v>
      </c>
      <c r="I33" s="20">
        <v>0</v>
      </c>
      <c r="J33" s="20">
        <v>0</v>
      </c>
      <c r="K33" s="20">
        <f t="shared" si="42"/>
        <v>0</v>
      </c>
      <c r="L33" s="20">
        <v>0</v>
      </c>
      <c r="M33" s="20">
        <v>0</v>
      </c>
      <c r="N33" s="20">
        <f t="shared" si="4"/>
        <v>0</v>
      </c>
      <c r="O33" s="20">
        <f>C33+F33+I33+L33</f>
        <v>73</v>
      </c>
      <c r="P33" s="20">
        <f>D33+G33+J33+M33</f>
        <v>13</v>
      </c>
      <c r="Q33" s="21">
        <f t="shared" si="43"/>
        <v>86</v>
      </c>
      <c r="R33" s="6">
        <v>2</v>
      </c>
      <c r="S33" s="21" t="str">
        <f t="shared" si="44"/>
        <v>0</v>
      </c>
      <c r="T33" s="21" t="str">
        <f t="shared" si="45"/>
        <v>0</v>
      </c>
      <c r="U33" s="21">
        <f t="shared" si="46"/>
        <v>0</v>
      </c>
      <c r="V33" s="21">
        <f t="shared" si="47"/>
        <v>73</v>
      </c>
      <c r="W33" s="21">
        <f t="shared" si="48"/>
        <v>13</v>
      </c>
      <c r="X33" s="21">
        <f t="shared" si="49"/>
        <v>86</v>
      </c>
    </row>
    <row r="34" spans="1:24" s="101" customFormat="1" ht="18.75" customHeight="1">
      <c r="A34" s="96"/>
      <c r="B34" s="115" t="s">
        <v>85</v>
      </c>
      <c r="C34" s="98">
        <f t="shared" ref="C34:X34" si="51">SUM(C33)</f>
        <v>73</v>
      </c>
      <c r="D34" s="98">
        <f t="shared" si="51"/>
        <v>13</v>
      </c>
      <c r="E34" s="98">
        <f t="shared" si="51"/>
        <v>86</v>
      </c>
      <c r="F34" s="98">
        <f t="shared" si="51"/>
        <v>0</v>
      </c>
      <c r="G34" s="98">
        <f t="shared" si="51"/>
        <v>0</v>
      </c>
      <c r="H34" s="98">
        <f t="shared" si="51"/>
        <v>0</v>
      </c>
      <c r="I34" s="98">
        <f t="shared" si="51"/>
        <v>0</v>
      </c>
      <c r="J34" s="98">
        <f t="shared" si="51"/>
        <v>0</v>
      </c>
      <c r="K34" s="98">
        <f t="shared" si="51"/>
        <v>0</v>
      </c>
      <c r="L34" s="98">
        <f t="shared" si="51"/>
        <v>0</v>
      </c>
      <c r="M34" s="98">
        <f t="shared" si="51"/>
        <v>0</v>
      </c>
      <c r="N34" s="98">
        <f t="shared" si="51"/>
        <v>0</v>
      </c>
      <c r="O34" s="98">
        <f t="shared" si="51"/>
        <v>73</v>
      </c>
      <c r="P34" s="98">
        <f t="shared" si="51"/>
        <v>13</v>
      </c>
      <c r="Q34" s="99">
        <f t="shared" si="51"/>
        <v>86</v>
      </c>
      <c r="R34" s="116">
        <f t="shared" si="51"/>
        <v>2</v>
      </c>
      <c r="S34" s="99">
        <f t="shared" si="51"/>
        <v>0</v>
      </c>
      <c r="T34" s="99">
        <f t="shared" si="51"/>
        <v>0</v>
      </c>
      <c r="U34" s="99">
        <f t="shared" si="51"/>
        <v>0</v>
      </c>
      <c r="V34" s="99">
        <f t="shared" si="51"/>
        <v>73</v>
      </c>
      <c r="W34" s="99">
        <f t="shared" si="51"/>
        <v>13</v>
      </c>
      <c r="X34" s="99">
        <f t="shared" si="51"/>
        <v>86</v>
      </c>
    </row>
    <row r="35" spans="1:24" ht="18.75" customHeight="1">
      <c r="A35" s="18"/>
      <c r="B35" s="29" t="s">
        <v>130</v>
      </c>
      <c r="C35" s="9"/>
      <c r="D35" s="9"/>
      <c r="E35" s="9"/>
      <c r="F35" s="30"/>
      <c r="G35" s="30"/>
      <c r="H35" s="9"/>
      <c r="I35" s="30"/>
      <c r="J35" s="30"/>
      <c r="K35" s="9"/>
      <c r="L35" s="30"/>
      <c r="M35" s="30"/>
      <c r="N35" s="9"/>
      <c r="O35" s="9"/>
      <c r="P35" s="9"/>
      <c r="Q35" s="27"/>
      <c r="R35" s="31"/>
      <c r="S35" s="27"/>
      <c r="T35" s="27"/>
      <c r="U35" s="27"/>
      <c r="V35" s="27"/>
      <c r="W35" s="27"/>
      <c r="X35" s="28"/>
    </row>
    <row r="36" spans="1:24" ht="18.75" customHeight="1">
      <c r="A36" s="18"/>
      <c r="B36" s="32" t="s">
        <v>9</v>
      </c>
      <c r="C36" s="20">
        <v>108</v>
      </c>
      <c r="D36" s="20">
        <v>164</v>
      </c>
      <c r="E36" s="20">
        <f t="shared" si="40"/>
        <v>272</v>
      </c>
      <c r="F36" s="20">
        <v>0</v>
      </c>
      <c r="G36" s="20">
        <v>0</v>
      </c>
      <c r="H36" s="20">
        <f t="shared" si="41"/>
        <v>0</v>
      </c>
      <c r="I36" s="20">
        <v>0</v>
      </c>
      <c r="J36" s="20">
        <v>0</v>
      </c>
      <c r="K36" s="20">
        <f t="shared" si="42"/>
        <v>0</v>
      </c>
      <c r="L36" s="20">
        <v>0</v>
      </c>
      <c r="M36" s="20">
        <v>0</v>
      </c>
      <c r="N36" s="20">
        <f t="shared" si="4"/>
        <v>0</v>
      </c>
      <c r="O36" s="20">
        <f>C36+F36+I36+L36</f>
        <v>108</v>
      </c>
      <c r="P36" s="20">
        <f>D36+G36+J36+M36</f>
        <v>164</v>
      </c>
      <c r="Q36" s="21">
        <f t="shared" si="43"/>
        <v>272</v>
      </c>
      <c r="R36" s="6">
        <v>2</v>
      </c>
      <c r="S36" s="21" t="str">
        <f t="shared" si="44"/>
        <v>0</v>
      </c>
      <c r="T36" s="21" t="str">
        <f t="shared" si="45"/>
        <v>0</v>
      </c>
      <c r="U36" s="21">
        <f t="shared" si="46"/>
        <v>0</v>
      </c>
      <c r="V36" s="21">
        <f t="shared" si="47"/>
        <v>108</v>
      </c>
      <c r="W36" s="21">
        <f t="shared" si="48"/>
        <v>164</v>
      </c>
      <c r="X36" s="21">
        <f t="shared" si="49"/>
        <v>272</v>
      </c>
    </row>
    <row r="37" spans="1:24" ht="18.75" customHeight="1">
      <c r="A37" s="18"/>
      <c r="B37" s="34" t="s">
        <v>10</v>
      </c>
      <c r="C37" s="20">
        <v>90</v>
      </c>
      <c r="D37" s="20">
        <v>122</v>
      </c>
      <c r="E37" s="20">
        <f t="shared" si="40"/>
        <v>212</v>
      </c>
      <c r="F37" s="20">
        <v>0</v>
      </c>
      <c r="G37" s="20">
        <v>0</v>
      </c>
      <c r="H37" s="20">
        <f t="shared" si="41"/>
        <v>0</v>
      </c>
      <c r="I37" s="20">
        <v>0</v>
      </c>
      <c r="J37" s="20">
        <v>0</v>
      </c>
      <c r="K37" s="20">
        <f t="shared" si="42"/>
        <v>0</v>
      </c>
      <c r="L37" s="20">
        <v>0</v>
      </c>
      <c r="M37" s="20">
        <v>0</v>
      </c>
      <c r="N37" s="20">
        <f t="shared" si="4"/>
        <v>0</v>
      </c>
      <c r="O37" s="20">
        <f>C37+F37+I37+L37</f>
        <v>90</v>
      </c>
      <c r="P37" s="20">
        <f>D37+G37+J37+M37</f>
        <v>122</v>
      </c>
      <c r="Q37" s="21">
        <f t="shared" si="43"/>
        <v>212</v>
      </c>
      <c r="R37" s="6">
        <v>2</v>
      </c>
      <c r="S37" s="21" t="str">
        <f t="shared" si="44"/>
        <v>0</v>
      </c>
      <c r="T37" s="21" t="str">
        <f t="shared" si="45"/>
        <v>0</v>
      </c>
      <c r="U37" s="21">
        <f t="shared" si="46"/>
        <v>0</v>
      </c>
      <c r="V37" s="21">
        <f t="shared" si="47"/>
        <v>90</v>
      </c>
      <c r="W37" s="21">
        <f t="shared" si="48"/>
        <v>122</v>
      </c>
      <c r="X37" s="21">
        <f t="shared" si="49"/>
        <v>212</v>
      </c>
    </row>
    <row r="38" spans="1:24" s="101" customFormat="1" ht="18.75" customHeight="1">
      <c r="A38" s="96"/>
      <c r="B38" s="115" t="s">
        <v>85</v>
      </c>
      <c r="C38" s="98">
        <f t="shared" ref="C38:X38" si="52">SUM(C36:C37)</f>
        <v>198</v>
      </c>
      <c r="D38" s="98">
        <f t="shared" si="52"/>
        <v>286</v>
      </c>
      <c r="E38" s="98">
        <f t="shared" si="52"/>
        <v>484</v>
      </c>
      <c r="F38" s="98">
        <f t="shared" si="52"/>
        <v>0</v>
      </c>
      <c r="G38" s="98">
        <f t="shared" si="52"/>
        <v>0</v>
      </c>
      <c r="H38" s="98">
        <f t="shared" si="52"/>
        <v>0</v>
      </c>
      <c r="I38" s="98">
        <f t="shared" si="52"/>
        <v>0</v>
      </c>
      <c r="J38" s="98">
        <f t="shared" si="52"/>
        <v>0</v>
      </c>
      <c r="K38" s="98">
        <f t="shared" si="52"/>
        <v>0</v>
      </c>
      <c r="L38" s="98">
        <f t="shared" si="52"/>
        <v>0</v>
      </c>
      <c r="M38" s="98">
        <f t="shared" si="52"/>
        <v>0</v>
      </c>
      <c r="N38" s="98">
        <f t="shared" si="52"/>
        <v>0</v>
      </c>
      <c r="O38" s="98">
        <f t="shared" si="52"/>
        <v>198</v>
      </c>
      <c r="P38" s="98">
        <f t="shared" si="52"/>
        <v>286</v>
      </c>
      <c r="Q38" s="99">
        <f t="shared" si="52"/>
        <v>484</v>
      </c>
      <c r="R38" s="116">
        <f t="shared" si="52"/>
        <v>4</v>
      </c>
      <c r="S38" s="99">
        <f t="shared" si="52"/>
        <v>0</v>
      </c>
      <c r="T38" s="99">
        <f t="shared" si="52"/>
        <v>0</v>
      </c>
      <c r="U38" s="99">
        <f t="shared" si="52"/>
        <v>0</v>
      </c>
      <c r="V38" s="99">
        <f t="shared" si="52"/>
        <v>198</v>
      </c>
      <c r="W38" s="99">
        <f t="shared" si="52"/>
        <v>286</v>
      </c>
      <c r="X38" s="99">
        <f t="shared" si="52"/>
        <v>484</v>
      </c>
    </row>
    <row r="39" spans="1:24" ht="18.75" customHeight="1">
      <c r="A39" s="18"/>
      <c r="B39" s="29" t="s">
        <v>88</v>
      </c>
      <c r="C39" s="9"/>
      <c r="D39" s="9"/>
      <c r="E39" s="9"/>
      <c r="F39" s="30"/>
      <c r="G39" s="30"/>
      <c r="H39" s="9"/>
      <c r="I39" s="30"/>
      <c r="J39" s="30"/>
      <c r="K39" s="9"/>
      <c r="L39" s="30"/>
      <c r="M39" s="30"/>
      <c r="N39" s="9"/>
      <c r="O39" s="9"/>
      <c r="P39" s="9"/>
      <c r="Q39" s="27"/>
      <c r="R39" s="31"/>
      <c r="S39" s="27"/>
      <c r="T39" s="27"/>
      <c r="U39" s="27"/>
      <c r="V39" s="27"/>
      <c r="W39" s="27"/>
      <c r="X39" s="28"/>
    </row>
    <row r="40" spans="1:24" ht="18.75" customHeight="1">
      <c r="A40" s="18"/>
      <c r="B40" s="19" t="s">
        <v>11</v>
      </c>
      <c r="C40" s="20">
        <v>54</v>
      </c>
      <c r="D40" s="20">
        <v>100</v>
      </c>
      <c r="E40" s="20">
        <f t="shared" si="40"/>
        <v>154</v>
      </c>
      <c r="F40" s="20">
        <v>0</v>
      </c>
      <c r="G40" s="20">
        <v>0</v>
      </c>
      <c r="H40" s="20">
        <f t="shared" si="41"/>
        <v>0</v>
      </c>
      <c r="I40" s="20">
        <v>0</v>
      </c>
      <c r="J40" s="20">
        <v>0</v>
      </c>
      <c r="K40" s="20">
        <f t="shared" si="42"/>
        <v>0</v>
      </c>
      <c r="L40" s="20">
        <v>0</v>
      </c>
      <c r="M40" s="20">
        <v>0</v>
      </c>
      <c r="N40" s="20">
        <f t="shared" si="4"/>
        <v>0</v>
      </c>
      <c r="O40" s="20">
        <f>C40+F40+I40+L40</f>
        <v>54</v>
      </c>
      <c r="P40" s="20">
        <f>D40+G40+J40+M40</f>
        <v>100</v>
      </c>
      <c r="Q40" s="21">
        <f t="shared" si="43"/>
        <v>154</v>
      </c>
      <c r="R40" s="6">
        <v>2</v>
      </c>
      <c r="S40" s="21" t="str">
        <f t="shared" si="44"/>
        <v>0</v>
      </c>
      <c r="T40" s="21" t="str">
        <f t="shared" si="45"/>
        <v>0</v>
      </c>
      <c r="U40" s="21">
        <f t="shared" si="46"/>
        <v>0</v>
      </c>
      <c r="V40" s="21">
        <f t="shared" si="47"/>
        <v>54</v>
      </c>
      <c r="W40" s="21">
        <f t="shared" si="48"/>
        <v>100</v>
      </c>
      <c r="X40" s="21">
        <f t="shared" si="49"/>
        <v>154</v>
      </c>
    </row>
    <row r="41" spans="1:24" s="101" customFormat="1" ht="18.75" customHeight="1">
      <c r="A41" s="96"/>
      <c r="B41" s="97" t="s">
        <v>85</v>
      </c>
      <c r="C41" s="98">
        <f t="shared" ref="C41:X41" si="53">SUM(C40)</f>
        <v>54</v>
      </c>
      <c r="D41" s="98">
        <f t="shared" si="53"/>
        <v>100</v>
      </c>
      <c r="E41" s="98">
        <f t="shared" si="53"/>
        <v>154</v>
      </c>
      <c r="F41" s="98">
        <f t="shared" si="53"/>
        <v>0</v>
      </c>
      <c r="G41" s="98">
        <f t="shared" si="53"/>
        <v>0</v>
      </c>
      <c r="H41" s="98">
        <f t="shared" si="53"/>
        <v>0</v>
      </c>
      <c r="I41" s="98">
        <f t="shared" si="53"/>
        <v>0</v>
      </c>
      <c r="J41" s="98">
        <f t="shared" si="53"/>
        <v>0</v>
      </c>
      <c r="K41" s="98">
        <f t="shared" si="53"/>
        <v>0</v>
      </c>
      <c r="L41" s="98">
        <f t="shared" si="53"/>
        <v>0</v>
      </c>
      <c r="M41" s="98">
        <f t="shared" si="53"/>
        <v>0</v>
      </c>
      <c r="N41" s="98">
        <f t="shared" si="53"/>
        <v>0</v>
      </c>
      <c r="O41" s="98">
        <f t="shared" si="53"/>
        <v>54</v>
      </c>
      <c r="P41" s="98">
        <f t="shared" si="53"/>
        <v>100</v>
      </c>
      <c r="Q41" s="99">
        <f t="shared" si="53"/>
        <v>154</v>
      </c>
      <c r="R41" s="116">
        <f t="shared" si="53"/>
        <v>2</v>
      </c>
      <c r="S41" s="99">
        <f t="shared" si="53"/>
        <v>0</v>
      </c>
      <c r="T41" s="99">
        <f t="shared" si="53"/>
        <v>0</v>
      </c>
      <c r="U41" s="99">
        <f t="shared" si="53"/>
        <v>0</v>
      </c>
      <c r="V41" s="99">
        <f t="shared" si="53"/>
        <v>54</v>
      </c>
      <c r="W41" s="99">
        <f t="shared" si="53"/>
        <v>100</v>
      </c>
      <c r="X41" s="99">
        <f t="shared" si="53"/>
        <v>154</v>
      </c>
    </row>
    <row r="42" spans="1:24" s="38" customFormat="1" ht="18.75" customHeight="1">
      <c r="A42" s="35"/>
      <c r="B42" s="65" t="s">
        <v>131</v>
      </c>
      <c r="C42" s="10"/>
      <c r="D42" s="10"/>
      <c r="E42" s="10"/>
      <c r="F42" s="36"/>
      <c r="G42" s="36"/>
      <c r="H42" s="10"/>
      <c r="I42" s="36"/>
      <c r="J42" s="36"/>
      <c r="K42" s="10"/>
      <c r="L42" s="36"/>
      <c r="M42" s="36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37"/>
    </row>
    <row r="43" spans="1:24" ht="18.75" customHeight="1">
      <c r="A43" s="22"/>
      <c r="B43" s="39" t="s">
        <v>166</v>
      </c>
      <c r="C43" s="20">
        <v>0</v>
      </c>
      <c r="D43" s="20">
        <v>0</v>
      </c>
      <c r="E43" s="20">
        <f t="shared" si="40"/>
        <v>0</v>
      </c>
      <c r="F43" s="20">
        <v>0</v>
      </c>
      <c r="G43" s="20">
        <v>0</v>
      </c>
      <c r="H43" s="20">
        <f t="shared" si="41"/>
        <v>0</v>
      </c>
      <c r="I43" s="20">
        <v>1</v>
      </c>
      <c r="J43" s="20">
        <v>1</v>
      </c>
      <c r="K43" s="20">
        <f t="shared" si="42"/>
        <v>2</v>
      </c>
      <c r="L43" s="20">
        <v>0</v>
      </c>
      <c r="M43" s="20">
        <v>0</v>
      </c>
      <c r="N43" s="20">
        <f t="shared" si="4"/>
        <v>0</v>
      </c>
      <c r="O43" s="20">
        <f t="shared" ref="O43:P45" si="54">C43+F43+I43+L43</f>
        <v>1</v>
      </c>
      <c r="P43" s="20">
        <f t="shared" si="54"/>
        <v>1</v>
      </c>
      <c r="Q43" s="21">
        <f t="shared" si="43"/>
        <v>2</v>
      </c>
      <c r="R43" s="6">
        <v>2</v>
      </c>
      <c r="S43" s="21" t="str">
        <f t="shared" si="44"/>
        <v>0</v>
      </c>
      <c r="T43" s="21" t="str">
        <f t="shared" si="45"/>
        <v>0</v>
      </c>
      <c r="U43" s="21">
        <f t="shared" si="46"/>
        <v>0</v>
      </c>
      <c r="V43" s="21">
        <f t="shared" si="47"/>
        <v>1</v>
      </c>
      <c r="W43" s="21">
        <f t="shared" si="48"/>
        <v>1</v>
      </c>
      <c r="X43" s="21">
        <f t="shared" si="49"/>
        <v>2</v>
      </c>
    </row>
    <row r="44" spans="1:24" ht="18.75" customHeight="1">
      <c r="A44" s="22"/>
      <c r="B44" s="39" t="s">
        <v>9</v>
      </c>
      <c r="C44" s="20">
        <v>0</v>
      </c>
      <c r="D44" s="20">
        <v>0</v>
      </c>
      <c r="E44" s="20">
        <f t="shared" si="40"/>
        <v>0</v>
      </c>
      <c r="F44" s="20">
        <v>0</v>
      </c>
      <c r="G44" s="20">
        <v>0</v>
      </c>
      <c r="H44" s="20">
        <f t="shared" si="41"/>
        <v>0</v>
      </c>
      <c r="I44" s="20">
        <v>3</v>
      </c>
      <c r="J44" s="20">
        <v>10</v>
      </c>
      <c r="K44" s="20">
        <f t="shared" si="42"/>
        <v>13</v>
      </c>
      <c r="L44" s="20">
        <v>0</v>
      </c>
      <c r="M44" s="20">
        <v>0</v>
      </c>
      <c r="N44" s="20">
        <f t="shared" si="4"/>
        <v>0</v>
      </c>
      <c r="O44" s="20">
        <f t="shared" si="54"/>
        <v>3</v>
      </c>
      <c r="P44" s="20">
        <f t="shared" si="54"/>
        <v>10</v>
      </c>
      <c r="Q44" s="21">
        <f t="shared" si="43"/>
        <v>13</v>
      </c>
      <c r="R44" s="6">
        <v>2</v>
      </c>
      <c r="S44" s="21" t="str">
        <f t="shared" si="44"/>
        <v>0</v>
      </c>
      <c r="T44" s="21" t="str">
        <f t="shared" si="45"/>
        <v>0</v>
      </c>
      <c r="U44" s="21">
        <f t="shared" si="46"/>
        <v>0</v>
      </c>
      <c r="V44" s="21">
        <f t="shared" si="47"/>
        <v>3</v>
      </c>
      <c r="W44" s="21">
        <f t="shared" si="48"/>
        <v>10</v>
      </c>
      <c r="X44" s="21">
        <f t="shared" si="49"/>
        <v>13</v>
      </c>
    </row>
    <row r="45" spans="1:24" ht="18.75" customHeight="1">
      <c r="A45" s="22"/>
      <c r="B45" s="39" t="s">
        <v>128</v>
      </c>
      <c r="C45" s="20">
        <v>0</v>
      </c>
      <c r="D45" s="20">
        <v>0</v>
      </c>
      <c r="E45" s="20">
        <f t="shared" si="40"/>
        <v>0</v>
      </c>
      <c r="F45" s="20">
        <v>0</v>
      </c>
      <c r="G45" s="20">
        <v>0</v>
      </c>
      <c r="H45" s="20">
        <f t="shared" si="41"/>
        <v>0</v>
      </c>
      <c r="I45" s="20">
        <v>0</v>
      </c>
      <c r="J45" s="20">
        <v>0</v>
      </c>
      <c r="K45" s="20">
        <f t="shared" si="42"/>
        <v>0</v>
      </c>
      <c r="L45" s="20">
        <v>0</v>
      </c>
      <c r="M45" s="20">
        <v>0</v>
      </c>
      <c r="N45" s="20">
        <f t="shared" si="4"/>
        <v>0</v>
      </c>
      <c r="O45" s="20">
        <f t="shared" si="54"/>
        <v>0</v>
      </c>
      <c r="P45" s="20">
        <f t="shared" si="54"/>
        <v>0</v>
      </c>
      <c r="Q45" s="21">
        <f t="shared" si="43"/>
        <v>0</v>
      </c>
      <c r="R45" s="6">
        <v>2</v>
      </c>
      <c r="S45" s="21" t="str">
        <f t="shared" si="44"/>
        <v>0</v>
      </c>
      <c r="T45" s="21" t="str">
        <f t="shared" si="45"/>
        <v>0</v>
      </c>
      <c r="U45" s="21">
        <f t="shared" si="46"/>
        <v>0</v>
      </c>
      <c r="V45" s="21">
        <f t="shared" si="47"/>
        <v>0</v>
      </c>
      <c r="W45" s="21">
        <f t="shared" si="48"/>
        <v>0</v>
      </c>
      <c r="X45" s="21">
        <f t="shared" si="49"/>
        <v>0</v>
      </c>
    </row>
    <row r="46" spans="1:24" s="101" customFormat="1" ht="18.75" customHeight="1">
      <c r="A46" s="96"/>
      <c r="B46" s="97" t="s">
        <v>85</v>
      </c>
      <c r="C46" s="98">
        <f>SUM(C43:C45)</f>
        <v>0</v>
      </c>
      <c r="D46" s="98">
        <f t="shared" ref="D46:X46" si="55">SUM(D43:D45)</f>
        <v>0</v>
      </c>
      <c r="E46" s="98">
        <f t="shared" si="55"/>
        <v>0</v>
      </c>
      <c r="F46" s="98">
        <f t="shared" si="55"/>
        <v>0</v>
      </c>
      <c r="G46" s="98">
        <f t="shared" si="55"/>
        <v>0</v>
      </c>
      <c r="H46" s="98">
        <f t="shared" si="55"/>
        <v>0</v>
      </c>
      <c r="I46" s="98">
        <f t="shared" si="55"/>
        <v>4</v>
      </c>
      <c r="J46" s="98">
        <f t="shared" si="55"/>
        <v>11</v>
      </c>
      <c r="K46" s="98">
        <f t="shared" si="55"/>
        <v>15</v>
      </c>
      <c r="L46" s="98">
        <f t="shared" si="55"/>
        <v>0</v>
      </c>
      <c r="M46" s="98">
        <f t="shared" si="55"/>
        <v>0</v>
      </c>
      <c r="N46" s="98">
        <f t="shared" si="55"/>
        <v>0</v>
      </c>
      <c r="O46" s="98">
        <f t="shared" si="55"/>
        <v>4</v>
      </c>
      <c r="P46" s="98">
        <f t="shared" si="55"/>
        <v>11</v>
      </c>
      <c r="Q46" s="99">
        <f t="shared" si="55"/>
        <v>15</v>
      </c>
      <c r="R46" s="116">
        <f t="shared" si="55"/>
        <v>6</v>
      </c>
      <c r="S46" s="99">
        <f t="shared" si="55"/>
        <v>0</v>
      </c>
      <c r="T46" s="99">
        <f t="shared" si="55"/>
        <v>0</v>
      </c>
      <c r="U46" s="99">
        <f t="shared" si="55"/>
        <v>0</v>
      </c>
      <c r="V46" s="99">
        <f t="shared" si="55"/>
        <v>4</v>
      </c>
      <c r="W46" s="99">
        <f t="shared" si="55"/>
        <v>11</v>
      </c>
      <c r="X46" s="99">
        <f t="shared" si="55"/>
        <v>15</v>
      </c>
    </row>
    <row r="47" spans="1:24" s="26" customFormat="1" ht="18.75" customHeight="1">
      <c r="A47" s="22"/>
      <c r="B47" s="65" t="s">
        <v>223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5"/>
      <c r="R47" s="6"/>
      <c r="S47" s="5"/>
      <c r="T47" s="5"/>
      <c r="U47" s="5"/>
      <c r="V47" s="5"/>
      <c r="W47" s="5"/>
      <c r="X47" s="5"/>
    </row>
    <row r="48" spans="1:24" s="26" customFormat="1" ht="18.75" customHeight="1">
      <c r="A48" s="22"/>
      <c r="B48" s="39" t="s">
        <v>224</v>
      </c>
      <c r="C48" s="20">
        <v>0</v>
      </c>
      <c r="D48" s="20">
        <v>0</v>
      </c>
      <c r="E48" s="20">
        <f t="shared" ref="E48" si="56">C48+D48</f>
        <v>0</v>
      </c>
      <c r="F48" s="20">
        <v>0</v>
      </c>
      <c r="G48" s="20">
        <v>0</v>
      </c>
      <c r="H48" s="20">
        <f t="shared" ref="H48" si="57">F48+G48</f>
        <v>0</v>
      </c>
      <c r="I48" s="20">
        <v>0</v>
      </c>
      <c r="J48" s="20">
        <v>0</v>
      </c>
      <c r="K48" s="20">
        <f t="shared" ref="K48" si="58">I48+J48</f>
        <v>0</v>
      </c>
      <c r="L48" s="20">
        <v>7</v>
      </c>
      <c r="M48" s="20">
        <v>0</v>
      </c>
      <c r="N48" s="20">
        <f t="shared" ref="N48" si="59">L48+M48</f>
        <v>7</v>
      </c>
      <c r="O48" s="20">
        <f t="shared" ref="O48" si="60">C48+F48+I48+L48</f>
        <v>7</v>
      </c>
      <c r="P48" s="20">
        <f t="shared" ref="P48" si="61">D48+G48+J48+M48</f>
        <v>0</v>
      </c>
      <c r="Q48" s="21">
        <f t="shared" ref="Q48" si="62">O48+P48</f>
        <v>7</v>
      </c>
      <c r="R48" s="6">
        <v>2</v>
      </c>
      <c r="S48" s="21" t="str">
        <f t="shared" ref="S48" si="63">IF(R48=1,O48,"0")</f>
        <v>0</v>
      </c>
      <c r="T48" s="21" t="str">
        <f t="shared" ref="T48" si="64">IF(R48=1,P48,"0")</f>
        <v>0</v>
      </c>
      <c r="U48" s="21">
        <f t="shared" ref="U48" si="65">S48+T48</f>
        <v>0</v>
      </c>
      <c r="V48" s="21">
        <f t="shared" ref="V48" si="66">IF(R48=2,O48,"0")</f>
        <v>7</v>
      </c>
      <c r="W48" s="21">
        <f t="shared" ref="W48" si="67">IF(R48=2,P48,"0")</f>
        <v>0</v>
      </c>
      <c r="X48" s="21">
        <f t="shared" ref="X48" si="68">V48+W48</f>
        <v>7</v>
      </c>
    </row>
    <row r="49" spans="1:24" s="101" customFormat="1" ht="18.75" customHeight="1">
      <c r="A49" s="96"/>
      <c r="B49" s="97" t="s">
        <v>85</v>
      </c>
      <c r="C49" s="98">
        <f>SUM(C46:C48)</f>
        <v>0</v>
      </c>
      <c r="D49" s="98">
        <f t="shared" ref="D49:U49" si="69">SUM(D46:D48)</f>
        <v>0</v>
      </c>
      <c r="E49" s="98">
        <f t="shared" si="69"/>
        <v>0</v>
      </c>
      <c r="F49" s="98">
        <f t="shared" si="69"/>
        <v>0</v>
      </c>
      <c r="G49" s="98">
        <f t="shared" si="69"/>
        <v>0</v>
      </c>
      <c r="H49" s="98">
        <f t="shared" si="69"/>
        <v>0</v>
      </c>
      <c r="I49" s="98">
        <f>SUM(I48)</f>
        <v>0</v>
      </c>
      <c r="J49" s="98">
        <f>SUM(J48)</f>
        <v>0</v>
      </c>
      <c r="K49" s="98">
        <f>SUM(K48)</f>
        <v>0</v>
      </c>
      <c r="L49" s="98">
        <f t="shared" si="69"/>
        <v>7</v>
      </c>
      <c r="M49" s="98">
        <f t="shared" si="69"/>
        <v>0</v>
      </c>
      <c r="N49" s="98">
        <f t="shared" si="69"/>
        <v>7</v>
      </c>
      <c r="O49" s="98">
        <f>SUM(O48)</f>
        <v>7</v>
      </c>
      <c r="P49" s="98">
        <f>SUM(P48)</f>
        <v>0</v>
      </c>
      <c r="Q49" s="99">
        <f>SUM(Q48)</f>
        <v>7</v>
      </c>
      <c r="R49" s="116">
        <f>SUM(R48)</f>
        <v>2</v>
      </c>
      <c r="S49" s="99">
        <f t="shared" si="69"/>
        <v>0</v>
      </c>
      <c r="T49" s="99">
        <f t="shared" si="69"/>
        <v>0</v>
      </c>
      <c r="U49" s="99">
        <f t="shared" si="69"/>
        <v>0</v>
      </c>
      <c r="V49" s="99">
        <f>SUM(V48)</f>
        <v>7</v>
      </c>
      <c r="W49" s="99">
        <f>SUM(W48)</f>
        <v>0</v>
      </c>
      <c r="X49" s="99">
        <f>SUM(X48)</f>
        <v>7</v>
      </c>
    </row>
    <row r="50" spans="1:24" s="107" customFormat="1" ht="18.75" customHeight="1">
      <c r="A50" s="102"/>
      <c r="B50" s="103" t="s">
        <v>87</v>
      </c>
      <c r="C50" s="104">
        <f>C28+C31+C34+C38+C41+C46+C49</f>
        <v>981</v>
      </c>
      <c r="D50" s="104">
        <f>D28+D31+D34+D38+D41+D46+D49</f>
        <v>693</v>
      </c>
      <c r="E50" s="104">
        <f>E28+E31+E34+E38+E41+E46+E49</f>
        <v>1674</v>
      </c>
      <c r="F50" s="104">
        <f t="shared" ref="F50:W50" si="70">F28+F31+F34+F38+F41+F46+F49</f>
        <v>0</v>
      </c>
      <c r="G50" s="104">
        <f t="shared" si="70"/>
        <v>0</v>
      </c>
      <c r="H50" s="104">
        <f t="shared" si="70"/>
        <v>0</v>
      </c>
      <c r="I50" s="104">
        <f t="shared" si="70"/>
        <v>4</v>
      </c>
      <c r="J50" s="104">
        <f t="shared" si="70"/>
        <v>11</v>
      </c>
      <c r="K50" s="104">
        <f t="shared" si="70"/>
        <v>15</v>
      </c>
      <c r="L50" s="104">
        <f t="shared" si="70"/>
        <v>7</v>
      </c>
      <c r="M50" s="104">
        <f t="shared" si="70"/>
        <v>0</v>
      </c>
      <c r="N50" s="104">
        <f t="shared" si="70"/>
        <v>7</v>
      </c>
      <c r="O50" s="104">
        <f t="shared" si="70"/>
        <v>992</v>
      </c>
      <c r="P50" s="104">
        <f t="shared" si="70"/>
        <v>704</v>
      </c>
      <c r="Q50" s="104">
        <f t="shared" si="70"/>
        <v>1696</v>
      </c>
      <c r="R50" s="104">
        <f t="shared" si="70"/>
        <v>32</v>
      </c>
      <c r="S50" s="104">
        <f t="shared" si="70"/>
        <v>0</v>
      </c>
      <c r="T50" s="104">
        <f t="shared" si="70"/>
        <v>0</v>
      </c>
      <c r="U50" s="104">
        <f t="shared" si="70"/>
        <v>0</v>
      </c>
      <c r="V50" s="104">
        <f>V28+V31+V34+V38+V41+V46+V49</f>
        <v>992</v>
      </c>
      <c r="W50" s="104">
        <f t="shared" si="70"/>
        <v>704</v>
      </c>
      <c r="X50" s="104">
        <f>X28+X31+X34+X38+X41+X46+X49</f>
        <v>1696</v>
      </c>
    </row>
    <row r="51" spans="1:24" ht="18.75" customHeight="1">
      <c r="A51" s="18"/>
      <c r="B51" s="40" t="s">
        <v>124</v>
      </c>
      <c r="C51" s="9"/>
      <c r="D51" s="9"/>
      <c r="E51" s="9"/>
      <c r="F51" s="41"/>
      <c r="G51" s="41"/>
      <c r="H51" s="9"/>
      <c r="I51" s="41"/>
      <c r="J51" s="41"/>
      <c r="K51" s="9"/>
      <c r="L51" s="41"/>
      <c r="M51" s="41"/>
      <c r="N51" s="9"/>
      <c r="O51" s="9"/>
      <c r="P51" s="9"/>
      <c r="Q51" s="27"/>
      <c r="R51" s="10"/>
      <c r="S51" s="27"/>
      <c r="T51" s="27"/>
      <c r="U51" s="27"/>
      <c r="V51" s="27"/>
      <c r="W51" s="27"/>
      <c r="X51" s="28"/>
    </row>
    <row r="52" spans="1:24" ht="18.75" customHeight="1">
      <c r="A52" s="18"/>
      <c r="B52" s="29" t="s">
        <v>130</v>
      </c>
      <c r="C52" s="9"/>
      <c r="D52" s="9"/>
      <c r="E52" s="9"/>
      <c r="F52" s="41"/>
      <c r="G52" s="41"/>
      <c r="H52" s="9"/>
      <c r="I52" s="41"/>
      <c r="J52" s="41"/>
      <c r="K52" s="9"/>
      <c r="L52" s="41"/>
      <c r="M52" s="41"/>
      <c r="N52" s="9"/>
      <c r="O52" s="9"/>
      <c r="P52" s="9"/>
      <c r="Q52" s="27"/>
      <c r="R52" s="10"/>
      <c r="S52" s="27"/>
      <c r="T52" s="27"/>
      <c r="U52" s="27"/>
      <c r="V52" s="27"/>
      <c r="W52" s="27"/>
      <c r="X52" s="28"/>
    </row>
    <row r="53" spans="1:24" s="42" customFormat="1" ht="18.75" customHeight="1">
      <c r="A53" s="7"/>
      <c r="B53" s="34" t="s">
        <v>9</v>
      </c>
      <c r="C53" s="20">
        <v>65</v>
      </c>
      <c r="D53" s="20">
        <v>49</v>
      </c>
      <c r="E53" s="20">
        <f t="shared" si="40"/>
        <v>114</v>
      </c>
      <c r="F53" s="20">
        <v>0</v>
      </c>
      <c r="G53" s="20">
        <v>0</v>
      </c>
      <c r="H53" s="20">
        <f t="shared" si="41"/>
        <v>0</v>
      </c>
      <c r="I53" s="20">
        <v>0</v>
      </c>
      <c r="J53" s="20">
        <v>0</v>
      </c>
      <c r="K53" s="20">
        <f t="shared" si="42"/>
        <v>0</v>
      </c>
      <c r="L53" s="20">
        <v>0</v>
      </c>
      <c r="M53" s="20">
        <v>0</v>
      </c>
      <c r="N53" s="20">
        <f t="shared" si="4"/>
        <v>0</v>
      </c>
      <c r="O53" s="20">
        <f>C53+F53+I53+L53</f>
        <v>65</v>
      </c>
      <c r="P53" s="20">
        <f>D53+G53+J53+M53</f>
        <v>49</v>
      </c>
      <c r="Q53" s="21">
        <f t="shared" si="43"/>
        <v>114</v>
      </c>
      <c r="R53" s="6">
        <v>2</v>
      </c>
      <c r="S53" s="21" t="str">
        <f t="shared" si="44"/>
        <v>0</v>
      </c>
      <c r="T53" s="21" t="str">
        <f t="shared" si="45"/>
        <v>0</v>
      </c>
      <c r="U53" s="21">
        <f t="shared" si="46"/>
        <v>0</v>
      </c>
      <c r="V53" s="21">
        <f t="shared" si="47"/>
        <v>65</v>
      </c>
      <c r="W53" s="21">
        <f t="shared" si="48"/>
        <v>49</v>
      </c>
      <c r="X53" s="21">
        <f t="shared" si="49"/>
        <v>114</v>
      </c>
    </row>
    <row r="54" spans="1:24" ht="18.75" customHeight="1">
      <c r="A54" s="18"/>
      <c r="B54" s="39" t="s">
        <v>10</v>
      </c>
      <c r="C54" s="20">
        <v>57</v>
      </c>
      <c r="D54" s="20">
        <v>42</v>
      </c>
      <c r="E54" s="20">
        <f t="shared" si="40"/>
        <v>99</v>
      </c>
      <c r="F54" s="20">
        <v>0</v>
      </c>
      <c r="G54" s="20">
        <v>0</v>
      </c>
      <c r="H54" s="20">
        <f t="shared" si="41"/>
        <v>0</v>
      </c>
      <c r="I54" s="20">
        <v>0</v>
      </c>
      <c r="J54" s="20">
        <v>0</v>
      </c>
      <c r="K54" s="20">
        <f t="shared" si="42"/>
        <v>0</v>
      </c>
      <c r="L54" s="20">
        <v>0</v>
      </c>
      <c r="M54" s="20">
        <v>0</v>
      </c>
      <c r="N54" s="20">
        <f t="shared" si="4"/>
        <v>0</v>
      </c>
      <c r="O54" s="20">
        <f>C54+F54+I54+L54</f>
        <v>57</v>
      </c>
      <c r="P54" s="20">
        <f>D54+G54+J54+M54</f>
        <v>42</v>
      </c>
      <c r="Q54" s="21">
        <f t="shared" si="43"/>
        <v>99</v>
      </c>
      <c r="R54" s="6">
        <v>2</v>
      </c>
      <c r="S54" s="21" t="str">
        <f t="shared" si="44"/>
        <v>0</v>
      </c>
      <c r="T54" s="21" t="str">
        <f t="shared" si="45"/>
        <v>0</v>
      </c>
      <c r="U54" s="21">
        <f t="shared" si="46"/>
        <v>0</v>
      </c>
      <c r="V54" s="21">
        <f t="shared" si="47"/>
        <v>57</v>
      </c>
      <c r="W54" s="21">
        <f t="shared" si="48"/>
        <v>42</v>
      </c>
      <c r="X54" s="21">
        <f t="shared" si="49"/>
        <v>99</v>
      </c>
    </row>
    <row r="55" spans="1:24" s="101" customFormat="1" ht="18.75" customHeight="1">
      <c r="A55" s="96"/>
      <c r="B55" s="97" t="s">
        <v>85</v>
      </c>
      <c r="C55" s="98">
        <f t="shared" ref="C55:X55" si="71">SUM(C53:C54)</f>
        <v>122</v>
      </c>
      <c r="D55" s="98">
        <f t="shared" si="71"/>
        <v>91</v>
      </c>
      <c r="E55" s="98">
        <f t="shared" si="71"/>
        <v>213</v>
      </c>
      <c r="F55" s="98">
        <f t="shared" si="71"/>
        <v>0</v>
      </c>
      <c r="G55" s="98">
        <f t="shared" si="71"/>
        <v>0</v>
      </c>
      <c r="H55" s="98">
        <f t="shared" si="71"/>
        <v>0</v>
      </c>
      <c r="I55" s="98">
        <f t="shared" si="71"/>
        <v>0</v>
      </c>
      <c r="J55" s="98">
        <f t="shared" si="71"/>
        <v>0</v>
      </c>
      <c r="K55" s="98">
        <f t="shared" si="71"/>
        <v>0</v>
      </c>
      <c r="L55" s="98">
        <f t="shared" si="71"/>
        <v>0</v>
      </c>
      <c r="M55" s="98">
        <f t="shared" si="71"/>
        <v>0</v>
      </c>
      <c r="N55" s="98">
        <f t="shared" si="71"/>
        <v>0</v>
      </c>
      <c r="O55" s="98">
        <f t="shared" si="71"/>
        <v>122</v>
      </c>
      <c r="P55" s="98">
        <f t="shared" si="71"/>
        <v>91</v>
      </c>
      <c r="Q55" s="99">
        <f t="shared" si="71"/>
        <v>213</v>
      </c>
      <c r="R55" s="116">
        <f t="shared" si="71"/>
        <v>4</v>
      </c>
      <c r="S55" s="99">
        <f t="shared" si="71"/>
        <v>0</v>
      </c>
      <c r="T55" s="99">
        <f t="shared" si="71"/>
        <v>0</v>
      </c>
      <c r="U55" s="99">
        <f t="shared" si="71"/>
        <v>0</v>
      </c>
      <c r="V55" s="99">
        <f t="shared" si="71"/>
        <v>122</v>
      </c>
      <c r="W55" s="99">
        <f t="shared" si="71"/>
        <v>91</v>
      </c>
      <c r="X55" s="99">
        <f t="shared" si="71"/>
        <v>213</v>
      </c>
    </row>
    <row r="56" spans="1:24" ht="18.75" customHeight="1">
      <c r="A56" s="18"/>
      <c r="B56" s="43" t="s">
        <v>211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27"/>
      <c r="R56" s="10"/>
      <c r="S56" s="27"/>
      <c r="T56" s="27"/>
      <c r="U56" s="27"/>
      <c r="V56" s="27"/>
      <c r="W56" s="27"/>
      <c r="X56" s="28"/>
    </row>
    <row r="57" spans="1:24" ht="18.75" customHeight="1">
      <c r="A57" s="18"/>
      <c r="B57" s="39" t="s">
        <v>207</v>
      </c>
      <c r="C57" s="20">
        <v>0</v>
      </c>
      <c r="D57" s="20">
        <v>0</v>
      </c>
      <c r="E57" s="20">
        <f t="shared" si="40"/>
        <v>0</v>
      </c>
      <c r="F57" s="20">
        <v>0</v>
      </c>
      <c r="G57" s="20">
        <v>0</v>
      </c>
      <c r="H57" s="20">
        <f t="shared" si="41"/>
        <v>0</v>
      </c>
      <c r="I57" s="20">
        <v>0</v>
      </c>
      <c r="J57" s="20">
        <v>0</v>
      </c>
      <c r="K57" s="20">
        <f t="shared" si="42"/>
        <v>0</v>
      </c>
      <c r="L57" s="20">
        <v>0</v>
      </c>
      <c r="M57" s="20">
        <v>0</v>
      </c>
      <c r="N57" s="20">
        <f t="shared" si="4"/>
        <v>0</v>
      </c>
      <c r="O57" s="20">
        <f>C57+F57+I57+L57</f>
        <v>0</v>
      </c>
      <c r="P57" s="20">
        <f>D57+G57+J57+M57</f>
        <v>0</v>
      </c>
      <c r="Q57" s="21">
        <f t="shared" si="43"/>
        <v>0</v>
      </c>
      <c r="R57" s="6">
        <v>2</v>
      </c>
      <c r="S57" s="21" t="str">
        <f t="shared" si="44"/>
        <v>0</v>
      </c>
      <c r="T57" s="21" t="str">
        <f t="shared" si="45"/>
        <v>0</v>
      </c>
      <c r="U57" s="21">
        <f t="shared" si="46"/>
        <v>0</v>
      </c>
      <c r="V57" s="21">
        <f t="shared" si="47"/>
        <v>0</v>
      </c>
      <c r="W57" s="21">
        <f t="shared" si="48"/>
        <v>0</v>
      </c>
      <c r="X57" s="21">
        <f t="shared" si="49"/>
        <v>0</v>
      </c>
    </row>
    <row r="58" spans="1:24" ht="18.75" customHeight="1">
      <c r="A58" s="18"/>
      <c r="B58" s="39" t="s">
        <v>212</v>
      </c>
      <c r="C58" s="20">
        <v>0</v>
      </c>
      <c r="D58" s="20">
        <v>0</v>
      </c>
      <c r="E58" s="20">
        <f t="shared" si="40"/>
        <v>0</v>
      </c>
      <c r="F58" s="20">
        <v>0</v>
      </c>
      <c r="G58" s="20">
        <v>0</v>
      </c>
      <c r="H58" s="20">
        <f t="shared" si="41"/>
        <v>0</v>
      </c>
      <c r="I58" s="20">
        <v>0</v>
      </c>
      <c r="J58" s="20">
        <v>0</v>
      </c>
      <c r="K58" s="20">
        <f t="shared" si="42"/>
        <v>0</v>
      </c>
      <c r="L58" s="20">
        <v>0</v>
      </c>
      <c r="M58" s="20">
        <v>0</v>
      </c>
      <c r="N58" s="20">
        <f t="shared" si="4"/>
        <v>0</v>
      </c>
      <c r="O58" s="20">
        <f t="shared" ref="O58:O59" si="72">C58+F58+I58+L58</f>
        <v>0</v>
      </c>
      <c r="P58" s="20">
        <f t="shared" ref="P58:P59" si="73">D58+G58+J58+M58</f>
        <v>0</v>
      </c>
      <c r="Q58" s="21">
        <f t="shared" ref="Q58:Q59" si="74">O58+P58</f>
        <v>0</v>
      </c>
      <c r="R58" s="6">
        <v>2</v>
      </c>
      <c r="S58" s="21" t="str">
        <f t="shared" ref="S58:S59" si="75">IF(R58=1,O58,"0")</f>
        <v>0</v>
      </c>
      <c r="T58" s="21" t="str">
        <f t="shared" ref="T58:T59" si="76">IF(R58=1,P58,"0")</f>
        <v>0</v>
      </c>
      <c r="U58" s="21">
        <f t="shared" ref="U58:U59" si="77">S58+T58</f>
        <v>0</v>
      </c>
      <c r="V58" s="21">
        <f t="shared" ref="V58:V59" si="78">IF(R58=2,O58,"0")</f>
        <v>0</v>
      </c>
      <c r="W58" s="21">
        <f t="shared" ref="W58:W59" si="79">IF(R58=2,P58,"0")</f>
        <v>0</v>
      </c>
      <c r="X58" s="21">
        <f t="shared" ref="X58:X59" si="80">V58+W58</f>
        <v>0</v>
      </c>
    </row>
    <row r="59" spans="1:24" ht="18.75" customHeight="1">
      <c r="A59" s="18"/>
      <c r="B59" s="39" t="s">
        <v>213</v>
      </c>
      <c r="C59" s="20">
        <v>0</v>
      </c>
      <c r="D59" s="20">
        <v>0</v>
      </c>
      <c r="E59" s="20">
        <f t="shared" si="40"/>
        <v>0</v>
      </c>
      <c r="F59" s="20">
        <v>0</v>
      </c>
      <c r="G59" s="20">
        <v>0</v>
      </c>
      <c r="H59" s="20">
        <f t="shared" si="41"/>
        <v>0</v>
      </c>
      <c r="I59" s="20">
        <v>0</v>
      </c>
      <c r="J59" s="20">
        <v>0</v>
      </c>
      <c r="K59" s="20">
        <f t="shared" si="42"/>
        <v>0</v>
      </c>
      <c r="L59" s="20">
        <v>0</v>
      </c>
      <c r="M59" s="20">
        <v>0</v>
      </c>
      <c r="N59" s="20">
        <f t="shared" si="4"/>
        <v>0</v>
      </c>
      <c r="O59" s="20">
        <f t="shared" si="72"/>
        <v>0</v>
      </c>
      <c r="P59" s="20">
        <f t="shared" si="73"/>
        <v>0</v>
      </c>
      <c r="Q59" s="21">
        <f t="shared" si="74"/>
        <v>0</v>
      </c>
      <c r="R59" s="6">
        <v>2</v>
      </c>
      <c r="S59" s="21" t="str">
        <f t="shared" si="75"/>
        <v>0</v>
      </c>
      <c r="T59" s="21" t="str">
        <f t="shared" si="76"/>
        <v>0</v>
      </c>
      <c r="U59" s="21">
        <f t="shared" si="77"/>
        <v>0</v>
      </c>
      <c r="V59" s="21">
        <f t="shared" si="78"/>
        <v>0</v>
      </c>
      <c r="W59" s="21">
        <f t="shared" si="79"/>
        <v>0</v>
      </c>
      <c r="X59" s="21">
        <f t="shared" si="80"/>
        <v>0</v>
      </c>
    </row>
    <row r="60" spans="1:24" ht="18.75" customHeight="1">
      <c r="A60" s="18"/>
      <c r="B60" s="39" t="s">
        <v>122</v>
      </c>
      <c r="C60" s="20">
        <v>24</v>
      </c>
      <c r="D60" s="20">
        <v>1</v>
      </c>
      <c r="E60" s="20">
        <f t="shared" ref="E60" si="81">C60+D60</f>
        <v>25</v>
      </c>
      <c r="F60" s="20">
        <v>0</v>
      </c>
      <c r="G60" s="20">
        <v>0</v>
      </c>
      <c r="H60" s="20">
        <f t="shared" ref="H60" si="82">F60+G60</f>
        <v>0</v>
      </c>
      <c r="I60" s="20">
        <v>0</v>
      </c>
      <c r="J60" s="20">
        <v>0</v>
      </c>
      <c r="K60" s="20">
        <f t="shared" ref="K60" si="83">I60+J60</f>
        <v>0</v>
      </c>
      <c r="L60" s="20">
        <v>0</v>
      </c>
      <c r="M60" s="20">
        <v>0</v>
      </c>
      <c r="N60" s="20">
        <f t="shared" ref="N60" si="84">L60+M60</f>
        <v>0</v>
      </c>
      <c r="O60" s="20">
        <f t="shared" ref="O60" si="85">C60+F60+I60+L60</f>
        <v>24</v>
      </c>
      <c r="P60" s="20">
        <f t="shared" ref="P60" si="86">D60+G60+J60+M60</f>
        <v>1</v>
      </c>
      <c r="Q60" s="21">
        <f t="shared" ref="Q60" si="87">O60+P60</f>
        <v>25</v>
      </c>
      <c r="R60" s="6">
        <v>2</v>
      </c>
      <c r="S60" s="21" t="str">
        <f t="shared" ref="S60" si="88">IF(R60=1,O60,"0")</f>
        <v>0</v>
      </c>
      <c r="T60" s="21" t="str">
        <f t="shared" ref="T60" si="89">IF(R60=1,P60,"0")</f>
        <v>0</v>
      </c>
      <c r="U60" s="21">
        <f t="shared" ref="U60" si="90">S60+T60</f>
        <v>0</v>
      </c>
      <c r="V60" s="21">
        <f t="shared" ref="V60" si="91">IF(R60=2,O60,"0")</f>
        <v>24</v>
      </c>
      <c r="W60" s="21">
        <f t="shared" ref="W60" si="92">IF(R60=2,P60,"0")</f>
        <v>1</v>
      </c>
      <c r="X60" s="21">
        <f t="shared" ref="X60" si="93">V60+W60</f>
        <v>25</v>
      </c>
    </row>
    <row r="61" spans="1:24" s="101" customFormat="1" ht="18.75" customHeight="1">
      <c r="A61" s="96"/>
      <c r="B61" s="97" t="s">
        <v>85</v>
      </c>
      <c r="C61" s="98">
        <f>SUM(C57:C60)</f>
        <v>24</v>
      </c>
      <c r="D61" s="98">
        <f>SUM(D57:D60)</f>
        <v>1</v>
      </c>
      <c r="E61" s="98">
        <f>SUM(E57:E60)</f>
        <v>25</v>
      </c>
      <c r="F61" s="98">
        <f t="shared" ref="F61:X61" si="94">SUM(F57:F60)</f>
        <v>0</v>
      </c>
      <c r="G61" s="98">
        <f t="shared" si="94"/>
        <v>0</v>
      </c>
      <c r="H61" s="98">
        <f t="shared" si="94"/>
        <v>0</v>
      </c>
      <c r="I61" s="98">
        <f t="shared" si="94"/>
        <v>0</v>
      </c>
      <c r="J61" s="98">
        <f t="shared" si="94"/>
        <v>0</v>
      </c>
      <c r="K61" s="98">
        <f t="shared" si="94"/>
        <v>0</v>
      </c>
      <c r="L61" s="98">
        <f t="shared" si="94"/>
        <v>0</v>
      </c>
      <c r="M61" s="98">
        <f t="shared" si="94"/>
        <v>0</v>
      </c>
      <c r="N61" s="98">
        <f t="shared" si="94"/>
        <v>0</v>
      </c>
      <c r="O61" s="98">
        <f t="shared" si="94"/>
        <v>24</v>
      </c>
      <c r="P61" s="98">
        <f t="shared" si="94"/>
        <v>1</v>
      </c>
      <c r="Q61" s="98">
        <f t="shared" si="94"/>
        <v>25</v>
      </c>
      <c r="R61" s="98">
        <f t="shared" si="94"/>
        <v>8</v>
      </c>
      <c r="S61" s="98">
        <f t="shared" si="94"/>
        <v>0</v>
      </c>
      <c r="T61" s="98">
        <f t="shared" si="94"/>
        <v>0</v>
      </c>
      <c r="U61" s="98">
        <f t="shared" si="94"/>
        <v>0</v>
      </c>
      <c r="V61" s="98">
        <f t="shared" si="94"/>
        <v>24</v>
      </c>
      <c r="W61" s="98">
        <f t="shared" si="94"/>
        <v>1</v>
      </c>
      <c r="X61" s="98">
        <f t="shared" si="94"/>
        <v>25</v>
      </c>
    </row>
    <row r="62" spans="1:24" ht="18.75" customHeight="1">
      <c r="A62" s="18"/>
      <c r="B62" s="43" t="s">
        <v>149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27"/>
      <c r="R62" s="10"/>
      <c r="S62" s="27"/>
      <c r="T62" s="27"/>
      <c r="U62" s="27"/>
      <c r="V62" s="27"/>
      <c r="W62" s="27"/>
      <c r="X62" s="28"/>
    </row>
    <row r="63" spans="1:24" ht="18.75" customHeight="1">
      <c r="A63" s="18"/>
      <c r="B63" s="39" t="s">
        <v>84</v>
      </c>
      <c r="C63" s="20">
        <v>0</v>
      </c>
      <c r="D63" s="20">
        <v>0</v>
      </c>
      <c r="E63" s="20">
        <f t="shared" si="40"/>
        <v>0</v>
      </c>
      <c r="F63" s="20">
        <v>33</v>
      </c>
      <c r="G63" s="20">
        <v>105</v>
      </c>
      <c r="H63" s="20">
        <f t="shared" si="41"/>
        <v>138</v>
      </c>
      <c r="I63" s="20">
        <v>0</v>
      </c>
      <c r="J63" s="20">
        <v>0</v>
      </c>
      <c r="K63" s="20">
        <f t="shared" si="42"/>
        <v>0</v>
      </c>
      <c r="L63" s="20">
        <v>0</v>
      </c>
      <c r="M63" s="20">
        <v>0</v>
      </c>
      <c r="N63" s="20">
        <f t="shared" si="4"/>
        <v>0</v>
      </c>
      <c r="O63" s="20">
        <f>C63+F63+I63+L63</f>
        <v>33</v>
      </c>
      <c r="P63" s="20">
        <f>D63+G63+J63+M63</f>
        <v>105</v>
      </c>
      <c r="Q63" s="21">
        <f t="shared" si="43"/>
        <v>138</v>
      </c>
      <c r="R63" s="6">
        <v>1</v>
      </c>
      <c r="S63" s="21">
        <f t="shared" si="44"/>
        <v>33</v>
      </c>
      <c r="T63" s="21">
        <f t="shared" si="45"/>
        <v>105</v>
      </c>
      <c r="U63" s="21">
        <f t="shared" si="46"/>
        <v>138</v>
      </c>
      <c r="V63" s="21" t="str">
        <f t="shared" si="47"/>
        <v>0</v>
      </c>
      <c r="W63" s="21" t="str">
        <f t="shared" si="48"/>
        <v>0</v>
      </c>
      <c r="X63" s="21">
        <f t="shared" si="49"/>
        <v>0</v>
      </c>
    </row>
    <row r="64" spans="1:24" s="101" customFormat="1" ht="18.75" customHeight="1">
      <c r="A64" s="96"/>
      <c r="B64" s="97" t="s">
        <v>85</v>
      </c>
      <c r="C64" s="98">
        <f t="shared" ref="C64:X64" si="95">SUM(C63)</f>
        <v>0</v>
      </c>
      <c r="D64" s="98">
        <f t="shared" si="95"/>
        <v>0</v>
      </c>
      <c r="E64" s="98">
        <f t="shared" si="95"/>
        <v>0</v>
      </c>
      <c r="F64" s="98">
        <f t="shared" si="95"/>
        <v>33</v>
      </c>
      <c r="G64" s="98">
        <f t="shared" si="95"/>
        <v>105</v>
      </c>
      <c r="H64" s="98">
        <f t="shared" si="95"/>
        <v>138</v>
      </c>
      <c r="I64" s="98">
        <f t="shared" si="95"/>
        <v>0</v>
      </c>
      <c r="J64" s="98">
        <f t="shared" si="95"/>
        <v>0</v>
      </c>
      <c r="K64" s="98">
        <f t="shared" si="95"/>
        <v>0</v>
      </c>
      <c r="L64" s="98">
        <f t="shared" si="95"/>
        <v>0</v>
      </c>
      <c r="M64" s="98">
        <f t="shared" si="95"/>
        <v>0</v>
      </c>
      <c r="N64" s="98">
        <f t="shared" si="95"/>
        <v>0</v>
      </c>
      <c r="O64" s="98">
        <f t="shared" si="95"/>
        <v>33</v>
      </c>
      <c r="P64" s="98">
        <f t="shared" si="95"/>
        <v>105</v>
      </c>
      <c r="Q64" s="99">
        <f t="shared" si="95"/>
        <v>138</v>
      </c>
      <c r="R64" s="116">
        <f t="shared" si="95"/>
        <v>1</v>
      </c>
      <c r="S64" s="99">
        <f t="shared" si="95"/>
        <v>33</v>
      </c>
      <c r="T64" s="99">
        <f t="shared" si="95"/>
        <v>105</v>
      </c>
      <c r="U64" s="99">
        <f t="shared" si="95"/>
        <v>138</v>
      </c>
      <c r="V64" s="99">
        <f t="shared" si="95"/>
        <v>0</v>
      </c>
      <c r="W64" s="99">
        <f t="shared" si="95"/>
        <v>0</v>
      </c>
      <c r="X64" s="99">
        <f t="shared" si="95"/>
        <v>0</v>
      </c>
    </row>
    <row r="65" spans="1:24" ht="18.75" customHeight="1">
      <c r="A65" s="18"/>
      <c r="B65" s="43" t="s">
        <v>131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27"/>
      <c r="R65" s="10"/>
      <c r="S65" s="27"/>
      <c r="T65" s="27"/>
      <c r="U65" s="27"/>
      <c r="V65" s="27"/>
      <c r="W65" s="27"/>
      <c r="X65" s="28"/>
    </row>
    <row r="66" spans="1:24" ht="18.75" customHeight="1">
      <c r="A66" s="18"/>
      <c r="B66" s="39" t="s">
        <v>83</v>
      </c>
      <c r="C66" s="20">
        <v>0</v>
      </c>
      <c r="D66" s="20">
        <v>0</v>
      </c>
      <c r="E66" s="20">
        <f t="shared" si="40"/>
        <v>0</v>
      </c>
      <c r="F66" s="20">
        <v>0</v>
      </c>
      <c r="G66" s="20">
        <v>0</v>
      </c>
      <c r="H66" s="20">
        <f t="shared" si="41"/>
        <v>0</v>
      </c>
      <c r="I66" s="20">
        <v>10</v>
      </c>
      <c r="J66" s="20">
        <v>33</v>
      </c>
      <c r="K66" s="20">
        <f t="shared" si="42"/>
        <v>43</v>
      </c>
      <c r="L66" s="20">
        <v>0</v>
      </c>
      <c r="M66" s="20">
        <v>0</v>
      </c>
      <c r="N66" s="20">
        <f t="shared" si="4"/>
        <v>0</v>
      </c>
      <c r="O66" s="20">
        <f t="shared" ref="O66:P66" si="96">C66+F66+I66+L66</f>
        <v>10</v>
      </c>
      <c r="P66" s="20">
        <f t="shared" si="96"/>
        <v>33</v>
      </c>
      <c r="Q66" s="21">
        <f t="shared" si="43"/>
        <v>43</v>
      </c>
      <c r="R66" s="6">
        <v>1</v>
      </c>
      <c r="S66" s="21">
        <f t="shared" si="44"/>
        <v>10</v>
      </c>
      <c r="T66" s="21">
        <f t="shared" si="45"/>
        <v>33</v>
      </c>
      <c r="U66" s="21">
        <f t="shared" si="46"/>
        <v>43</v>
      </c>
      <c r="V66" s="21" t="str">
        <f t="shared" si="47"/>
        <v>0</v>
      </c>
      <c r="W66" s="21" t="str">
        <f t="shared" si="48"/>
        <v>0</v>
      </c>
      <c r="X66" s="21">
        <f t="shared" si="49"/>
        <v>0</v>
      </c>
    </row>
    <row r="67" spans="1:24" ht="18.75" customHeight="1">
      <c r="A67" s="18"/>
      <c r="B67" s="39" t="s">
        <v>128</v>
      </c>
      <c r="C67" s="20">
        <v>0</v>
      </c>
      <c r="D67" s="20">
        <v>0</v>
      </c>
      <c r="E67" s="20">
        <f t="shared" si="40"/>
        <v>0</v>
      </c>
      <c r="F67" s="20">
        <v>0</v>
      </c>
      <c r="G67" s="20">
        <v>0</v>
      </c>
      <c r="H67" s="20">
        <f t="shared" si="41"/>
        <v>0</v>
      </c>
      <c r="I67" s="20">
        <v>5</v>
      </c>
      <c r="J67" s="20">
        <v>29</v>
      </c>
      <c r="K67" s="20">
        <f t="shared" si="42"/>
        <v>34</v>
      </c>
      <c r="L67" s="20">
        <v>0</v>
      </c>
      <c r="M67" s="20">
        <v>0</v>
      </c>
      <c r="N67" s="20">
        <f t="shared" si="4"/>
        <v>0</v>
      </c>
      <c r="O67" s="20">
        <f t="shared" ref="O67:O70" si="97">C67+F67+I67+L67</f>
        <v>5</v>
      </c>
      <c r="P67" s="20">
        <f t="shared" ref="P67:P70" si="98">D67+G67+J67+M67</f>
        <v>29</v>
      </c>
      <c r="Q67" s="21">
        <f t="shared" ref="Q67:Q70" si="99">O67+P67</f>
        <v>34</v>
      </c>
      <c r="R67" s="6">
        <v>2</v>
      </c>
      <c r="S67" s="21" t="str">
        <f t="shared" ref="S67:S71" si="100">IF(R67=1,O67,"0")</f>
        <v>0</v>
      </c>
      <c r="T67" s="21" t="str">
        <f t="shared" ref="T67:T71" si="101">IF(R67=1,P67,"0")</f>
        <v>0</v>
      </c>
      <c r="U67" s="21">
        <f t="shared" ref="U67:U71" si="102">S67+T67</f>
        <v>0</v>
      </c>
      <c r="V67" s="21">
        <f t="shared" ref="V67:V71" si="103">IF(R67=2,O67,"0")</f>
        <v>5</v>
      </c>
      <c r="W67" s="21">
        <f t="shared" ref="W67:W71" si="104">IF(R67=2,P67,"0")</f>
        <v>29</v>
      </c>
      <c r="X67" s="21">
        <f t="shared" ref="X67:X71" si="105">V67+W67</f>
        <v>34</v>
      </c>
    </row>
    <row r="68" spans="1:24" ht="18.75" customHeight="1">
      <c r="A68" s="18"/>
      <c r="B68" s="39" t="s">
        <v>166</v>
      </c>
      <c r="C68" s="20">
        <v>0</v>
      </c>
      <c r="D68" s="20">
        <v>0</v>
      </c>
      <c r="E68" s="20">
        <f t="shared" si="40"/>
        <v>0</v>
      </c>
      <c r="F68" s="20">
        <v>0</v>
      </c>
      <c r="G68" s="20">
        <v>0</v>
      </c>
      <c r="H68" s="20">
        <f t="shared" si="41"/>
        <v>0</v>
      </c>
      <c r="I68" s="20">
        <v>12</v>
      </c>
      <c r="J68" s="20">
        <v>43</v>
      </c>
      <c r="K68" s="20">
        <f t="shared" si="42"/>
        <v>55</v>
      </c>
      <c r="L68" s="20">
        <v>0</v>
      </c>
      <c r="M68" s="20">
        <v>0</v>
      </c>
      <c r="N68" s="20">
        <f t="shared" si="4"/>
        <v>0</v>
      </c>
      <c r="O68" s="20">
        <f t="shared" si="97"/>
        <v>12</v>
      </c>
      <c r="P68" s="20">
        <f t="shared" si="98"/>
        <v>43</v>
      </c>
      <c r="Q68" s="21">
        <f t="shared" si="99"/>
        <v>55</v>
      </c>
      <c r="R68" s="6">
        <v>2</v>
      </c>
      <c r="S68" s="21" t="str">
        <f t="shared" si="100"/>
        <v>0</v>
      </c>
      <c r="T68" s="21" t="str">
        <f t="shared" si="101"/>
        <v>0</v>
      </c>
      <c r="U68" s="21">
        <f t="shared" si="102"/>
        <v>0</v>
      </c>
      <c r="V68" s="21">
        <f t="shared" si="103"/>
        <v>12</v>
      </c>
      <c r="W68" s="21">
        <f t="shared" si="104"/>
        <v>43</v>
      </c>
      <c r="X68" s="21">
        <f t="shared" si="105"/>
        <v>55</v>
      </c>
    </row>
    <row r="69" spans="1:24" ht="18.75" customHeight="1">
      <c r="A69" s="18"/>
      <c r="B69" s="39" t="s">
        <v>167</v>
      </c>
      <c r="C69" s="20">
        <v>0</v>
      </c>
      <c r="D69" s="20">
        <v>0</v>
      </c>
      <c r="E69" s="20">
        <f t="shared" si="40"/>
        <v>0</v>
      </c>
      <c r="F69" s="20">
        <v>0</v>
      </c>
      <c r="G69" s="20">
        <v>0</v>
      </c>
      <c r="H69" s="20">
        <f t="shared" si="41"/>
        <v>0</v>
      </c>
      <c r="I69" s="20">
        <v>0</v>
      </c>
      <c r="J69" s="20">
        <v>16</v>
      </c>
      <c r="K69" s="20">
        <f t="shared" si="42"/>
        <v>16</v>
      </c>
      <c r="L69" s="20">
        <v>0</v>
      </c>
      <c r="M69" s="20">
        <v>0</v>
      </c>
      <c r="N69" s="20">
        <f t="shared" si="4"/>
        <v>0</v>
      </c>
      <c r="O69" s="20">
        <f t="shared" si="97"/>
        <v>0</v>
      </c>
      <c r="P69" s="20">
        <f t="shared" si="98"/>
        <v>16</v>
      </c>
      <c r="Q69" s="21">
        <f t="shared" si="99"/>
        <v>16</v>
      </c>
      <c r="R69" s="6">
        <v>2</v>
      </c>
      <c r="S69" s="21" t="str">
        <f t="shared" si="100"/>
        <v>0</v>
      </c>
      <c r="T69" s="21" t="str">
        <f t="shared" si="101"/>
        <v>0</v>
      </c>
      <c r="U69" s="21">
        <f t="shared" si="102"/>
        <v>0</v>
      </c>
      <c r="V69" s="21">
        <f t="shared" si="103"/>
        <v>0</v>
      </c>
      <c r="W69" s="21">
        <f t="shared" si="104"/>
        <v>16</v>
      </c>
      <c r="X69" s="21">
        <f t="shared" si="105"/>
        <v>16</v>
      </c>
    </row>
    <row r="70" spans="1:24" ht="18.75" customHeight="1">
      <c r="A70" s="18"/>
      <c r="B70" s="39" t="s">
        <v>9</v>
      </c>
      <c r="C70" s="20">
        <v>0</v>
      </c>
      <c r="D70" s="20">
        <v>0</v>
      </c>
      <c r="E70" s="20">
        <f t="shared" si="40"/>
        <v>0</v>
      </c>
      <c r="F70" s="20">
        <v>0</v>
      </c>
      <c r="G70" s="20">
        <v>0</v>
      </c>
      <c r="H70" s="20">
        <f t="shared" si="41"/>
        <v>0</v>
      </c>
      <c r="I70" s="20">
        <v>16</v>
      </c>
      <c r="J70" s="20">
        <v>25</v>
      </c>
      <c r="K70" s="20">
        <f t="shared" si="42"/>
        <v>41</v>
      </c>
      <c r="L70" s="20">
        <v>0</v>
      </c>
      <c r="M70" s="20">
        <v>0</v>
      </c>
      <c r="N70" s="20">
        <f t="shared" si="4"/>
        <v>0</v>
      </c>
      <c r="O70" s="20">
        <f t="shared" si="97"/>
        <v>16</v>
      </c>
      <c r="P70" s="20">
        <f t="shared" si="98"/>
        <v>25</v>
      </c>
      <c r="Q70" s="21">
        <f t="shared" si="99"/>
        <v>41</v>
      </c>
      <c r="R70" s="6">
        <v>2</v>
      </c>
      <c r="S70" s="21" t="str">
        <f t="shared" si="100"/>
        <v>0</v>
      </c>
      <c r="T70" s="21" t="str">
        <f t="shared" si="101"/>
        <v>0</v>
      </c>
      <c r="U70" s="21">
        <f t="shared" si="102"/>
        <v>0</v>
      </c>
      <c r="V70" s="21">
        <f t="shared" si="103"/>
        <v>16</v>
      </c>
      <c r="W70" s="21">
        <f t="shared" si="104"/>
        <v>25</v>
      </c>
      <c r="X70" s="21">
        <f t="shared" si="105"/>
        <v>41</v>
      </c>
    </row>
    <row r="71" spans="1:24" ht="18.75" customHeight="1">
      <c r="A71" s="18"/>
      <c r="B71" s="39" t="s">
        <v>108</v>
      </c>
      <c r="C71" s="20">
        <v>0</v>
      </c>
      <c r="D71" s="20">
        <v>0</v>
      </c>
      <c r="E71" s="20">
        <f>C71+D71</f>
        <v>0</v>
      </c>
      <c r="F71" s="20">
        <v>0</v>
      </c>
      <c r="G71" s="20">
        <v>0</v>
      </c>
      <c r="H71" s="20">
        <f>F71+G71</f>
        <v>0</v>
      </c>
      <c r="I71" s="20">
        <v>3</v>
      </c>
      <c r="J71" s="20">
        <v>1</v>
      </c>
      <c r="K71" s="20">
        <f t="shared" si="42"/>
        <v>4</v>
      </c>
      <c r="L71" s="20">
        <v>0</v>
      </c>
      <c r="M71" s="20">
        <v>0</v>
      </c>
      <c r="N71" s="20">
        <f>L71+M71</f>
        <v>0</v>
      </c>
      <c r="O71" s="20">
        <f>C71+F71+I71+L71</f>
        <v>3</v>
      </c>
      <c r="P71" s="20">
        <f>D71+G71+J71+M71</f>
        <v>1</v>
      </c>
      <c r="Q71" s="21">
        <f>O71+P71</f>
        <v>4</v>
      </c>
      <c r="R71" s="6">
        <v>2</v>
      </c>
      <c r="S71" s="21" t="str">
        <f t="shared" si="100"/>
        <v>0</v>
      </c>
      <c r="T71" s="21" t="str">
        <f t="shared" si="101"/>
        <v>0</v>
      </c>
      <c r="U71" s="21">
        <f t="shared" si="102"/>
        <v>0</v>
      </c>
      <c r="V71" s="21">
        <f t="shared" si="103"/>
        <v>3</v>
      </c>
      <c r="W71" s="21">
        <f t="shared" si="104"/>
        <v>1</v>
      </c>
      <c r="X71" s="21">
        <f t="shared" si="105"/>
        <v>4</v>
      </c>
    </row>
    <row r="72" spans="1:24" s="101" customFormat="1" ht="18.75" customHeight="1">
      <c r="A72" s="96"/>
      <c r="B72" s="97" t="s">
        <v>85</v>
      </c>
      <c r="C72" s="98">
        <f t="shared" ref="C72:X72" si="106">SUM(C66:C71)</f>
        <v>0</v>
      </c>
      <c r="D72" s="98">
        <f t="shared" si="106"/>
        <v>0</v>
      </c>
      <c r="E72" s="98">
        <f t="shared" si="106"/>
        <v>0</v>
      </c>
      <c r="F72" s="98">
        <f t="shared" si="106"/>
        <v>0</v>
      </c>
      <c r="G72" s="98">
        <f t="shared" si="106"/>
        <v>0</v>
      </c>
      <c r="H72" s="98">
        <f t="shared" si="106"/>
        <v>0</v>
      </c>
      <c r="I72" s="98">
        <f t="shared" si="106"/>
        <v>46</v>
      </c>
      <c r="J72" s="98">
        <f t="shared" si="106"/>
        <v>147</v>
      </c>
      <c r="K72" s="98">
        <f t="shared" si="106"/>
        <v>193</v>
      </c>
      <c r="L72" s="98">
        <f t="shared" si="106"/>
        <v>0</v>
      </c>
      <c r="M72" s="98">
        <f t="shared" si="106"/>
        <v>0</v>
      </c>
      <c r="N72" s="98">
        <f t="shared" si="106"/>
        <v>0</v>
      </c>
      <c r="O72" s="98">
        <f t="shared" si="106"/>
        <v>46</v>
      </c>
      <c r="P72" s="98">
        <f t="shared" si="106"/>
        <v>147</v>
      </c>
      <c r="Q72" s="99">
        <f t="shared" si="106"/>
        <v>193</v>
      </c>
      <c r="R72" s="116">
        <f t="shared" si="106"/>
        <v>11</v>
      </c>
      <c r="S72" s="99">
        <f t="shared" si="106"/>
        <v>10</v>
      </c>
      <c r="T72" s="99">
        <f t="shared" si="106"/>
        <v>33</v>
      </c>
      <c r="U72" s="99">
        <f t="shared" si="106"/>
        <v>43</v>
      </c>
      <c r="V72" s="99">
        <f t="shared" si="106"/>
        <v>36</v>
      </c>
      <c r="W72" s="99">
        <f t="shared" si="106"/>
        <v>114</v>
      </c>
      <c r="X72" s="99">
        <f t="shared" si="106"/>
        <v>150</v>
      </c>
    </row>
    <row r="73" spans="1:24" s="107" customFormat="1" ht="18.75" customHeight="1">
      <c r="A73" s="102"/>
      <c r="B73" s="103" t="s">
        <v>125</v>
      </c>
      <c r="C73" s="104">
        <f t="shared" ref="C73:X73" si="107">C55+C61+C64+C72</f>
        <v>146</v>
      </c>
      <c r="D73" s="104">
        <f t="shared" si="107"/>
        <v>92</v>
      </c>
      <c r="E73" s="104">
        <f t="shared" si="107"/>
        <v>238</v>
      </c>
      <c r="F73" s="104">
        <f t="shared" si="107"/>
        <v>33</v>
      </c>
      <c r="G73" s="104">
        <f t="shared" si="107"/>
        <v>105</v>
      </c>
      <c r="H73" s="104">
        <f t="shared" si="107"/>
        <v>138</v>
      </c>
      <c r="I73" s="104">
        <f t="shared" si="107"/>
        <v>46</v>
      </c>
      <c r="J73" s="104">
        <f t="shared" si="107"/>
        <v>147</v>
      </c>
      <c r="K73" s="104">
        <f t="shared" si="107"/>
        <v>193</v>
      </c>
      <c r="L73" s="104">
        <f t="shared" si="107"/>
        <v>0</v>
      </c>
      <c r="M73" s="104">
        <f t="shared" si="107"/>
        <v>0</v>
      </c>
      <c r="N73" s="104">
        <f t="shared" si="107"/>
        <v>0</v>
      </c>
      <c r="O73" s="104">
        <f t="shared" si="107"/>
        <v>225</v>
      </c>
      <c r="P73" s="104">
        <f t="shared" si="107"/>
        <v>344</v>
      </c>
      <c r="Q73" s="105">
        <f t="shared" si="107"/>
        <v>569</v>
      </c>
      <c r="R73" s="128">
        <f t="shared" si="107"/>
        <v>24</v>
      </c>
      <c r="S73" s="105">
        <f t="shared" si="107"/>
        <v>43</v>
      </c>
      <c r="T73" s="105">
        <f t="shared" si="107"/>
        <v>138</v>
      </c>
      <c r="U73" s="105">
        <f t="shared" si="107"/>
        <v>181</v>
      </c>
      <c r="V73" s="105">
        <f t="shared" si="107"/>
        <v>182</v>
      </c>
      <c r="W73" s="105">
        <f t="shared" si="107"/>
        <v>206</v>
      </c>
      <c r="X73" s="105">
        <f t="shared" si="107"/>
        <v>388</v>
      </c>
    </row>
    <row r="74" spans="1:24" s="113" customFormat="1" ht="18.75" customHeight="1">
      <c r="A74" s="108"/>
      <c r="B74" s="109" t="s">
        <v>59</v>
      </c>
      <c r="C74" s="110">
        <f t="shared" ref="C74:X74" si="108">C50+C73</f>
        <v>1127</v>
      </c>
      <c r="D74" s="110">
        <f t="shared" si="108"/>
        <v>785</v>
      </c>
      <c r="E74" s="110">
        <f t="shared" si="108"/>
        <v>1912</v>
      </c>
      <c r="F74" s="110">
        <f t="shared" si="108"/>
        <v>33</v>
      </c>
      <c r="G74" s="110">
        <f t="shared" si="108"/>
        <v>105</v>
      </c>
      <c r="H74" s="110">
        <f t="shared" si="108"/>
        <v>138</v>
      </c>
      <c r="I74" s="110">
        <f t="shared" si="108"/>
        <v>50</v>
      </c>
      <c r="J74" s="110">
        <f t="shared" si="108"/>
        <v>158</v>
      </c>
      <c r="K74" s="110">
        <f t="shared" si="108"/>
        <v>208</v>
      </c>
      <c r="L74" s="110">
        <f t="shared" si="108"/>
        <v>7</v>
      </c>
      <c r="M74" s="110">
        <f t="shared" si="108"/>
        <v>0</v>
      </c>
      <c r="N74" s="110">
        <f t="shared" si="108"/>
        <v>7</v>
      </c>
      <c r="O74" s="110">
        <f t="shared" si="108"/>
        <v>1217</v>
      </c>
      <c r="P74" s="110">
        <f t="shared" si="108"/>
        <v>1048</v>
      </c>
      <c r="Q74" s="111">
        <f t="shared" si="108"/>
        <v>2265</v>
      </c>
      <c r="R74" s="132">
        <f t="shared" si="108"/>
        <v>56</v>
      </c>
      <c r="S74" s="111">
        <f t="shared" si="108"/>
        <v>43</v>
      </c>
      <c r="T74" s="111">
        <f t="shared" si="108"/>
        <v>138</v>
      </c>
      <c r="U74" s="111">
        <f t="shared" si="108"/>
        <v>181</v>
      </c>
      <c r="V74" s="111">
        <f t="shared" si="108"/>
        <v>1174</v>
      </c>
      <c r="W74" s="111">
        <f t="shared" si="108"/>
        <v>910</v>
      </c>
      <c r="X74" s="111">
        <f t="shared" si="108"/>
        <v>2084</v>
      </c>
    </row>
    <row r="75" spans="1:24" ht="18.75" customHeight="1">
      <c r="A75" s="22" t="s">
        <v>58</v>
      </c>
      <c r="B75" s="2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27"/>
      <c r="R75" s="10"/>
      <c r="S75" s="27"/>
      <c r="T75" s="27"/>
      <c r="U75" s="27"/>
      <c r="V75" s="27"/>
      <c r="W75" s="27"/>
      <c r="X75" s="28"/>
    </row>
    <row r="76" spans="1:24" ht="18.75" customHeight="1">
      <c r="A76" s="22"/>
      <c r="B76" s="44" t="s">
        <v>86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27"/>
      <c r="R76" s="10"/>
      <c r="S76" s="27"/>
      <c r="T76" s="27"/>
      <c r="U76" s="27"/>
      <c r="V76" s="27"/>
      <c r="W76" s="27"/>
      <c r="X76" s="28"/>
    </row>
    <row r="77" spans="1:24" ht="18.75" customHeight="1">
      <c r="A77" s="18"/>
      <c r="B77" s="8" t="s">
        <v>146</v>
      </c>
      <c r="C77" s="9"/>
      <c r="D77" s="9"/>
      <c r="E77" s="9"/>
      <c r="F77" s="45"/>
      <c r="G77" s="45"/>
      <c r="H77" s="9"/>
      <c r="I77" s="45"/>
      <c r="J77" s="9"/>
      <c r="K77" s="9"/>
      <c r="L77" s="45"/>
      <c r="M77" s="45"/>
      <c r="N77" s="9"/>
      <c r="O77" s="9"/>
      <c r="P77" s="9"/>
      <c r="Q77" s="27"/>
      <c r="R77" s="10"/>
      <c r="S77" s="27"/>
      <c r="T77" s="27"/>
      <c r="U77" s="27"/>
      <c r="V77" s="27"/>
      <c r="W77" s="27"/>
      <c r="X77" s="28"/>
    </row>
    <row r="78" spans="1:24" ht="18.75" customHeight="1">
      <c r="A78" s="18"/>
      <c r="B78" s="19" t="s">
        <v>16</v>
      </c>
      <c r="C78" s="20">
        <v>77</v>
      </c>
      <c r="D78" s="20">
        <v>107</v>
      </c>
      <c r="E78" s="20">
        <f>C78+D78</f>
        <v>184</v>
      </c>
      <c r="F78" s="20">
        <v>0</v>
      </c>
      <c r="G78" s="20">
        <v>0</v>
      </c>
      <c r="H78" s="20">
        <f>F78+G78</f>
        <v>0</v>
      </c>
      <c r="I78" s="20">
        <v>0</v>
      </c>
      <c r="J78" s="20">
        <v>0</v>
      </c>
      <c r="K78" s="20">
        <f>I78+J78</f>
        <v>0</v>
      </c>
      <c r="L78" s="20">
        <v>0</v>
      </c>
      <c r="M78" s="20">
        <v>0</v>
      </c>
      <c r="N78" s="20">
        <f>L78+M78</f>
        <v>0</v>
      </c>
      <c r="O78" s="20">
        <f>C78+F78+I78+L78</f>
        <v>77</v>
      </c>
      <c r="P78" s="20">
        <f>D78+G78+J78+M78</f>
        <v>107</v>
      </c>
      <c r="Q78" s="21">
        <f>O78+P78</f>
        <v>184</v>
      </c>
      <c r="R78" s="6">
        <v>2</v>
      </c>
      <c r="S78" s="21" t="str">
        <f>IF(R78=1,O78,"0")</f>
        <v>0</v>
      </c>
      <c r="T78" s="21" t="str">
        <f>IF(R78=1,P78,"0")</f>
        <v>0</v>
      </c>
      <c r="U78" s="21">
        <f>S78+T78</f>
        <v>0</v>
      </c>
      <c r="V78" s="21">
        <f>IF(R78=2,O78,"0")</f>
        <v>77</v>
      </c>
      <c r="W78" s="21">
        <f>IF(R78=2,P78,"0")</f>
        <v>107</v>
      </c>
      <c r="X78" s="21">
        <f>V78+W78</f>
        <v>184</v>
      </c>
    </row>
    <row r="79" spans="1:24" ht="18.75" customHeight="1">
      <c r="A79" s="18"/>
      <c r="B79" s="34" t="s">
        <v>21</v>
      </c>
      <c r="C79" s="20">
        <v>230</v>
      </c>
      <c r="D79" s="20">
        <v>146</v>
      </c>
      <c r="E79" s="20">
        <f t="shared" ref="E79:E85" si="109">C79+D79</f>
        <v>376</v>
      </c>
      <c r="F79" s="20">
        <v>0</v>
      </c>
      <c r="G79" s="20">
        <v>0</v>
      </c>
      <c r="H79" s="20">
        <f t="shared" ref="H79:H85" si="110">F79+G79</f>
        <v>0</v>
      </c>
      <c r="I79" s="20">
        <v>0</v>
      </c>
      <c r="J79" s="20">
        <v>0</v>
      </c>
      <c r="K79" s="20">
        <f t="shared" ref="K79:K85" si="111">I79+J79</f>
        <v>0</v>
      </c>
      <c r="L79" s="20">
        <v>0</v>
      </c>
      <c r="M79" s="20">
        <v>0</v>
      </c>
      <c r="N79" s="20">
        <f t="shared" ref="N79:N85" si="112">L79+M79</f>
        <v>0</v>
      </c>
      <c r="O79" s="20">
        <f t="shared" ref="O79:O85" si="113">C79+F79+I79+L79</f>
        <v>230</v>
      </c>
      <c r="P79" s="20">
        <f t="shared" ref="P79:P85" si="114">D79+G79+J79+M79</f>
        <v>146</v>
      </c>
      <c r="Q79" s="21">
        <f t="shared" ref="Q79:Q85" si="115">O79+P79</f>
        <v>376</v>
      </c>
      <c r="R79" s="6">
        <v>2</v>
      </c>
      <c r="S79" s="21" t="str">
        <f t="shared" ref="S79:S85" si="116">IF(R79=1,O79,"0")</f>
        <v>0</v>
      </c>
      <c r="T79" s="21" t="str">
        <f t="shared" ref="T79:T85" si="117">IF(R79=1,P79,"0")</f>
        <v>0</v>
      </c>
      <c r="U79" s="21">
        <f t="shared" ref="U79:U85" si="118">S79+T79</f>
        <v>0</v>
      </c>
      <c r="V79" s="21">
        <f t="shared" ref="V79:V85" si="119">IF(R79=2,O79,"0")</f>
        <v>230</v>
      </c>
      <c r="W79" s="21">
        <f t="shared" ref="W79:W85" si="120">IF(R79=2,P79,"0")</f>
        <v>146</v>
      </c>
      <c r="X79" s="21">
        <f t="shared" ref="X79:X85" si="121">V79+W79</f>
        <v>376</v>
      </c>
    </row>
    <row r="80" spans="1:24" ht="18.75" customHeight="1">
      <c r="A80" s="18"/>
      <c r="B80" s="34" t="s">
        <v>170</v>
      </c>
      <c r="C80" s="20">
        <v>4</v>
      </c>
      <c r="D80" s="20">
        <v>0</v>
      </c>
      <c r="E80" s="20">
        <f t="shared" si="109"/>
        <v>4</v>
      </c>
      <c r="F80" s="20">
        <v>0</v>
      </c>
      <c r="G80" s="20">
        <v>0</v>
      </c>
      <c r="H80" s="20">
        <f t="shared" si="110"/>
        <v>0</v>
      </c>
      <c r="I80" s="20">
        <v>0</v>
      </c>
      <c r="J80" s="20">
        <v>0</v>
      </c>
      <c r="K80" s="20">
        <f t="shared" si="111"/>
        <v>0</v>
      </c>
      <c r="L80" s="20">
        <v>0</v>
      </c>
      <c r="M80" s="20">
        <v>0</v>
      </c>
      <c r="N80" s="20">
        <f t="shared" si="112"/>
        <v>0</v>
      </c>
      <c r="O80" s="20">
        <f t="shared" si="113"/>
        <v>4</v>
      </c>
      <c r="P80" s="20">
        <f t="shared" si="114"/>
        <v>0</v>
      </c>
      <c r="Q80" s="21">
        <f t="shared" si="115"/>
        <v>4</v>
      </c>
      <c r="R80" s="6">
        <v>2</v>
      </c>
      <c r="S80" s="21" t="str">
        <f t="shared" si="116"/>
        <v>0</v>
      </c>
      <c r="T80" s="21" t="str">
        <f t="shared" si="117"/>
        <v>0</v>
      </c>
      <c r="U80" s="21">
        <f t="shared" si="118"/>
        <v>0</v>
      </c>
      <c r="V80" s="21">
        <f t="shared" si="119"/>
        <v>4</v>
      </c>
      <c r="W80" s="21">
        <f t="shared" si="120"/>
        <v>0</v>
      </c>
      <c r="X80" s="21">
        <f t="shared" si="121"/>
        <v>4</v>
      </c>
    </row>
    <row r="81" spans="1:24" ht="18.75" customHeight="1">
      <c r="A81" s="18"/>
      <c r="B81" s="19" t="s">
        <v>19</v>
      </c>
      <c r="C81" s="20">
        <v>78</v>
      </c>
      <c r="D81" s="20">
        <v>96</v>
      </c>
      <c r="E81" s="20">
        <f t="shared" si="109"/>
        <v>174</v>
      </c>
      <c r="F81" s="20">
        <v>0</v>
      </c>
      <c r="G81" s="20">
        <v>0</v>
      </c>
      <c r="H81" s="20">
        <f t="shared" si="110"/>
        <v>0</v>
      </c>
      <c r="I81" s="20">
        <v>0</v>
      </c>
      <c r="J81" s="20">
        <v>0</v>
      </c>
      <c r="K81" s="20">
        <f t="shared" si="111"/>
        <v>0</v>
      </c>
      <c r="L81" s="20">
        <v>0</v>
      </c>
      <c r="M81" s="20">
        <v>0</v>
      </c>
      <c r="N81" s="20">
        <f t="shared" si="112"/>
        <v>0</v>
      </c>
      <c r="O81" s="20">
        <f t="shared" si="113"/>
        <v>78</v>
      </c>
      <c r="P81" s="20">
        <f t="shared" si="114"/>
        <v>96</v>
      </c>
      <c r="Q81" s="21">
        <f t="shared" si="115"/>
        <v>174</v>
      </c>
      <c r="R81" s="6">
        <v>2</v>
      </c>
      <c r="S81" s="21" t="str">
        <f t="shared" si="116"/>
        <v>0</v>
      </c>
      <c r="T81" s="21" t="str">
        <f t="shared" si="117"/>
        <v>0</v>
      </c>
      <c r="U81" s="21">
        <f t="shared" si="118"/>
        <v>0</v>
      </c>
      <c r="V81" s="21">
        <f t="shared" si="119"/>
        <v>78</v>
      </c>
      <c r="W81" s="21">
        <f t="shared" si="120"/>
        <v>96</v>
      </c>
      <c r="X81" s="21">
        <f t="shared" si="121"/>
        <v>174</v>
      </c>
    </row>
    <row r="82" spans="1:24" ht="18.75" customHeight="1">
      <c r="A82" s="18"/>
      <c r="B82" s="19" t="s">
        <v>18</v>
      </c>
      <c r="C82" s="20">
        <v>93</v>
      </c>
      <c r="D82" s="20">
        <v>373</v>
      </c>
      <c r="E82" s="20">
        <f t="shared" si="109"/>
        <v>466</v>
      </c>
      <c r="F82" s="20">
        <v>0</v>
      </c>
      <c r="G82" s="20">
        <v>0</v>
      </c>
      <c r="H82" s="20">
        <f t="shared" si="110"/>
        <v>0</v>
      </c>
      <c r="I82" s="20">
        <v>0</v>
      </c>
      <c r="J82" s="20">
        <v>0</v>
      </c>
      <c r="K82" s="20">
        <f t="shared" si="111"/>
        <v>0</v>
      </c>
      <c r="L82" s="20">
        <v>0</v>
      </c>
      <c r="M82" s="20">
        <v>0</v>
      </c>
      <c r="N82" s="20">
        <f t="shared" si="112"/>
        <v>0</v>
      </c>
      <c r="O82" s="20">
        <f t="shared" si="113"/>
        <v>93</v>
      </c>
      <c r="P82" s="20">
        <f t="shared" si="114"/>
        <v>373</v>
      </c>
      <c r="Q82" s="21">
        <f t="shared" si="115"/>
        <v>466</v>
      </c>
      <c r="R82" s="6">
        <v>2</v>
      </c>
      <c r="S82" s="21" t="str">
        <f t="shared" si="116"/>
        <v>0</v>
      </c>
      <c r="T82" s="21" t="str">
        <f t="shared" si="117"/>
        <v>0</v>
      </c>
      <c r="U82" s="21">
        <f t="shared" si="118"/>
        <v>0</v>
      </c>
      <c r="V82" s="21">
        <f t="shared" si="119"/>
        <v>93</v>
      </c>
      <c r="W82" s="21">
        <f t="shared" si="120"/>
        <v>373</v>
      </c>
      <c r="X82" s="21">
        <f t="shared" si="121"/>
        <v>466</v>
      </c>
    </row>
    <row r="83" spans="1:24" ht="18.75" customHeight="1">
      <c r="A83" s="18"/>
      <c r="B83" s="19" t="s">
        <v>20</v>
      </c>
      <c r="C83" s="20">
        <v>32</v>
      </c>
      <c r="D83" s="20">
        <v>124</v>
      </c>
      <c r="E83" s="20">
        <f t="shared" si="109"/>
        <v>156</v>
      </c>
      <c r="F83" s="20">
        <v>0</v>
      </c>
      <c r="G83" s="20">
        <v>0</v>
      </c>
      <c r="H83" s="20">
        <f t="shared" si="110"/>
        <v>0</v>
      </c>
      <c r="I83" s="20">
        <v>0</v>
      </c>
      <c r="J83" s="20">
        <v>0</v>
      </c>
      <c r="K83" s="20">
        <f t="shared" si="111"/>
        <v>0</v>
      </c>
      <c r="L83" s="20">
        <v>0</v>
      </c>
      <c r="M83" s="20">
        <v>0</v>
      </c>
      <c r="N83" s="20">
        <f t="shared" si="112"/>
        <v>0</v>
      </c>
      <c r="O83" s="20">
        <f t="shared" si="113"/>
        <v>32</v>
      </c>
      <c r="P83" s="20">
        <f t="shared" si="114"/>
        <v>124</v>
      </c>
      <c r="Q83" s="21">
        <f t="shared" si="115"/>
        <v>156</v>
      </c>
      <c r="R83" s="6">
        <v>2</v>
      </c>
      <c r="S83" s="21" t="str">
        <f t="shared" si="116"/>
        <v>0</v>
      </c>
      <c r="T83" s="21" t="str">
        <f t="shared" si="117"/>
        <v>0</v>
      </c>
      <c r="U83" s="21">
        <f t="shared" si="118"/>
        <v>0</v>
      </c>
      <c r="V83" s="21">
        <f t="shared" si="119"/>
        <v>32</v>
      </c>
      <c r="W83" s="21">
        <f t="shared" si="120"/>
        <v>124</v>
      </c>
      <c r="X83" s="21">
        <f t="shared" si="121"/>
        <v>156</v>
      </c>
    </row>
    <row r="84" spans="1:24" ht="18.75" customHeight="1">
      <c r="A84" s="18"/>
      <c r="B84" s="19" t="s">
        <v>110</v>
      </c>
      <c r="C84" s="20">
        <v>63</v>
      </c>
      <c r="D84" s="20">
        <v>85</v>
      </c>
      <c r="E84" s="20">
        <f t="shared" si="109"/>
        <v>148</v>
      </c>
      <c r="F84" s="20">
        <v>0</v>
      </c>
      <c r="G84" s="20">
        <v>0</v>
      </c>
      <c r="H84" s="20">
        <f t="shared" si="110"/>
        <v>0</v>
      </c>
      <c r="I84" s="20">
        <v>0</v>
      </c>
      <c r="J84" s="20">
        <v>0</v>
      </c>
      <c r="K84" s="20">
        <f t="shared" si="111"/>
        <v>0</v>
      </c>
      <c r="L84" s="20">
        <v>0</v>
      </c>
      <c r="M84" s="20">
        <v>0</v>
      </c>
      <c r="N84" s="20">
        <f t="shared" si="112"/>
        <v>0</v>
      </c>
      <c r="O84" s="20">
        <f t="shared" si="113"/>
        <v>63</v>
      </c>
      <c r="P84" s="20">
        <f t="shared" si="114"/>
        <v>85</v>
      </c>
      <c r="Q84" s="21">
        <f t="shared" si="115"/>
        <v>148</v>
      </c>
      <c r="R84" s="6">
        <v>2</v>
      </c>
      <c r="S84" s="21" t="str">
        <f t="shared" si="116"/>
        <v>0</v>
      </c>
      <c r="T84" s="21" t="str">
        <f t="shared" si="117"/>
        <v>0</v>
      </c>
      <c r="U84" s="21">
        <f t="shared" si="118"/>
        <v>0</v>
      </c>
      <c r="V84" s="21">
        <f t="shared" si="119"/>
        <v>63</v>
      </c>
      <c r="W84" s="21">
        <f t="shared" si="120"/>
        <v>85</v>
      </c>
      <c r="X84" s="21">
        <f t="shared" si="121"/>
        <v>148</v>
      </c>
    </row>
    <row r="85" spans="1:24" s="42" customFormat="1" ht="18.75" customHeight="1">
      <c r="A85" s="7"/>
      <c r="B85" s="19" t="s">
        <v>17</v>
      </c>
      <c r="C85" s="20">
        <v>60</v>
      </c>
      <c r="D85" s="20">
        <v>152</v>
      </c>
      <c r="E85" s="20">
        <f t="shared" si="109"/>
        <v>212</v>
      </c>
      <c r="F85" s="20">
        <v>0</v>
      </c>
      <c r="G85" s="20">
        <v>0</v>
      </c>
      <c r="H85" s="20">
        <f t="shared" si="110"/>
        <v>0</v>
      </c>
      <c r="I85" s="20">
        <v>0</v>
      </c>
      <c r="J85" s="20">
        <v>0</v>
      </c>
      <c r="K85" s="20">
        <f t="shared" si="111"/>
        <v>0</v>
      </c>
      <c r="L85" s="20">
        <v>0</v>
      </c>
      <c r="M85" s="20">
        <v>0</v>
      </c>
      <c r="N85" s="20">
        <f t="shared" si="112"/>
        <v>0</v>
      </c>
      <c r="O85" s="20">
        <f t="shared" si="113"/>
        <v>60</v>
      </c>
      <c r="P85" s="20">
        <f t="shared" si="114"/>
        <v>152</v>
      </c>
      <c r="Q85" s="21">
        <f t="shared" si="115"/>
        <v>212</v>
      </c>
      <c r="R85" s="6">
        <v>2</v>
      </c>
      <c r="S85" s="21" t="str">
        <f t="shared" si="116"/>
        <v>0</v>
      </c>
      <c r="T85" s="21" t="str">
        <f t="shared" si="117"/>
        <v>0</v>
      </c>
      <c r="U85" s="21">
        <f t="shared" si="118"/>
        <v>0</v>
      </c>
      <c r="V85" s="21">
        <f t="shared" si="119"/>
        <v>60</v>
      </c>
      <c r="W85" s="21">
        <f t="shared" si="120"/>
        <v>152</v>
      </c>
      <c r="X85" s="21">
        <f t="shared" si="121"/>
        <v>212</v>
      </c>
    </row>
    <row r="86" spans="1:24" s="119" customFormat="1" ht="18.75" customHeight="1">
      <c r="A86" s="118"/>
      <c r="B86" s="115" t="s">
        <v>85</v>
      </c>
      <c r="C86" s="98">
        <f t="shared" ref="C86:X86" si="122">SUM(C78:C85)</f>
        <v>637</v>
      </c>
      <c r="D86" s="98">
        <f t="shared" si="122"/>
        <v>1083</v>
      </c>
      <c r="E86" s="98">
        <f t="shared" si="122"/>
        <v>1720</v>
      </c>
      <c r="F86" s="98">
        <f t="shared" si="122"/>
        <v>0</v>
      </c>
      <c r="G86" s="98">
        <f t="shared" si="122"/>
        <v>0</v>
      </c>
      <c r="H86" s="98">
        <f t="shared" si="122"/>
        <v>0</v>
      </c>
      <c r="I86" s="98">
        <f t="shared" si="122"/>
        <v>0</v>
      </c>
      <c r="J86" s="98">
        <f t="shared" si="122"/>
        <v>0</v>
      </c>
      <c r="K86" s="98">
        <f t="shared" si="122"/>
        <v>0</v>
      </c>
      <c r="L86" s="98">
        <f t="shared" si="122"/>
        <v>0</v>
      </c>
      <c r="M86" s="98">
        <f t="shared" si="122"/>
        <v>0</v>
      </c>
      <c r="N86" s="98">
        <f t="shared" si="122"/>
        <v>0</v>
      </c>
      <c r="O86" s="98">
        <f t="shared" si="122"/>
        <v>637</v>
      </c>
      <c r="P86" s="98">
        <f t="shared" si="122"/>
        <v>1083</v>
      </c>
      <c r="Q86" s="99">
        <f t="shared" si="122"/>
        <v>1720</v>
      </c>
      <c r="R86" s="116">
        <f t="shared" si="122"/>
        <v>16</v>
      </c>
      <c r="S86" s="99">
        <f t="shared" si="122"/>
        <v>0</v>
      </c>
      <c r="T86" s="99">
        <f t="shared" si="122"/>
        <v>0</v>
      </c>
      <c r="U86" s="99">
        <f t="shared" si="122"/>
        <v>0</v>
      </c>
      <c r="V86" s="99">
        <f t="shared" si="122"/>
        <v>637</v>
      </c>
      <c r="W86" s="99">
        <f t="shared" si="122"/>
        <v>1083</v>
      </c>
      <c r="X86" s="99">
        <f t="shared" si="122"/>
        <v>1720</v>
      </c>
    </row>
    <row r="87" spans="1:24" s="38" customFormat="1" ht="18.75" customHeight="1">
      <c r="A87" s="46"/>
      <c r="B87" s="65" t="s">
        <v>147</v>
      </c>
      <c r="C87" s="4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37"/>
    </row>
    <row r="88" spans="1:24" s="49" customFormat="1" ht="18.75" customHeight="1">
      <c r="A88" s="48"/>
      <c r="B88" s="34" t="s">
        <v>168</v>
      </c>
      <c r="C88" s="20"/>
      <c r="D88" s="20"/>
      <c r="E88" s="20">
        <f>C88+D88</f>
        <v>0</v>
      </c>
      <c r="F88" s="20">
        <v>0</v>
      </c>
      <c r="G88" s="20">
        <v>0</v>
      </c>
      <c r="H88" s="20">
        <f>F88+G88</f>
        <v>0</v>
      </c>
      <c r="I88" s="20">
        <v>1</v>
      </c>
      <c r="J88" s="20">
        <v>1</v>
      </c>
      <c r="K88" s="20">
        <f>I88+J88</f>
        <v>2</v>
      </c>
      <c r="L88" s="20">
        <v>0</v>
      </c>
      <c r="M88" s="20">
        <v>0</v>
      </c>
      <c r="N88" s="20">
        <f>L88+M88</f>
        <v>0</v>
      </c>
      <c r="O88" s="20">
        <f t="shared" ref="O88:Q89" si="123">C88+F88+I88+L88</f>
        <v>1</v>
      </c>
      <c r="P88" s="20">
        <f t="shared" si="123"/>
        <v>1</v>
      </c>
      <c r="Q88" s="21">
        <f t="shared" si="123"/>
        <v>2</v>
      </c>
      <c r="R88" s="6">
        <v>2</v>
      </c>
      <c r="S88" s="21" t="str">
        <f t="shared" ref="S88" si="124">IF(R88=1,O88,"0")</f>
        <v>0</v>
      </c>
      <c r="T88" s="21" t="str">
        <f t="shared" ref="T88" si="125">IF(R88=1,P88,"0")</f>
        <v>0</v>
      </c>
      <c r="U88" s="21">
        <f t="shared" ref="U88" si="126">S88+T88</f>
        <v>0</v>
      </c>
      <c r="V88" s="21">
        <f t="shared" ref="V88" si="127">IF(R88=2,O88,"0")</f>
        <v>1</v>
      </c>
      <c r="W88" s="21">
        <f t="shared" ref="W88" si="128">IF(R88=2,P88,"0")</f>
        <v>1</v>
      </c>
      <c r="X88" s="21">
        <f t="shared" ref="X88" si="129">V88+W88</f>
        <v>2</v>
      </c>
    </row>
    <row r="89" spans="1:24" s="49" customFormat="1" ht="18.75" customHeight="1">
      <c r="A89" s="48"/>
      <c r="B89" s="34" t="s">
        <v>169</v>
      </c>
      <c r="C89" s="20"/>
      <c r="D89" s="20"/>
      <c r="E89" s="20">
        <f t="shared" ref="E89" si="130">C89+D89</f>
        <v>0</v>
      </c>
      <c r="F89" s="20">
        <v>0</v>
      </c>
      <c r="G89" s="20">
        <v>0</v>
      </c>
      <c r="H89" s="20">
        <f t="shared" ref="H89" si="131">F89+G89</f>
        <v>0</v>
      </c>
      <c r="I89" s="20">
        <v>2</v>
      </c>
      <c r="J89" s="20">
        <v>2</v>
      </c>
      <c r="K89" s="20">
        <f t="shared" ref="K89" si="132">I89+J89</f>
        <v>4</v>
      </c>
      <c r="L89" s="20">
        <v>0</v>
      </c>
      <c r="M89" s="20">
        <v>0</v>
      </c>
      <c r="N89" s="20">
        <f t="shared" ref="N89" si="133">L89+M89</f>
        <v>0</v>
      </c>
      <c r="O89" s="20">
        <f t="shared" si="123"/>
        <v>2</v>
      </c>
      <c r="P89" s="20">
        <f t="shared" si="123"/>
        <v>2</v>
      </c>
      <c r="Q89" s="21">
        <f t="shared" si="123"/>
        <v>4</v>
      </c>
      <c r="R89" s="6">
        <v>2</v>
      </c>
      <c r="S89" s="21" t="str">
        <f t="shared" ref="S89" si="134">IF(R89=1,O89,"0")</f>
        <v>0</v>
      </c>
      <c r="T89" s="21" t="str">
        <f t="shared" ref="T89" si="135">IF(R89=1,P89,"0")</f>
        <v>0</v>
      </c>
      <c r="U89" s="21">
        <f t="shared" ref="U89" si="136">S89+T89</f>
        <v>0</v>
      </c>
      <c r="V89" s="21">
        <f t="shared" ref="V89" si="137">IF(R89=2,O89,"0")</f>
        <v>2</v>
      </c>
      <c r="W89" s="21">
        <f t="shared" ref="W89" si="138">IF(R89=2,P89,"0")</f>
        <v>2</v>
      </c>
      <c r="X89" s="21">
        <f t="shared" ref="X89" si="139">V89+W89</f>
        <v>4</v>
      </c>
    </row>
    <row r="90" spans="1:24" s="119" customFormat="1" ht="18.75" customHeight="1">
      <c r="A90" s="118"/>
      <c r="B90" s="115" t="s">
        <v>85</v>
      </c>
      <c r="C90" s="98">
        <f>SUM(C88:C89)</f>
        <v>0</v>
      </c>
      <c r="D90" s="98">
        <f t="shared" ref="D90:X90" si="140">SUM(D88:D89)</f>
        <v>0</v>
      </c>
      <c r="E90" s="98">
        <f t="shared" si="140"/>
        <v>0</v>
      </c>
      <c r="F90" s="98">
        <f t="shared" si="140"/>
        <v>0</v>
      </c>
      <c r="G90" s="98">
        <f t="shared" si="140"/>
        <v>0</v>
      </c>
      <c r="H90" s="98">
        <f t="shared" si="140"/>
        <v>0</v>
      </c>
      <c r="I90" s="98">
        <f t="shared" si="140"/>
        <v>3</v>
      </c>
      <c r="J90" s="98">
        <f t="shared" si="140"/>
        <v>3</v>
      </c>
      <c r="K90" s="98">
        <f t="shared" si="140"/>
        <v>6</v>
      </c>
      <c r="L90" s="98">
        <f t="shared" si="140"/>
        <v>0</v>
      </c>
      <c r="M90" s="98">
        <f t="shared" si="140"/>
        <v>0</v>
      </c>
      <c r="N90" s="98">
        <f t="shared" si="140"/>
        <v>0</v>
      </c>
      <c r="O90" s="98">
        <f t="shared" si="140"/>
        <v>3</v>
      </c>
      <c r="P90" s="98">
        <f t="shared" si="140"/>
        <v>3</v>
      </c>
      <c r="Q90" s="99">
        <f t="shared" si="140"/>
        <v>6</v>
      </c>
      <c r="R90" s="100">
        <f t="shared" si="140"/>
        <v>4</v>
      </c>
      <c r="S90" s="99">
        <f t="shared" si="140"/>
        <v>0</v>
      </c>
      <c r="T90" s="99">
        <f t="shared" si="140"/>
        <v>0</v>
      </c>
      <c r="U90" s="99">
        <f t="shared" si="140"/>
        <v>0</v>
      </c>
      <c r="V90" s="99">
        <f t="shared" si="140"/>
        <v>3</v>
      </c>
      <c r="W90" s="99">
        <f t="shared" si="140"/>
        <v>3</v>
      </c>
      <c r="X90" s="99">
        <f t="shared" si="140"/>
        <v>6</v>
      </c>
    </row>
    <row r="91" spans="1:24" s="140" customFormat="1" ht="18.75" customHeight="1">
      <c r="A91" s="139"/>
      <c r="B91" s="136" t="s">
        <v>87</v>
      </c>
      <c r="C91" s="104">
        <f>C86+C90</f>
        <v>637</v>
      </c>
      <c r="D91" s="104">
        <f t="shared" ref="D91:X91" si="141">D86+D90</f>
        <v>1083</v>
      </c>
      <c r="E91" s="104">
        <f t="shared" si="141"/>
        <v>1720</v>
      </c>
      <c r="F91" s="104">
        <f t="shared" si="141"/>
        <v>0</v>
      </c>
      <c r="G91" s="104">
        <f t="shared" si="141"/>
        <v>0</v>
      </c>
      <c r="H91" s="104">
        <f t="shared" si="141"/>
        <v>0</v>
      </c>
      <c r="I91" s="104">
        <f t="shared" si="141"/>
        <v>3</v>
      </c>
      <c r="J91" s="104">
        <f t="shared" si="141"/>
        <v>3</v>
      </c>
      <c r="K91" s="104">
        <f t="shared" si="141"/>
        <v>6</v>
      </c>
      <c r="L91" s="104">
        <f t="shared" si="141"/>
        <v>0</v>
      </c>
      <c r="M91" s="104">
        <f t="shared" si="141"/>
        <v>0</v>
      </c>
      <c r="N91" s="104">
        <f t="shared" si="141"/>
        <v>0</v>
      </c>
      <c r="O91" s="104">
        <f t="shared" si="141"/>
        <v>640</v>
      </c>
      <c r="P91" s="104">
        <f t="shared" si="141"/>
        <v>1086</v>
      </c>
      <c r="Q91" s="105">
        <f t="shared" si="141"/>
        <v>1726</v>
      </c>
      <c r="R91" s="128">
        <f t="shared" si="141"/>
        <v>20</v>
      </c>
      <c r="S91" s="105">
        <f t="shared" si="141"/>
        <v>0</v>
      </c>
      <c r="T91" s="105">
        <f t="shared" si="141"/>
        <v>0</v>
      </c>
      <c r="U91" s="105">
        <f t="shared" si="141"/>
        <v>0</v>
      </c>
      <c r="V91" s="105">
        <f t="shared" si="141"/>
        <v>640</v>
      </c>
      <c r="W91" s="105">
        <f t="shared" si="141"/>
        <v>1086</v>
      </c>
      <c r="X91" s="105">
        <f t="shared" si="141"/>
        <v>1726</v>
      </c>
    </row>
    <row r="92" spans="1:24" s="142" customFormat="1" ht="18.75" customHeight="1">
      <c r="A92" s="141"/>
      <c r="B92" s="137" t="s">
        <v>59</v>
      </c>
      <c r="C92" s="110">
        <f>C91</f>
        <v>637</v>
      </c>
      <c r="D92" s="110">
        <f t="shared" ref="D92:X92" si="142">D91</f>
        <v>1083</v>
      </c>
      <c r="E92" s="110">
        <f t="shared" si="142"/>
        <v>1720</v>
      </c>
      <c r="F92" s="110">
        <f t="shared" si="142"/>
        <v>0</v>
      </c>
      <c r="G92" s="110">
        <f t="shared" si="142"/>
        <v>0</v>
      </c>
      <c r="H92" s="110">
        <f t="shared" si="142"/>
        <v>0</v>
      </c>
      <c r="I92" s="110">
        <f t="shared" si="142"/>
        <v>3</v>
      </c>
      <c r="J92" s="110">
        <f t="shared" si="142"/>
        <v>3</v>
      </c>
      <c r="K92" s="110">
        <f t="shared" si="142"/>
        <v>6</v>
      </c>
      <c r="L92" s="110">
        <f t="shared" si="142"/>
        <v>0</v>
      </c>
      <c r="M92" s="110">
        <f t="shared" si="142"/>
        <v>0</v>
      </c>
      <c r="N92" s="110">
        <f t="shared" si="142"/>
        <v>0</v>
      </c>
      <c r="O92" s="110">
        <f t="shared" si="142"/>
        <v>640</v>
      </c>
      <c r="P92" s="110">
        <f t="shared" si="142"/>
        <v>1086</v>
      </c>
      <c r="Q92" s="111">
        <f t="shared" si="142"/>
        <v>1726</v>
      </c>
      <c r="R92" s="132">
        <f t="shared" si="142"/>
        <v>20</v>
      </c>
      <c r="S92" s="111">
        <f t="shared" si="142"/>
        <v>0</v>
      </c>
      <c r="T92" s="111">
        <f t="shared" si="142"/>
        <v>0</v>
      </c>
      <c r="U92" s="111">
        <f t="shared" si="142"/>
        <v>0</v>
      </c>
      <c r="V92" s="111">
        <f t="shared" si="142"/>
        <v>640</v>
      </c>
      <c r="W92" s="111">
        <f t="shared" si="142"/>
        <v>1086</v>
      </c>
      <c r="X92" s="111">
        <f t="shared" si="142"/>
        <v>1726</v>
      </c>
    </row>
    <row r="93" spans="1:24" ht="18.75" customHeight="1">
      <c r="A93" s="50" t="s">
        <v>60</v>
      </c>
      <c r="B93" s="51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27"/>
      <c r="R93" s="10"/>
      <c r="S93" s="27"/>
      <c r="T93" s="27"/>
      <c r="U93" s="27"/>
      <c r="V93" s="27"/>
      <c r="W93" s="27"/>
      <c r="X93" s="28"/>
    </row>
    <row r="94" spans="1:24" ht="18.75" customHeight="1">
      <c r="A94" s="50"/>
      <c r="B94" s="44" t="s">
        <v>86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27"/>
      <c r="R94" s="10"/>
      <c r="S94" s="27"/>
      <c r="T94" s="27"/>
      <c r="U94" s="27"/>
      <c r="V94" s="27"/>
      <c r="W94" s="27"/>
      <c r="X94" s="28"/>
    </row>
    <row r="95" spans="1:24" ht="18.75" customHeight="1">
      <c r="A95" s="18"/>
      <c r="B95" s="29" t="s">
        <v>132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27"/>
      <c r="R95" s="10"/>
      <c r="S95" s="27"/>
      <c r="T95" s="27"/>
      <c r="U95" s="27"/>
      <c r="V95" s="27"/>
      <c r="W95" s="27"/>
      <c r="X95" s="28"/>
    </row>
    <row r="96" spans="1:24" ht="18.75" customHeight="1">
      <c r="A96" s="18"/>
      <c r="B96" s="19" t="s">
        <v>156</v>
      </c>
      <c r="C96" s="20">
        <v>559</v>
      </c>
      <c r="D96" s="20">
        <v>199</v>
      </c>
      <c r="E96" s="20">
        <f t="shared" si="40"/>
        <v>758</v>
      </c>
      <c r="F96" s="20">
        <v>0</v>
      </c>
      <c r="G96" s="20">
        <v>0</v>
      </c>
      <c r="H96" s="20">
        <f t="shared" si="41"/>
        <v>0</v>
      </c>
      <c r="I96" s="20">
        <v>0</v>
      </c>
      <c r="J96" s="20">
        <v>0</v>
      </c>
      <c r="K96" s="20">
        <f t="shared" si="42"/>
        <v>0</v>
      </c>
      <c r="L96" s="20">
        <v>0</v>
      </c>
      <c r="M96" s="20">
        <v>0</v>
      </c>
      <c r="N96" s="20">
        <f t="shared" si="4"/>
        <v>0</v>
      </c>
      <c r="O96" s="20">
        <f>C96+F96+I96+L96</f>
        <v>559</v>
      </c>
      <c r="P96" s="20">
        <f>D96+G96+J96+M96</f>
        <v>199</v>
      </c>
      <c r="Q96" s="21">
        <f t="shared" si="43"/>
        <v>758</v>
      </c>
      <c r="R96" s="6">
        <v>2</v>
      </c>
      <c r="S96" s="21" t="str">
        <f t="shared" si="44"/>
        <v>0</v>
      </c>
      <c r="T96" s="21" t="str">
        <f t="shared" si="45"/>
        <v>0</v>
      </c>
      <c r="U96" s="21">
        <f t="shared" si="46"/>
        <v>0</v>
      </c>
      <c r="V96" s="21">
        <f t="shared" si="47"/>
        <v>559</v>
      </c>
      <c r="W96" s="21">
        <f t="shared" si="48"/>
        <v>199</v>
      </c>
      <c r="X96" s="21">
        <f t="shared" si="49"/>
        <v>758</v>
      </c>
    </row>
    <row r="97" spans="1:24" ht="18.75" customHeight="1">
      <c r="A97" s="18"/>
      <c r="B97" s="19" t="s">
        <v>171</v>
      </c>
      <c r="C97" s="20">
        <v>96</v>
      </c>
      <c r="D97" s="20">
        <v>18</v>
      </c>
      <c r="E97" s="20">
        <f t="shared" si="40"/>
        <v>114</v>
      </c>
      <c r="F97" s="20">
        <v>0</v>
      </c>
      <c r="G97" s="20">
        <v>0</v>
      </c>
      <c r="H97" s="20">
        <f t="shared" si="41"/>
        <v>0</v>
      </c>
      <c r="I97" s="20">
        <v>0</v>
      </c>
      <c r="J97" s="20">
        <v>0</v>
      </c>
      <c r="K97" s="20">
        <f t="shared" si="42"/>
        <v>0</v>
      </c>
      <c r="L97" s="20">
        <v>0</v>
      </c>
      <c r="M97" s="20">
        <v>0</v>
      </c>
      <c r="N97" s="20">
        <f t="shared" si="4"/>
        <v>0</v>
      </c>
      <c r="O97" s="20">
        <f t="shared" ref="O97:O119" si="143">C97+F97+I97+L97</f>
        <v>96</v>
      </c>
      <c r="P97" s="20">
        <f t="shared" ref="P97:P119" si="144">D97+G97+J97+M97</f>
        <v>18</v>
      </c>
      <c r="Q97" s="21">
        <f t="shared" ref="Q97:Q119" si="145">O97+P97</f>
        <v>114</v>
      </c>
      <c r="R97" s="6">
        <v>2</v>
      </c>
      <c r="S97" s="21" t="str">
        <f t="shared" ref="S97:S119" si="146">IF(R97=1,O97,"0")</f>
        <v>0</v>
      </c>
      <c r="T97" s="21" t="str">
        <f t="shared" ref="T97:T119" si="147">IF(R97=1,P97,"0")</f>
        <v>0</v>
      </c>
      <c r="U97" s="21">
        <f t="shared" ref="U97:U119" si="148">S97+T97</f>
        <v>0</v>
      </c>
      <c r="V97" s="21">
        <f t="shared" ref="V97:V119" si="149">IF(R97=2,O97,"0")</f>
        <v>96</v>
      </c>
      <c r="W97" s="21">
        <f t="shared" ref="W97:W119" si="150">IF(R97=2,P97,"0")</f>
        <v>18</v>
      </c>
      <c r="X97" s="21">
        <f t="shared" ref="X97:X119" si="151">V97+W97</f>
        <v>114</v>
      </c>
    </row>
    <row r="98" spans="1:24" ht="18.75" customHeight="1">
      <c r="A98" s="18"/>
      <c r="B98" s="19" t="s">
        <v>172</v>
      </c>
      <c r="C98" s="20">
        <v>67</v>
      </c>
      <c r="D98" s="20">
        <v>33</v>
      </c>
      <c r="E98" s="20">
        <f t="shared" si="40"/>
        <v>100</v>
      </c>
      <c r="F98" s="20">
        <v>0</v>
      </c>
      <c r="G98" s="20">
        <v>0</v>
      </c>
      <c r="H98" s="20">
        <f t="shared" si="41"/>
        <v>0</v>
      </c>
      <c r="I98" s="20">
        <v>0</v>
      </c>
      <c r="J98" s="20">
        <v>0</v>
      </c>
      <c r="K98" s="20">
        <f t="shared" si="42"/>
        <v>0</v>
      </c>
      <c r="L98" s="20">
        <v>0</v>
      </c>
      <c r="M98" s="20">
        <v>0</v>
      </c>
      <c r="N98" s="20">
        <f t="shared" ref="N98:N119" si="152">L98+M98</f>
        <v>0</v>
      </c>
      <c r="O98" s="20">
        <f t="shared" si="143"/>
        <v>67</v>
      </c>
      <c r="P98" s="20">
        <f t="shared" si="144"/>
        <v>33</v>
      </c>
      <c r="Q98" s="21">
        <f t="shared" si="145"/>
        <v>100</v>
      </c>
      <c r="R98" s="6">
        <v>2</v>
      </c>
      <c r="S98" s="21" t="str">
        <f t="shared" si="146"/>
        <v>0</v>
      </c>
      <c r="T98" s="21" t="str">
        <f t="shared" si="147"/>
        <v>0</v>
      </c>
      <c r="U98" s="21">
        <f t="shared" si="148"/>
        <v>0</v>
      </c>
      <c r="V98" s="21">
        <f t="shared" si="149"/>
        <v>67</v>
      </c>
      <c r="W98" s="21">
        <f t="shared" si="150"/>
        <v>33</v>
      </c>
      <c r="X98" s="21">
        <f t="shared" si="151"/>
        <v>100</v>
      </c>
    </row>
    <row r="99" spans="1:24" ht="18.75" customHeight="1">
      <c r="A99" s="18"/>
      <c r="B99" s="19" t="s">
        <v>15</v>
      </c>
      <c r="C99" s="20">
        <v>81</v>
      </c>
      <c r="D99" s="20">
        <v>19</v>
      </c>
      <c r="E99" s="20">
        <f t="shared" si="40"/>
        <v>100</v>
      </c>
      <c r="F99" s="20">
        <v>0</v>
      </c>
      <c r="G99" s="20">
        <v>0</v>
      </c>
      <c r="H99" s="20">
        <f t="shared" si="41"/>
        <v>0</v>
      </c>
      <c r="I99" s="20">
        <v>0</v>
      </c>
      <c r="J99" s="20">
        <v>0</v>
      </c>
      <c r="K99" s="20">
        <f t="shared" si="42"/>
        <v>0</v>
      </c>
      <c r="L99" s="20">
        <v>0</v>
      </c>
      <c r="M99" s="20">
        <v>0</v>
      </c>
      <c r="N99" s="20">
        <f t="shared" si="152"/>
        <v>0</v>
      </c>
      <c r="O99" s="20">
        <f t="shared" si="143"/>
        <v>81</v>
      </c>
      <c r="P99" s="20">
        <f t="shared" si="144"/>
        <v>19</v>
      </c>
      <c r="Q99" s="21">
        <f t="shared" si="145"/>
        <v>100</v>
      </c>
      <c r="R99" s="6">
        <v>2</v>
      </c>
      <c r="S99" s="21" t="str">
        <f t="shared" si="146"/>
        <v>0</v>
      </c>
      <c r="T99" s="21" t="str">
        <f t="shared" si="147"/>
        <v>0</v>
      </c>
      <c r="U99" s="21">
        <f t="shared" si="148"/>
        <v>0</v>
      </c>
      <c r="V99" s="21">
        <f t="shared" si="149"/>
        <v>81</v>
      </c>
      <c r="W99" s="21">
        <f t="shared" si="150"/>
        <v>19</v>
      </c>
      <c r="X99" s="21">
        <f t="shared" si="151"/>
        <v>100</v>
      </c>
    </row>
    <row r="100" spans="1:24" ht="18.75" customHeight="1">
      <c r="A100" s="18"/>
      <c r="B100" s="19" t="s">
        <v>23</v>
      </c>
      <c r="C100" s="20">
        <v>81</v>
      </c>
      <c r="D100" s="20">
        <v>106</v>
      </c>
      <c r="E100" s="20">
        <f t="shared" ref="E100:E119" si="153">C100+D100</f>
        <v>187</v>
      </c>
      <c r="F100" s="20">
        <v>0</v>
      </c>
      <c r="G100" s="20">
        <v>0</v>
      </c>
      <c r="H100" s="20">
        <f t="shared" ref="H100:H119" si="154">F100+G100</f>
        <v>0</v>
      </c>
      <c r="I100" s="20">
        <v>0</v>
      </c>
      <c r="J100" s="20">
        <v>0</v>
      </c>
      <c r="K100" s="20">
        <f t="shared" ref="K100:K119" si="155">I100+J100</f>
        <v>0</v>
      </c>
      <c r="L100" s="20">
        <v>0</v>
      </c>
      <c r="M100" s="20">
        <v>0</v>
      </c>
      <c r="N100" s="20">
        <f t="shared" si="152"/>
        <v>0</v>
      </c>
      <c r="O100" s="20">
        <f t="shared" si="143"/>
        <v>81</v>
      </c>
      <c r="P100" s="20">
        <f t="shared" si="144"/>
        <v>106</v>
      </c>
      <c r="Q100" s="21">
        <f t="shared" si="145"/>
        <v>187</v>
      </c>
      <c r="R100" s="6">
        <v>2</v>
      </c>
      <c r="S100" s="21" t="str">
        <f t="shared" si="146"/>
        <v>0</v>
      </c>
      <c r="T100" s="21" t="str">
        <f t="shared" si="147"/>
        <v>0</v>
      </c>
      <c r="U100" s="21">
        <f t="shared" si="148"/>
        <v>0</v>
      </c>
      <c r="V100" s="21">
        <f t="shared" si="149"/>
        <v>81</v>
      </c>
      <c r="W100" s="21">
        <f t="shared" si="150"/>
        <v>106</v>
      </c>
      <c r="X100" s="21">
        <f t="shared" si="151"/>
        <v>187</v>
      </c>
    </row>
    <row r="101" spans="1:24" ht="18.75" customHeight="1">
      <c r="A101" s="18"/>
      <c r="B101" s="19" t="s">
        <v>218</v>
      </c>
      <c r="C101" s="20">
        <v>3</v>
      </c>
      <c r="D101" s="20">
        <v>3</v>
      </c>
      <c r="E101" s="20">
        <f t="shared" ref="E101" si="156">C101+D101</f>
        <v>6</v>
      </c>
      <c r="F101" s="20">
        <v>0</v>
      </c>
      <c r="G101" s="20">
        <v>0</v>
      </c>
      <c r="H101" s="20">
        <f t="shared" ref="H101" si="157">F101+G101</f>
        <v>0</v>
      </c>
      <c r="I101" s="20">
        <v>0</v>
      </c>
      <c r="J101" s="20">
        <v>0</v>
      </c>
      <c r="K101" s="20">
        <f t="shared" ref="K101" si="158">I101+J101</f>
        <v>0</v>
      </c>
      <c r="L101" s="20">
        <v>0</v>
      </c>
      <c r="M101" s="20">
        <v>0</v>
      </c>
      <c r="N101" s="20">
        <f t="shared" ref="N101" si="159">L101+M101</f>
        <v>0</v>
      </c>
      <c r="O101" s="20">
        <f t="shared" ref="O101" si="160">C101+F101+I101+L101</f>
        <v>3</v>
      </c>
      <c r="P101" s="20">
        <f t="shared" ref="P101" si="161">D101+G101+J101+M101</f>
        <v>3</v>
      </c>
      <c r="Q101" s="21">
        <f t="shared" ref="Q101" si="162">O101+P101</f>
        <v>6</v>
      </c>
      <c r="R101" s="6">
        <v>2</v>
      </c>
      <c r="S101" s="21" t="str">
        <f t="shared" ref="S101" si="163">IF(R101=1,O101,"0")</f>
        <v>0</v>
      </c>
      <c r="T101" s="21" t="str">
        <f t="shared" ref="T101" si="164">IF(R101=1,P101,"0")</f>
        <v>0</v>
      </c>
      <c r="U101" s="21">
        <f t="shared" ref="U101" si="165">S101+T101</f>
        <v>0</v>
      </c>
      <c r="V101" s="21">
        <f t="shared" ref="V101" si="166">IF(R101=2,O101,"0")</f>
        <v>3</v>
      </c>
      <c r="W101" s="21">
        <f t="shared" ref="W101" si="167">IF(R101=2,P101,"0")</f>
        <v>3</v>
      </c>
      <c r="X101" s="21">
        <f t="shared" ref="X101" si="168">V101+W101</f>
        <v>6</v>
      </c>
    </row>
    <row r="102" spans="1:24" ht="18.75" customHeight="1">
      <c r="A102" s="18"/>
      <c r="B102" s="19" t="s">
        <v>173</v>
      </c>
      <c r="C102" s="20">
        <v>31</v>
      </c>
      <c r="D102" s="20">
        <v>17</v>
      </c>
      <c r="E102" s="20">
        <f t="shared" si="153"/>
        <v>48</v>
      </c>
      <c r="F102" s="20">
        <v>0</v>
      </c>
      <c r="G102" s="20">
        <v>0</v>
      </c>
      <c r="H102" s="20">
        <f t="shared" si="154"/>
        <v>0</v>
      </c>
      <c r="I102" s="20">
        <v>0</v>
      </c>
      <c r="J102" s="20">
        <v>0</v>
      </c>
      <c r="K102" s="20">
        <f t="shared" si="155"/>
        <v>0</v>
      </c>
      <c r="L102" s="20">
        <v>0</v>
      </c>
      <c r="M102" s="20">
        <v>0</v>
      </c>
      <c r="N102" s="20">
        <f t="shared" si="152"/>
        <v>0</v>
      </c>
      <c r="O102" s="20">
        <f t="shared" si="143"/>
        <v>31</v>
      </c>
      <c r="P102" s="20">
        <f t="shared" si="144"/>
        <v>17</v>
      </c>
      <c r="Q102" s="21">
        <f t="shared" si="145"/>
        <v>48</v>
      </c>
      <c r="R102" s="6">
        <v>2</v>
      </c>
      <c r="S102" s="21" t="str">
        <f t="shared" si="146"/>
        <v>0</v>
      </c>
      <c r="T102" s="21" t="str">
        <f t="shared" si="147"/>
        <v>0</v>
      </c>
      <c r="U102" s="21">
        <f t="shared" si="148"/>
        <v>0</v>
      </c>
      <c r="V102" s="21">
        <f t="shared" si="149"/>
        <v>31</v>
      </c>
      <c r="W102" s="21">
        <f t="shared" si="150"/>
        <v>17</v>
      </c>
      <c r="X102" s="21">
        <f t="shared" si="151"/>
        <v>48</v>
      </c>
    </row>
    <row r="103" spans="1:24" ht="18.75" customHeight="1">
      <c r="A103" s="18"/>
      <c r="B103" s="19" t="s">
        <v>174</v>
      </c>
      <c r="C103" s="20">
        <v>25</v>
      </c>
      <c r="D103" s="20">
        <v>23</v>
      </c>
      <c r="E103" s="20">
        <f t="shared" si="153"/>
        <v>48</v>
      </c>
      <c r="F103" s="20">
        <v>0</v>
      </c>
      <c r="G103" s="20">
        <v>0</v>
      </c>
      <c r="H103" s="20">
        <f t="shared" si="154"/>
        <v>0</v>
      </c>
      <c r="I103" s="20">
        <v>0</v>
      </c>
      <c r="J103" s="20">
        <v>0</v>
      </c>
      <c r="K103" s="20">
        <f t="shared" si="155"/>
        <v>0</v>
      </c>
      <c r="L103" s="20">
        <v>0</v>
      </c>
      <c r="M103" s="20">
        <v>0</v>
      </c>
      <c r="N103" s="20">
        <f t="shared" si="152"/>
        <v>0</v>
      </c>
      <c r="O103" s="20">
        <f t="shared" si="143"/>
        <v>25</v>
      </c>
      <c r="P103" s="20">
        <f t="shared" si="144"/>
        <v>23</v>
      </c>
      <c r="Q103" s="21">
        <f t="shared" si="145"/>
        <v>48</v>
      </c>
      <c r="R103" s="6">
        <v>2</v>
      </c>
      <c r="S103" s="21" t="str">
        <f t="shared" si="146"/>
        <v>0</v>
      </c>
      <c r="T103" s="21" t="str">
        <f t="shared" si="147"/>
        <v>0</v>
      </c>
      <c r="U103" s="21">
        <f t="shared" si="148"/>
        <v>0</v>
      </c>
      <c r="V103" s="21">
        <f t="shared" si="149"/>
        <v>25</v>
      </c>
      <c r="W103" s="21">
        <f t="shared" si="150"/>
        <v>23</v>
      </c>
      <c r="X103" s="21">
        <f t="shared" si="151"/>
        <v>48</v>
      </c>
    </row>
    <row r="104" spans="1:24" ht="18.75" customHeight="1">
      <c r="A104" s="18"/>
      <c r="B104" s="19" t="s">
        <v>13</v>
      </c>
      <c r="C104" s="20">
        <v>111</v>
      </c>
      <c r="D104" s="20">
        <v>5</v>
      </c>
      <c r="E104" s="20">
        <f t="shared" si="153"/>
        <v>116</v>
      </c>
      <c r="F104" s="20">
        <v>0</v>
      </c>
      <c r="G104" s="20">
        <v>0</v>
      </c>
      <c r="H104" s="20">
        <f t="shared" si="154"/>
        <v>0</v>
      </c>
      <c r="I104" s="20">
        <v>0</v>
      </c>
      <c r="J104" s="20">
        <v>0</v>
      </c>
      <c r="K104" s="20">
        <f t="shared" si="155"/>
        <v>0</v>
      </c>
      <c r="L104" s="20">
        <v>0</v>
      </c>
      <c r="M104" s="20">
        <v>0</v>
      </c>
      <c r="N104" s="20">
        <f t="shared" si="152"/>
        <v>0</v>
      </c>
      <c r="O104" s="20">
        <f t="shared" si="143"/>
        <v>111</v>
      </c>
      <c r="P104" s="20">
        <f t="shared" si="144"/>
        <v>5</v>
      </c>
      <c r="Q104" s="21">
        <f t="shared" si="145"/>
        <v>116</v>
      </c>
      <c r="R104" s="6">
        <v>2</v>
      </c>
      <c r="S104" s="21" t="str">
        <f t="shared" si="146"/>
        <v>0</v>
      </c>
      <c r="T104" s="21" t="str">
        <f t="shared" si="147"/>
        <v>0</v>
      </c>
      <c r="U104" s="21">
        <f t="shared" si="148"/>
        <v>0</v>
      </c>
      <c r="V104" s="21">
        <f t="shared" si="149"/>
        <v>111</v>
      </c>
      <c r="W104" s="21">
        <f t="shared" si="150"/>
        <v>5</v>
      </c>
      <c r="X104" s="21">
        <f t="shared" si="151"/>
        <v>116</v>
      </c>
    </row>
    <row r="105" spans="1:24" ht="18.75" customHeight="1">
      <c r="A105" s="18"/>
      <c r="B105" s="19" t="s">
        <v>175</v>
      </c>
      <c r="C105" s="20">
        <v>0</v>
      </c>
      <c r="D105" s="20">
        <v>0</v>
      </c>
      <c r="E105" s="20">
        <f t="shared" si="153"/>
        <v>0</v>
      </c>
      <c r="F105" s="20">
        <v>0</v>
      </c>
      <c r="G105" s="20">
        <v>0</v>
      </c>
      <c r="H105" s="20">
        <f t="shared" si="154"/>
        <v>0</v>
      </c>
      <c r="I105" s="20">
        <v>0</v>
      </c>
      <c r="J105" s="20">
        <v>0</v>
      </c>
      <c r="K105" s="20">
        <f t="shared" si="155"/>
        <v>0</v>
      </c>
      <c r="L105" s="20">
        <v>0</v>
      </c>
      <c r="M105" s="20">
        <v>0</v>
      </c>
      <c r="N105" s="20">
        <f t="shared" si="152"/>
        <v>0</v>
      </c>
      <c r="O105" s="20">
        <f t="shared" si="143"/>
        <v>0</v>
      </c>
      <c r="P105" s="20">
        <f t="shared" si="144"/>
        <v>0</v>
      </c>
      <c r="Q105" s="21">
        <f t="shared" si="145"/>
        <v>0</v>
      </c>
      <c r="R105" s="6">
        <v>2</v>
      </c>
      <c r="S105" s="21" t="str">
        <f t="shared" si="146"/>
        <v>0</v>
      </c>
      <c r="T105" s="21" t="str">
        <f t="shared" si="147"/>
        <v>0</v>
      </c>
      <c r="U105" s="21">
        <f t="shared" si="148"/>
        <v>0</v>
      </c>
      <c r="V105" s="21">
        <f t="shared" si="149"/>
        <v>0</v>
      </c>
      <c r="W105" s="21">
        <f t="shared" si="150"/>
        <v>0</v>
      </c>
      <c r="X105" s="21">
        <f t="shared" si="151"/>
        <v>0</v>
      </c>
    </row>
    <row r="106" spans="1:24" ht="18.75" customHeight="1">
      <c r="A106" s="18"/>
      <c r="B106" s="19" t="s">
        <v>176</v>
      </c>
      <c r="C106" s="20">
        <v>27</v>
      </c>
      <c r="D106" s="20">
        <v>21</v>
      </c>
      <c r="E106" s="20">
        <f t="shared" si="153"/>
        <v>48</v>
      </c>
      <c r="F106" s="20">
        <v>0</v>
      </c>
      <c r="G106" s="20">
        <v>0</v>
      </c>
      <c r="H106" s="20">
        <f t="shared" si="154"/>
        <v>0</v>
      </c>
      <c r="I106" s="20">
        <v>0</v>
      </c>
      <c r="J106" s="20">
        <v>0</v>
      </c>
      <c r="K106" s="20">
        <f t="shared" si="155"/>
        <v>0</v>
      </c>
      <c r="L106" s="20">
        <v>0</v>
      </c>
      <c r="M106" s="20">
        <v>0</v>
      </c>
      <c r="N106" s="20">
        <f t="shared" si="152"/>
        <v>0</v>
      </c>
      <c r="O106" s="20">
        <f t="shared" si="143"/>
        <v>27</v>
      </c>
      <c r="P106" s="20">
        <f t="shared" si="144"/>
        <v>21</v>
      </c>
      <c r="Q106" s="21">
        <f t="shared" si="145"/>
        <v>48</v>
      </c>
      <c r="R106" s="6">
        <v>2</v>
      </c>
      <c r="S106" s="21" t="str">
        <f t="shared" si="146"/>
        <v>0</v>
      </c>
      <c r="T106" s="21" t="str">
        <f t="shared" si="147"/>
        <v>0</v>
      </c>
      <c r="U106" s="21">
        <f t="shared" si="148"/>
        <v>0</v>
      </c>
      <c r="V106" s="21">
        <f t="shared" si="149"/>
        <v>27</v>
      </c>
      <c r="W106" s="21">
        <f t="shared" si="150"/>
        <v>21</v>
      </c>
      <c r="X106" s="21">
        <f t="shared" si="151"/>
        <v>48</v>
      </c>
    </row>
    <row r="107" spans="1:24" ht="18.75" customHeight="1">
      <c r="A107" s="18"/>
      <c r="B107" s="19" t="s">
        <v>24</v>
      </c>
      <c r="C107" s="20">
        <v>82</v>
      </c>
      <c r="D107" s="20">
        <v>30</v>
      </c>
      <c r="E107" s="20">
        <f t="shared" si="153"/>
        <v>112</v>
      </c>
      <c r="F107" s="20">
        <v>0</v>
      </c>
      <c r="G107" s="20">
        <v>0</v>
      </c>
      <c r="H107" s="20">
        <f t="shared" si="154"/>
        <v>0</v>
      </c>
      <c r="I107" s="20">
        <v>0</v>
      </c>
      <c r="J107" s="20">
        <v>0</v>
      </c>
      <c r="K107" s="20">
        <f t="shared" si="155"/>
        <v>0</v>
      </c>
      <c r="L107" s="20">
        <v>0</v>
      </c>
      <c r="M107" s="20">
        <v>0</v>
      </c>
      <c r="N107" s="20">
        <f t="shared" si="152"/>
        <v>0</v>
      </c>
      <c r="O107" s="20">
        <f t="shared" si="143"/>
        <v>82</v>
      </c>
      <c r="P107" s="20">
        <f t="shared" si="144"/>
        <v>30</v>
      </c>
      <c r="Q107" s="21">
        <f t="shared" si="145"/>
        <v>112</v>
      </c>
      <c r="R107" s="6">
        <v>2</v>
      </c>
      <c r="S107" s="21" t="str">
        <f t="shared" si="146"/>
        <v>0</v>
      </c>
      <c r="T107" s="21" t="str">
        <f t="shared" si="147"/>
        <v>0</v>
      </c>
      <c r="U107" s="21">
        <f t="shared" si="148"/>
        <v>0</v>
      </c>
      <c r="V107" s="21">
        <f t="shared" si="149"/>
        <v>82</v>
      </c>
      <c r="W107" s="21">
        <f t="shared" si="150"/>
        <v>30</v>
      </c>
      <c r="X107" s="21">
        <f t="shared" si="151"/>
        <v>112</v>
      </c>
    </row>
    <row r="108" spans="1:24" ht="18.75" customHeight="1">
      <c r="A108" s="18"/>
      <c r="B108" s="19" t="s">
        <v>25</v>
      </c>
      <c r="C108" s="20">
        <v>57</v>
      </c>
      <c r="D108" s="20">
        <v>31</v>
      </c>
      <c r="E108" s="20">
        <f t="shared" si="153"/>
        <v>88</v>
      </c>
      <c r="F108" s="20">
        <v>0</v>
      </c>
      <c r="G108" s="20">
        <v>0</v>
      </c>
      <c r="H108" s="20">
        <f t="shared" si="154"/>
        <v>0</v>
      </c>
      <c r="I108" s="20">
        <v>0</v>
      </c>
      <c r="J108" s="20">
        <v>0</v>
      </c>
      <c r="K108" s="20">
        <f t="shared" si="155"/>
        <v>0</v>
      </c>
      <c r="L108" s="20">
        <v>0</v>
      </c>
      <c r="M108" s="20">
        <v>0</v>
      </c>
      <c r="N108" s="20">
        <f t="shared" si="152"/>
        <v>0</v>
      </c>
      <c r="O108" s="20">
        <f t="shared" si="143"/>
        <v>57</v>
      </c>
      <c r="P108" s="20">
        <f t="shared" si="144"/>
        <v>31</v>
      </c>
      <c r="Q108" s="21">
        <f t="shared" si="145"/>
        <v>88</v>
      </c>
      <c r="R108" s="6">
        <v>2</v>
      </c>
      <c r="S108" s="21" t="str">
        <f t="shared" si="146"/>
        <v>0</v>
      </c>
      <c r="T108" s="21" t="str">
        <f t="shared" si="147"/>
        <v>0</v>
      </c>
      <c r="U108" s="21">
        <f t="shared" si="148"/>
        <v>0</v>
      </c>
      <c r="V108" s="21">
        <f t="shared" si="149"/>
        <v>57</v>
      </c>
      <c r="W108" s="21">
        <f t="shared" si="150"/>
        <v>31</v>
      </c>
      <c r="X108" s="21">
        <f t="shared" si="151"/>
        <v>88</v>
      </c>
    </row>
    <row r="109" spans="1:24" ht="18.75" customHeight="1">
      <c r="A109" s="18"/>
      <c r="B109" s="19" t="s">
        <v>104</v>
      </c>
      <c r="C109" s="20">
        <v>90</v>
      </c>
      <c r="D109" s="20">
        <v>23</v>
      </c>
      <c r="E109" s="20">
        <f t="shared" si="153"/>
        <v>113</v>
      </c>
      <c r="F109" s="20">
        <v>0</v>
      </c>
      <c r="G109" s="20">
        <v>0</v>
      </c>
      <c r="H109" s="20">
        <f t="shared" si="154"/>
        <v>0</v>
      </c>
      <c r="I109" s="20">
        <v>0</v>
      </c>
      <c r="J109" s="20">
        <v>0</v>
      </c>
      <c r="K109" s="20">
        <f t="shared" si="155"/>
        <v>0</v>
      </c>
      <c r="L109" s="20">
        <v>0</v>
      </c>
      <c r="M109" s="20">
        <v>0</v>
      </c>
      <c r="N109" s="20">
        <f t="shared" si="152"/>
        <v>0</v>
      </c>
      <c r="O109" s="20">
        <f t="shared" si="143"/>
        <v>90</v>
      </c>
      <c r="P109" s="20">
        <f t="shared" si="144"/>
        <v>23</v>
      </c>
      <c r="Q109" s="21">
        <f t="shared" si="145"/>
        <v>113</v>
      </c>
      <c r="R109" s="6">
        <v>2</v>
      </c>
      <c r="S109" s="21" t="str">
        <f t="shared" si="146"/>
        <v>0</v>
      </c>
      <c r="T109" s="21" t="str">
        <f t="shared" si="147"/>
        <v>0</v>
      </c>
      <c r="U109" s="21">
        <f t="shared" si="148"/>
        <v>0</v>
      </c>
      <c r="V109" s="21">
        <f t="shared" si="149"/>
        <v>90</v>
      </c>
      <c r="W109" s="21">
        <f t="shared" si="150"/>
        <v>23</v>
      </c>
      <c r="X109" s="21">
        <f t="shared" si="151"/>
        <v>113</v>
      </c>
    </row>
    <row r="110" spans="1:24" ht="18.75" customHeight="1">
      <c r="A110" s="18"/>
      <c r="B110" s="19" t="s">
        <v>177</v>
      </c>
      <c r="C110" s="20">
        <v>3</v>
      </c>
      <c r="D110" s="20">
        <v>0</v>
      </c>
      <c r="E110" s="20">
        <f t="shared" si="153"/>
        <v>3</v>
      </c>
      <c r="F110" s="20">
        <v>0</v>
      </c>
      <c r="G110" s="20">
        <v>0</v>
      </c>
      <c r="H110" s="20">
        <f t="shared" si="154"/>
        <v>0</v>
      </c>
      <c r="I110" s="20">
        <v>0</v>
      </c>
      <c r="J110" s="20">
        <v>0</v>
      </c>
      <c r="K110" s="20">
        <f t="shared" si="155"/>
        <v>0</v>
      </c>
      <c r="L110" s="20">
        <v>0</v>
      </c>
      <c r="M110" s="20">
        <v>0</v>
      </c>
      <c r="N110" s="20">
        <f t="shared" si="152"/>
        <v>0</v>
      </c>
      <c r="O110" s="20">
        <f t="shared" si="143"/>
        <v>3</v>
      </c>
      <c r="P110" s="20">
        <f t="shared" si="144"/>
        <v>0</v>
      </c>
      <c r="Q110" s="21">
        <f t="shared" si="145"/>
        <v>3</v>
      </c>
      <c r="R110" s="6">
        <v>2</v>
      </c>
      <c r="S110" s="21" t="str">
        <f t="shared" si="146"/>
        <v>0</v>
      </c>
      <c r="T110" s="21" t="str">
        <f t="shared" si="147"/>
        <v>0</v>
      </c>
      <c r="U110" s="21">
        <f t="shared" si="148"/>
        <v>0</v>
      </c>
      <c r="V110" s="21">
        <f t="shared" si="149"/>
        <v>3</v>
      </c>
      <c r="W110" s="21">
        <f t="shared" si="150"/>
        <v>0</v>
      </c>
      <c r="X110" s="21">
        <f t="shared" si="151"/>
        <v>3</v>
      </c>
    </row>
    <row r="111" spans="1:24" ht="18.75" customHeight="1">
      <c r="A111" s="18"/>
      <c r="B111" s="19" t="s">
        <v>12</v>
      </c>
      <c r="C111" s="20">
        <v>129</v>
      </c>
      <c r="D111" s="20">
        <v>24</v>
      </c>
      <c r="E111" s="20">
        <f t="shared" si="153"/>
        <v>153</v>
      </c>
      <c r="F111" s="20">
        <v>0</v>
      </c>
      <c r="G111" s="20">
        <v>0</v>
      </c>
      <c r="H111" s="20">
        <f t="shared" si="154"/>
        <v>0</v>
      </c>
      <c r="I111" s="20">
        <v>0</v>
      </c>
      <c r="J111" s="20">
        <v>0</v>
      </c>
      <c r="K111" s="20">
        <f t="shared" si="155"/>
        <v>0</v>
      </c>
      <c r="L111" s="20">
        <v>0</v>
      </c>
      <c r="M111" s="20">
        <v>0</v>
      </c>
      <c r="N111" s="20">
        <f t="shared" si="152"/>
        <v>0</v>
      </c>
      <c r="O111" s="20">
        <f t="shared" si="143"/>
        <v>129</v>
      </c>
      <c r="P111" s="20">
        <f t="shared" si="144"/>
        <v>24</v>
      </c>
      <c r="Q111" s="21">
        <f t="shared" si="145"/>
        <v>153</v>
      </c>
      <c r="R111" s="6">
        <v>2</v>
      </c>
      <c r="S111" s="21" t="str">
        <f t="shared" si="146"/>
        <v>0</v>
      </c>
      <c r="T111" s="21" t="str">
        <f t="shared" si="147"/>
        <v>0</v>
      </c>
      <c r="U111" s="21">
        <f t="shared" si="148"/>
        <v>0</v>
      </c>
      <c r="V111" s="21">
        <f t="shared" si="149"/>
        <v>129</v>
      </c>
      <c r="W111" s="21">
        <f t="shared" si="150"/>
        <v>24</v>
      </c>
      <c r="X111" s="21">
        <f t="shared" si="151"/>
        <v>153</v>
      </c>
    </row>
    <row r="112" spans="1:24" ht="18.75" customHeight="1">
      <c r="A112" s="18"/>
      <c r="B112" s="19" t="s">
        <v>178</v>
      </c>
      <c r="C112" s="20">
        <v>64</v>
      </c>
      <c r="D112" s="20">
        <v>9</v>
      </c>
      <c r="E112" s="20">
        <f t="shared" si="153"/>
        <v>73</v>
      </c>
      <c r="F112" s="20">
        <v>0</v>
      </c>
      <c r="G112" s="20">
        <v>0</v>
      </c>
      <c r="H112" s="20">
        <f t="shared" si="154"/>
        <v>0</v>
      </c>
      <c r="I112" s="20">
        <v>0</v>
      </c>
      <c r="J112" s="20">
        <v>0</v>
      </c>
      <c r="K112" s="20">
        <f t="shared" si="155"/>
        <v>0</v>
      </c>
      <c r="L112" s="20">
        <v>0</v>
      </c>
      <c r="M112" s="20">
        <v>0</v>
      </c>
      <c r="N112" s="20">
        <f t="shared" si="152"/>
        <v>0</v>
      </c>
      <c r="O112" s="20">
        <f t="shared" si="143"/>
        <v>64</v>
      </c>
      <c r="P112" s="20">
        <f t="shared" si="144"/>
        <v>9</v>
      </c>
      <c r="Q112" s="21">
        <f t="shared" si="145"/>
        <v>73</v>
      </c>
      <c r="R112" s="6">
        <v>2</v>
      </c>
      <c r="S112" s="21" t="str">
        <f t="shared" si="146"/>
        <v>0</v>
      </c>
      <c r="T112" s="21" t="str">
        <f t="shared" si="147"/>
        <v>0</v>
      </c>
      <c r="U112" s="21">
        <f t="shared" si="148"/>
        <v>0</v>
      </c>
      <c r="V112" s="21">
        <f t="shared" si="149"/>
        <v>64</v>
      </c>
      <c r="W112" s="21">
        <f t="shared" si="150"/>
        <v>9</v>
      </c>
      <c r="X112" s="21">
        <f t="shared" si="151"/>
        <v>73</v>
      </c>
    </row>
    <row r="113" spans="1:24" ht="18.75" customHeight="1">
      <c r="A113" s="18"/>
      <c r="B113" s="19" t="s">
        <v>22</v>
      </c>
      <c r="C113" s="20">
        <v>57</v>
      </c>
      <c r="D113" s="20">
        <v>23</v>
      </c>
      <c r="E113" s="20">
        <f t="shared" si="153"/>
        <v>80</v>
      </c>
      <c r="F113" s="20">
        <v>0</v>
      </c>
      <c r="G113" s="20">
        <v>0</v>
      </c>
      <c r="H113" s="20">
        <f t="shared" si="154"/>
        <v>0</v>
      </c>
      <c r="I113" s="20">
        <v>0</v>
      </c>
      <c r="J113" s="20">
        <v>0</v>
      </c>
      <c r="K113" s="20">
        <f t="shared" si="155"/>
        <v>0</v>
      </c>
      <c r="L113" s="20">
        <v>0</v>
      </c>
      <c r="M113" s="20">
        <v>0</v>
      </c>
      <c r="N113" s="20">
        <f t="shared" si="152"/>
        <v>0</v>
      </c>
      <c r="O113" s="20">
        <f t="shared" si="143"/>
        <v>57</v>
      </c>
      <c r="P113" s="20">
        <f t="shared" si="144"/>
        <v>23</v>
      </c>
      <c r="Q113" s="21">
        <f t="shared" si="145"/>
        <v>80</v>
      </c>
      <c r="R113" s="6">
        <v>2</v>
      </c>
      <c r="S113" s="21" t="str">
        <f t="shared" si="146"/>
        <v>0</v>
      </c>
      <c r="T113" s="21" t="str">
        <f t="shared" si="147"/>
        <v>0</v>
      </c>
      <c r="U113" s="21">
        <f t="shared" si="148"/>
        <v>0</v>
      </c>
      <c r="V113" s="21">
        <f t="shared" si="149"/>
        <v>57</v>
      </c>
      <c r="W113" s="21">
        <f t="shared" si="150"/>
        <v>23</v>
      </c>
      <c r="X113" s="21">
        <f t="shared" si="151"/>
        <v>80</v>
      </c>
    </row>
    <row r="114" spans="1:24" ht="18.75" customHeight="1">
      <c r="A114" s="18"/>
      <c r="B114" s="19" t="s">
        <v>179</v>
      </c>
      <c r="C114" s="20">
        <v>44</v>
      </c>
      <c r="D114" s="20">
        <v>54</v>
      </c>
      <c r="E114" s="20">
        <f t="shared" si="153"/>
        <v>98</v>
      </c>
      <c r="F114" s="20">
        <v>0</v>
      </c>
      <c r="G114" s="20">
        <v>0</v>
      </c>
      <c r="H114" s="20">
        <f t="shared" si="154"/>
        <v>0</v>
      </c>
      <c r="I114" s="20">
        <v>0</v>
      </c>
      <c r="J114" s="20">
        <v>0</v>
      </c>
      <c r="K114" s="20">
        <f t="shared" si="155"/>
        <v>0</v>
      </c>
      <c r="L114" s="20">
        <v>0</v>
      </c>
      <c r="M114" s="20">
        <v>0</v>
      </c>
      <c r="N114" s="20">
        <f t="shared" si="152"/>
        <v>0</v>
      </c>
      <c r="O114" s="20">
        <f t="shared" si="143"/>
        <v>44</v>
      </c>
      <c r="P114" s="20">
        <f t="shared" si="144"/>
        <v>54</v>
      </c>
      <c r="Q114" s="21">
        <f t="shared" si="145"/>
        <v>98</v>
      </c>
      <c r="R114" s="6">
        <v>2</v>
      </c>
      <c r="S114" s="21" t="str">
        <f t="shared" si="146"/>
        <v>0</v>
      </c>
      <c r="T114" s="21" t="str">
        <f t="shared" si="147"/>
        <v>0</v>
      </c>
      <c r="U114" s="21">
        <f t="shared" si="148"/>
        <v>0</v>
      </c>
      <c r="V114" s="21">
        <f t="shared" si="149"/>
        <v>44</v>
      </c>
      <c r="W114" s="21">
        <f t="shared" si="150"/>
        <v>54</v>
      </c>
      <c r="X114" s="21">
        <f t="shared" si="151"/>
        <v>98</v>
      </c>
    </row>
    <row r="115" spans="1:24" ht="18.75" customHeight="1">
      <c r="A115" s="18"/>
      <c r="B115" s="19" t="s">
        <v>180</v>
      </c>
      <c r="C115" s="20">
        <v>34</v>
      </c>
      <c r="D115" s="20">
        <v>42</v>
      </c>
      <c r="E115" s="20">
        <f t="shared" si="153"/>
        <v>76</v>
      </c>
      <c r="F115" s="20">
        <v>0</v>
      </c>
      <c r="G115" s="20">
        <v>0</v>
      </c>
      <c r="H115" s="20">
        <f t="shared" si="154"/>
        <v>0</v>
      </c>
      <c r="I115" s="20">
        <v>0</v>
      </c>
      <c r="J115" s="20">
        <v>0</v>
      </c>
      <c r="K115" s="20">
        <f t="shared" si="155"/>
        <v>0</v>
      </c>
      <c r="L115" s="20">
        <v>0</v>
      </c>
      <c r="M115" s="20">
        <v>0</v>
      </c>
      <c r="N115" s="20">
        <f t="shared" si="152"/>
        <v>0</v>
      </c>
      <c r="O115" s="20">
        <f t="shared" si="143"/>
        <v>34</v>
      </c>
      <c r="P115" s="20">
        <f t="shared" si="144"/>
        <v>42</v>
      </c>
      <c r="Q115" s="21">
        <f t="shared" si="145"/>
        <v>76</v>
      </c>
      <c r="R115" s="6">
        <v>2</v>
      </c>
      <c r="S115" s="21" t="str">
        <f t="shared" si="146"/>
        <v>0</v>
      </c>
      <c r="T115" s="21" t="str">
        <f t="shared" si="147"/>
        <v>0</v>
      </c>
      <c r="U115" s="21">
        <f t="shared" si="148"/>
        <v>0</v>
      </c>
      <c r="V115" s="21">
        <f t="shared" si="149"/>
        <v>34</v>
      </c>
      <c r="W115" s="21">
        <f t="shared" si="150"/>
        <v>42</v>
      </c>
      <c r="X115" s="21">
        <f t="shared" si="151"/>
        <v>76</v>
      </c>
    </row>
    <row r="116" spans="1:24" ht="18.75" customHeight="1">
      <c r="A116" s="18"/>
      <c r="B116" s="19" t="s">
        <v>115</v>
      </c>
      <c r="C116" s="20">
        <v>82</v>
      </c>
      <c r="D116" s="20">
        <v>27</v>
      </c>
      <c r="E116" s="20">
        <f t="shared" si="153"/>
        <v>109</v>
      </c>
      <c r="F116" s="20">
        <v>0</v>
      </c>
      <c r="G116" s="20">
        <v>0</v>
      </c>
      <c r="H116" s="20">
        <f t="shared" si="154"/>
        <v>0</v>
      </c>
      <c r="I116" s="20">
        <v>0</v>
      </c>
      <c r="J116" s="20">
        <v>0</v>
      </c>
      <c r="K116" s="20">
        <f t="shared" si="155"/>
        <v>0</v>
      </c>
      <c r="L116" s="20">
        <v>0</v>
      </c>
      <c r="M116" s="20">
        <v>0</v>
      </c>
      <c r="N116" s="20">
        <f t="shared" si="152"/>
        <v>0</v>
      </c>
      <c r="O116" s="20">
        <f t="shared" si="143"/>
        <v>82</v>
      </c>
      <c r="P116" s="20">
        <f t="shared" si="144"/>
        <v>27</v>
      </c>
      <c r="Q116" s="21">
        <f t="shared" si="145"/>
        <v>109</v>
      </c>
      <c r="R116" s="6">
        <v>2</v>
      </c>
      <c r="S116" s="21" t="str">
        <f t="shared" si="146"/>
        <v>0</v>
      </c>
      <c r="T116" s="21" t="str">
        <f t="shared" si="147"/>
        <v>0</v>
      </c>
      <c r="U116" s="21">
        <f t="shared" si="148"/>
        <v>0</v>
      </c>
      <c r="V116" s="21">
        <f t="shared" si="149"/>
        <v>82</v>
      </c>
      <c r="W116" s="21">
        <f t="shared" si="150"/>
        <v>27</v>
      </c>
      <c r="X116" s="21">
        <f t="shared" si="151"/>
        <v>109</v>
      </c>
    </row>
    <row r="117" spans="1:24" ht="18.75" customHeight="1">
      <c r="A117" s="18"/>
      <c r="B117" s="19" t="s">
        <v>181</v>
      </c>
      <c r="C117" s="20">
        <v>107</v>
      </c>
      <c r="D117" s="20">
        <v>10</v>
      </c>
      <c r="E117" s="20">
        <f t="shared" si="153"/>
        <v>117</v>
      </c>
      <c r="F117" s="20">
        <v>0</v>
      </c>
      <c r="G117" s="20">
        <v>0</v>
      </c>
      <c r="H117" s="20">
        <f t="shared" si="154"/>
        <v>0</v>
      </c>
      <c r="I117" s="20">
        <v>0</v>
      </c>
      <c r="J117" s="20">
        <v>0</v>
      </c>
      <c r="K117" s="20">
        <f t="shared" si="155"/>
        <v>0</v>
      </c>
      <c r="L117" s="20">
        <v>0</v>
      </c>
      <c r="M117" s="20">
        <v>0</v>
      </c>
      <c r="N117" s="20">
        <f t="shared" si="152"/>
        <v>0</v>
      </c>
      <c r="O117" s="20">
        <f t="shared" si="143"/>
        <v>107</v>
      </c>
      <c r="P117" s="20">
        <f t="shared" si="144"/>
        <v>10</v>
      </c>
      <c r="Q117" s="21">
        <f t="shared" si="145"/>
        <v>117</v>
      </c>
      <c r="R117" s="6">
        <v>2</v>
      </c>
      <c r="S117" s="21" t="str">
        <f t="shared" si="146"/>
        <v>0</v>
      </c>
      <c r="T117" s="21" t="str">
        <f t="shared" si="147"/>
        <v>0</v>
      </c>
      <c r="U117" s="21">
        <f t="shared" si="148"/>
        <v>0</v>
      </c>
      <c r="V117" s="21">
        <f t="shared" si="149"/>
        <v>107</v>
      </c>
      <c r="W117" s="21">
        <f t="shared" si="150"/>
        <v>10</v>
      </c>
      <c r="X117" s="21">
        <f t="shared" si="151"/>
        <v>117</v>
      </c>
    </row>
    <row r="118" spans="1:24" ht="18.75" customHeight="1">
      <c r="A118" s="18"/>
      <c r="B118" s="19" t="s">
        <v>182</v>
      </c>
      <c r="C118" s="20">
        <v>74</v>
      </c>
      <c r="D118" s="20">
        <v>31</v>
      </c>
      <c r="E118" s="20">
        <f t="shared" si="153"/>
        <v>105</v>
      </c>
      <c r="F118" s="20">
        <v>0</v>
      </c>
      <c r="G118" s="20">
        <v>0</v>
      </c>
      <c r="H118" s="20">
        <f t="shared" si="154"/>
        <v>0</v>
      </c>
      <c r="I118" s="20">
        <v>0</v>
      </c>
      <c r="J118" s="20">
        <v>0</v>
      </c>
      <c r="K118" s="20">
        <f t="shared" si="155"/>
        <v>0</v>
      </c>
      <c r="L118" s="20">
        <v>0</v>
      </c>
      <c r="M118" s="20">
        <v>0</v>
      </c>
      <c r="N118" s="20">
        <f t="shared" si="152"/>
        <v>0</v>
      </c>
      <c r="O118" s="20">
        <f t="shared" si="143"/>
        <v>74</v>
      </c>
      <c r="P118" s="20">
        <f t="shared" si="144"/>
        <v>31</v>
      </c>
      <c r="Q118" s="21">
        <f t="shared" si="145"/>
        <v>105</v>
      </c>
      <c r="R118" s="6">
        <v>2</v>
      </c>
      <c r="S118" s="21" t="str">
        <f t="shared" si="146"/>
        <v>0</v>
      </c>
      <c r="T118" s="21" t="str">
        <f t="shared" si="147"/>
        <v>0</v>
      </c>
      <c r="U118" s="21">
        <f t="shared" si="148"/>
        <v>0</v>
      </c>
      <c r="V118" s="21">
        <f t="shared" si="149"/>
        <v>74</v>
      </c>
      <c r="W118" s="21">
        <f t="shared" si="150"/>
        <v>31</v>
      </c>
      <c r="X118" s="21">
        <f t="shared" si="151"/>
        <v>105</v>
      </c>
    </row>
    <row r="119" spans="1:24" ht="18.75" customHeight="1">
      <c r="A119" s="18"/>
      <c r="B119" s="19" t="s">
        <v>183</v>
      </c>
      <c r="C119" s="20">
        <v>104</v>
      </c>
      <c r="D119" s="20">
        <v>18</v>
      </c>
      <c r="E119" s="20">
        <f t="shared" si="153"/>
        <v>122</v>
      </c>
      <c r="F119" s="20">
        <v>0</v>
      </c>
      <c r="G119" s="20">
        <v>0</v>
      </c>
      <c r="H119" s="20">
        <f t="shared" si="154"/>
        <v>0</v>
      </c>
      <c r="I119" s="20">
        <v>0</v>
      </c>
      <c r="J119" s="20">
        <v>0</v>
      </c>
      <c r="K119" s="20">
        <f t="shared" si="155"/>
        <v>0</v>
      </c>
      <c r="L119" s="20">
        <v>0</v>
      </c>
      <c r="M119" s="20">
        <v>0</v>
      </c>
      <c r="N119" s="20">
        <f t="shared" si="152"/>
        <v>0</v>
      </c>
      <c r="O119" s="20">
        <f t="shared" si="143"/>
        <v>104</v>
      </c>
      <c r="P119" s="20">
        <f t="shared" si="144"/>
        <v>18</v>
      </c>
      <c r="Q119" s="21">
        <f t="shared" si="145"/>
        <v>122</v>
      </c>
      <c r="R119" s="6">
        <v>2</v>
      </c>
      <c r="S119" s="21" t="str">
        <f t="shared" si="146"/>
        <v>0</v>
      </c>
      <c r="T119" s="21" t="str">
        <f t="shared" si="147"/>
        <v>0</v>
      </c>
      <c r="U119" s="21">
        <f t="shared" si="148"/>
        <v>0</v>
      </c>
      <c r="V119" s="21">
        <f t="shared" si="149"/>
        <v>104</v>
      </c>
      <c r="W119" s="21">
        <f t="shared" si="150"/>
        <v>18</v>
      </c>
      <c r="X119" s="21">
        <f t="shared" si="151"/>
        <v>122</v>
      </c>
    </row>
    <row r="120" spans="1:24" s="26" customFormat="1" ht="18.75" customHeight="1">
      <c r="A120" s="22"/>
      <c r="B120" s="23" t="s">
        <v>5</v>
      </c>
      <c r="C120" s="24">
        <f>SUM(C96:C119)</f>
        <v>2008</v>
      </c>
      <c r="D120" s="24">
        <f t="shared" ref="D120:X120" si="169">SUM(D96:D119)</f>
        <v>766</v>
      </c>
      <c r="E120" s="24">
        <f t="shared" si="169"/>
        <v>2774</v>
      </c>
      <c r="F120" s="24">
        <f t="shared" si="169"/>
        <v>0</v>
      </c>
      <c r="G120" s="24">
        <f t="shared" si="169"/>
        <v>0</v>
      </c>
      <c r="H120" s="24">
        <f t="shared" si="169"/>
        <v>0</v>
      </c>
      <c r="I120" s="24">
        <f t="shared" si="169"/>
        <v>0</v>
      </c>
      <c r="J120" s="24">
        <f t="shared" si="169"/>
        <v>0</v>
      </c>
      <c r="K120" s="24">
        <f t="shared" si="169"/>
        <v>0</v>
      </c>
      <c r="L120" s="24">
        <f t="shared" si="169"/>
        <v>0</v>
      </c>
      <c r="M120" s="24">
        <f t="shared" si="169"/>
        <v>0</v>
      </c>
      <c r="N120" s="24">
        <f t="shared" si="169"/>
        <v>0</v>
      </c>
      <c r="O120" s="24">
        <f t="shared" si="169"/>
        <v>2008</v>
      </c>
      <c r="P120" s="24">
        <f t="shared" si="169"/>
        <v>766</v>
      </c>
      <c r="Q120" s="5">
        <f t="shared" si="169"/>
        <v>2774</v>
      </c>
      <c r="R120" s="6">
        <f t="shared" si="169"/>
        <v>48</v>
      </c>
      <c r="S120" s="5">
        <f t="shared" si="169"/>
        <v>0</v>
      </c>
      <c r="T120" s="5">
        <f t="shared" si="169"/>
        <v>0</v>
      </c>
      <c r="U120" s="5">
        <f t="shared" si="169"/>
        <v>0</v>
      </c>
      <c r="V120" s="5">
        <f t="shared" si="169"/>
        <v>2008</v>
      </c>
      <c r="W120" s="5">
        <f t="shared" si="169"/>
        <v>766</v>
      </c>
      <c r="X120" s="5">
        <f t="shared" si="169"/>
        <v>2774</v>
      </c>
    </row>
    <row r="121" spans="1:24" ht="18.75" customHeight="1">
      <c r="A121" s="18"/>
      <c r="B121" s="29" t="s">
        <v>155</v>
      </c>
      <c r="C121" s="9"/>
      <c r="D121" s="9"/>
      <c r="E121" s="9"/>
      <c r="F121" s="52"/>
      <c r="G121" s="52"/>
      <c r="H121" s="9"/>
      <c r="I121" s="52"/>
      <c r="J121" s="52"/>
      <c r="K121" s="9"/>
      <c r="L121" s="52"/>
      <c r="M121" s="52"/>
      <c r="N121" s="9"/>
      <c r="O121" s="9"/>
      <c r="P121" s="9"/>
      <c r="Q121" s="27"/>
      <c r="R121" s="53"/>
      <c r="S121" s="27"/>
      <c r="T121" s="27"/>
      <c r="U121" s="27"/>
      <c r="V121" s="27"/>
      <c r="W121" s="27"/>
      <c r="X121" s="28"/>
    </row>
    <row r="122" spans="1:24" ht="18.75" customHeight="1">
      <c r="A122" s="7"/>
      <c r="B122" s="19" t="s">
        <v>15</v>
      </c>
      <c r="C122" s="20">
        <v>82</v>
      </c>
      <c r="D122" s="20">
        <v>15</v>
      </c>
      <c r="E122" s="20">
        <f t="shared" ref="E122:E133" si="170">C122+D122</f>
        <v>97</v>
      </c>
      <c r="F122" s="20">
        <v>0</v>
      </c>
      <c r="G122" s="20">
        <v>0</v>
      </c>
      <c r="H122" s="20">
        <f t="shared" ref="H122:H133" si="171">F122+G122</f>
        <v>0</v>
      </c>
      <c r="I122" s="20">
        <v>0</v>
      </c>
      <c r="J122" s="20">
        <v>0</v>
      </c>
      <c r="K122" s="20">
        <f t="shared" ref="K122:K133" si="172">I122+J122</f>
        <v>0</v>
      </c>
      <c r="L122" s="20">
        <v>0</v>
      </c>
      <c r="M122" s="20">
        <v>0</v>
      </c>
      <c r="N122" s="20">
        <f t="shared" ref="N122:N133" si="173">L122+M122</f>
        <v>0</v>
      </c>
      <c r="O122" s="20">
        <f t="shared" ref="O122" si="174">C122+F122+I122+L122</f>
        <v>82</v>
      </c>
      <c r="P122" s="20">
        <f t="shared" ref="P122" si="175">D122+G122+J122+M122</f>
        <v>15</v>
      </c>
      <c r="Q122" s="21">
        <f t="shared" ref="Q122" si="176">O122+P122</f>
        <v>97</v>
      </c>
      <c r="R122" s="6">
        <v>2</v>
      </c>
      <c r="S122" s="21" t="str">
        <f t="shared" ref="S122:S133" si="177">IF(R122=1,O122,"0")</f>
        <v>0</v>
      </c>
      <c r="T122" s="21" t="str">
        <f t="shared" ref="T122:T133" si="178">IF(R122=1,P122,"0")</f>
        <v>0</v>
      </c>
      <c r="U122" s="21">
        <f t="shared" ref="U122:U133" si="179">S122+T122</f>
        <v>0</v>
      </c>
      <c r="V122" s="21">
        <f t="shared" ref="V122:V129" si="180">IF(R122=2,O122,"0")</f>
        <v>82</v>
      </c>
      <c r="W122" s="21">
        <f t="shared" ref="W122:W129" si="181">IF(R122=2,P122,"0")</f>
        <v>15</v>
      </c>
      <c r="X122" s="21">
        <f t="shared" ref="X122:X129" si="182">V122+W122</f>
        <v>97</v>
      </c>
    </row>
    <row r="123" spans="1:24" ht="18.75" customHeight="1">
      <c r="A123" s="18"/>
      <c r="B123" s="19" t="s">
        <v>13</v>
      </c>
      <c r="C123" s="20">
        <v>134</v>
      </c>
      <c r="D123" s="20">
        <v>0</v>
      </c>
      <c r="E123" s="20">
        <f t="shared" si="170"/>
        <v>134</v>
      </c>
      <c r="F123" s="20">
        <v>0</v>
      </c>
      <c r="G123" s="20">
        <v>0</v>
      </c>
      <c r="H123" s="20">
        <f t="shared" si="171"/>
        <v>0</v>
      </c>
      <c r="I123" s="20">
        <v>0</v>
      </c>
      <c r="J123" s="20">
        <v>0</v>
      </c>
      <c r="K123" s="20">
        <f t="shared" si="172"/>
        <v>0</v>
      </c>
      <c r="L123" s="20">
        <v>0</v>
      </c>
      <c r="M123" s="20">
        <v>0</v>
      </c>
      <c r="N123" s="20">
        <f t="shared" si="173"/>
        <v>0</v>
      </c>
      <c r="O123" s="20">
        <f t="shared" ref="O123:O133" si="183">C123+F123+I123+L123</f>
        <v>134</v>
      </c>
      <c r="P123" s="20">
        <f t="shared" ref="P123:P133" si="184">D123+G123+J123+M123</f>
        <v>0</v>
      </c>
      <c r="Q123" s="21">
        <f t="shared" ref="Q123:Q133" si="185">O123+P123</f>
        <v>134</v>
      </c>
      <c r="R123" s="6">
        <v>2</v>
      </c>
      <c r="S123" s="21" t="str">
        <f t="shared" si="177"/>
        <v>0</v>
      </c>
      <c r="T123" s="21" t="str">
        <f t="shared" si="178"/>
        <v>0</v>
      </c>
      <c r="U123" s="21">
        <f t="shared" si="179"/>
        <v>0</v>
      </c>
      <c r="V123" s="21">
        <f t="shared" si="180"/>
        <v>134</v>
      </c>
      <c r="W123" s="21">
        <f t="shared" si="181"/>
        <v>0</v>
      </c>
      <c r="X123" s="21">
        <f t="shared" si="182"/>
        <v>134</v>
      </c>
    </row>
    <row r="124" spans="1:24" ht="18.75" customHeight="1">
      <c r="A124" s="18"/>
      <c r="B124" s="19" t="s">
        <v>24</v>
      </c>
      <c r="C124" s="20">
        <v>106</v>
      </c>
      <c r="D124" s="20">
        <v>10</v>
      </c>
      <c r="E124" s="20">
        <f t="shared" si="170"/>
        <v>116</v>
      </c>
      <c r="F124" s="20">
        <v>0</v>
      </c>
      <c r="G124" s="20">
        <v>0</v>
      </c>
      <c r="H124" s="20">
        <f t="shared" si="171"/>
        <v>0</v>
      </c>
      <c r="I124" s="20">
        <v>0</v>
      </c>
      <c r="J124" s="20">
        <v>0</v>
      </c>
      <c r="K124" s="20">
        <f t="shared" si="172"/>
        <v>0</v>
      </c>
      <c r="L124" s="20">
        <v>0</v>
      </c>
      <c r="M124" s="20">
        <v>0</v>
      </c>
      <c r="N124" s="20">
        <f t="shared" si="173"/>
        <v>0</v>
      </c>
      <c r="O124" s="20">
        <f t="shared" si="183"/>
        <v>106</v>
      </c>
      <c r="P124" s="20">
        <f t="shared" si="184"/>
        <v>10</v>
      </c>
      <c r="Q124" s="21">
        <f t="shared" si="185"/>
        <v>116</v>
      </c>
      <c r="R124" s="6">
        <v>2</v>
      </c>
      <c r="S124" s="21" t="str">
        <f t="shared" si="177"/>
        <v>0</v>
      </c>
      <c r="T124" s="21" t="str">
        <f t="shared" si="178"/>
        <v>0</v>
      </c>
      <c r="U124" s="21">
        <f t="shared" si="179"/>
        <v>0</v>
      </c>
      <c r="V124" s="21">
        <f t="shared" si="180"/>
        <v>106</v>
      </c>
      <c r="W124" s="21">
        <f t="shared" si="181"/>
        <v>10</v>
      </c>
      <c r="X124" s="21">
        <f t="shared" si="182"/>
        <v>116</v>
      </c>
    </row>
    <row r="125" spans="1:24" ht="18.75" customHeight="1">
      <c r="A125" s="18"/>
      <c r="B125" s="19" t="s">
        <v>25</v>
      </c>
      <c r="C125" s="20">
        <v>77</v>
      </c>
      <c r="D125" s="20">
        <v>13</v>
      </c>
      <c r="E125" s="20">
        <f t="shared" si="170"/>
        <v>90</v>
      </c>
      <c r="F125" s="20">
        <v>0</v>
      </c>
      <c r="G125" s="20">
        <v>0</v>
      </c>
      <c r="H125" s="20">
        <f t="shared" si="171"/>
        <v>0</v>
      </c>
      <c r="I125" s="20">
        <v>0</v>
      </c>
      <c r="J125" s="20">
        <v>0</v>
      </c>
      <c r="K125" s="20">
        <f t="shared" si="172"/>
        <v>0</v>
      </c>
      <c r="L125" s="20">
        <v>0</v>
      </c>
      <c r="M125" s="20">
        <v>0</v>
      </c>
      <c r="N125" s="20">
        <f t="shared" si="173"/>
        <v>0</v>
      </c>
      <c r="O125" s="20">
        <f t="shared" si="183"/>
        <v>77</v>
      </c>
      <c r="P125" s="20">
        <f t="shared" si="184"/>
        <v>13</v>
      </c>
      <c r="Q125" s="21">
        <f t="shared" si="185"/>
        <v>90</v>
      </c>
      <c r="R125" s="6">
        <v>2</v>
      </c>
      <c r="S125" s="21" t="str">
        <f t="shared" si="177"/>
        <v>0</v>
      </c>
      <c r="T125" s="21" t="str">
        <f t="shared" si="178"/>
        <v>0</v>
      </c>
      <c r="U125" s="21">
        <f t="shared" si="179"/>
        <v>0</v>
      </c>
      <c r="V125" s="21">
        <f t="shared" si="180"/>
        <v>77</v>
      </c>
      <c r="W125" s="21">
        <f t="shared" si="181"/>
        <v>13</v>
      </c>
      <c r="X125" s="21">
        <f t="shared" si="182"/>
        <v>90</v>
      </c>
    </row>
    <row r="126" spans="1:24" ht="18.75" customHeight="1">
      <c r="A126" s="18"/>
      <c r="B126" s="19" t="s">
        <v>111</v>
      </c>
      <c r="C126" s="20">
        <v>127</v>
      </c>
      <c r="D126" s="20">
        <v>4</v>
      </c>
      <c r="E126" s="20">
        <f t="shared" si="170"/>
        <v>131</v>
      </c>
      <c r="F126" s="20">
        <v>0</v>
      </c>
      <c r="G126" s="20">
        <v>0</v>
      </c>
      <c r="H126" s="20">
        <f t="shared" si="171"/>
        <v>0</v>
      </c>
      <c r="I126" s="20">
        <v>0</v>
      </c>
      <c r="J126" s="20">
        <v>0</v>
      </c>
      <c r="K126" s="20">
        <f t="shared" si="172"/>
        <v>0</v>
      </c>
      <c r="L126" s="20">
        <v>0</v>
      </c>
      <c r="M126" s="20">
        <v>0</v>
      </c>
      <c r="N126" s="20">
        <f t="shared" si="173"/>
        <v>0</v>
      </c>
      <c r="O126" s="20">
        <f t="shared" si="183"/>
        <v>127</v>
      </c>
      <c r="P126" s="20">
        <f t="shared" si="184"/>
        <v>4</v>
      </c>
      <c r="Q126" s="21">
        <f t="shared" si="185"/>
        <v>131</v>
      </c>
      <c r="R126" s="6">
        <v>2</v>
      </c>
      <c r="S126" s="21" t="str">
        <f t="shared" si="177"/>
        <v>0</v>
      </c>
      <c r="T126" s="21" t="str">
        <f t="shared" si="178"/>
        <v>0</v>
      </c>
      <c r="U126" s="21">
        <f t="shared" si="179"/>
        <v>0</v>
      </c>
      <c r="V126" s="21">
        <f t="shared" si="180"/>
        <v>127</v>
      </c>
      <c r="W126" s="21">
        <f t="shared" si="181"/>
        <v>4</v>
      </c>
      <c r="X126" s="21">
        <f t="shared" si="182"/>
        <v>131</v>
      </c>
    </row>
    <row r="127" spans="1:24" ht="18.75" customHeight="1">
      <c r="A127" s="18"/>
      <c r="B127" s="32" t="s">
        <v>12</v>
      </c>
      <c r="C127" s="20">
        <v>113</v>
      </c>
      <c r="D127" s="20">
        <v>20</v>
      </c>
      <c r="E127" s="20">
        <f t="shared" si="170"/>
        <v>133</v>
      </c>
      <c r="F127" s="20">
        <v>0</v>
      </c>
      <c r="G127" s="20">
        <v>0</v>
      </c>
      <c r="H127" s="20">
        <f t="shared" si="171"/>
        <v>0</v>
      </c>
      <c r="I127" s="20">
        <v>0</v>
      </c>
      <c r="J127" s="20">
        <v>0</v>
      </c>
      <c r="K127" s="20">
        <f t="shared" si="172"/>
        <v>0</v>
      </c>
      <c r="L127" s="20">
        <v>0</v>
      </c>
      <c r="M127" s="20">
        <v>0</v>
      </c>
      <c r="N127" s="20">
        <f t="shared" si="173"/>
        <v>0</v>
      </c>
      <c r="O127" s="20">
        <f t="shared" si="183"/>
        <v>113</v>
      </c>
      <c r="P127" s="20">
        <f t="shared" si="184"/>
        <v>20</v>
      </c>
      <c r="Q127" s="21">
        <f t="shared" si="185"/>
        <v>133</v>
      </c>
      <c r="R127" s="6">
        <v>2</v>
      </c>
      <c r="S127" s="21" t="str">
        <f t="shared" si="177"/>
        <v>0</v>
      </c>
      <c r="T127" s="21" t="str">
        <f t="shared" si="178"/>
        <v>0</v>
      </c>
      <c r="U127" s="21">
        <f t="shared" si="179"/>
        <v>0</v>
      </c>
      <c r="V127" s="21">
        <f t="shared" si="180"/>
        <v>113</v>
      </c>
      <c r="W127" s="21">
        <f t="shared" si="181"/>
        <v>20</v>
      </c>
      <c r="X127" s="21">
        <f t="shared" si="182"/>
        <v>133</v>
      </c>
    </row>
    <row r="128" spans="1:24" ht="18.75" customHeight="1">
      <c r="A128" s="18"/>
      <c r="B128" s="19" t="s">
        <v>22</v>
      </c>
      <c r="C128" s="20">
        <v>51</v>
      </c>
      <c r="D128" s="20">
        <v>4</v>
      </c>
      <c r="E128" s="20">
        <f t="shared" si="170"/>
        <v>55</v>
      </c>
      <c r="F128" s="20">
        <v>0</v>
      </c>
      <c r="G128" s="20">
        <v>0</v>
      </c>
      <c r="H128" s="20">
        <f t="shared" si="171"/>
        <v>0</v>
      </c>
      <c r="I128" s="20">
        <v>0</v>
      </c>
      <c r="J128" s="20">
        <v>0</v>
      </c>
      <c r="K128" s="20">
        <f t="shared" si="172"/>
        <v>0</v>
      </c>
      <c r="L128" s="20">
        <v>0</v>
      </c>
      <c r="M128" s="20">
        <v>0</v>
      </c>
      <c r="N128" s="20">
        <f t="shared" si="173"/>
        <v>0</v>
      </c>
      <c r="O128" s="20">
        <f t="shared" si="183"/>
        <v>51</v>
      </c>
      <c r="P128" s="20">
        <f t="shared" si="184"/>
        <v>4</v>
      </c>
      <c r="Q128" s="21">
        <f t="shared" si="185"/>
        <v>55</v>
      </c>
      <c r="R128" s="6">
        <v>2</v>
      </c>
      <c r="S128" s="21" t="str">
        <f t="shared" si="177"/>
        <v>0</v>
      </c>
      <c r="T128" s="21" t="str">
        <f t="shared" si="178"/>
        <v>0</v>
      </c>
      <c r="U128" s="21">
        <f t="shared" si="179"/>
        <v>0</v>
      </c>
      <c r="V128" s="21">
        <f t="shared" si="180"/>
        <v>51</v>
      </c>
      <c r="W128" s="21">
        <f t="shared" si="181"/>
        <v>4</v>
      </c>
      <c r="X128" s="21">
        <f t="shared" si="182"/>
        <v>55</v>
      </c>
    </row>
    <row r="129" spans="1:24" ht="18.75" customHeight="1">
      <c r="A129" s="18"/>
      <c r="B129" s="19" t="s">
        <v>61</v>
      </c>
      <c r="C129" s="20">
        <v>90</v>
      </c>
      <c r="D129" s="20">
        <v>6</v>
      </c>
      <c r="E129" s="20">
        <f t="shared" si="170"/>
        <v>96</v>
      </c>
      <c r="F129" s="20">
        <v>0</v>
      </c>
      <c r="G129" s="20">
        <v>0</v>
      </c>
      <c r="H129" s="20">
        <f t="shared" si="171"/>
        <v>0</v>
      </c>
      <c r="I129" s="20">
        <v>0</v>
      </c>
      <c r="J129" s="20">
        <v>0</v>
      </c>
      <c r="K129" s="20">
        <f t="shared" si="172"/>
        <v>0</v>
      </c>
      <c r="L129" s="20">
        <v>0</v>
      </c>
      <c r="M129" s="20">
        <v>0</v>
      </c>
      <c r="N129" s="20">
        <f t="shared" si="173"/>
        <v>0</v>
      </c>
      <c r="O129" s="20">
        <f t="shared" si="183"/>
        <v>90</v>
      </c>
      <c r="P129" s="20">
        <f t="shared" si="184"/>
        <v>6</v>
      </c>
      <c r="Q129" s="21">
        <f t="shared" si="185"/>
        <v>96</v>
      </c>
      <c r="R129" s="6">
        <v>2</v>
      </c>
      <c r="S129" s="21" t="str">
        <f t="shared" si="177"/>
        <v>0</v>
      </c>
      <c r="T129" s="21" t="str">
        <f t="shared" si="178"/>
        <v>0</v>
      </c>
      <c r="U129" s="21">
        <f t="shared" si="179"/>
        <v>0</v>
      </c>
      <c r="V129" s="21">
        <f t="shared" si="180"/>
        <v>90</v>
      </c>
      <c r="W129" s="21">
        <f t="shared" si="181"/>
        <v>6</v>
      </c>
      <c r="X129" s="21">
        <f t="shared" si="182"/>
        <v>96</v>
      </c>
    </row>
    <row r="130" spans="1:24" s="42" customFormat="1" ht="18.75" customHeight="1">
      <c r="A130" s="18"/>
      <c r="B130" s="19" t="s">
        <v>62</v>
      </c>
      <c r="C130" s="20">
        <v>94</v>
      </c>
      <c r="D130" s="20">
        <v>9</v>
      </c>
      <c r="E130" s="20">
        <f t="shared" si="170"/>
        <v>103</v>
      </c>
      <c r="F130" s="20">
        <v>0</v>
      </c>
      <c r="G130" s="20">
        <v>0</v>
      </c>
      <c r="H130" s="20">
        <f t="shared" si="171"/>
        <v>0</v>
      </c>
      <c r="I130" s="20">
        <v>0</v>
      </c>
      <c r="J130" s="20">
        <v>0</v>
      </c>
      <c r="K130" s="20">
        <f t="shared" si="172"/>
        <v>0</v>
      </c>
      <c r="L130" s="20">
        <v>0</v>
      </c>
      <c r="M130" s="20">
        <v>0</v>
      </c>
      <c r="N130" s="20">
        <f t="shared" si="173"/>
        <v>0</v>
      </c>
      <c r="O130" s="20">
        <f t="shared" si="183"/>
        <v>94</v>
      </c>
      <c r="P130" s="20">
        <f t="shared" si="184"/>
        <v>9</v>
      </c>
      <c r="Q130" s="21">
        <f t="shared" si="185"/>
        <v>103</v>
      </c>
      <c r="R130" s="6">
        <v>2</v>
      </c>
      <c r="S130" s="21" t="str">
        <f t="shared" ref="S130:S132" si="186">IF(R130=1,O130,"0")</f>
        <v>0</v>
      </c>
      <c r="T130" s="21" t="str">
        <f t="shared" ref="T130:T132" si="187">IF(R130=1,P130,"0")</f>
        <v>0</v>
      </c>
      <c r="U130" s="21">
        <f t="shared" ref="U130:U132" si="188">S130+T130</f>
        <v>0</v>
      </c>
      <c r="V130" s="21">
        <f t="shared" ref="V130:V133" si="189">IF(R130=2,O130,"0")</f>
        <v>94</v>
      </c>
      <c r="W130" s="21">
        <f t="shared" ref="W130:W133" si="190">IF(R130=2,P130,"0")</f>
        <v>9</v>
      </c>
      <c r="X130" s="21">
        <f t="shared" ref="X130:X133" si="191">V130+W130</f>
        <v>103</v>
      </c>
    </row>
    <row r="131" spans="1:24" s="42" customFormat="1" ht="18.75" customHeight="1">
      <c r="A131" s="18"/>
      <c r="B131" s="19" t="s">
        <v>14</v>
      </c>
      <c r="C131" s="20">
        <v>4</v>
      </c>
      <c r="D131" s="20">
        <v>0</v>
      </c>
      <c r="E131" s="20">
        <f t="shared" si="170"/>
        <v>4</v>
      </c>
      <c r="F131" s="20">
        <v>0</v>
      </c>
      <c r="G131" s="20">
        <v>0</v>
      </c>
      <c r="H131" s="20">
        <f t="shared" si="171"/>
        <v>0</v>
      </c>
      <c r="I131" s="20">
        <v>0</v>
      </c>
      <c r="J131" s="20">
        <v>0</v>
      </c>
      <c r="K131" s="20">
        <f t="shared" si="172"/>
        <v>0</v>
      </c>
      <c r="L131" s="20">
        <v>0</v>
      </c>
      <c r="M131" s="20">
        <v>0</v>
      </c>
      <c r="N131" s="20">
        <f t="shared" si="173"/>
        <v>0</v>
      </c>
      <c r="O131" s="20">
        <f t="shared" si="183"/>
        <v>4</v>
      </c>
      <c r="P131" s="20">
        <f t="shared" si="184"/>
        <v>0</v>
      </c>
      <c r="Q131" s="21">
        <f t="shared" si="185"/>
        <v>4</v>
      </c>
      <c r="R131" s="6">
        <v>2</v>
      </c>
      <c r="S131" s="21" t="str">
        <f t="shared" si="186"/>
        <v>0</v>
      </c>
      <c r="T131" s="21" t="str">
        <f t="shared" si="187"/>
        <v>0</v>
      </c>
      <c r="U131" s="21">
        <f t="shared" si="188"/>
        <v>0</v>
      </c>
      <c r="V131" s="21">
        <f t="shared" si="189"/>
        <v>4</v>
      </c>
      <c r="W131" s="21">
        <f t="shared" si="190"/>
        <v>0</v>
      </c>
      <c r="X131" s="21">
        <f t="shared" si="191"/>
        <v>4</v>
      </c>
    </row>
    <row r="132" spans="1:24" ht="18.75" customHeight="1">
      <c r="A132" s="18"/>
      <c r="B132" s="19" t="s">
        <v>105</v>
      </c>
      <c r="C132" s="20">
        <v>113</v>
      </c>
      <c r="D132" s="20">
        <v>3</v>
      </c>
      <c r="E132" s="20">
        <f t="shared" si="170"/>
        <v>116</v>
      </c>
      <c r="F132" s="20">
        <v>0</v>
      </c>
      <c r="G132" s="20">
        <v>0</v>
      </c>
      <c r="H132" s="20">
        <f t="shared" si="171"/>
        <v>0</v>
      </c>
      <c r="I132" s="20">
        <v>0</v>
      </c>
      <c r="J132" s="20">
        <v>0</v>
      </c>
      <c r="K132" s="20">
        <f t="shared" si="172"/>
        <v>0</v>
      </c>
      <c r="L132" s="20">
        <v>0</v>
      </c>
      <c r="M132" s="20">
        <v>0</v>
      </c>
      <c r="N132" s="20">
        <f t="shared" si="173"/>
        <v>0</v>
      </c>
      <c r="O132" s="20">
        <f t="shared" si="183"/>
        <v>113</v>
      </c>
      <c r="P132" s="20">
        <f t="shared" si="184"/>
        <v>3</v>
      </c>
      <c r="Q132" s="21">
        <f t="shared" si="185"/>
        <v>116</v>
      </c>
      <c r="R132" s="6">
        <v>2</v>
      </c>
      <c r="S132" s="21" t="str">
        <f t="shared" si="186"/>
        <v>0</v>
      </c>
      <c r="T132" s="21" t="str">
        <f t="shared" si="187"/>
        <v>0</v>
      </c>
      <c r="U132" s="21">
        <f t="shared" si="188"/>
        <v>0</v>
      </c>
      <c r="V132" s="21">
        <f t="shared" si="189"/>
        <v>113</v>
      </c>
      <c r="W132" s="21">
        <f t="shared" si="190"/>
        <v>3</v>
      </c>
      <c r="X132" s="21">
        <f t="shared" si="191"/>
        <v>116</v>
      </c>
    </row>
    <row r="133" spans="1:24" ht="18.75" customHeight="1">
      <c r="A133" s="18"/>
      <c r="B133" s="19" t="s">
        <v>183</v>
      </c>
      <c r="C133" s="20">
        <v>111</v>
      </c>
      <c r="D133" s="20">
        <v>3</v>
      </c>
      <c r="E133" s="20">
        <f t="shared" si="170"/>
        <v>114</v>
      </c>
      <c r="F133" s="20">
        <v>0</v>
      </c>
      <c r="G133" s="20">
        <v>0</v>
      </c>
      <c r="H133" s="20">
        <f t="shared" si="171"/>
        <v>0</v>
      </c>
      <c r="I133" s="20">
        <v>0</v>
      </c>
      <c r="J133" s="20">
        <v>0</v>
      </c>
      <c r="K133" s="20">
        <f t="shared" si="172"/>
        <v>0</v>
      </c>
      <c r="L133" s="20">
        <v>0</v>
      </c>
      <c r="M133" s="20">
        <v>0</v>
      </c>
      <c r="N133" s="20">
        <f t="shared" si="173"/>
        <v>0</v>
      </c>
      <c r="O133" s="20">
        <f t="shared" si="183"/>
        <v>111</v>
      </c>
      <c r="P133" s="20">
        <f t="shared" si="184"/>
        <v>3</v>
      </c>
      <c r="Q133" s="21">
        <f t="shared" si="185"/>
        <v>114</v>
      </c>
      <c r="R133" s="6">
        <v>2</v>
      </c>
      <c r="S133" s="21" t="str">
        <f t="shared" si="177"/>
        <v>0</v>
      </c>
      <c r="T133" s="21" t="str">
        <f t="shared" si="178"/>
        <v>0</v>
      </c>
      <c r="U133" s="21">
        <f t="shared" si="179"/>
        <v>0</v>
      </c>
      <c r="V133" s="21">
        <f t="shared" si="189"/>
        <v>111</v>
      </c>
      <c r="W133" s="21">
        <f t="shared" si="190"/>
        <v>3</v>
      </c>
      <c r="X133" s="21">
        <f t="shared" si="191"/>
        <v>114</v>
      </c>
    </row>
    <row r="134" spans="1:24" s="26" customFormat="1" ht="18.75" customHeight="1">
      <c r="A134" s="22"/>
      <c r="B134" s="23" t="s">
        <v>5</v>
      </c>
      <c r="C134" s="24">
        <f t="shared" ref="C134:X134" si="192">SUM(C122:C133)</f>
        <v>1102</v>
      </c>
      <c r="D134" s="24">
        <f t="shared" si="192"/>
        <v>87</v>
      </c>
      <c r="E134" s="24">
        <f t="shared" si="192"/>
        <v>1189</v>
      </c>
      <c r="F134" s="24">
        <f t="shared" si="192"/>
        <v>0</v>
      </c>
      <c r="G134" s="24">
        <f t="shared" si="192"/>
        <v>0</v>
      </c>
      <c r="H134" s="24">
        <f t="shared" si="192"/>
        <v>0</v>
      </c>
      <c r="I134" s="24">
        <f t="shared" si="192"/>
        <v>0</v>
      </c>
      <c r="J134" s="24">
        <f t="shared" si="192"/>
        <v>0</v>
      </c>
      <c r="K134" s="24">
        <f t="shared" si="192"/>
        <v>0</v>
      </c>
      <c r="L134" s="24">
        <f t="shared" si="192"/>
        <v>0</v>
      </c>
      <c r="M134" s="24">
        <f t="shared" si="192"/>
        <v>0</v>
      </c>
      <c r="N134" s="24">
        <f t="shared" si="192"/>
        <v>0</v>
      </c>
      <c r="O134" s="24">
        <f t="shared" si="192"/>
        <v>1102</v>
      </c>
      <c r="P134" s="24">
        <f t="shared" si="192"/>
        <v>87</v>
      </c>
      <c r="Q134" s="5">
        <f t="shared" si="192"/>
        <v>1189</v>
      </c>
      <c r="R134" s="6">
        <f t="shared" si="192"/>
        <v>24</v>
      </c>
      <c r="S134" s="5">
        <f t="shared" si="192"/>
        <v>0</v>
      </c>
      <c r="T134" s="5">
        <f t="shared" si="192"/>
        <v>0</v>
      </c>
      <c r="U134" s="5">
        <f t="shared" si="192"/>
        <v>0</v>
      </c>
      <c r="V134" s="5">
        <f t="shared" si="192"/>
        <v>1102</v>
      </c>
      <c r="W134" s="5">
        <f t="shared" si="192"/>
        <v>87</v>
      </c>
      <c r="X134" s="5">
        <f t="shared" si="192"/>
        <v>1189</v>
      </c>
    </row>
    <row r="135" spans="1:24" s="101" customFormat="1" ht="18.75" customHeight="1">
      <c r="A135" s="96"/>
      <c r="B135" s="97" t="s">
        <v>85</v>
      </c>
      <c r="C135" s="98">
        <f t="shared" ref="C135:X135" si="193">C120+C134</f>
        <v>3110</v>
      </c>
      <c r="D135" s="98">
        <f t="shared" si="193"/>
        <v>853</v>
      </c>
      <c r="E135" s="98">
        <f t="shared" si="193"/>
        <v>3963</v>
      </c>
      <c r="F135" s="98">
        <f t="shared" si="193"/>
        <v>0</v>
      </c>
      <c r="G135" s="98">
        <f t="shared" si="193"/>
        <v>0</v>
      </c>
      <c r="H135" s="98">
        <f t="shared" si="193"/>
        <v>0</v>
      </c>
      <c r="I135" s="98">
        <f t="shared" si="193"/>
        <v>0</v>
      </c>
      <c r="J135" s="98">
        <f t="shared" si="193"/>
        <v>0</v>
      </c>
      <c r="K135" s="98">
        <f t="shared" si="193"/>
        <v>0</v>
      </c>
      <c r="L135" s="98">
        <f t="shared" si="193"/>
        <v>0</v>
      </c>
      <c r="M135" s="98">
        <f t="shared" si="193"/>
        <v>0</v>
      </c>
      <c r="N135" s="98">
        <f t="shared" si="193"/>
        <v>0</v>
      </c>
      <c r="O135" s="98">
        <f t="shared" si="193"/>
        <v>3110</v>
      </c>
      <c r="P135" s="98">
        <f t="shared" si="193"/>
        <v>853</v>
      </c>
      <c r="Q135" s="99">
        <f t="shared" si="193"/>
        <v>3963</v>
      </c>
      <c r="R135" s="116">
        <f t="shared" si="193"/>
        <v>72</v>
      </c>
      <c r="S135" s="99">
        <f t="shared" si="193"/>
        <v>0</v>
      </c>
      <c r="T135" s="99">
        <f t="shared" si="193"/>
        <v>0</v>
      </c>
      <c r="U135" s="99">
        <f t="shared" si="193"/>
        <v>0</v>
      </c>
      <c r="V135" s="99">
        <f t="shared" si="193"/>
        <v>3110</v>
      </c>
      <c r="W135" s="99">
        <f t="shared" si="193"/>
        <v>853</v>
      </c>
      <c r="X135" s="99">
        <f t="shared" si="193"/>
        <v>3963</v>
      </c>
    </row>
    <row r="136" spans="1:24" s="38" customFormat="1" ht="18.75" customHeight="1">
      <c r="A136" s="46"/>
      <c r="B136" s="54" t="s">
        <v>133</v>
      </c>
      <c r="C136" s="10"/>
      <c r="D136" s="10"/>
      <c r="E136" s="10"/>
      <c r="F136" s="36"/>
      <c r="G136" s="36"/>
      <c r="H136" s="10"/>
      <c r="I136" s="36"/>
      <c r="J136" s="36"/>
      <c r="K136" s="10"/>
      <c r="L136" s="36"/>
      <c r="M136" s="36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37"/>
    </row>
    <row r="137" spans="1:24" ht="18.75" customHeight="1">
      <c r="A137" s="18"/>
      <c r="B137" s="19" t="s">
        <v>23</v>
      </c>
      <c r="C137" s="20">
        <v>0</v>
      </c>
      <c r="D137" s="20">
        <v>0</v>
      </c>
      <c r="E137" s="20">
        <f t="shared" ref="E137:E151" si="194">C137+D137</f>
        <v>0</v>
      </c>
      <c r="F137" s="21">
        <v>0</v>
      </c>
      <c r="G137" s="21">
        <v>0</v>
      </c>
      <c r="H137" s="20">
        <f t="shared" ref="H137:H151" si="195">F137+G137</f>
        <v>0</v>
      </c>
      <c r="I137" s="21">
        <v>3</v>
      </c>
      <c r="J137" s="21">
        <v>6</v>
      </c>
      <c r="K137" s="20">
        <f t="shared" ref="K137:K151" si="196">I137+J137</f>
        <v>9</v>
      </c>
      <c r="L137" s="21">
        <v>0</v>
      </c>
      <c r="M137" s="21">
        <v>0</v>
      </c>
      <c r="N137" s="20">
        <f t="shared" ref="N137:N151" si="197">L137+M137</f>
        <v>0</v>
      </c>
      <c r="O137" s="20">
        <f t="shared" ref="O137" si="198">C137+F137+I137+L137</f>
        <v>3</v>
      </c>
      <c r="P137" s="20">
        <f t="shared" ref="P137" si="199">D137+G137+J137+M137</f>
        <v>6</v>
      </c>
      <c r="Q137" s="21">
        <f t="shared" ref="Q137" si="200">O137+P137</f>
        <v>9</v>
      </c>
      <c r="R137" s="6">
        <v>2</v>
      </c>
      <c r="S137" s="21" t="str">
        <f t="shared" ref="S137" si="201">IF(R137=1,O137,"0")</f>
        <v>0</v>
      </c>
      <c r="T137" s="21" t="str">
        <f t="shared" ref="T137" si="202">IF(R137=1,P137,"0")</f>
        <v>0</v>
      </c>
      <c r="U137" s="21">
        <f t="shared" ref="U137" si="203">S137+T137</f>
        <v>0</v>
      </c>
      <c r="V137" s="21">
        <f t="shared" ref="V137" si="204">IF(R137=2,O137,"0")</f>
        <v>3</v>
      </c>
      <c r="W137" s="21">
        <f t="shared" ref="W137" si="205">IF(R137=2,P137,"0")</f>
        <v>6</v>
      </c>
      <c r="X137" s="21">
        <f t="shared" ref="X137" si="206">V137+W137</f>
        <v>9</v>
      </c>
    </row>
    <row r="138" spans="1:24" ht="18.75" customHeight="1">
      <c r="A138" s="18"/>
      <c r="B138" s="19" t="s">
        <v>13</v>
      </c>
      <c r="C138" s="20">
        <v>0</v>
      </c>
      <c r="D138" s="20">
        <v>0</v>
      </c>
      <c r="E138" s="20">
        <f t="shared" si="194"/>
        <v>0</v>
      </c>
      <c r="F138" s="21">
        <v>0</v>
      </c>
      <c r="G138" s="21">
        <v>0</v>
      </c>
      <c r="H138" s="20">
        <f t="shared" si="195"/>
        <v>0</v>
      </c>
      <c r="I138" s="21">
        <v>12</v>
      </c>
      <c r="J138" s="21">
        <v>3</v>
      </c>
      <c r="K138" s="20">
        <f t="shared" si="196"/>
        <v>15</v>
      </c>
      <c r="L138" s="21">
        <v>0</v>
      </c>
      <c r="M138" s="21">
        <v>0</v>
      </c>
      <c r="N138" s="20">
        <f t="shared" si="197"/>
        <v>0</v>
      </c>
      <c r="O138" s="20">
        <f t="shared" ref="O138:O151" si="207">C138+F138+I138+L138</f>
        <v>12</v>
      </c>
      <c r="P138" s="20">
        <f t="shared" ref="P138:P151" si="208">D138+G138+J138+M138</f>
        <v>3</v>
      </c>
      <c r="Q138" s="21">
        <f t="shared" ref="Q138:Q151" si="209">O138+P138</f>
        <v>15</v>
      </c>
      <c r="R138" s="6">
        <v>2</v>
      </c>
      <c r="S138" s="21" t="str">
        <f t="shared" ref="S138:S151" si="210">IF(R138=1,O138,"0")</f>
        <v>0</v>
      </c>
      <c r="T138" s="21" t="str">
        <f t="shared" ref="T138:T151" si="211">IF(R138=1,P138,"0")</f>
        <v>0</v>
      </c>
      <c r="U138" s="21">
        <f t="shared" ref="U138:U151" si="212">S138+T138</f>
        <v>0</v>
      </c>
      <c r="V138" s="21">
        <f t="shared" ref="V138:V151" si="213">IF(R138=2,O138,"0")</f>
        <v>12</v>
      </c>
      <c r="W138" s="21">
        <f t="shared" ref="W138:W151" si="214">IF(R138=2,P138,"0")</f>
        <v>3</v>
      </c>
      <c r="X138" s="21">
        <f t="shared" ref="X138:X151" si="215">V138+W138</f>
        <v>15</v>
      </c>
    </row>
    <row r="139" spans="1:24" ht="18.75" customHeight="1">
      <c r="A139" s="18"/>
      <c r="B139" s="19" t="s">
        <v>175</v>
      </c>
      <c r="C139" s="20">
        <v>0</v>
      </c>
      <c r="D139" s="20">
        <v>0</v>
      </c>
      <c r="E139" s="20">
        <f t="shared" ref="E139" si="216">C139+D139</f>
        <v>0</v>
      </c>
      <c r="F139" s="21">
        <v>0</v>
      </c>
      <c r="G139" s="21">
        <v>0</v>
      </c>
      <c r="H139" s="20">
        <f t="shared" ref="H139" si="217">F139+G139</f>
        <v>0</v>
      </c>
      <c r="I139" s="21">
        <v>10</v>
      </c>
      <c r="J139" s="21">
        <v>3</v>
      </c>
      <c r="K139" s="20">
        <f t="shared" ref="K139" si="218">I139+J139</f>
        <v>13</v>
      </c>
      <c r="L139" s="21">
        <v>0</v>
      </c>
      <c r="M139" s="21">
        <v>0</v>
      </c>
      <c r="N139" s="20">
        <f t="shared" ref="N139" si="219">L139+M139</f>
        <v>0</v>
      </c>
      <c r="O139" s="20">
        <f t="shared" ref="O139" si="220">C139+F139+I139+L139</f>
        <v>10</v>
      </c>
      <c r="P139" s="20">
        <f t="shared" ref="P139" si="221">D139+G139+J139+M139</f>
        <v>3</v>
      </c>
      <c r="Q139" s="21">
        <f t="shared" ref="Q139" si="222">O139+P139</f>
        <v>13</v>
      </c>
      <c r="R139" s="6">
        <v>2</v>
      </c>
      <c r="S139" s="21" t="str">
        <f t="shared" ref="S139" si="223">IF(R139=1,O139,"0")</f>
        <v>0</v>
      </c>
      <c r="T139" s="21" t="str">
        <f t="shared" ref="T139" si="224">IF(R139=1,P139,"0")</f>
        <v>0</v>
      </c>
      <c r="U139" s="21">
        <f t="shared" ref="U139" si="225">S139+T139</f>
        <v>0</v>
      </c>
      <c r="V139" s="21">
        <f t="shared" ref="V139" si="226">IF(R139=2,O139,"0")</f>
        <v>10</v>
      </c>
      <c r="W139" s="21">
        <f t="shared" ref="W139" si="227">IF(R139=2,P139,"0")</f>
        <v>3</v>
      </c>
      <c r="X139" s="21">
        <f t="shared" ref="X139" si="228">V139+W139</f>
        <v>13</v>
      </c>
    </row>
    <row r="140" spans="1:24" ht="18.75" customHeight="1">
      <c r="A140" s="18"/>
      <c r="B140" s="19" t="s">
        <v>104</v>
      </c>
      <c r="C140" s="20">
        <v>0</v>
      </c>
      <c r="D140" s="20">
        <v>0</v>
      </c>
      <c r="E140" s="20">
        <f t="shared" si="194"/>
        <v>0</v>
      </c>
      <c r="F140" s="21">
        <v>0</v>
      </c>
      <c r="G140" s="21">
        <v>0</v>
      </c>
      <c r="H140" s="20">
        <f t="shared" si="195"/>
        <v>0</v>
      </c>
      <c r="I140" s="21">
        <v>6</v>
      </c>
      <c r="J140" s="21">
        <v>1</v>
      </c>
      <c r="K140" s="20">
        <f t="shared" si="196"/>
        <v>7</v>
      </c>
      <c r="L140" s="21">
        <v>0</v>
      </c>
      <c r="M140" s="21">
        <v>0</v>
      </c>
      <c r="N140" s="20">
        <f t="shared" si="197"/>
        <v>0</v>
      </c>
      <c r="O140" s="20">
        <f t="shared" si="207"/>
        <v>6</v>
      </c>
      <c r="P140" s="20">
        <f t="shared" si="208"/>
        <v>1</v>
      </c>
      <c r="Q140" s="21">
        <f t="shared" si="209"/>
        <v>7</v>
      </c>
      <c r="R140" s="6">
        <v>2</v>
      </c>
      <c r="S140" s="21" t="str">
        <f t="shared" si="210"/>
        <v>0</v>
      </c>
      <c r="T140" s="21" t="str">
        <f t="shared" si="211"/>
        <v>0</v>
      </c>
      <c r="U140" s="21">
        <f t="shared" si="212"/>
        <v>0</v>
      </c>
      <c r="V140" s="21">
        <f t="shared" si="213"/>
        <v>6</v>
      </c>
      <c r="W140" s="21">
        <f t="shared" si="214"/>
        <v>1</v>
      </c>
      <c r="X140" s="21">
        <f t="shared" si="215"/>
        <v>7</v>
      </c>
    </row>
    <row r="141" spans="1:24" ht="18.75" customHeight="1">
      <c r="A141" s="18"/>
      <c r="B141" s="19" t="s">
        <v>185</v>
      </c>
      <c r="C141" s="20">
        <v>0</v>
      </c>
      <c r="D141" s="20">
        <v>0</v>
      </c>
      <c r="E141" s="20">
        <f t="shared" si="194"/>
        <v>0</v>
      </c>
      <c r="F141" s="21">
        <v>0</v>
      </c>
      <c r="G141" s="21">
        <v>0</v>
      </c>
      <c r="H141" s="20">
        <f t="shared" si="195"/>
        <v>0</v>
      </c>
      <c r="I141" s="21">
        <v>1</v>
      </c>
      <c r="J141" s="21">
        <v>0</v>
      </c>
      <c r="K141" s="20">
        <f t="shared" si="196"/>
        <v>1</v>
      </c>
      <c r="L141" s="21">
        <v>0</v>
      </c>
      <c r="M141" s="21">
        <v>0</v>
      </c>
      <c r="N141" s="20">
        <f t="shared" si="197"/>
        <v>0</v>
      </c>
      <c r="O141" s="20">
        <f t="shared" si="207"/>
        <v>1</v>
      </c>
      <c r="P141" s="20">
        <f t="shared" si="208"/>
        <v>0</v>
      </c>
      <c r="Q141" s="21">
        <f t="shared" si="209"/>
        <v>1</v>
      </c>
      <c r="R141" s="6">
        <v>2</v>
      </c>
      <c r="S141" s="21" t="str">
        <f t="shared" si="210"/>
        <v>0</v>
      </c>
      <c r="T141" s="21" t="str">
        <f t="shared" si="211"/>
        <v>0</v>
      </c>
      <c r="U141" s="21">
        <f t="shared" si="212"/>
        <v>0</v>
      </c>
      <c r="V141" s="21">
        <f t="shared" si="213"/>
        <v>1</v>
      </c>
      <c r="W141" s="21">
        <f t="shared" si="214"/>
        <v>0</v>
      </c>
      <c r="X141" s="21">
        <f t="shared" si="215"/>
        <v>1</v>
      </c>
    </row>
    <row r="142" spans="1:24" ht="18.75" customHeight="1">
      <c r="A142" s="18"/>
      <c r="B142" s="19" t="s">
        <v>186</v>
      </c>
      <c r="C142" s="20">
        <v>0</v>
      </c>
      <c r="D142" s="20">
        <v>0</v>
      </c>
      <c r="E142" s="20">
        <f t="shared" si="194"/>
        <v>0</v>
      </c>
      <c r="F142" s="21">
        <v>0</v>
      </c>
      <c r="G142" s="21">
        <v>0</v>
      </c>
      <c r="H142" s="20">
        <f t="shared" si="195"/>
        <v>0</v>
      </c>
      <c r="I142" s="21">
        <v>1</v>
      </c>
      <c r="J142" s="21">
        <v>1</v>
      </c>
      <c r="K142" s="20">
        <f t="shared" si="196"/>
        <v>2</v>
      </c>
      <c r="L142" s="21">
        <v>0</v>
      </c>
      <c r="M142" s="21">
        <v>0</v>
      </c>
      <c r="N142" s="20">
        <f t="shared" si="197"/>
        <v>0</v>
      </c>
      <c r="O142" s="20">
        <f t="shared" si="207"/>
        <v>1</v>
      </c>
      <c r="P142" s="20">
        <f t="shared" si="208"/>
        <v>1</v>
      </c>
      <c r="Q142" s="21">
        <f t="shared" si="209"/>
        <v>2</v>
      </c>
      <c r="R142" s="6">
        <v>2</v>
      </c>
      <c r="S142" s="21" t="str">
        <f t="shared" si="210"/>
        <v>0</v>
      </c>
      <c r="T142" s="21" t="str">
        <f t="shared" si="211"/>
        <v>0</v>
      </c>
      <c r="U142" s="21">
        <f t="shared" si="212"/>
        <v>0</v>
      </c>
      <c r="V142" s="21">
        <f t="shared" si="213"/>
        <v>1</v>
      </c>
      <c r="W142" s="21">
        <f t="shared" si="214"/>
        <v>1</v>
      </c>
      <c r="X142" s="21">
        <f t="shared" si="215"/>
        <v>2</v>
      </c>
    </row>
    <row r="143" spans="1:24" ht="18.75" customHeight="1">
      <c r="A143" s="18"/>
      <c r="B143" s="19" t="s">
        <v>157</v>
      </c>
      <c r="C143" s="20">
        <v>0</v>
      </c>
      <c r="D143" s="20">
        <v>0</v>
      </c>
      <c r="E143" s="20">
        <f t="shared" si="194"/>
        <v>0</v>
      </c>
      <c r="F143" s="21">
        <v>0</v>
      </c>
      <c r="G143" s="21">
        <v>0</v>
      </c>
      <c r="H143" s="20">
        <f t="shared" si="195"/>
        <v>0</v>
      </c>
      <c r="I143" s="21">
        <v>8</v>
      </c>
      <c r="J143" s="21">
        <v>0</v>
      </c>
      <c r="K143" s="20">
        <f t="shared" si="196"/>
        <v>8</v>
      </c>
      <c r="L143" s="21">
        <v>0</v>
      </c>
      <c r="M143" s="21">
        <v>0</v>
      </c>
      <c r="N143" s="20">
        <f t="shared" si="197"/>
        <v>0</v>
      </c>
      <c r="O143" s="20">
        <f t="shared" si="207"/>
        <v>8</v>
      </c>
      <c r="P143" s="20">
        <f t="shared" si="208"/>
        <v>0</v>
      </c>
      <c r="Q143" s="21">
        <f t="shared" si="209"/>
        <v>8</v>
      </c>
      <c r="R143" s="6">
        <v>2</v>
      </c>
      <c r="S143" s="21" t="str">
        <f t="shared" si="210"/>
        <v>0</v>
      </c>
      <c r="T143" s="21" t="str">
        <f t="shared" si="211"/>
        <v>0</v>
      </c>
      <c r="U143" s="21">
        <f t="shared" si="212"/>
        <v>0</v>
      </c>
      <c r="V143" s="21">
        <f t="shared" si="213"/>
        <v>8</v>
      </c>
      <c r="W143" s="21">
        <f t="shared" si="214"/>
        <v>0</v>
      </c>
      <c r="X143" s="21">
        <f t="shared" si="215"/>
        <v>8</v>
      </c>
    </row>
    <row r="144" spans="1:24" ht="18.75" customHeight="1">
      <c r="A144" s="18"/>
      <c r="B144" s="19" t="s">
        <v>159</v>
      </c>
      <c r="C144" s="20">
        <v>0</v>
      </c>
      <c r="D144" s="20">
        <v>0</v>
      </c>
      <c r="E144" s="20">
        <f t="shared" ref="E144:E146" si="229">C144+D144</f>
        <v>0</v>
      </c>
      <c r="F144" s="21">
        <v>0</v>
      </c>
      <c r="G144" s="21">
        <v>0</v>
      </c>
      <c r="H144" s="20">
        <f t="shared" ref="H144:H146" si="230">F144+G144</f>
        <v>0</v>
      </c>
      <c r="I144" s="21">
        <v>1</v>
      </c>
      <c r="J144" s="21">
        <v>0</v>
      </c>
      <c r="K144" s="20">
        <f t="shared" ref="K144:K146" si="231">I144+J144</f>
        <v>1</v>
      </c>
      <c r="L144" s="21">
        <v>0</v>
      </c>
      <c r="M144" s="21">
        <v>0</v>
      </c>
      <c r="N144" s="20">
        <f t="shared" ref="N144:N146" si="232">L144+M144</f>
        <v>0</v>
      </c>
      <c r="O144" s="20">
        <f t="shared" ref="O144:O146" si="233">C144+F144+I144+L144</f>
        <v>1</v>
      </c>
      <c r="P144" s="20">
        <f t="shared" ref="P144:P146" si="234">D144+G144+J144+M144</f>
        <v>0</v>
      </c>
      <c r="Q144" s="21">
        <f t="shared" ref="Q144:Q146" si="235">O144+P144</f>
        <v>1</v>
      </c>
      <c r="R144" s="6">
        <v>2</v>
      </c>
      <c r="S144" s="21" t="str">
        <f t="shared" ref="S144:S146" si="236">IF(R144=1,O144,"0")</f>
        <v>0</v>
      </c>
      <c r="T144" s="21" t="str">
        <f t="shared" ref="T144:T146" si="237">IF(R144=1,P144,"0")</f>
        <v>0</v>
      </c>
      <c r="U144" s="21">
        <f t="shared" ref="U144:U146" si="238">S144+T144</f>
        <v>0</v>
      </c>
      <c r="V144" s="21">
        <f t="shared" ref="V144:V146" si="239">IF(R144=2,O144,"0")</f>
        <v>1</v>
      </c>
      <c r="W144" s="21">
        <f t="shared" ref="W144:W146" si="240">IF(R144=2,P144,"0")</f>
        <v>0</v>
      </c>
      <c r="X144" s="21">
        <f t="shared" ref="X144:X146" si="241">V144+W144</f>
        <v>1</v>
      </c>
    </row>
    <row r="145" spans="1:24" ht="18.75" customHeight="1">
      <c r="A145" s="18"/>
      <c r="B145" s="19" t="s">
        <v>158</v>
      </c>
      <c r="C145" s="20">
        <v>0</v>
      </c>
      <c r="D145" s="20">
        <v>0</v>
      </c>
      <c r="E145" s="20">
        <f t="shared" si="229"/>
        <v>0</v>
      </c>
      <c r="F145" s="21">
        <v>0</v>
      </c>
      <c r="G145" s="21">
        <v>0</v>
      </c>
      <c r="H145" s="20">
        <f t="shared" si="230"/>
        <v>0</v>
      </c>
      <c r="I145" s="21">
        <v>0</v>
      </c>
      <c r="J145" s="21">
        <v>1</v>
      </c>
      <c r="K145" s="20">
        <f t="shared" si="231"/>
        <v>1</v>
      </c>
      <c r="L145" s="21">
        <v>0</v>
      </c>
      <c r="M145" s="21">
        <v>0</v>
      </c>
      <c r="N145" s="20">
        <f t="shared" si="232"/>
        <v>0</v>
      </c>
      <c r="O145" s="20">
        <f t="shared" si="233"/>
        <v>0</v>
      </c>
      <c r="P145" s="20">
        <f t="shared" si="234"/>
        <v>1</v>
      </c>
      <c r="Q145" s="21">
        <f t="shared" si="235"/>
        <v>1</v>
      </c>
      <c r="R145" s="6">
        <v>2</v>
      </c>
      <c r="S145" s="21" t="str">
        <f t="shared" si="236"/>
        <v>0</v>
      </c>
      <c r="T145" s="21" t="str">
        <f t="shared" si="237"/>
        <v>0</v>
      </c>
      <c r="U145" s="21">
        <f t="shared" si="238"/>
        <v>0</v>
      </c>
      <c r="V145" s="21">
        <f t="shared" si="239"/>
        <v>0</v>
      </c>
      <c r="W145" s="21">
        <f t="shared" si="240"/>
        <v>1</v>
      </c>
      <c r="X145" s="21">
        <f t="shared" si="241"/>
        <v>1</v>
      </c>
    </row>
    <row r="146" spans="1:24" ht="18.75" customHeight="1">
      <c r="A146" s="18"/>
      <c r="B146" s="19" t="s">
        <v>225</v>
      </c>
      <c r="C146" s="20">
        <v>0</v>
      </c>
      <c r="D146" s="20">
        <v>0</v>
      </c>
      <c r="E146" s="20">
        <f t="shared" si="229"/>
        <v>0</v>
      </c>
      <c r="F146" s="21">
        <v>0</v>
      </c>
      <c r="G146" s="21">
        <v>0</v>
      </c>
      <c r="H146" s="20">
        <f t="shared" si="230"/>
        <v>0</v>
      </c>
      <c r="I146" s="21">
        <v>0</v>
      </c>
      <c r="J146" s="21">
        <v>1</v>
      </c>
      <c r="K146" s="20">
        <f t="shared" si="231"/>
        <v>1</v>
      </c>
      <c r="L146" s="21">
        <v>0</v>
      </c>
      <c r="M146" s="21">
        <v>0</v>
      </c>
      <c r="N146" s="20">
        <f t="shared" si="232"/>
        <v>0</v>
      </c>
      <c r="O146" s="20">
        <f t="shared" si="233"/>
        <v>0</v>
      </c>
      <c r="P146" s="20">
        <f t="shared" si="234"/>
        <v>1</v>
      </c>
      <c r="Q146" s="21">
        <f t="shared" si="235"/>
        <v>1</v>
      </c>
      <c r="R146" s="6">
        <v>2</v>
      </c>
      <c r="S146" s="21" t="str">
        <f t="shared" si="236"/>
        <v>0</v>
      </c>
      <c r="T146" s="21" t="str">
        <f t="shared" si="237"/>
        <v>0</v>
      </c>
      <c r="U146" s="21">
        <f t="shared" si="238"/>
        <v>0</v>
      </c>
      <c r="V146" s="21">
        <f t="shared" si="239"/>
        <v>0</v>
      </c>
      <c r="W146" s="21">
        <f t="shared" si="240"/>
        <v>1</v>
      </c>
      <c r="X146" s="21">
        <f t="shared" si="241"/>
        <v>1</v>
      </c>
    </row>
    <row r="147" spans="1:24" ht="18.75" customHeight="1">
      <c r="A147" s="18"/>
      <c r="B147" s="19" t="s">
        <v>129</v>
      </c>
      <c r="C147" s="20">
        <v>0</v>
      </c>
      <c r="D147" s="20">
        <v>0</v>
      </c>
      <c r="E147" s="20">
        <f t="shared" si="194"/>
        <v>0</v>
      </c>
      <c r="F147" s="21">
        <v>0</v>
      </c>
      <c r="G147" s="21">
        <v>0</v>
      </c>
      <c r="H147" s="20">
        <f t="shared" si="195"/>
        <v>0</v>
      </c>
      <c r="I147" s="21">
        <v>9</v>
      </c>
      <c r="J147" s="21">
        <v>12</v>
      </c>
      <c r="K147" s="20">
        <f t="shared" si="196"/>
        <v>21</v>
      </c>
      <c r="L147" s="21">
        <v>0</v>
      </c>
      <c r="M147" s="21">
        <v>0</v>
      </c>
      <c r="N147" s="20">
        <f t="shared" si="197"/>
        <v>0</v>
      </c>
      <c r="O147" s="20">
        <f t="shared" si="207"/>
        <v>9</v>
      </c>
      <c r="P147" s="20">
        <f t="shared" si="208"/>
        <v>12</v>
      </c>
      <c r="Q147" s="21">
        <f t="shared" si="209"/>
        <v>21</v>
      </c>
      <c r="R147" s="6">
        <v>2</v>
      </c>
      <c r="S147" s="21" t="str">
        <f t="shared" si="210"/>
        <v>0</v>
      </c>
      <c r="T147" s="21" t="str">
        <f t="shared" si="211"/>
        <v>0</v>
      </c>
      <c r="U147" s="21">
        <f t="shared" si="212"/>
        <v>0</v>
      </c>
      <c r="V147" s="21">
        <f t="shared" si="213"/>
        <v>9</v>
      </c>
      <c r="W147" s="21">
        <f t="shared" si="214"/>
        <v>12</v>
      </c>
      <c r="X147" s="21">
        <f t="shared" si="215"/>
        <v>21</v>
      </c>
    </row>
    <row r="148" spans="1:24" ht="18.75" customHeight="1">
      <c r="A148" s="18"/>
      <c r="B148" s="19" t="s">
        <v>135</v>
      </c>
      <c r="C148" s="20">
        <v>0</v>
      </c>
      <c r="D148" s="20">
        <v>0</v>
      </c>
      <c r="E148" s="20">
        <f t="shared" si="194"/>
        <v>0</v>
      </c>
      <c r="F148" s="21">
        <v>0</v>
      </c>
      <c r="G148" s="21">
        <v>0</v>
      </c>
      <c r="H148" s="20">
        <f t="shared" si="195"/>
        <v>0</v>
      </c>
      <c r="I148" s="21">
        <v>2</v>
      </c>
      <c r="J148" s="21">
        <v>0</v>
      </c>
      <c r="K148" s="20">
        <f t="shared" si="196"/>
        <v>2</v>
      </c>
      <c r="L148" s="21">
        <v>0</v>
      </c>
      <c r="M148" s="21">
        <v>0</v>
      </c>
      <c r="N148" s="20">
        <f t="shared" si="197"/>
        <v>0</v>
      </c>
      <c r="O148" s="20">
        <f t="shared" si="207"/>
        <v>2</v>
      </c>
      <c r="P148" s="20">
        <f t="shared" si="208"/>
        <v>0</v>
      </c>
      <c r="Q148" s="21">
        <f t="shared" si="209"/>
        <v>2</v>
      </c>
      <c r="R148" s="6">
        <v>2</v>
      </c>
      <c r="S148" s="21" t="str">
        <f t="shared" si="210"/>
        <v>0</v>
      </c>
      <c r="T148" s="21" t="str">
        <f t="shared" si="211"/>
        <v>0</v>
      </c>
      <c r="U148" s="21">
        <f t="shared" si="212"/>
        <v>0</v>
      </c>
      <c r="V148" s="21">
        <f t="shared" si="213"/>
        <v>2</v>
      </c>
      <c r="W148" s="21">
        <f t="shared" si="214"/>
        <v>0</v>
      </c>
      <c r="X148" s="21">
        <f t="shared" si="215"/>
        <v>2</v>
      </c>
    </row>
    <row r="149" spans="1:24" ht="18.75" customHeight="1">
      <c r="A149" s="18"/>
      <c r="B149" s="19" t="s">
        <v>134</v>
      </c>
      <c r="C149" s="20">
        <v>0</v>
      </c>
      <c r="D149" s="20">
        <v>0</v>
      </c>
      <c r="E149" s="20">
        <f t="shared" si="194"/>
        <v>0</v>
      </c>
      <c r="F149" s="21">
        <v>0</v>
      </c>
      <c r="G149" s="21">
        <v>0</v>
      </c>
      <c r="H149" s="20">
        <f t="shared" si="195"/>
        <v>0</v>
      </c>
      <c r="I149" s="21">
        <v>5</v>
      </c>
      <c r="J149" s="21">
        <v>2</v>
      </c>
      <c r="K149" s="20">
        <f t="shared" si="196"/>
        <v>7</v>
      </c>
      <c r="L149" s="21">
        <v>0</v>
      </c>
      <c r="M149" s="21">
        <v>0</v>
      </c>
      <c r="N149" s="20">
        <f t="shared" si="197"/>
        <v>0</v>
      </c>
      <c r="O149" s="20">
        <f t="shared" si="207"/>
        <v>5</v>
      </c>
      <c r="P149" s="20">
        <f t="shared" si="208"/>
        <v>2</v>
      </c>
      <c r="Q149" s="21">
        <f t="shared" si="209"/>
        <v>7</v>
      </c>
      <c r="R149" s="6">
        <v>2</v>
      </c>
      <c r="S149" s="21" t="str">
        <f t="shared" si="210"/>
        <v>0</v>
      </c>
      <c r="T149" s="21" t="str">
        <f t="shared" si="211"/>
        <v>0</v>
      </c>
      <c r="U149" s="21">
        <f t="shared" si="212"/>
        <v>0</v>
      </c>
      <c r="V149" s="21">
        <f t="shared" si="213"/>
        <v>5</v>
      </c>
      <c r="W149" s="21">
        <f t="shared" si="214"/>
        <v>2</v>
      </c>
      <c r="X149" s="21">
        <f t="shared" si="215"/>
        <v>7</v>
      </c>
    </row>
    <row r="150" spans="1:24" ht="18.75" customHeight="1">
      <c r="A150" s="18"/>
      <c r="B150" s="19" t="s">
        <v>14</v>
      </c>
      <c r="C150" s="20">
        <v>0</v>
      </c>
      <c r="D150" s="20">
        <v>0</v>
      </c>
      <c r="E150" s="20">
        <f t="shared" si="194"/>
        <v>0</v>
      </c>
      <c r="F150" s="21">
        <v>0</v>
      </c>
      <c r="G150" s="21">
        <v>0</v>
      </c>
      <c r="H150" s="20">
        <f t="shared" si="195"/>
        <v>0</v>
      </c>
      <c r="I150" s="21">
        <v>0</v>
      </c>
      <c r="J150" s="21">
        <v>0</v>
      </c>
      <c r="K150" s="20">
        <f t="shared" si="196"/>
        <v>0</v>
      </c>
      <c r="L150" s="21">
        <v>0</v>
      </c>
      <c r="M150" s="21">
        <v>0</v>
      </c>
      <c r="N150" s="20">
        <f t="shared" si="197"/>
        <v>0</v>
      </c>
      <c r="O150" s="20">
        <f t="shared" si="207"/>
        <v>0</v>
      </c>
      <c r="P150" s="20">
        <f t="shared" si="208"/>
        <v>0</v>
      </c>
      <c r="Q150" s="21">
        <f t="shared" si="209"/>
        <v>0</v>
      </c>
      <c r="R150" s="6">
        <v>2</v>
      </c>
      <c r="S150" s="21" t="str">
        <f t="shared" si="210"/>
        <v>0</v>
      </c>
      <c r="T150" s="21" t="str">
        <f t="shared" si="211"/>
        <v>0</v>
      </c>
      <c r="U150" s="21">
        <f t="shared" si="212"/>
        <v>0</v>
      </c>
      <c r="V150" s="21">
        <f t="shared" si="213"/>
        <v>0</v>
      </c>
      <c r="W150" s="21">
        <f t="shared" si="214"/>
        <v>0</v>
      </c>
      <c r="X150" s="21">
        <f t="shared" si="215"/>
        <v>0</v>
      </c>
    </row>
    <row r="151" spans="1:24" ht="18.75" customHeight="1">
      <c r="A151" s="18"/>
      <c r="B151" s="19" t="s">
        <v>184</v>
      </c>
      <c r="C151" s="20">
        <v>0</v>
      </c>
      <c r="D151" s="20">
        <v>0</v>
      </c>
      <c r="E151" s="20">
        <f t="shared" si="194"/>
        <v>0</v>
      </c>
      <c r="F151" s="21">
        <v>0</v>
      </c>
      <c r="G151" s="21">
        <v>0</v>
      </c>
      <c r="H151" s="20">
        <f t="shared" si="195"/>
        <v>0</v>
      </c>
      <c r="I151" s="21">
        <v>0</v>
      </c>
      <c r="J151" s="21">
        <v>1</v>
      </c>
      <c r="K151" s="20">
        <f t="shared" si="196"/>
        <v>1</v>
      </c>
      <c r="L151" s="21">
        <v>0</v>
      </c>
      <c r="M151" s="21">
        <v>0</v>
      </c>
      <c r="N151" s="20">
        <f t="shared" si="197"/>
        <v>0</v>
      </c>
      <c r="O151" s="20">
        <f t="shared" si="207"/>
        <v>0</v>
      </c>
      <c r="P151" s="20">
        <f t="shared" si="208"/>
        <v>1</v>
      </c>
      <c r="Q151" s="21">
        <f t="shared" si="209"/>
        <v>1</v>
      </c>
      <c r="R151" s="6">
        <v>2</v>
      </c>
      <c r="S151" s="21" t="str">
        <f t="shared" si="210"/>
        <v>0</v>
      </c>
      <c r="T151" s="21" t="str">
        <f t="shared" si="211"/>
        <v>0</v>
      </c>
      <c r="U151" s="21">
        <f t="shared" si="212"/>
        <v>0</v>
      </c>
      <c r="V151" s="21">
        <f t="shared" si="213"/>
        <v>0</v>
      </c>
      <c r="W151" s="21">
        <f t="shared" si="214"/>
        <v>1</v>
      </c>
      <c r="X151" s="21">
        <f t="shared" si="215"/>
        <v>1</v>
      </c>
    </row>
    <row r="152" spans="1:24" s="101" customFormat="1" ht="18.75" customHeight="1">
      <c r="A152" s="96"/>
      <c r="B152" s="97" t="s">
        <v>85</v>
      </c>
      <c r="C152" s="98">
        <f t="shared" ref="C152:X152" si="242">SUM(C137:C151)</f>
        <v>0</v>
      </c>
      <c r="D152" s="98">
        <f t="shared" si="242"/>
        <v>0</v>
      </c>
      <c r="E152" s="98">
        <f t="shared" si="242"/>
        <v>0</v>
      </c>
      <c r="F152" s="99">
        <f t="shared" si="242"/>
        <v>0</v>
      </c>
      <c r="G152" s="99">
        <f t="shared" si="242"/>
        <v>0</v>
      </c>
      <c r="H152" s="98">
        <f t="shared" si="242"/>
        <v>0</v>
      </c>
      <c r="I152" s="99">
        <f t="shared" si="242"/>
        <v>58</v>
      </c>
      <c r="J152" s="99">
        <f t="shared" si="242"/>
        <v>31</v>
      </c>
      <c r="K152" s="98">
        <f t="shared" si="242"/>
        <v>89</v>
      </c>
      <c r="L152" s="99">
        <f t="shared" si="242"/>
        <v>0</v>
      </c>
      <c r="M152" s="99">
        <f t="shared" si="242"/>
        <v>0</v>
      </c>
      <c r="N152" s="98">
        <f t="shared" si="242"/>
        <v>0</v>
      </c>
      <c r="O152" s="98">
        <f t="shared" si="242"/>
        <v>58</v>
      </c>
      <c r="P152" s="98">
        <f t="shared" si="242"/>
        <v>31</v>
      </c>
      <c r="Q152" s="99">
        <f t="shared" si="242"/>
        <v>89</v>
      </c>
      <c r="R152" s="116">
        <f t="shared" si="242"/>
        <v>30</v>
      </c>
      <c r="S152" s="99">
        <f t="shared" si="242"/>
        <v>0</v>
      </c>
      <c r="T152" s="99">
        <f t="shared" si="242"/>
        <v>0</v>
      </c>
      <c r="U152" s="99">
        <f t="shared" si="242"/>
        <v>0</v>
      </c>
      <c r="V152" s="99">
        <f t="shared" si="242"/>
        <v>58</v>
      </c>
      <c r="W152" s="99">
        <f t="shared" si="242"/>
        <v>31</v>
      </c>
      <c r="X152" s="99">
        <f t="shared" si="242"/>
        <v>89</v>
      </c>
    </row>
    <row r="153" spans="1:24" s="26" customFormat="1" ht="18.75" customHeight="1">
      <c r="A153" s="22"/>
      <c r="B153" s="54" t="s">
        <v>226</v>
      </c>
      <c r="C153" s="24"/>
      <c r="D153" s="24"/>
      <c r="E153" s="24"/>
      <c r="F153" s="5"/>
      <c r="G153" s="5"/>
      <c r="H153" s="24"/>
      <c r="I153" s="5"/>
      <c r="J153" s="5"/>
      <c r="K153" s="24"/>
      <c r="L153" s="5"/>
      <c r="M153" s="5"/>
      <c r="N153" s="24"/>
      <c r="O153" s="24"/>
      <c r="P153" s="24"/>
      <c r="Q153" s="5"/>
      <c r="R153" s="6"/>
      <c r="S153" s="5"/>
      <c r="T153" s="5"/>
      <c r="U153" s="5"/>
      <c r="V153" s="5"/>
      <c r="W153" s="5"/>
      <c r="X153" s="5"/>
    </row>
    <row r="154" spans="1:24" s="26" customFormat="1" ht="18.75" customHeight="1">
      <c r="A154" s="22"/>
      <c r="B154" s="39" t="s">
        <v>227</v>
      </c>
      <c r="C154" s="24">
        <v>0</v>
      </c>
      <c r="D154" s="24">
        <v>0</v>
      </c>
      <c r="E154" s="24">
        <f>C154+D154</f>
        <v>0</v>
      </c>
      <c r="F154" s="5">
        <v>0</v>
      </c>
      <c r="G154" s="5">
        <v>0</v>
      </c>
      <c r="H154" s="24">
        <f t="shared" ref="H154" si="243">F154+G154</f>
        <v>0</v>
      </c>
      <c r="I154" s="21">
        <v>0</v>
      </c>
      <c r="J154" s="21">
        <v>0</v>
      </c>
      <c r="K154" s="20">
        <f t="shared" ref="K154" si="244">I154+J154</f>
        <v>0</v>
      </c>
      <c r="L154" s="21">
        <v>6</v>
      </c>
      <c r="M154" s="21">
        <v>0</v>
      </c>
      <c r="N154" s="20">
        <f t="shared" ref="N154" si="245">L154+M154</f>
        <v>6</v>
      </c>
      <c r="O154" s="20">
        <f t="shared" ref="O154" si="246">C154+F154+I154+L154</f>
        <v>6</v>
      </c>
      <c r="P154" s="20">
        <f t="shared" ref="P154" si="247">D154+G154+J154+M154</f>
        <v>0</v>
      </c>
      <c r="Q154" s="21">
        <f t="shared" ref="Q154" si="248">O154+P154</f>
        <v>6</v>
      </c>
      <c r="R154" s="6">
        <v>2</v>
      </c>
      <c r="S154" s="21" t="str">
        <f>IF(R154=1,O154,"0")</f>
        <v>0</v>
      </c>
      <c r="T154" s="21" t="str">
        <f>IF(R154=1,P154,"0")</f>
        <v>0</v>
      </c>
      <c r="U154" s="21">
        <f>S154+T154</f>
        <v>0</v>
      </c>
      <c r="V154" s="21">
        <f>IF(R154=2,O154,"0")</f>
        <v>6</v>
      </c>
      <c r="W154" s="21">
        <f t="shared" ref="W154" si="249">IF(R154=2,P154,"0")</f>
        <v>0</v>
      </c>
      <c r="X154" s="5">
        <f t="shared" ref="X154" si="250">V154+W154</f>
        <v>6</v>
      </c>
    </row>
    <row r="155" spans="1:24" s="101" customFormat="1" ht="18.75" customHeight="1">
      <c r="A155" s="96"/>
      <c r="B155" s="97" t="s">
        <v>85</v>
      </c>
      <c r="C155" s="98">
        <f>SUM(C154:D154)</f>
        <v>0</v>
      </c>
      <c r="D155" s="98">
        <f>SUM(D154)</f>
        <v>0</v>
      </c>
      <c r="E155" s="98">
        <f>SUM(E140:E154)</f>
        <v>0</v>
      </c>
      <c r="F155" s="99">
        <f ca="1">SUM(F154:F155)</f>
        <v>0</v>
      </c>
      <c r="G155" s="99">
        <f t="shared" ref="G155:M155" si="251">SUM(G154)</f>
        <v>0</v>
      </c>
      <c r="H155" s="98">
        <f t="shared" si="251"/>
        <v>0</v>
      </c>
      <c r="I155" s="99">
        <f t="shared" si="251"/>
        <v>0</v>
      </c>
      <c r="J155" s="99">
        <f t="shared" si="251"/>
        <v>0</v>
      </c>
      <c r="K155" s="98">
        <f t="shared" si="251"/>
        <v>0</v>
      </c>
      <c r="L155" s="99">
        <f t="shared" si="251"/>
        <v>6</v>
      </c>
      <c r="M155" s="99">
        <f t="shared" si="251"/>
        <v>0</v>
      </c>
      <c r="N155" s="98">
        <f ca="1">SUM(N154:N155)</f>
        <v>0</v>
      </c>
      <c r="O155" s="98">
        <f t="shared" ref="O155:X155" si="252">SUM(O154)</f>
        <v>6</v>
      </c>
      <c r="P155" s="98">
        <f t="shared" si="252"/>
        <v>0</v>
      </c>
      <c r="Q155" s="99">
        <f t="shared" si="252"/>
        <v>6</v>
      </c>
      <c r="R155" s="116">
        <f t="shared" si="252"/>
        <v>2</v>
      </c>
      <c r="S155" s="99">
        <f t="shared" si="252"/>
        <v>0</v>
      </c>
      <c r="T155" s="99">
        <f t="shared" si="252"/>
        <v>0</v>
      </c>
      <c r="U155" s="99">
        <f t="shared" si="252"/>
        <v>0</v>
      </c>
      <c r="V155" s="99">
        <f t="shared" si="252"/>
        <v>6</v>
      </c>
      <c r="W155" s="99">
        <f t="shared" si="252"/>
        <v>0</v>
      </c>
      <c r="X155" s="99">
        <f t="shared" si="252"/>
        <v>6</v>
      </c>
    </row>
    <row r="156" spans="1:24" s="107" customFormat="1" ht="18.75" customHeight="1">
      <c r="A156" s="102"/>
      <c r="B156" s="103" t="s">
        <v>87</v>
      </c>
      <c r="C156" s="104">
        <f t="shared" ref="C156:K156" si="253">C135+C152</f>
        <v>3110</v>
      </c>
      <c r="D156" s="104">
        <f t="shared" si="253"/>
        <v>853</v>
      </c>
      <c r="E156" s="104">
        <f t="shared" si="253"/>
        <v>3963</v>
      </c>
      <c r="F156" s="105">
        <f t="shared" si="253"/>
        <v>0</v>
      </c>
      <c r="G156" s="105">
        <f t="shared" si="253"/>
        <v>0</v>
      </c>
      <c r="H156" s="104">
        <f t="shared" si="253"/>
        <v>0</v>
      </c>
      <c r="I156" s="105">
        <f t="shared" si="253"/>
        <v>58</v>
      </c>
      <c r="J156" s="105">
        <f t="shared" si="253"/>
        <v>31</v>
      </c>
      <c r="K156" s="104">
        <f t="shared" si="253"/>
        <v>89</v>
      </c>
      <c r="L156" s="105">
        <f>L135+L152+L155</f>
        <v>6</v>
      </c>
      <c r="M156" s="105">
        <f>M135+M152+M155</f>
        <v>0</v>
      </c>
      <c r="N156" s="104">
        <f>N135+N152+N154</f>
        <v>6</v>
      </c>
      <c r="O156" s="104">
        <f t="shared" ref="O156:X156" si="254">O135+O152+O155</f>
        <v>3174</v>
      </c>
      <c r="P156" s="104">
        <f t="shared" si="254"/>
        <v>884</v>
      </c>
      <c r="Q156" s="105">
        <f t="shared" si="254"/>
        <v>4058</v>
      </c>
      <c r="R156" s="128">
        <f t="shared" si="254"/>
        <v>104</v>
      </c>
      <c r="S156" s="105">
        <f t="shared" si="254"/>
        <v>0</v>
      </c>
      <c r="T156" s="105">
        <f t="shared" si="254"/>
        <v>0</v>
      </c>
      <c r="U156" s="105">
        <f t="shared" si="254"/>
        <v>0</v>
      </c>
      <c r="V156" s="105">
        <f t="shared" si="254"/>
        <v>3174</v>
      </c>
      <c r="W156" s="105">
        <f t="shared" si="254"/>
        <v>884</v>
      </c>
      <c r="X156" s="105">
        <f t="shared" si="254"/>
        <v>4058</v>
      </c>
    </row>
    <row r="157" spans="1:24" ht="18.75" customHeight="1">
      <c r="A157" s="18"/>
      <c r="B157" s="44" t="s">
        <v>124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27"/>
      <c r="R157" s="10"/>
      <c r="S157" s="27"/>
      <c r="T157" s="27"/>
      <c r="U157" s="27"/>
      <c r="V157" s="27"/>
      <c r="W157" s="27"/>
      <c r="X157" s="28"/>
    </row>
    <row r="158" spans="1:24" ht="18.75" customHeight="1">
      <c r="A158" s="18"/>
      <c r="B158" s="29" t="s">
        <v>155</v>
      </c>
      <c r="C158" s="9"/>
      <c r="D158" s="9"/>
      <c r="E158" s="9"/>
      <c r="F158" s="52"/>
      <c r="G158" s="9"/>
      <c r="H158" s="9"/>
      <c r="I158" s="9"/>
      <c r="J158" s="9"/>
      <c r="K158" s="9"/>
      <c r="L158" s="52"/>
      <c r="M158" s="9"/>
      <c r="N158" s="9"/>
      <c r="O158" s="9"/>
      <c r="P158" s="9"/>
      <c r="Q158" s="27"/>
      <c r="R158" s="10"/>
      <c r="S158" s="27"/>
      <c r="T158" s="27"/>
      <c r="U158" s="27"/>
      <c r="V158" s="27"/>
      <c r="W158" s="27"/>
      <c r="X158" s="28"/>
    </row>
    <row r="159" spans="1:24" ht="18.75" customHeight="1">
      <c r="A159" s="18"/>
      <c r="B159" s="19" t="s">
        <v>15</v>
      </c>
      <c r="C159" s="20">
        <v>51</v>
      </c>
      <c r="D159" s="20">
        <v>11</v>
      </c>
      <c r="E159" s="20">
        <f>C159+D159</f>
        <v>62</v>
      </c>
      <c r="F159" s="20">
        <v>0</v>
      </c>
      <c r="G159" s="20">
        <v>0</v>
      </c>
      <c r="H159" s="20">
        <f>F159+G159</f>
        <v>0</v>
      </c>
      <c r="I159" s="20">
        <v>0</v>
      </c>
      <c r="J159" s="20">
        <v>0</v>
      </c>
      <c r="K159" s="20">
        <f>I159+J159</f>
        <v>0</v>
      </c>
      <c r="L159" s="20">
        <v>0</v>
      </c>
      <c r="M159" s="20">
        <v>0</v>
      </c>
      <c r="N159" s="20">
        <f>L159+M159</f>
        <v>0</v>
      </c>
      <c r="O159" s="20">
        <f>C159+F159+I159+L159</f>
        <v>51</v>
      </c>
      <c r="P159" s="20">
        <f>D159+G159+J159+M159</f>
        <v>11</v>
      </c>
      <c r="Q159" s="21">
        <f>O159+P159</f>
        <v>62</v>
      </c>
      <c r="R159" s="6">
        <v>2</v>
      </c>
      <c r="S159" s="21" t="str">
        <f>IF(R159=1,O159,"0")</f>
        <v>0</v>
      </c>
      <c r="T159" s="21" t="str">
        <f>IF(R159=1,P159,"0")</f>
        <v>0</v>
      </c>
      <c r="U159" s="21">
        <f>S159+T159</f>
        <v>0</v>
      </c>
      <c r="V159" s="21">
        <f>IF(R159=2,O159,"0")</f>
        <v>51</v>
      </c>
      <c r="W159" s="21">
        <f>IF(R159=2,P159,"0")</f>
        <v>11</v>
      </c>
      <c r="X159" s="21">
        <f>V159+W159</f>
        <v>62</v>
      </c>
    </row>
    <row r="160" spans="1:24" ht="18.75" customHeight="1">
      <c r="A160" s="18"/>
      <c r="B160" s="19" t="s">
        <v>13</v>
      </c>
      <c r="C160" s="20">
        <v>132</v>
      </c>
      <c r="D160" s="20">
        <v>1</v>
      </c>
      <c r="E160" s="20">
        <f t="shared" ref="E160:E165" si="255">C160+D160</f>
        <v>133</v>
      </c>
      <c r="F160" s="20">
        <v>0</v>
      </c>
      <c r="G160" s="20">
        <v>0</v>
      </c>
      <c r="H160" s="20">
        <f t="shared" ref="H160:H165" si="256">F160+G160</f>
        <v>0</v>
      </c>
      <c r="I160" s="20">
        <v>0</v>
      </c>
      <c r="J160" s="20">
        <v>0</v>
      </c>
      <c r="K160" s="20">
        <f t="shared" ref="K160:K165" si="257">I160+J160</f>
        <v>0</v>
      </c>
      <c r="L160" s="20">
        <v>0</v>
      </c>
      <c r="M160" s="20">
        <v>0</v>
      </c>
      <c r="N160" s="20">
        <f t="shared" ref="N160:N165" si="258">L160+M160</f>
        <v>0</v>
      </c>
      <c r="O160" s="20">
        <f t="shared" ref="O160:O165" si="259">C160+F160+I160+L160</f>
        <v>132</v>
      </c>
      <c r="P160" s="20">
        <f t="shared" ref="P160:P165" si="260">D160+G160+J160+M160</f>
        <v>1</v>
      </c>
      <c r="Q160" s="21">
        <f t="shared" ref="Q160:Q165" si="261">O160+P160</f>
        <v>133</v>
      </c>
      <c r="R160" s="6">
        <v>2</v>
      </c>
      <c r="S160" s="21" t="str">
        <f t="shared" ref="S160:S165" si="262">IF(R160=1,O160,"0")</f>
        <v>0</v>
      </c>
      <c r="T160" s="21" t="str">
        <f t="shared" ref="T160:T165" si="263">IF(R160=1,P160,"0")</f>
        <v>0</v>
      </c>
      <c r="U160" s="21">
        <f t="shared" ref="U160:U165" si="264">S160+T160</f>
        <v>0</v>
      </c>
      <c r="V160" s="21">
        <f t="shared" ref="V160:V165" si="265">IF(R160=2,O160,"0")</f>
        <v>132</v>
      </c>
      <c r="W160" s="21">
        <f t="shared" ref="W160:W165" si="266">IF(R160=2,P160,"0")</f>
        <v>1</v>
      </c>
      <c r="X160" s="21">
        <f t="shared" ref="X160:X165" si="267">V160+W160</f>
        <v>133</v>
      </c>
    </row>
    <row r="161" spans="1:24" ht="18.75" customHeight="1">
      <c r="A161" s="18"/>
      <c r="B161" s="19" t="s">
        <v>24</v>
      </c>
      <c r="C161" s="20">
        <v>2</v>
      </c>
      <c r="D161" s="20">
        <v>0</v>
      </c>
      <c r="E161" s="20">
        <f t="shared" si="255"/>
        <v>2</v>
      </c>
      <c r="F161" s="20">
        <v>0</v>
      </c>
      <c r="G161" s="20">
        <v>0</v>
      </c>
      <c r="H161" s="20">
        <f t="shared" si="256"/>
        <v>0</v>
      </c>
      <c r="I161" s="20">
        <v>0</v>
      </c>
      <c r="J161" s="20">
        <v>0</v>
      </c>
      <c r="K161" s="20">
        <f t="shared" si="257"/>
        <v>0</v>
      </c>
      <c r="L161" s="20">
        <v>0</v>
      </c>
      <c r="M161" s="20">
        <v>0</v>
      </c>
      <c r="N161" s="20">
        <f t="shared" si="258"/>
        <v>0</v>
      </c>
      <c r="O161" s="20">
        <f t="shared" si="259"/>
        <v>2</v>
      </c>
      <c r="P161" s="20">
        <f t="shared" si="260"/>
        <v>0</v>
      </c>
      <c r="Q161" s="21">
        <f t="shared" si="261"/>
        <v>2</v>
      </c>
      <c r="R161" s="6">
        <v>2</v>
      </c>
      <c r="S161" s="21" t="str">
        <f t="shared" si="262"/>
        <v>0</v>
      </c>
      <c r="T161" s="21" t="str">
        <f t="shared" si="263"/>
        <v>0</v>
      </c>
      <c r="U161" s="21">
        <f t="shared" si="264"/>
        <v>0</v>
      </c>
      <c r="V161" s="21">
        <f t="shared" si="265"/>
        <v>2</v>
      </c>
      <c r="W161" s="21">
        <f t="shared" si="266"/>
        <v>0</v>
      </c>
      <c r="X161" s="21">
        <f t="shared" si="267"/>
        <v>2</v>
      </c>
    </row>
    <row r="162" spans="1:24" ht="18.75" customHeight="1">
      <c r="A162" s="18"/>
      <c r="B162" s="19" t="s">
        <v>111</v>
      </c>
      <c r="C162" s="20">
        <v>137</v>
      </c>
      <c r="D162" s="20">
        <v>5</v>
      </c>
      <c r="E162" s="20">
        <f t="shared" si="255"/>
        <v>142</v>
      </c>
      <c r="F162" s="20">
        <v>0</v>
      </c>
      <c r="G162" s="20">
        <v>0</v>
      </c>
      <c r="H162" s="20">
        <f t="shared" si="256"/>
        <v>0</v>
      </c>
      <c r="I162" s="20">
        <v>0</v>
      </c>
      <c r="J162" s="20">
        <v>0</v>
      </c>
      <c r="K162" s="20">
        <f t="shared" si="257"/>
        <v>0</v>
      </c>
      <c r="L162" s="20">
        <v>0</v>
      </c>
      <c r="M162" s="20">
        <v>0</v>
      </c>
      <c r="N162" s="20">
        <f t="shared" si="258"/>
        <v>0</v>
      </c>
      <c r="O162" s="20">
        <f t="shared" si="259"/>
        <v>137</v>
      </c>
      <c r="P162" s="20">
        <f t="shared" si="260"/>
        <v>5</v>
      </c>
      <c r="Q162" s="21">
        <f t="shared" si="261"/>
        <v>142</v>
      </c>
      <c r="R162" s="6">
        <v>2</v>
      </c>
      <c r="S162" s="21" t="str">
        <f t="shared" si="262"/>
        <v>0</v>
      </c>
      <c r="T162" s="21" t="str">
        <f t="shared" si="263"/>
        <v>0</v>
      </c>
      <c r="U162" s="21">
        <f t="shared" si="264"/>
        <v>0</v>
      </c>
      <c r="V162" s="21">
        <f t="shared" si="265"/>
        <v>137</v>
      </c>
      <c r="W162" s="21">
        <f t="shared" si="266"/>
        <v>5</v>
      </c>
      <c r="X162" s="21">
        <f t="shared" si="267"/>
        <v>142</v>
      </c>
    </row>
    <row r="163" spans="1:24" ht="18.75" customHeight="1">
      <c r="A163" s="18"/>
      <c r="B163" s="19" t="s">
        <v>12</v>
      </c>
      <c r="C163" s="20">
        <v>135</v>
      </c>
      <c r="D163" s="20">
        <v>14</v>
      </c>
      <c r="E163" s="20">
        <f t="shared" si="255"/>
        <v>149</v>
      </c>
      <c r="F163" s="20">
        <v>0</v>
      </c>
      <c r="G163" s="20">
        <v>0</v>
      </c>
      <c r="H163" s="20">
        <f t="shared" si="256"/>
        <v>0</v>
      </c>
      <c r="I163" s="20">
        <v>0</v>
      </c>
      <c r="J163" s="20">
        <v>0</v>
      </c>
      <c r="K163" s="20">
        <f t="shared" si="257"/>
        <v>0</v>
      </c>
      <c r="L163" s="20">
        <v>0</v>
      </c>
      <c r="M163" s="20">
        <v>0</v>
      </c>
      <c r="N163" s="20">
        <f t="shared" si="258"/>
        <v>0</v>
      </c>
      <c r="O163" s="20">
        <f t="shared" si="259"/>
        <v>135</v>
      </c>
      <c r="P163" s="20">
        <f t="shared" si="260"/>
        <v>14</v>
      </c>
      <c r="Q163" s="21">
        <f t="shared" si="261"/>
        <v>149</v>
      </c>
      <c r="R163" s="6">
        <v>2</v>
      </c>
      <c r="S163" s="21" t="str">
        <f t="shared" si="262"/>
        <v>0</v>
      </c>
      <c r="T163" s="21" t="str">
        <f t="shared" si="263"/>
        <v>0</v>
      </c>
      <c r="U163" s="21">
        <f t="shared" si="264"/>
        <v>0</v>
      </c>
      <c r="V163" s="21">
        <f t="shared" si="265"/>
        <v>135</v>
      </c>
      <c r="W163" s="21">
        <f t="shared" si="266"/>
        <v>14</v>
      </c>
      <c r="X163" s="21">
        <f t="shared" si="267"/>
        <v>149</v>
      </c>
    </row>
    <row r="164" spans="1:24" ht="18.75" customHeight="1">
      <c r="A164" s="18"/>
      <c r="B164" s="19" t="s">
        <v>61</v>
      </c>
      <c r="C164" s="20">
        <v>113</v>
      </c>
      <c r="D164" s="20">
        <v>6</v>
      </c>
      <c r="E164" s="20">
        <f t="shared" si="255"/>
        <v>119</v>
      </c>
      <c r="F164" s="20">
        <v>0</v>
      </c>
      <c r="G164" s="20">
        <v>0</v>
      </c>
      <c r="H164" s="20">
        <f t="shared" si="256"/>
        <v>0</v>
      </c>
      <c r="I164" s="20">
        <v>0</v>
      </c>
      <c r="J164" s="20">
        <v>0</v>
      </c>
      <c r="K164" s="20">
        <f t="shared" si="257"/>
        <v>0</v>
      </c>
      <c r="L164" s="20">
        <v>0</v>
      </c>
      <c r="M164" s="20">
        <v>0</v>
      </c>
      <c r="N164" s="20">
        <f t="shared" si="258"/>
        <v>0</v>
      </c>
      <c r="O164" s="20">
        <f t="shared" si="259"/>
        <v>113</v>
      </c>
      <c r="P164" s="20">
        <f t="shared" si="260"/>
        <v>6</v>
      </c>
      <c r="Q164" s="21">
        <f t="shared" si="261"/>
        <v>119</v>
      </c>
      <c r="R164" s="6">
        <v>2</v>
      </c>
      <c r="S164" s="21" t="str">
        <f t="shared" si="262"/>
        <v>0</v>
      </c>
      <c r="T164" s="21" t="str">
        <f t="shared" si="263"/>
        <v>0</v>
      </c>
      <c r="U164" s="21">
        <f t="shared" si="264"/>
        <v>0</v>
      </c>
      <c r="V164" s="21">
        <f t="shared" si="265"/>
        <v>113</v>
      </c>
      <c r="W164" s="21">
        <f t="shared" si="266"/>
        <v>6</v>
      </c>
      <c r="X164" s="21">
        <f t="shared" si="267"/>
        <v>119</v>
      </c>
    </row>
    <row r="165" spans="1:24" ht="18.75" customHeight="1">
      <c r="A165" s="18"/>
      <c r="B165" s="19" t="s">
        <v>105</v>
      </c>
      <c r="C165" s="20">
        <v>107</v>
      </c>
      <c r="D165" s="20">
        <v>1</v>
      </c>
      <c r="E165" s="20">
        <f t="shared" si="255"/>
        <v>108</v>
      </c>
      <c r="F165" s="20">
        <v>0</v>
      </c>
      <c r="G165" s="20">
        <v>0</v>
      </c>
      <c r="H165" s="20">
        <f t="shared" si="256"/>
        <v>0</v>
      </c>
      <c r="I165" s="20">
        <v>0</v>
      </c>
      <c r="J165" s="20">
        <v>0</v>
      </c>
      <c r="K165" s="20">
        <f t="shared" si="257"/>
        <v>0</v>
      </c>
      <c r="L165" s="20">
        <v>0</v>
      </c>
      <c r="M165" s="20">
        <v>0</v>
      </c>
      <c r="N165" s="20">
        <f t="shared" si="258"/>
        <v>0</v>
      </c>
      <c r="O165" s="20">
        <f t="shared" si="259"/>
        <v>107</v>
      </c>
      <c r="P165" s="20">
        <f t="shared" si="260"/>
        <v>1</v>
      </c>
      <c r="Q165" s="21">
        <f t="shared" si="261"/>
        <v>108</v>
      </c>
      <c r="R165" s="6">
        <v>2</v>
      </c>
      <c r="S165" s="21" t="str">
        <f t="shared" si="262"/>
        <v>0</v>
      </c>
      <c r="T165" s="21" t="str">
        <f t="shared" si="263"/>
        <v>0</v>
      </c>
      <c r="U165" s="21">
        <f t="shared" si="264"/>
        <v>0</v>
      </c>
      <c r="V165" s="21">
        <f t="shared" si="265"/>
        <v>107</v>
      </c>
      <c r="W165" s="21">
        <f t="shared" si="266"/>
        <v>1</v>
      </c>
      <c r="X165" s="21">
        <f t="shared" si="267"/>
        <v>108</v>
      </c>
    </row>
    <row r="166" spans="1:24" s="101" customFormat="1" ht="18.75" customHeight="1">
      <c r="A166" s="96"/>
      <c r="B166" s="97" t="s">
        <v>85</v>
      </c>
      <c r="C166" s="98">
        <f t="shared" ref="C166:X166" si="268">SUM(C159:C165)</f>
        <v>677</v>
      </c>
      <c r="D166" s="98">
        <f t="shared" si="268"/>
        <v>38</v>
      </c>
      <c r="E166" s="98">
        <f t="shared" si="268"/>
        <v>715</v>
      </c>
      <c r="F166" s="98">
        <f t="shared" si="268"/>
        <v>0</v>
      </c>
      <c r="G166" s="98">
        <f t="shared" si="268"/>
        <v>0</v>
      </c>
      <c r="H166" s="98">
        <f t="shared" si="268"/>
        <v>0</v>
      </c>
      <c r="I166" s="98">
        <f t="shared" si="268"/>
        <v>0</v>
      </c>
      <c r="J166" s="98">
        <f t="shared" si="268"/>
        <v>0</v>
      </c>
      <c r="K166" s="98">
        <f t="shared" si="268"/>
        <v>0</v>
      </c>
      <c r="L166" s="98">
        <f t="shared" si="268"/>
        <v>0</v>
      </c>
      <c r="M166" s="98">
        <f t="shared" si="268"/>
        <v>0</v>
      </c>
      <c r="N166" s="98">
        <f t="shared" si="268"/>
        <v>0</v>
      </c>
      <c r="O166" s="98">
        <f t="shared" si="268"/>
        <v>677</v>
      </c>
      <c r="P166" s="98">
        <f t="shared" si="268"/>
        <v>38</v>
      </c>
      <c r="Q166" s="99">
        <f t="shared" si="268"/>
        <v>715</v>
      </c>
      <c r="R166" s="116">
        <f t="shared" si="268"/>
        <v>14</v>
      </c>
      <c r="S166" s="99">
        <f t="shared" si="268"/>
        <v>0</v>
      </c>
      <c r="T166" s="99">
        <f t="shared" si="268"/>
        <v>0</v>
      </c>
      <c r="U166" s="99">
        <f t="shared" si="268"/>
        <v>0</v>
      </c>
      <c r="V166" s="99">
        <f t="shared" si="268"/>
        <v>677</v>
      </c>
      <c r="W166" s="99">
        <f t="shared" si="268"/>
        <v>38</v>
      </c>
      <c r="X166" s="99">
        <f t="shared" si="268"/>
        <v>715</v>
      </c>
    </row>
    <row r="167" spans="1:24" s="38" customFormat="1" ht="18.75" customHeight="1">
      <c r="A167" s="46"/>
      <c r="B167" s="8" t="s">
        <v>133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37"/>
    </row>
    <row r="168" spans="1:24" ht="18.75" customHeight="1">
      <c r="A168" s="18"/>
      <c r="B168" s="19" t="s">
        <v>97</v>
      </c>
      <c r="C168" s="20">
        <v>0</v>
      </c>
      <c r="D168" s="20">
        <v>0</v>
      </c>
      <c r="E168" s="20">
        <f t="shared" ref="E168:E184" si="269">C168+D168</f>
        <v>0</v>
      </c>
      <c r="F168" s="20">
        <v>0</v>
      </c>
      <c r="G168" s="20">
        <v>0</v>
      </c>
      <c r="H168" s="20">
        <f t="shared" ref="H168:H184" si="270">F168+G168</f>
        <v>0</v>
      </c>
      <c r="I168" s="20">
        <v>53</v>
      </c>
      <c r="J168" s="20">
        <v>4</v>
      </c>
      <c r="K168" s="20">
        <f t="shared" ref="K168:K184" si="271">I168+J168</f>
        <v>57</v>
      </c>
      <c r="L168" s="20">
        <v>0</v>
      </c>
      <c r="M168" s="20">
        <v>0</v>
      </c>
      <c r="N168" s="20">
        <f t="shared" ref="N168:N184" si="272">L168+M168</f>
        <v>0</v>
      </c>
      <c r="O168" s="20">
        <f t="shared" ref="O168" si="273">C168+F168+I168+L168</f>
        <v>53</v>
      </c>
      <c r="P168" s="20">
        <f t="shared" ref="P168" si="274">D168+G168+J168+M168</f>
        <v>4</v>
      </c>
      <c r="Q168" s="21">
        <f t="shared" ref="Q168" si="275">O168+P168</f>
        <v>57</v>
      </c>
      <c r="R168" s="6">
        <v>2</v>
      </c>
      <c r="S168" s="21" t="str">
        <f t="shared" ref="S168" si="276">IF(R168=1,O168,"0")</f>
        <v>0</v>
      </c>
      <c r="T168" s="21" t="str">
        <f t="shared" ref="T168" si="277">IF(R168=1,P168,"0")</f>
        <v>0</v>
      </c>
      <c r="U168" s="21">
        <f t="shared" ref="U168" si="278">S168+T168</f>
        <v>0</v>
      </c>
      <c r="V168" s="21">
        <f t="shared" ref="V168" si="279">IF(R168=2,O168,"0")</f>
        <v>53</v>
      </c>
      <c r="W168" s="21">
        <f t="shared" ref="W168" si="280">IF(R168=2,P168,"0")</f>
        <v>4</v>
      </c>
      <c r="X168" s="21">
        <f t="shared" ref="X168" si="281">V168+W168</f>
        <v>57</v>
      </c>
    </row>
    <row r="169" spans="1:24" ht="18.75" customHeight="1">
      <c r="A169" s="18"/>
      <c r="B169" s="19" t="s">
        <v>23</v>
      </c>
      <c r="C169" s="20">
        <v>0</v>
      </c>
      <c r="D169" s="20">
        <v>0</v>
      </c>
      <c r="E169" s="20">
        <f t="shared" si="269"/>
        <v>0</v>
      </c>
      <c r="F169" s="20">
        <v>0</v>
      </c>
      <c r="G169" s="20">
        <v>0</v>
      </c>
      <c r="H169" s="20">
        <f t="shared" si="270"/>
        <v>0</v>
      </c>
      <c r="I169" s="20">
        <v>0</v>
      </c>
      <c r="J169" s="20">
        <v>0</v>
      </c>
      <c r="K169" s="20">
        <f t="shared" si="271"/>
        <v>0</v>
      </c>
      <c r="L169" s="20">
        <v>0</v>
      </c>
      <c r="M169" s="20">
        <v>0</v>
      </c>
      <c r="N169" s="20">
        <f t="shared" si="272"/>
        <v>0</v>
      </c>
      <c r="O169" s="20">
        <f t="shared" ref="O169:O184" si="282">C169+F169+I169+L169</f>
        <v>0</v>
      </c>
      <c r="P169" s="20">
        <f t="shared" ref="P169:P184" si="283">D169+G169+J169+M169</f>
        <v>0</v>
      </c>
      <c r="Q169" s="21">
        <f t="shared" ref="Q169:Q184" si="284">O169+P169</f>
        <v>0</v>
      </c>
      <c r="R169" s="6">
        <v>2</v>
      </c>
      <c r="S169" s="21" t="str">
        <f t="shared" ref="S169:S184" si="285">IF(R169=1,O169,"0")</f>
        <v>0</v>
      </c>
      <c r="T169" s="21" t="str">
        <f t="shared" ref="T169:T184" si="286">IF(R169=1,P169,"0")</f>
        <v>0</v>
      </c>
      <c r="U169" s="21">
        <f t="shared" ref="U169:U184" si="287">S169+T169</f>
        <v>0</v>
      </c>
      <c r="V169" s="21">
        <f t="shared" ref="V169:V184" si="288">IF(R169=2,O169,"0")</f>
        <v>0</v>
      </c>
      <c r="W169" s="21">
        <f t="shared" ref="W169:W184" si="289">IF(R169=2,P169,"0")</f>
        <v>0</v>
      </c>
      <c r="X169" s="21">
        <f t="shared" ref="X169:X184" si="290">V169+W169</f>
        <v>0</v>
      </c>
    </row>
    <row r="170" spans="1:24" ht="18.75" customHeight="1">
      <c r="A170" s="18"/>
      <c r="B170" s="19" t="s">
        <v>13</v>
      </c>
      <c r="C170" s="20">
        <v>0</v>
      </c>
      <c r="D170" s="20">
        <v>0</v>
      </c>
      <c r="E170" s="20">
        <f t="shared" si="269"/>
        <v>0</v>
      </c>
      <c r="F170" s="20">
        <v>0</v>
      </c>
      <c r="G170" s="20">
        <v>0</v>
      </c>
      <c r="H170" s="20">
        <f t="shared" si="270"/>
        <v>0</v>
      </c>
      <c r="I170" s="20">
        <v>34</v>
      </c>
      <c r="J170" s="20">
        <v>0</v>
      </c>
      <c r="K170" s="20">
        <f t="shared" si="271"/>
        <v>34</v>
      </c>
      <c r="L170" s="20">
        <v>0</v>
      </c>
      <c r="M170" s="20">
        <v>0</v>
      </c>
      <c r="N170" s="20">
        <f t="shared" si="272"/>
        <v>0</v>
      </c>
      <c r="O170" s="20">
        <f t="shared" si="282"/>
        <v>34</v>
      </c>
      <c r="P170" s="20">
        <f t="shared" si="283"/>
        <v>0</v>
      </c>
      <c r="Q170" s="21">
        <f t="shared" si="284"/>
        <v>34</v>
      </c>
      <c r="R170" s="6">
        <v>2</v>
      </c>
      <c r="S170" s="21" t="str">
        <f t="shared" si="285"/>
        <v>0</v>
      </c>
      <c r="T170" s="21" t="str">
        <f t="shared" si="286"/>
        <v>0</v>
      </c>
      <c r="U170" s="21">
        <f t="shared" si="287"/>
        <v>0</v>
      </c>
      <c r="V170" s="21">
        <f t="shared" si="288"/>
        <v>34</v>
      </c>
      <c r="W170" s="21">
        <f t="shared" si="289"/>
        <v>0</v>
      </c>
      <c r="X170" s="21">
        <f t="shared" si="290"/>
        <v>34</v>
      </c>
    </row>
    <row r="171" spans="1:24" ht="18.75" customHeight="1">
      <c r="A171" s="18"/>
      <c r="B171" s="19" t="s">
        <v>104</v>
      </c>
      <c r="C171" s="20">
        <v>0</v>
      </c>
      <c r="D171" s="20">
        <v>0</v>
      </c>
      <c r="E171" s="20">
        <f t="shared" si="269"/>
        <v>0</v>
      </c>
      <c r="F171" s="20">
        <v>0</v>
      </c>
      <c r="G171" s="20">
        <v>0</v>
      </c>
      <c r="H171" s="20">
        <f t="shared" si="270"/>
        <v>0</v>
      </c>
      <c r="I171" s="20">
        <v>25</v>
      </c>
      <c r="J171" s="20">
        <v>3</v>
      </c>
      <c r="K171" s="20">
        <f t="shared" si="271"/>
        <v>28</v>
      </c>
      <c r="L171" s="20">
        <v>0</v>
      </c>
      <c r="M171" s="20">
        <v>0</v>
      </c>
      <c r="N171" s="20">
        <f t="shared" si="272"/>
        <v>0</v>
      </c>
      <c r="O171" s="20">
        <f t="shared" si="282"/>
        <v>25</v>
      </c>
      <c r="P171" s="20">
        <f t="shared" si="283"/>
        <v>3</v>
      </c>
      <c r="Q171" s="21">
        <f t="shared" si="284"/>
        <v>28</v>
      </c>
      <c r="R171" s="6">
        <v>2</v>
      </c>
      <c r="S171" s="21" t="str">
        <f t="shared" si="285"/>
        <v>0</v>
      </c>
      <c r="T171" s="21" t="str">
        <f t="shared" si="286"/>
        <v>0</v>
      </c>
      <c r="U171" s="21">
        <f t="shared" si="287"/>
        <v>0</v>
      </c>
      <c r="V171" s="21">
        <f t="shared" si="288"/>
        <v>25</v>
      </c>
      <c r="W171" s="21">
        <f t="shared" si="289"/>
        <v>3</v>
      </c>
      <c r="X171" s="21">
        <f t="shared" si="290"/>
        <v>28</v>
      </c>
    </row>
    <row r="172" spans="1:24" ht="18.75" customHeight="1">
      <c r="A172" s="18"/>
      <c r="B172" s="19" t="s">
        <v>185</v>
      </c>
      <c r="C172" s="20">
        <v>0</v>
      </c>
      <c r="D172" s="20">
        <v>0</v>
      </c>
      <c r="E172" s="20">
        <f t="shared" si="269"/>
        <v>0</v>
      </c>
      <c r="F172" s="20">
        <v>0</v>
      </c>
      <c r="G172" s="20">
        <v>0</v>
      </c>
      <c r="H172" s="20">
        <f t="shared" si="270"/>
        <v>0</v>
      </c>
      <c r="I172" s="20">
        <v>12</v>
      </c>
      <c r="J172" s="20">
        <v>0</v>
      </c>
      <c r="K172" s="20">
        <f t="shared" si="271"/>
        <v>12</v>
      </c>
      <c r="L172" s="20">
        <v>0</v>
      </c>
      <c r="M172" s="20">
        <v>0</v>
      </c>
      <c r="N172" s="20">
        <f t="shared" si="272"/>
        <v>0</v>
      </c>
      <c r="O172" s="20">
        <f t="shared" si="282"/>
        <v>12</v>
      </c>
      <c r="P172" s="20">
        <f t="shared" si="283"/>
        <v>0</v>
      </c>
      <c r="Q172" s="21">
        <f t="shared" si="284"/>
        <v>12</v>
      </c>
      <c r="R172" s="6">
        <v>2</v>
      </c>
      <c r="S172" s="21" t="str">
        <f t="shared" si="285"/>
        <v>0</v>
      </c>
      <c r="T172" s="21" t="str">
        <f t="shared" si="286"/>
        <v>0</v>
      </c>
      <c r="U172" s="21">
        <f t="shared" si="287"/>
        <v>0</v>
      </c>
      <c r="V172" s="21">
        <f t="shared" si="288"/>
        <v>12</v>
      </c>
      <c r="W172" s="21">
        <f t="shared" si="289"/>
        <v>0</v>
      </c>
      <c r="X172" s="21">
        <f t="shared" si="290"/>
        <v>12</v>
      </c>
    </row>
    <row r="173" spans="1:24" ht="18.75" customHeight="1">
      <c r="A173" s="18"/>
      <c r="B173" s="19" t="s">
        <v>186</v>
      </c>
      <c r="C173" s="20">
        <v>0</v>
      </c>
      <c r="D173" s="20">
        <v>0</v>
      </c>
      <c r="E173" s="20">
        <f t="shared" si="269"/>
        <v>0</v>
      </c>
      <c r="F173" s="20">
        <v>0</v>
      </c>
      <c r="G173" s="20">
        <v>0</v>
      </c>
      <c r="H173" s="20">
        <f t="shared" si="270"/>
        <v>0</v>
      </c>
      <c r="I173" s="20">
        <v>11</v>
      </c>
      <c r="J173" s="20">
        <v>2</v>
      </c>
      <c r="K173" s="20">
        <f t="shared" si="271"/>
        <v>13</v>
      </c>
      <c r="L173" s="20">
        <v>0</v>
      </c>
      <c r="M173" s="20">
        <v>0</v>
      </c>
      <c r="N173" s="20">
        <f t="shared" si="272"/>
        <v>0</v>
      </c>
      <c r="O173" s="20">
        <f t="shared" si="282"/>
        <v>11</v>
      </c>
      <c r="P173" s="20">
        <f t="shared" si="283"/>
        <v>2</v>
      </c>
      <c r="Q173" s="21">
        <f t="shared" si="284"/>
        <v>13</v>
      </c>
      <c r="R173" s="6">
        <v>2</v>
      </c>
      <c r="S173" s="21" t="str">
        <f t="shared" si="285"/>
        <v>0</v>
      </c>
      <c r="T173" s="21" t="str">
        <f t="shared" si="286"/>
        <v>0</v>
      </c>
      <c r="U173" s="21">
        <f t="shared" si="287"/>
        <v>0</v>
      </c>
      <c r="V173" s="21">
        <f t="shared" si="288"/>
        <v>11</v>
      </c>
      <c r="W173" s="21">
        <f t="shared" si="289"/>
        <v>2</v>
      </c>
      <c r="X173" s="21">
        <f t="shared" si="290"/>
        <v>13</v>
      </c>
    </row>
    <row r="174" spans="1:24" ht="18.75" customHeight="1">
      <c r="A174" s="18"/>
      <c r="B174" s="19" t="s">
        <v>159</v>
      </c>
      <c r="C174" s="20">
        <v>0</v>
      </c>
      <c r="D174" s="20">
        <v>0</v>
      </c>
      <c r="E174" s="20">
        <f t="shared" si="269"/>
        <v>0</v>
      </c>
      <c r="F174" s="20">
        <v>0</v>
      </c>
      <c r="G174" s="20">
        <v>0</v>
      </c>
      <c r="H174" s="20">
        <f t="shared" si="270"/>
        <v>0</v>
      </c>
      <c r="I174" s="20">
        <v>10</v>
      </c>
      <c r="J174" s="20">
        <v>0</v>
      </c>
      <c r="K174" s="20">
        <f t="shared" si="271"/>
        <v>10</v>
      </c>
      <c r="L174" s="20">
        <v>0</v>
      </c>
      <c r="M174" s="20">
        <v>0</v>
      </c>
      <c r="N174" s="20">
        <f t="shared" si="272"/>
        <v>0</v>
      </c>
      <c r="O174" s="20">
        <f t="shared" si="282"/>
        <v>10</v>
      </c>
      <c r="P174" s="20">
        <f t="shared" si="283"/>
        <v>0</v>
      </c>
      <c r="Q174" s="21">
        <f t="shared" si="284"/>
        <v>10</v>
      </c>
      <c r="R174" s="6">
        <v>2</v>
      </c>
      <c r="S174" s="21" t="str">
        <f t="shared" si="285"/>
        <v>0</v>
      </c>
      <c r="T174" s="21" t="str">
        <f t="shared" si="286"/>
        <v>0</v>
      </c>
      <c r="U174" s="21">
        <f t="shared" si="287"/>
        <v>0</v>
      </c>
      <c r="V174" s="21">
        <f t="shared" si="288"/>
        <v>10</v>
      </c>
      <c r="W174" s="21">
        <f t="shared" si="289"/>
        <v>0</v>
      </c>
      <c r="X174" s="21">
        <f t="shared" si="290"/>
        <v>10</v>
      </c>
    </row>
    <row r="175" spans="1:24" ht="18.75" customHeight="1">
      <c r="A175" s="18"/>
      <c r="B175" s="19" t="s">
        <v>157</v>
      </c>
      <c r="C175" s="20">
        <v>0</v>
      </c>
      <c r="D175" s="20">
        <v>0</v>
      </c>
      <c r="E175" s="20">
        <f t="shared" si="269"/>
        <v>0</v>
      </c>
      <c r="F175" s="20">
        <v>0</v>
      </c>
      <c r="G175" s="20">
        <v>0</v>
      </c>
      <c r="H175" s="20">
        <f t="shared" si="270"/>
        <v>0</v>
      </c>
      <c r="I175" s="20">
        <v>32</v>
      </c>
      <c r="J175" s="20">
        <v>2</v>
      </c>
      <c r="K175" s="20">
        <f t="shared" si="271"/>
        <v>34</v>
      </c>
      <c r="L175" s="20">
        <v>0</v>
      </c>
      <c r="M175" s="20">
        <v>0</v>
      </c>
      <c r="N175" s="20">
        <f t="shared" si="272"/>
        <v>0</v>
      </c>
      <c r="O175" s="20">
        <f t="shared" si="282"/>
        <v>32</v>
      </c>
      <c r="P175" s="20">
        <f t="shared" si="283"/>
        <v>2</v>
      </c>
      <c r="Q175" s="21">
        <f t="shared" si="284"/>
        <v>34</v>
      </c>
      <c r="R175" s="6">
        <v>2</v>
      </c>
      <c r="S175" s="21" t="str">
        <f t="shared" si="285"/>
        <v>0</v>
      </c>
      <c r="T175" s="21" t="str">
        <f t="shared" si="286"/>
        <v>0</v>
      </c>
      <c r="U175" s="21">
        <f t="shared" si="287"/>
        <v>0</v>
      </c>
      <c r="V175" s="21">
        <f t="shared" si="288"/>
        <v>32</v>
      </c>
      <c r="W175" s="21">
        <f t="shared" si="289"/>
        <v>2</v>
      </c>
      <c r="X175" s="21">
        <f t="shared" si="290"/>
        <v>34</v>
      </c>
    </row>
    <row r="176" spans="1:24" ht="18.75" customHeight="1">
      <c r="A176" s="18"/>
      <c r="B176" s="19" t="s">
        <v>158</v>
      </c>
      <c r="C176" s="20">
        <v>0</v>
      </c>
      <c r="D176" s="20">
        <v>0</v>
      </c>
      <c r="E176" s="20">
        <f t="shared" si="269"/>
        <v>0</v>
      </c>
      <c r="F176" s="20">
        <v>0</v>
      </c>
      <c r="G176" s="20">
        <v>0</v>
      </c>
      <c r="H176" s="20">
        <f t="shared" si="270"/>
        <v>0</v>
      </c>
      <c r="I176" s="20">
        <v>11</v>
      </c>
      <c r="J176" s="20">
        <v>1</v>
      </c>
      <c r="K176" s="20">
        <f t="shared" si="271"/>
        <v>12</v>
      </c>
      <c r="L176" s="20">
        <v>0</v>
      </c>
      <c r="M176" s="20">
        <v>0</v>
      </c>
      <c r="N176" s="20">
        <f t="shared" si="272"/>
        <v>0</v>
      </c>
      <c r="O176" s="20">
        <f t="shared" si="282"/>
        <v>11</v>
      </c>
      <c r="P176" s="20">
        <f t="shared" si="283"/>
        <v>1</v>
      </c>
      <c r="Q176" s="21">
        <f t="shared" si="284"/>
        <v>12</v>
      </c>
      <c r="R176" s="6">
        <v>2</v>
      </c>
      <c r="S176" s="21" t="str">
        <f t="shared" si="285"/>
        <v>0</v>
      </c>
      <c r="T176" s="21" t="str">
        <f t="shared" si="286"/>
        <v>0</v>
      </c>
      <c r="U176" s="21">
        <f t="shared" si="287"/>
        <v>0</v>
      </c>
      <c r="V176" s="21">
        <f t="shared" si="288"/>
        <v>11</v>
      </c>
      <c r="W176" s="21">
        <f t="shared" si="289"/>
        <v>1</v>
      </c>
      <c r="X176" s="21">
        <f t="shared" si="290"/>
        <v>12</v>
      </c>
    </row>
    <row r="177" spans="1:24" ht="18.75" customHeight="1">
      <c r="A177" s="18"/>
      <c r="B177" s="19" t="s">
        <v>187</v>
      </c>
      <c r="C177" s="20">
        <v>0</v>
      </c>
      <c r="D177" s="20">
        <v>0</v>
      </c>
      <c r="E177" s="20">
        <f t="shared" si="269"/>
        <v>0</v>
      </c>
      <c r="F177" s="20">
        <v>0</v>
      </c>
      <c r="G177" s="20">
        <v>0</v>
      </c>
      <c r="H177" s="20">
        <f t="shared" si="270"/>
        <v>0</v>
      </c>
      <c r="I177" s="20">
        <v>4</v>
      </c>
      <c r="J177" s="20">
        <v>0</v>
      </c>
      <c r="K177" s="20">
        <f t="shared" si="271"/>
        <v>4</v>
      </c>
      <c r="L177" s="20">
        <v>0</v>
      </c>
      <c r="M177" s="20">
        <v>0</v>
      </c>
      <c r="N177" s="20">
        <f t="shared" si="272"/>
        <v>0</v>
      </c>
      <c r="O177" s="20">
        <f t="shared" si="282"/>
        <v>4</v>
      </c>
      <c r="P177" s="20">
        <f t="shared" si="283"/>
        <v>0</v>
      </c>
      <c r="Q177" s="21">
        <f t="shared" si="284"/>
        <v>4</v>
      </c>
      <c r="R177" s="6">
        <v>2</v>
      </c>
      <c r="S177" s="21" t="str">
        <f t="shared" si="285"/>
        <v>0</v>
      </c>
      <c r="T177" s="21" t="str">
        <f t="shared" si="286"/>
        <v>0</v>
      </c>
      <c r="U177" s="21">
        <f t="shared" si="287"/>
        <v>0</v>
      </c>
      <c r="V177" s="21">
        <f t="shared" si="288"/>
        <v>4</v>
      </c>
      <c r="W177" s="21">
        <f t="shared" si="289"/>
        <v>0</v>
      </c>
      <c r="X177" s="21">
        <f t="shared" si="290"/>
        <v>4</v>
      </c>
    </row>
    <row r="178" spans="1:24" ht="18.75" customHeight="1">
      <c r="A178" s="18"/>
      <c r="B178" s="19" t="s">
        <v>225</v>
      </c>
      <c r="C178" s="20">
        <v>0</v>
      </c>
      <c r="D178" s="20">
        <v>0</v>
      </c>
      <c r="E178" s="20">
        <f t="shared" ref="E178" si="291">C178+D178</f>
        <v>0</v>
      </c>
      <c r="F178" s="20">
        <v>0</v>
      </c>
      <c r="G178" s="20">
        <v>0</v>
      </c>
      <c r="H178" s="20">
        <f t="shared" ref="H178" si="292">F178+G178</f>
        <v>0</v>
      </c>
      <c r="I178" s="20">
        <v>0</v>
      </c>
      <c r="J178" s="20">
        <v>1</v>
      </c>
      <c r="K178" s="20">
        <f t="shared" ref="K178" si="293">I178+J178</f>
        <v>1</v>
      </c>
      <c r="L178" s="20">
        <v>0</v>
      </c>
      <c r="M178" s="20">
        <v>0</v>
      </c>
      <c r="N178" s="20">
        <f t="shared" ref="N178" si="294">L178+M178</f>
        <v>0</v>
      </c>
      <c r="O178" s="20">
        <f t="shared" ref="O178" si="295">C178+F178+I178+L178</f>
        <v>0</v>
      </c>
      <c r="P178" s="20">
        <f t="shared" ref="P178" si="296">D178+G178+J178+M178</f>
        <v>1</v>
      </c>
      <c r="Q178" s="21">
        <f t="shared" ref="Q178" si="297">O178+P178</f>
        <v>1</v>
      </c>
      <c r="R178" s="6">
        <v>2</v>
      </c>
      <c r="S178" s="21" t="str">
        <f t="shared" ref="S178" si="298">IF(R178=1,O178,"0")</f>
        <v>0</v>
      </c>
      <c r="T178" s="21" t="str">
        <f t="shared" ref="T178" si="299">IF(R178=1,P178,"0")</f>
        <v>0</v>
      </c>
      <c r="U178" s="21">
        <f t="shared" ref="U178" si="300">S178+T178</f>
        <v>0</v>
      </c>
      <c r="V178" s="21">
        <f t="shared" ref="V178" si="301">IF(R178=2,O178,"0")</f>
        <v>0</v>
      </c>
      <c r="W178" s="21">
        <f t="shared" ref="W178" si="302">IF(R178=2,P178,"0")</f>
        <v>1</v>
      </c>
      <c r="X178" s="21">
        <f t="shared" ref="X178" si="303">V178+W178</f>
        <v>1</v>
      </c>
    </row>
    <row r="179" spans="1:24" ht="18.75" customHeight="1">
      <c r="A179" s="18"/>
      <c r="B179" s="19" t="s">
        <v>129</v>
      </c>
      <c r="C179" s="20">
        <v>0</v>
      </c>
      <c r="D179" s="20">
        <v>0</v>
      </c>
      <c r="E179" s="20">
        <f t="shared" ref="E179" si="304">C179+D179</f>
        <v>0</v>
      </c>
      <c r="F179" s="20">
        <v>0</v>
      </c>
      <c r="G179" s="20">
        <v>0</v>
      </c>
      <c r="H179" s="20">
        <f t="shared" ref="H179" si="305">F179+G179</f>
        <v>0</v>
      </c>
      <c r="I179" s="20">
        <v>0</v>
      </c>
      <c r="J179" s="20">
        <v>2</v>
      </c>
      <c r="K179" s="20">
        <f t="shared" ref="K179" si="306">I179+J179</f>
        <v>2</v>
      </c>
      <c r="L179" s="20">
        <v>0</v>
      </c>
      <c r="M179" s="20">
        <v>0</v>
      </c>
      <c r="N179" s="20">
        <f t="shared" ref="N179" si="307">L179+M179</f>
        <v>0</v>
      </c>
      <c r="O179" s="20">
        <f t="shared" ref="O179" si="308">C179+F179+I179+L179</f>
        <v>0</v>
      </c>
      <c r="P179" s="20">
        <f t="shared" ref="P179" si="309">D179+G179+J179+M179</f>
        <v>2</v>
      </c>
      <c r="Q179" s="21">
        <f t="shared" ref="Q179" si="310">O179+P179</f>
        <v>2</v>
      </c>
      <c r="R179" s="6">
        <v>2</v>
      </c>
      <c r="S179" s="21" t="str">
        <f t="shared" ref="S179" si="311">IF(R179=1,O179,"0")</f>
        <v>0</v>
      </c>
      <c r="T179" s="21" t="str">
        <f t="shared" ref="T179" si="312">IF(R179=1,P179,"0")</f>
        <v>0</v>
      </c>
      <c r="U179" s="21">
        <f t="shared" ref="U179" si="313">S179+T179</f>
        <v>0</v>
      </c>
      <c r="V179" s="21">
        <f t="shared" ref="V179" si="314">IF(R179=2,O179,"0")</f>
        <v>0</v>
      </c>
      <c r="W179" s="21">
        <f t="shared" ref="W179" si="315">IF(R179=2,P179,"0")</f>
        <v>2</v>
      </c>
      <c r="X179" s="21">
        <f t="shared" ref="X179" si="316">V179+W179</f>
        <v>2</v>
      </c>
    </row>
    <row r="180" spans="1:24" ht="18.75" customHeight="1">
      <c r="A180" s="18"/>
      <c r="B180" s="19" t="s">
        <v>22</v>
      </c>
      <c r="C180" s="20">
        <v>0</v>
      </c>
      <c r="D180" s="20">
        <v>0</v>
      </c>
      <c r="E180" s="20">
        <f t="shared" si="269"/>
        <v>0</v>
      </c>
      <c r="F180" s="20">
        <v>0</v>
      </c>
      <c r="G180" s="20">
        <v>0</v>
      </c>
      <c r="H180" s="20">
        <f t="shared" si="270"/>
        <v>0</v>
      </c>
      <c r="I180" s="20">
        <v>4</v>
      </c>
      <c r="J180" s="20">
        <v>0</v>
      </c>
      <c r="K180" s="20">
        <f t="shared" si="271"/>
        <v>4</v>
      </c>
      <c r="L180" s="20">
        <v>0</v>
      </c>
      <c r="M180" s="20">
        <v>0</v>
      </c>
      <c r="N180" s="20">
        <f t="shared" si="272"/>
        <v>0</v>
      </c>
      <c r="O180" s="20">
        <f t="shared" si="282"/>
        <v>4</v>
      </c>
      <c r="P180" s="20">
        <f t="shared" si="283"/>
        <v>0</v>
      </c>
      <c r="Q180" s="21">
        <f t="shared" si="284"/>
        <v>4</v>
      </c>
      <c r="R180" s="6">
        <v>2</v>
      </c>
      <c r="S180" s="21" t="str">
        <f t="shared" si="285"/>
        <v>0</v>
      </c>
      <c r="T180" s="21" t="str">
        <f t="shared" si="286"/>
        <v>0</v>
      </c>
      <c r="U180" s="21">
        <f t="shared" si="287"/>
        <v>0</v>
      </c>
      <c r="V180" s="21">
        <f t="shared" si="288"/>
        <v>4</v>
      </c>
      <c r="W180" s="21">
        <f t="shared" si="289"/>
        <v>0</v>
      </c>
      <c r="X180" s="21">
        <f t="shared" si="290"/>
        <v>4</v>
      </c>
    </row>
    <row r="181" spans="1:24" ht="18.75" customHeight="1">
      <c r="A181" s="18"/>
      <c r="B181" s="19" t="s">
        <v>135</v>
      </c>
      <c r="C181" s="20">
        <v>0</v>
      </c>
      <c r="D181" s="20">
        <v>0</v>
      </c>
      <c r="E181" s="20">
        <f t="shared" si="269"/>
        <v>0</v>
      </c>
      <c r="F181" s="20">
        <v>0</v>
      </c>
      <c r="G181" s="20">
        <v>0</v>
      </c>
      <c r="H181" s="20">
        <f t="shared" si="270"/>
        <v>0</v>
      </c>
      <c r="I181" s="20">
        <v>7</v>
      </c>
      <c r="J181" s="20">
        <v>1</v>
      </c>
      <c r="K181" s="20">
        <f t="shared" si="271"/>
        <v>8</v>
      </c>
      <c r="L181" s="20">
        <v>0</v>
      </c>
      <c r="M181" s="20">
        <v>0</v>
      </c>
      <c r="N181" s="20">
        <f t="shared" si="272"/>
        <v>0</v>
      </c>
      <c r="O181" s="20">
        <f t="shared" si="282"/>
        <v>7</v>
      </c>
      <c r="P181" s="20">
        <f t="shared" si="283"/>
        <v>1</v>
      </c>
      <c r="Q181" s="21">
        <f t="shared" si="284"/>
        <v>8</v>
      </c>
      <c r="R181" s="6">
        <v>2</v>
      </c>
      <c r="S181" s="21" t="str">
        <f t="shared" si="285"/>
        <v>0</v>
      </c>
      <c r="T181" s="21" t="str">
        <f t="shared" si="286"/>
        <v>0</v>
      </c>
      <c r="U181" s="21">
        <f t="shared" si="287"/>
        <v>0</v>
      </c>
      <c r="V181" s="21">
        <f t="shared" si="288"/>
        <v>7</v>
      </c>
      <c r="W181" s="21">
        <f t="shared" si="289"/>
        <v>1</v>
      </c>
      <c r="X181" s="21">
        <f t="shared" si="290"/>
        <v>8</v>
      </c>
    </row>
    <row r="182" spans="1:24" ht="18.75" customHeight="1">
      <c r="A182" s="18"/>
      <c r="B182" s="19" t="s">
        <v>134</v>
      </c>
      <c r="C182" s="20">
        <v>0</v>
      </c>
      <c r="D182" s="20">
        <v>0</v>
      </c>
      <c r="E182" s="20">
        <f t="shared" si="269"/>
        <v>0</v>
      </c>
      <c r="F182" s="20">
        <v>0</v>
      </c>
      <c r="G182" s="20">
        <v>0</v>
      </c>
      <c r="H182" s="20">
        <f t="shared" si="270"/>
        <v>0</v>
      </c>
      <c r="I182" s="20">
        <v>5</v>
      </c>
      <c r="J182" s="20">
        <v>1</v>
      </c>
      <c r="K182" s="20">
        <f t="shared" si="271"/>
        <v>6</v>
      </c>
      <c r="L182" s="20">
        <v>0</v>
      </c>
      <c r="M182" s="20">
        <v>0</v>
      </c>
      <c r="N182" s="20">
        <f t="shared" si="272"/>
        <v>0</v>
      </c>
      <c r="O182" s="20">
        <f t="shared" si="282"/>
        <v>5</v>
      </c>
      <c r="P182" s="20">
        <f t="shared" si="283"/>
        <v>1</v>
      </c>
      <c r="Q182" s="21">
        <f t="shared" si="284"/>
        <v>6</v>
      </c>
      <c r="R182" s="6">
        <v>2</v>
      </c>
      <c r="S182" s="21" t="str">
        <f t="shared" si="285"/>
        <v>0</v>
      </c>
      <c r="T182" s="21" t="str">
        <f t="shared" si="286"/>
        <v>0</v>
      </c>
      <c r="U182" s="21">
        <f t="shared" si="287"/>
        <v>0</v>
      </c>
      <c r="V182" s="21">
        <f t="shared" si="288"/>
        <v>5</v>
      </c>
      <c r="W182" s="21">
        <f t="shared" si="289"/>
        <v>1</v>
      </c>
      <c r="X182" s="21">
        <f t="shared" si="290"/>
        <v>6</v>
      </c>
    </row>
    <row r="183" spans="1:24" ht="18.75" customHeight="1">
      <c r="A183" s="18"/>
      <c r="B183" s="19" t="s">
        <v>14</v>
      </c>
      <c r="C183" s="20">
        <v>0</v>
      </c>
      <c r="D183" s="20">
        <v>0</v>
      </c>
      <c r="E183" s="20">
        <f t="shared" si="269"/>
        <v>0</v>
      </c>
      <c r="F183" s="20">
        <v>0</v>
      </c>
      <c r="G183" s="20">
        <v>0</v>
      </c>
      <c r="H183" s="20">
        <f t="shared" si="270"/>
        <v>0</v>
      </c>
      <c r="I183" s="20">
        <v>34</v>
      </c>
      <c r="J183" s="20">
        <v>8</v>
      </c>
      <c r="K183" s="20">
        <f t="shared" si="271"/>
        <v>42</v>
      </c>
      <c r="L183" s="20">
        <v>0</v>
      </c>
      <c r="M183" s="20">
        <v>0</v>
      </c>
      <c r="N183" s="20">
        <f t="shared" si="272"/>
        <v>0</v>
      </c>
      <c r="O183" s="20">
        <f t="shared" si="282"/>
        <v>34</v>
      </c>
      <c r="P183" s="20">
        <f t="shared" si="283"/>
        <v>8</v>
      </c>
      <c r="Q183" s="21">
        <f t="shared" si="284"/>
        <v>42</v>
      </c>
      <c r="R183" s="6">
        <v>2</v>
      </c>
      <c r="S183" s="21" t="str">
        <f t="shared" si="285"/>
        <v>0</v>
      </c>
      <c r="T183" s="21" t="str">
        <f t="shared" si="286"/>
        <v>0</v>
      </c>
      <c r="U183" s="21">
        <f t="shared" si="287"/>
        <v>0</v>
      </c>
      <c r="V183" s="21">
        <f t="shared" si="288"/>
        <v>34</v>
      </c>
      <c r="W183" s="21">
        <f t="shared" si="289"/>
        <v>8</v>
      </c>
      <c r="X183" s="21">
        <f t="shared" si="290"/>
        <v>42</v>
      </c>
    </row>
    <row r="184" spans="1:24" ht="18.75" customHeight="1">
      <c r="A184" s="18"/>
      <c r="B184" s="19" t="s">
        <v>184</v>
      </c>
      <c r="C184" s="20">
        <v>0</v>
      </c>
      <c r="D184" s="20">
        <v>0</v>
      </c>
      <c r="E184" s="20">
        <f t="shared" si="269"/>
        <v>0</v>
      </c>
      <c r="F184" s="20">
        <v>0</v>
      </c>
      <c r="G184" s="20">
        <v>0</v>
      </c>
      <c r="H184" s="20">
        <f t="shared" si="270"/>
        <v>0</v>
      </c>
      <c r="I184" s="20">
        <v>1</v>
      </c>
      <c r="J184" s="20">
        <v>5</v>
      </c>
      <c r="K184" s="20">
        <f t="shared" si="271"/>
        <v>6</v>
      </c>
      <c r="L184" s="20">
        <v>0</v>
      </c>
      <c r="M184" s="20">
        <v>0</v>
      </c>
      <c r="N184" s="20">
        <f t="shared" si="272"/>
        <v>0</v>
      </c>
      <c r="O184" s="20">
        <f t="shared" si="282"/>
        <v>1</v>
      </c>
      <c r="P184" s="20">
        <f t="shared" si="283"/>
        <v>5</v>
      </c>
      <c r="Q184" s="21">
        <f t="shared" si="284"/>
        <v>6</v>
      </c>
      <c r="R184" s="6">
        <v>2</v>
      </c>
      <c r="S184" s="21" t="str">
        <f t="shared" si="285"/>
        <v>0</v>
      </c>
      <c r="T184" s="21" t="str">
        <f t="shared" si="286"/>
        <v>0</v>
      </c>
      <c r="U184" s="21">
        <f t="shared" si="287"/>
        <v>0</v>
      </c>
      <c r="V184" s="21">
        <f t="shared" si="288"/>
        <v>1</v>
      </c>
      <c r="W184" s="21">
        <f t="shared" si="289"/>
        <v>5</v>
      </c>
      <c r="X184" s="21">
        <f t="shared" si="290"/>
        <v>6</v>
      </c>
    </row>
    <row r="185" spans="1:24" s="101" customFormat="1" ht="18.75" customHeight="1">
      <c r="A185" s="96"/>
      <c r="B185" s="97" t="s">
        <v>85</v>
      </c>
      <c r="C185" s="98">
        <f t="shared" ref="C185:X185" si="317">SUM(C168:C184)</f>
        <v>0</v>
      </c>
      <c r="D185" s="98">
        <f t="shared" si="317"/>
        <v>0</v>
      </c>
      <c r="E185" s="98">
        <f t="shared" si="317"/>
        <v>0</v>
      </c>
      <c r="F185" s="98">
        <f t="shared" si="317"/>
        <v>0</v>
      </c>
      <c r="G185" s="98">
        <f t="shared" si="317"/>
        <v>0</v>
      </c>
      <c r="H185" s="98">
        <f t="shared" si="317"/>
        <v>0</v>
      </c>
      <c r="I185" s="98">
        <f t="shared" si="317"/>
        <v>243</v>
      </c>
      <c r="J185" s="98">
        <f t="shared" si="317"/>
        <v>30</v>
      </c>
      <c r="K185" s="98">
        <f t="shared" si="317"/>
        <v>273</v>
      </c>
      <c r="L185" s="98">
        <f t="shared" si="317"/>
        <v>0</v>
      </c>
      <c r="M185" s="98">
        <f t="shared" si="317"/>
        <v>0</v>
      </c>
      <c r="N185" s="98">
        <f t="shared" si="317"/>
        <v>0</v>
      </c>
      <c r="O185" s="98">
        <f t="shared" si="317"/>
        <v>243</v>
      </c>
      <c r="P185" s="98">
        <f t="shared" si="317"/>
        <v>30</v>
      </c>
      <c r="Q185" s="99">
        <f t="shared" si="317"/>
        <v>273</v>
      </c>
      <c r="R185" s="116">
        <f t="shared" si="317"/>
        <v>34</v>
      </c>
      <c r="S185" s="99">
        <f t="shared" si="317"/>
        <v>0</v>
      </c>
      <c r="T185" s="99">
        <f t="shared" si="317"/>
        <v>0</v>
      </c>
      <c r="U185" s="99">
        <f t="shared" si="317"/>
        <v>0</v>
      </c>
      <c r="V185" s="99">
        <f t="shared" si="317"/>
        <v>243</v>
      </c>
      <c r="W185" s="99">
        <f t="shared" si="317"/>
        <v>30</v>
      </c>
      <c r="X185" s="99">
        <f t="shared" si="317"/>
        <v>273</v>
      </c>
    </row>
    <row r="186" spans="1:24" s="26" customFormat="1" ht="18.75" customHeight="1">
      <c r="A186" s="22"/>
      <c r="B186" s="8" t="s">
        <v>226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5"/>
      <c r="R186" s="6"/>
      <c r="S186" s="5"/>
      <c r="T186" s="5"/>
      <c r="U186" s="5"/>
      <c r="V186" s="5"/>
      <c r="W186" s="5"/>
      <c r="X186" s="5"/>
    </row>
    <row r="187" spans="1:24" s="26" customFormat="1" ht="18.75" customHeight="1">
      <c r="A187" s="22"/>
      <c r="B187" s="39" t="s">
        <v>227</v>
      </c>
      <c r="C187" s="20">
        <v>0</v>
      </c>
      <c r="D187" s="20">
        <v>0</v>
      </c>
      <c r="E187" s="20">
        <f t="shared" ref="E187" si="318">C187+D187</f>
        <v>0</v>
      </c>
      <c r="F187" s="20">
        <v>0</v>
      </c>
      <c r="G187" s="20">
        <v>0</v>
      </c>
      <c r="H187" s="20">
        <f t="shared" ref="H187" si="319">F187+G187</f>
        <v>0</v>
      </c>
      <c r="I187" s="20">
        <v>0</v>
      </c>
      <c r="J187" s="20">
        <v>0</v>
      </c>
      <c r="K187" s="20">
        <f t="shared" ref="K187" si="320">I187+J187</f>
        <v>0</v>
      </c>
      <c r="L187" s="20">
        <v>2</v>
      </c>
      <c r="M187" s="20">
        <v>2</v>
      </c>
      <c r="N187" s="20">
        <f t="shared" ref="N187" si="321">L187+M187</f>
        <v>4</v>
      </c>
      <c r="O187" s="20">
        <f t="shared" ref="O187" si="322">C187+F187+I187+L187</f>
        <v>2</v>
      </c>
      <c r="P187" s="20">
        <f t="shared" ref="P187" si="323">D187+G187+J187+M187</f>
        <v>2</v>
      </c>
      <c r="Q187" s="21">
        <f t="shared" ref="Q187" si="324">O187+P187</f>
        <v>4</v>
      </c>
      <c r="R187" s="6">
        <v>2</v>
      </c>
      <c r="S187" s="21" t="str">
        <f t="shared" ref="S187" si="325">IF(R187=1,O187,"0")</f>
        <v>0</v>
      </c>
      <c r="T187" s="21" t="str">
        <f t="shared" ref="T187" si="326">IF(R187=1,P187,"0")</f>
        <v>0</v>
      </c>
      <c r="U187" s="21">
        <f t="shared" ref="U187" si="327">S187+T187</f>
        <v>0</v>
      </c>
      <c r="V187" s="21">
        <f t="shared" ref="V187" si="328">IF(R187=2,O187,"0")</f>
        <v>2</v>
      </c>
      <c r="W187" s="21">
        <f t="shared" ref="W187" si="329">IF(R187=2,P187,"0")</f>
        <v>2</v>
      </c>
      <c r="X187" s="5">
        <f t="shared" ref="X187" si="330">V187+W187</f>
        <v>4</v>
      </c>
    </row>
    <row r="188" spans="1:24" s="101" customFormat="1" ht="18.75" customHeight="1">
      <c r="A188" s="96"/>
      <c r="B188" s="97" t="s">
        <v>85</v>
      </c>
      <c r="C188" s="98">
        <f t="shared" ref="C188:R188" si="331">SUM(C187)</f>
        <v>0</v>
      </c>
      <c r="D188" s="98">
        <f t="shared" si="331"/>
        <v>0</v>
      </c>
      <c r="E188" s="98">
        <f t="shared" si="331"/>
        <v>0</v>
      </c>
      <c r="F188" s="98">
        <f t="shared" si="331"/>
        <v>0</v>
      </c>
      <c r="G188" s="98">
        <f t="shared" si="331"/>
        <v>0</v>
      </c>
      <c r="H188" s="98">
        <f t="shared" si="331"/>
        <v>0</v>
      </c>
      <c r="I188" s="98">
        <f t="shared" si="331"/>
        <v>0</v>
      </c>
      <c r="J188" s="98">
        <f t="shared" si="331"/>
        <v>0</v>
      </c>
      <c r="K188" s="98">
        <f t="shared" si="331"/>
        <v>0</v>
      </c>
      <c r="L188" s="98">
        <f t="shared" si="331"/>
        <v>2</v>
      </c>
      <c r="M188" s="98">
        <f t="shared" si="331"/>
        <v>2</v>
      </c>
      <c r="N188" s="98">
        <f t="shared" si="331"/>
        <v>4</v>
      </c>
      <c r="O188" s="98">
        <f t="shared" si="331"/>
        <v>2</v>
      </c>
      <c r="P188" s="98">
        <f t="shared" si="331"/>
        <v>2</v>
      </c>
      <c r="Q188" s="99">
        <f t="shared" si="331"/>
        <v>4</v>
      </c>
      <c r="R188" s="116">
        <f t="shared" si="331"/>
        <v>2</v>
      </c>
      <c r="S188" s="99">
        <f>SUM(S171:S187)</f>
        <v>0</v>
      </c>
      <c r="T188" s="99">
        <f>SUM(T171:T187)</f>
        <v>0</v>
      </c>
      <c r="U188" s="99">
        <f>SUM(U171:U187)</f>
        <v>0</v>
      </c>
      <c r="V188" s="99">
        <f>SUM(V187)</f>
        <v>2</v>
      </c>
      <c r="W188" s="99">
        <f>SUM(W187)</f>
        <v>2</v>
      </c>
      <c r="X188" s="99">
        <f>SUM(X187)</f>
        <v>4</v>
      </c>
    </row>
    <row r="189" spans="1:24" s="107" customFormat="1" ht="18.75" customHeight="1">
      <c r="A189" s="102"/>
      <c r="B189" s="103" t="s">
        <v>125</v>
      </c>
      <c r="C189" s="104">
        <f t="shared" ref="C189:Q189" si="332">C166+C185+C188</f>
        <v>677</v>
      </c>
      <c r="D189" s="104">
        <f t="shared" si="332"/>
        <v>38</v>
      </c>
      <c r="E189" s="104">
        <f t="shared" si="332"/>
        <v>715</v>
      </c>
      <c r="F189" s="104">
        <f t="shared" si="332"/>
        <v>0</v>
      </c>
      <c r="G189" s="104">
        <f t="shared" si="332"/>
        <v>0</v>
      </c>
      <c r="H189" s="104">
        <f t="shared" si="332"/>
        <v>0</v>
      </c>
      <c r="I189" s="104">
        <f t="shared" si="332"/>
        <v>243</v>
      </c>
      <c r="J189" s="104">
        <f t="shared" si="332"/>
        <v>30</v>
      </c>
      <c r="K189" s="104">
        <f t="shared" si="332"/>
        <v>273</v>
      </c>
      <c r="L189" s="104">
        <f t="shared" si="332"/>
        <v>2</v>
      </c>
      <c r="M189" s="104">
        <f t="shared" si="332"/>
        <v>2</v>
      </c>
      <c r="N189" s="104">
        <f t="shared" si="332"/>
        <v>4</v>
      </c>
      <c r="O189" s="104">
        <f t="shared" si="332"/>
        <v>922</v>
      </c>
      <c r="P189" s="104">
        <f t="shared" si="332"/>
        <v>70</v>
      </c>
      <c r="Q189" s="105">
        <f t="shared" si="332"/>
        <v>992</v>
      </c>
      <c r="R189" s="128">
        <f>R166+R185</f>
        <v>48</v>
      </c>
      <c r="S189" s="105">
        <f t="shared" ref="S189:X189" si="333">S166+S185+S188</f>
        <v>0</v>
      </c>
      <c r="T189" s="105">
        <f t="shared" si="333"/>
        <v>0</v>
      </c>
      <c r="U189" s="105">
        <f t="shared" si="333"/>
        <v>0</v>
      </c>
      <c r="V189" s="105">
        <f t="shared" si="333"/>
        <v>922</v>
      </c>
      <c r="W189" s="105">
        <f t="shared" si="333"/>
        <v>70</v>
      </c>
      <c r="X189" s="105">
        <f t="shared" si="333"/>
        <v>992</v>
      </c>
    </row>
    <row r="190" spans="1:24" s="113" customFormat="1" ht="18.75" customHeight="1">
      <c r="A190" s="108"/>
      <c r="B190" s="109" t="s">
        <v>59</v>
      </c>
      <c r="C190" s="110">
        <f t="shared" ref="C190:X190" si="334">C156+C189</f>
        <v>3787</v>
      </c>
      <c r="D190" s="110">
        <f t="shared" si="334"/>
        <v>891</v>
      </c>
      <c r="E190" s="110">
        <f t="shared" si="334"/>
        <v>4678</v>
      </c>
      <c r="F190" s="110">
        <f t="shared" si="334"/>
        <v>0</v>
      </c>
      <c r="G190" s="110">
        <f t="shared" si="334"/>
        <v>0</v>
      </c>
      <c r="H190" s="110">
        <f t="shared" si="334"/>
        <v>0</v>
      </c>
      <c r="I190" s="110">
        <f t="shared" si="334"/>
        <v>301</v>
      </c>
      <c r="J190" s="110">
        <f t="shared" si="334"/>
        <v>61</v>
      </c>
      <c r="K190" s="110">
        <f t="shared" si="334"/>
        <v>362</v>
      </c>
      <c r="L190" s="110">
        <f t="shared" si="334"/>
        <v>8</v>
      </c>
      <c r="M190" s="110">
        <f t="shared" si="334"/>
        <v>2</v>
      </c>
      <c r="N190" s="110">
        <f t="shared" si="334"/>
        <v>10</v>
      </c>
      <c r="O190" s="110">
        <f t="shared" si="334"/>
        <v>4096</v>
      </c>
      <c r="P190" s="110">
        <f t="shared" si="334"/>
        <v>954</v>
      </c>
      <c r="Q190" s="111">
        <f t="shared" si="334"/>
        <v>5050</v>
      </c>
      <c r="R190" s="132">
        <f t="shared" si="334"/>
        <v>152</v>
      </c>
      <c r="S190" s="111">
        <f t="shared" si="334"/>
        <v>0</v>
      </c>
      <c r="T190" s="111">
        <f t="shared" si="334"/>
        <v>0</v>
      </c>
      <c r="U190" s="111">
        <f t="shared" si="334"/>
        <v>0</v>
      </c>
      <c r="V190" s="111">
        <f t="shared" si="334"/>
        <v>4096</v>
      </c>
      <c r="W190" s="111">
        <f t="shared" si="334"/>
        <v>954</v>
      </c>
      <c r="X190" s="111">
        <f t="shared" si="334"/>
        <v>5050</v>
      </c>
    </row>
    <row r="191" spans="1:24" ht="18.75" customHeight="1">
      <c r="A191" s="22" t="s">
        <v>63</v>
      </c>
      <c r="B191" s="2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27"/>
      <c r="R191" s="10"/>
      <c r="S191" s="27"/>
      <c r="T191" s="27"/>
      <c r="U191" s="27"/>
      <c r="V191" s="27"/>
      <c r="W191" s="27"/>
      <c r="X191" s="28"/>
    </row>
    <row r="192" spans="1:24" ht="18.75" customHeight="1">
      <c r="A192" s="22"/>
      <c r="B192" s="44" t="s">
        <v>86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27"/>
      <c r="R192" s="10"/>
      <c r="S192" s="27"/>
      <c r="T192" s="27"/>
      <c r="U192" s="27"/>
      <c r="V192" s="27"/>
      <c r="W192" s="27"/>
      <c r="X192" s="28"/>
    </row>
    <row r="193" spans="1:24" ht="18.75" customHeight="1">
      <c r="A193" s="18"/>
      <c r="B193" s="29" t="s">
        <v>219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27"/>
      <c r="R193" s="10"/>
      <c r="S193" s="27"/>
      <c r="T193" s="27"/>
      <c r="U193" s="27"/>
      <c r="V193" s="27"/>
      <c r="W193" s="27"/>
      <c r="X193" s="28"/>
    </row>
    <row r="194" spans="1:24" ht="18.75" customHeight="1">
      <c r="A194" s="18"/>
      <c r="B194" s="19" t="s">
        <v>28</v>
      </c>
      <c r="C194" s="20">
        <v>85</v>
      </c>
      <c r="D194" s="20">
        <v>397</v>
      </c>
      <c r="E194" s="20">
        <f t="shared" ref="E194:E202" si="335">C194+D194</f>
        <v>482</v>
      </c>
      <c r="F194" s="21">
        <v>0</v>
      </c>
      <c r="G194" s="21">
        <v>0</v>
      </c>
      <c r="H194" s="20">
        <f t="shared" ref="H194:H202" si="336">F194+G194</f>
        <v>0</v>
      </c>
      <c r="I194" s="21">
        <v>0</v>
      </c>
      <c r="J194" s="21">
        <v>0</v>
      </c>
      <c r="K194" s="20">
        <f t="shared" ref="K194:K202" si="337">I194+J194</f>
        <v>0</v>
      </c>
      <c r="L194" s="21">
        <v>0</v>
      </c>
      <c r="M194" s="21">
        <v>0</v>
      </c>
      <c r="N194" s="20">
        <f t="shared" ref="N194:N202" si="338">L194+M194</f>
        <v>0</v>
      </c>
      <c r="O194" s="20">
        <f t="shared" ref="O194:P194" si="339">C194+F194+I194+L194</f>
        <v>85</v>
      </c>
      <c r="P194" s="20">
        <f t="shared" si="339"/>
        <v>397</v>
      </c>
      <c r="Q194" s="21">
        <f t="shared" ref="Q194" si="340">O194+P194</f>
        <v>482</v>
      </c>
      <c r="R194" s="6">
        <v>2</v>
      </c>
      <c r="S194" s="21" t="str">
        <f t="shared" ref="S194" si="341">IF(R194=1,O194,"0")</f>
        <v>0</v>
      </c>
      <c r="T194" s="21" t="str">
        <f t="shared" ref="T194" si="342">IF(R194=1,P194,"0")</f>
        <v>0</v>
      </c>
      <c r="U194" s="21">
        <f t="shared" ref="U194" si="343">S194+T194</f>
        <v>0</v>
      </c>
      <c r="V194" s="21">
        <f t="shared" ref="V194" si="344">IF(R194=2,O194,"0")</f>
        <v>85</v>
      </c>
      <c r="W194" s="21">
        <f t="shared" ref="W194" si="345">IF(R194=2,P194,"0")</f>
        <v>397</v>
      </c>
      <c r="X194" s="21">
        <f t="shared" ref="X194" si="346">V194+W194</f>
        <v>482</v>
      </c>
    </row>
    <row r="195" spans="1:24" ht="18.75" customHeight="1">
      <c r="A195" s="18"/>
      <c r="B195" s="19" t="s">
        <v>65</v>
      </c>
      <c r="C195" s="20">
        <v>61</v>
      </c>
      <c r="D195" s="20">
        <v>154</v>
      </c>
      <c r="E195" s="20">
        <f t="shared" si="335"/>
        <v>215</v>
      </c>
      <c r="F195" s="21">
        <v>0</v>
      </c>
      <c r="G195" s="21">
        <v>0</v>
      </c>
      <c r="H195" s="20">
        <f t="shared" si="336"/>
        <v>0</v>
      </c>
      <c r="I195" s="21">
        <v>0</v>
      </c>
      <c r="J195" s="21">
        <v>0</v>
      </c>
      <c r="K195" s="20">
        <f t="shared" si="337"/>
        <v>0</v>
      </c>
      <c r="L195" s="21">
        <v>0</v>
      </c>
      <c r="M195" s="21">
        <v>0</v>
      </c>
      <c r="N195" s="20">
        <f t="shared" si="338"/>
        <v>0</v>
      </c>
      <c r="O195" s="20">
        <f t="shared" ref="O195:O202" si="347">C195+F195+I195+L195</f>
        <v>61</v>
      </c>
      <c r="P195" s="20">
        <f t="shared" ref="P195:P202" si="348">D195+G195+J195+M195</f>
        <v>154</v>
      </c>
      <c r="Q195" s="21">
        <f t="shared" ref="Q195:Q202" si="349">O195+P195</f>
        <v>215</v>
      </c>
      <c r="R195" s="6">
        <v>1</v>
      </c>
      <c r="S195" s="21">
        <f t="shared" ref="S195:S202" si="350">IF(R195=1,O195,"0")</f>
        <v>61</v>
      </c>
      <c r="T195" s="21">
        <f t="shared" ref="T195:T202" si="351">IF(R195=1,P195,"0")</f>
        <v>154</v>
      </c>
      <c r="U195" s="21">
        <f t="shared" ref="U195:U202" si="352">S195+T195</f>
        <v>215</v>
      </c>
      <c r="V195" s="21" t="str">
        <f t="shared" ref="V195:V202" si="353">IF(R195=2,O195,"0")</f>
        <v>0</v>
      </c>
      <c r="W195" s="21" t="str">
        <f t="shared" ref="W195:W202" si="354">IF(R195=2,P195,"0")</f>
        <v>0</v>
      </c>
      <c r="X195" s="21">
        <f t="shared" ref="X195:X202" si="355">V195+W195</f>
        <v>0</v>
      </c>
    </row>
    <row r="196" spans="1:24" ht="18.75" customHeight="1">
      <c r="A196" s="18"/>
      <c r="B196" s="19" t="s">
        <v>64</v>
      </c>
      <c r="C196" s="20">
        <v>66</v>
      </c>
      <c r="D196" s="20">
        <v>140</v>
      </c>
      <c r="E196" s="20">
        <f t="shared" si="335"/>
        <v>206</v>
      </c>
      <c r="F196" s="21">
        <v>0</v>
      </c>
      <c r="G196" s="21">
        <v>0</v>
      </c>
      <c r="H196" s="20">
        <f t="shared" si="336"/>
        <v>0</v>
      </c>
      <c r="I196" s="21">
        <v>0</v>
      </c>
      <c r="J196" s="21">
        <v>0</v>
      </c>
      <c r="K196" s="20">
        <f t="shared" si="337"/>
        <v>0</v>
      </c>
      <c r="L196" s="21">
        <v>0</v>
      </c>
      <c r="M196" s="21">
        <v>0</v>
      </c>
      <c r="N196" s="20">
        <f t="shared" si="338"/>
        <v>0</v>
      </c>
      <c r="O196" s="20">
        <f t="shared" si="347"/>
        <v>66</v>
      </c>
      <c r="P196" s="20">
        <f t="shared" si="348"/>
        <v>140</v>
      </c>
      <c r="Q196" s="21">
        <f t="shared" si="349"/>
        <v>206</v>
      </c>
      <c r="R196" s="6">
        <v>1</v>
      </c>
      <c r="S196" s="21">
        <f t="shared" si="350"/>
        <v>66</v>
      </c>
      <c r="T196" s="21">
        <f t="shared" si="351"/>
        <v>140</v>
      </c>
      <c r="U196" s="21">
        <f t="shared" si="352"/>
        <v>206</v>
      </c>
      <c r="V196" s="21" t="str">
        <f t="shared" si="353"/>
        <v>0</v>
      </c>
      <c r="W196" s="21" t="str">
        <f t="shared" si="354"/>
        <v>0</v>
      </c>
      <c r="X196" s="21">
        <f t="shared" si="355"/>
        <v>0</v>
      </c>
    </row>
    <row r="197" spans="1:24" ht="18.75" customHeight="1">
      <c r="A197" s="18"/>
      <c r="B197" s="19" t="s">
        <v>66</v>
      </c>
      <c r="C197" s="20">
        <v>61</v>
      </c>
      <c r="D197" s="20">
        <v>223</v>
      </c>
      <c r="E197" s="20">
        <f t="shared" si="335"/>
        <v>284</v>
      </c>
      <c r="F197" s="21">
        <v>0</v>
      </c>
      <c r="G197" s="21">
        <v>0</v>
      </c>
      <c r="H197" s="20">
        <f t="shared" si="336"/>
        <v>0</v>
      </c>
      <c r="I197" s="21">
        <v>0</v>
      </c>
      <c r="J197" s="21">
        <v>0</v>
      </c>
      <c r="K197" s="20">
        <f t="shared" si="337"/>
        <v>0</v>
      </c>
      <c r="L197" s="21">
        <v>0</v>
      </c>
      <c r="M197" s="21">
        <v>0</v>
      </c>
      <c r="N197" s="20">
        <f t="shared" si="338"/>
        <v>0</v>
      </c>
      <c r="O197" s="20">
        <f t="shared" si="347"/>
        <v>61</v>
      </c>
      <c r="P197" s="20">
        <f t="shared" si="348"/>
        <v>223</v>
      </c>
      <c r="Q197" s="21">
        <f t="shared" si="349"/>
        <v>284</v>
      </c>
      <c r="R197" s="6">
        <v>1</v>
      </c>
      <c r="S197" s="21">
        <f t="shared" si="350"/>
        <v>61</v>
      </c>
      <c r="T197" s="21">
        <f t="shared" si="351"/>
        <v>223</v>
      </c>
      <c r="U197" s="21">
        <f t="shared" si="352"/>
        <v>284</v>
      </c>
      <c r="V197" s="21" t="str">
        <f t="shared" si="353"/>
        <v>0</v>
      </c>
      <c r="W197" s="21" t="str">
        <f t="shared" si="354"/>
        <v>0</v>
      </c>
      <c r="X197" s="21">
        <f t="shared" si="355"/>
        <v>0</v>
      </c>
    </row>
    <row r="198" spans="1:24" ht="18.75" customHeight="1">
      <c r="A198" s="18"/>
      <c r="B198" s="19" t="s">
        <v>26</v>
      </c>
      <c r="C198" s="20">
        <v>188</v>
      </c>
      <c r="D198" s="20">
        <v>388</v>
      </c>
      <c r="E198" s="20">
        <f t="shared" si="335"/>
        <v>576</v>
      </c>
      <c r="F198" s="21">
        <v>0</v>
      </c>
      <c r="G198" s="21">
        <v>0</v>
      </c>
      <c r="H198" s="20">
        <f t="shared" si="336"/>
        <v>0</v>
      </c>
      <c r="I198" s="21">
        <v>0</v>
      </c>
      <c r="J198" s="21">
        <v>0</v>
      </c>
      <c r="K198" s="20">
        <f t="shared" si="337"/>
        <v>0</v>
      </c>
      <c r="L198" s="21">
        <v>0</v>
      </c>
      <c r="M198" s="21">
        <v>0</v>
      </c>
      <c r="N198" s="20">
        <f t="shared" si="338"/>
        <v>0</v>
      </c>
      <c r="O198" s="20">
        <f t="shared" si="347"/>
        <v>188</v>
      </c>
      <c r="P198" s="20">
        <f t="shared" si="348"/>
        <v>388</v>
      </c>
      <c r="Q198" s="21">
        <f t="shared" si="349"/>
        <v>576</v>
      </c>
      <c r="R198" s="6">
        <v>1</v>
      </c>
      <c r="S198" s="21">
        <f t="shared" si="350"/>
        <v>188</v>
      </c>
      <c r="T198" s="21">
        <f t="shared" si="351"/>
        <v>388</v>
      </c>
      <c r="U198" s="21">
        <f t="shared" si="352"/>
        <v>576</v>
      </c>
      <c r="V198" s="21" t="str">
        <f t="shared" si="353"/>
        <v>0</v>
      </c>
      <c r="W198" s="21" t="str">
        <f t="shared" si="354"/>
        <v>0</v>
      </c>
      <c r="X198" s="21">
        <f t="shared" si="355"/>
        <v>0</v>
      </c>
    </row>
    <row r="199" spans="1:24" ht="18.75" customHeight="1">
      <c r="A199" s="18"/>
      <c r="B199" s="19" t="s">
        <v>29</v>
      </c>
      <c r="C199" s="20">
        <v>116</v>
      </c>
      <c r="D199" s="20">
        <v>390</v>
      </c>
      <c r="E199" s="20">
        <f t="shared" si="335"/>
        <v>506</v>
      </c>
      <c r="F199" s="21">
        <v>0</v>
      </c>
      <c r="G199" s="21">
        <v>0</v>
      </c>
      <c r="H199" s="20">
        <f t="shared" si="336"/>
        <v>0</v>
      </c>
      <c r="I199" s="21">
        <v>0</v>
      </c>
      <c r="J199" s="21">
        <v>0</v>
      </c>
      <c r="K199" s="20">
        <f t="shared" si="337"/>
        <v>0</v>
      </c>
      <c r="L199" s="21">
        <v>0</v>
      </c>
      <c r="M199" s="21">
        <v>0</v>
      </c>
      <c r="N199" s="20">
        <f t="shared" si="338"/>
        <v>0</v>
      </c>
      <c r="O199" s="20">
        <f t="shared" si="347"/>
        <v>116</v>
      </c>
      <c r="P199" s="20">
        <f t="shared" si="348"/>
        <v>390</v>
      </c>
      <c r="Q199" s="21">
        <f t="shared" si="349"/>
        <v>506</v>
      </c>
      <c r="R199" s="6">
        <v>2</v>
      </c>
      <c r="S199" s="21" t="str">
        <f t="shared" si="350"/>
        <v>0</v>
      </c>
      <c r="T199" s="21" t="str">
        <f t="shared" si="351"/>
        <v>0</v>
      </c>
      <c r="U199" s="21">
        <f t="shared" si="352"/>
        <v>0</v>
      </c>
      <c r="V199" s="21">
        <f t="shared" si="353"/>
        <v>116</v>
      </c>
      <c r="W199" s="21">
        <f t="shared" si="354"/>
        <v>390</v>
      </c>
      <c r="X199" s="21">
        <f t="shared" si="355"/>
        <v>506</v>
      </c>
    </row>
    <row r="200" spans="1:24" ht="18.75" customHeight="1">
      <c r="A200" s="18"/>
      <c r="B200" s="19" t="s">
        <v>27</v>
      </c>
      <c r="C200" s="20">
        <v>1</v>
      </c>
      <c r="D200" s="20">
        <v>2</v>
      </c>
      <c r="E200" s="20">
        <f t="shared" si="335"/>
        <v>3</v>
      </c>
      <c r="F200" s="21">
        <v>0</v>
      </c>
      <c r="G200" s="21">
        <v>0</v>
      </c>
      <c r="H200" s="20">
        <f t="shared" si="336"/>
        <v>0</v>
      </c>
      <c r="I200" s="21">
        <v>0</v>
      </c>
      <c r="J200" s="21">
        <v>0</v>
      </c>
      <c r="K200" s="20">
        <f t="shared" si="337"/>
        <v>0</v>
      </c>
      <c r="L200" s="21">
        <v>0</v>
      </c>
      <c r="M200" s="21">
        <v>0</v>
      </c>
      <c r="N200" s="20">
        <f t="shared" si="338"/>
        <v>0</v>
      </c>
      <c r="O200" s="20">
        <f t="shared" si="347"/>
        <v>1</v>
      </c>
      <c r="P200" s="20">
        <f t="shared" si="348"/>
        <v>2</v>
      </c>
      <c r="Q200" s="21">
        <f t="shared" si="349"/>
        <v>3</v>
      </c>
      <c r="R200" s="6">
        <v>2</v>
      </c>
      <c r="S200" s="21" t="str">
        <f t="shared" si="350"/>
        <v>0</v>
      </c>
      <c r="T200" s="21" t="str">
        <f t="shared" si="351"/>
        <v>0</v>
      </c>
      <c r="U200" s="21">
        <f t="shared" si="352"/>
        <v>0</v>
      </c>
      <c r="V200" s="21">
        <f t="shared" si="353"/>
        <v>1</v>
      </c>
      <c r="W200" s="21">
        <f t="shared" si="354"/>
        <v>2</v>
      </c>
      <c r="X200" s="21">
        <f t="shared" si="355"/>
        <v>3</v>
      </c>
    </row>
    <row r="201" spans="1:24" ht="18.75" customHeight="1">
      <c r="A201" s="18"/>
      <c r="B201" s="19" t="s">
        <v>109</v>
      </c>
      <c r="C201" s="20">
        <v>240</v>
      </c>
      <c r="D201" s="20">
        <v>263</v>
      </c>
      <c r="E201" s="20">
        <f t="shared" si="335"/>
        <v>503</v>
      </c>
      <c r="F201" s="21">
        <v>0</v>
      </c>
      <c r="G201" s="21">
        <v>0</v>
      </c>
      <c r="H201" s="20">
        <f t="shared" si="336"/>
        <v>0</v>
      </c>
      <c r="I201" s="21">
        <v>0</v>
      </c>
      <c r="J201" s="21">
        <v>0</v>
      </c>
      <c r="K201" s="20">
        <f t="shared" si="337"/>
        <v>0</v>
      </c>
      <c r="L201" s="21">
        <v>0</v>
      </c>
      <c r="M201" s="21">
        <v>0</v>
      </c>
      <c r="N201" s="20">
        <f t="shared" si="338"/>
        <v>0</v>
      </c>
      <c r="O201" s="20">
        <f t="shared" si="347"/>
        <v>240</v>
      </c>
      <c r="P201" s="20">
        <f t="shared" si="348"/>
        <v>263</v>
      </c>
      <c r="Q201" s="21">
        <f t="shared" si="349"/>
        <v>503</v>
      </c>
      <c r="R201" s="6">
        <v>2</v>
      </c>
      <c r="S201" s="21" t="str">
        <f t="shared" si="350"/>
        <v>0</v>
      </c>
      <c r="T201" s="21" t="str">
        <f t="shared" si="351"/>
        <v>0</v>
      </c>
      <c r="U201" s="21">
        <f t="shared" si="352"/>
        <v>0</v>
      </c>
      <c r="V201" s="21">
        <f t="shared" si="353"/>
        <v>240</v>
      </c>
      <c r="W201" s="21">
        <f t="shared" si="354"/>
        <v>263</v>
      </c>
      <c r="X201" s="21">
        <f t="shared" si="355"/>
        <v>503</v>
      </c>
    </row>
    <row r="202" spans="1:24" ht="18.75" customHeight="1">
      <c r="A202" s="18"/>
      <c r="B202" s="19" t="s">
        <v>194</v>
      </c>
      <c r="C202" s="20">
        <v>0</v>
      </c>
      <c r="D202" s="20">
        <v>0</v>
      </c>
      <c r="E202" s="20">
        <f t="shared" si="335"/>
        <v>0</v>
      </c>
      <c r="F202" s="21">
        <v>0</v>
      </c>
      <c r="G202" s="21">
        <v>0</v>
      </c>
      <c r="H202" s="20">
        <f t="shared" si="336"/>
        <v>0</v>
      </c>
      <c r="I202" s="21">
        <v>0</v>
      </c>
      <c r="J202" s="21">
        <v>0</v>
      </c>
      <c r="K202" s="20">
        <f t="shared" si="337"/>
        <v>0</v>
      </c>
      <c r="L202" s="21">
        <v>0</v>
      </c>
      <c r="M202" s="21">
        <v>0</v>
      </c>
      <c r="N202" s="20">
        <f t="shared" si="338"/>
        <v>0</v>
      </c>
      <c r="O202" s="20">
        <f t="shared" si="347"/>
        <v>0</v>
      </c>
      <c r="P202" s="20">
        <f t="shared" si="348"/>
        <v>0</v>
      </c>
      <c r="Q202" s="21">
        <f t="shared" si="349"/>
        <v>0</v>
      </c>
      <c r="R202" s="6">
        <v>2</v>
      </c>
      <c r="S202" s="21" t="str">
        <f t="shared" si="350"/>
        <v>0</v>
      </c>
      <c r="T202" s="21" t="str">
        <f t="shared" si="351"/>
        <v>0</v>
      </c>
      <c r="U202" s="21">
        <f t="shared" si="352"/>
        <v>0</v>
      </c>
      <c r="V202" s="21">
        <f t="shared" si="353"/>
        <v>0</v>
      </c>
      <c r="W202" s="21">
        <f t="shared" si="354"/>
        <v>0</v>
      </c>
      <c r="X202" s="21">
        <f t="shared" si="355"/>
        <v>0</v>
      </c>
    </row>
    <row r="203" spans="1:24" s="26" customFormat="1" ht="18.75" customHeight="1">
      <c r="A203" s="22"/>
      <c r="B203" s="23" t="s">
        <v>5</v>
      </c>
      <c r="C203" s="24">
        <f t="shared" ref="C203:X203" si="356">SUM(C194:C202)</f>
        <v>818</v>
      </c>
      <c r="D203" s="24">
        <f t="shared" si="356"/>
        <v>1957</v>
      </c>
      <c r="E203" s="24">
        <f t="shared" si="356"/>
        <v>2775</v>
      </c>
      <c r="F203" s="5">
        <f t="shared" si="356"/>
        <v>0</v>
      </c>
      <c r="G203" s="5">
        <f t="shared" si="356"/>
        <v>0</v>
      </c>
      <c r="H203" s="24">
        <f t="shared" si="356"/>
        <v>0</v>
      </c>
      <c r="I203" s="5">
        <f t="shared" si="356"/>
        <v>0</v>
      </c>
      <c r="J203" s="5">
        <f t="shared" si="356"/>
        <v>0</v>
      </c>
      <c r="K203" s="24">
        <f t="shared" si="356"/>
        <v>0</v>
      </c>
      <c r="L203" s="5">
        <f t="shared" si="356"/>
        <v>0</v>
      </c>
      <c r="M203" s="5">
        <f t="shared" si="356"/>
        <v>0</v>
      </c>
      <c r="N203" s="24">
        <f t="shared" si="356"/>
        <v>0</v>
      </c>
      <c r="O203" s="24">
        <f t="shared" si="356"/>
        <v>818</v>
      </c>
      <c r="P203" s="24">
        <f t="shared" si="356"/>
        <v>1957</v>
      </c>
      <c r="Q203" s="5">
        <f t="shared" si="356"/>
        <v>2775</v>
      </c>
      <c r="R203" s="6">
        <f t="shared" si="356"/>
        <v>14</v>
      </c>
      <c r="S203" s="5">
        <f t="shared" si="356"/>
        <v>376</v>
      </c>
      <c r="T203" s="5">
        <f t="shared" si="356"/>
        <v>905</v>
      </c>
      <c r="U203" s="5">
        <f t="shared" si="356"/>
        <v>1281</v>
      </c>
      <c r="V203" s="5">
        <f t="shared" si="356"/>
        <v>442</v>
      </c>
      <c r="W203" s="5">
        <f t="shared" si="356"/>
        <v>1052</v>
      </c>
      <c r="X203" s="5">
        <f t="shared" si="356"/>
        <v>1494</v>
      </c>
    </row>
    <row r="204" spans="1:24" ht="18.75" customHeight="1">
      <c r="A204" s="18"/>
      <c r="B204" s="29" t="s">
        <v>154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27"/>
      <c r="R204" s="10"/>
      <c r="S204" s="27"/>
      <c r="T204" s="27"/>
      <c r="U204" s="27"/>
      <c r="V204" s="27"/>
      <c r="W204" s="27"/>
      <c r="X204" s="28"/>
    </row>
    <row r="205" spans="1:24" ht="18.75" customHeight="1">
      <c r="A205" s="18"/>
      <c r="B205" s="19" t="s">
        <v>65</v>
      </c>
      <c r="C205" s="20">
        <v>4</v>
      </c>
      <c r="D205" s="20">
        <v>71</v>
      </c>
      <c r="E205" s="20">
        <f t="shared" ref="E205:E210" si="357">C205+D205</f>
        <v>75</v>
      </c>
      <c r="F205" s="20">
        <v>0</v>
      </c>
      <c r="G205" s="20">
        <v>0</v>
      </c>
      <c r="H205" s="20">
        <f t="shared" ref="H205:H210" si="358">F205+G205</f>
        <v>0</v>
      </c>
      <c r="I205" s="20">
        <v>0</v>
      </c>
      <c r="J205" s="20">
        <v>0</v>
      </c>
      <c r="K205" s="20">
        <f t="shared" ref="K205:K210" si="359">I205+J205</f>
        <v>0</v>
      </c>
      <c r="L205" s="20">
        <v>0</v>
      </c>
      <c r="M205" s="20">
        <v>0</v>
      </c>
      <c r="N205" s="20">
        <f t="shared" ref="N205:N210" si="360">L205+M205</f>
        <v>0</v>
      </c>
      <c r="O205" s="20">
        <f t="shared" ref="O205:P210" si="361">C205+F205+I205+L205</f>
        <v>4</v>
      </c>
      <c r="P205" s="20">
        <f t="shared" si="361"/>
        <v>71</v>
      </c>
      <c r="Q205" s="21">
        <f t="shared" ref="Q205:Q210" si="362">O205+P205</f>
        <v>75</v>
      </c>
      <c r="R205" s="6">
        <v>1</v>
      </c>
      <c r="S205" s="21">
        <f t="shared" ref="S205:S210" si="363">IF(R205=1,O205,"0")</f>
        <v>4</v>
      </c>
      <c r="T205" s="21">
        <f t="shared" ref="T205:T210" si="364">IF(R205=1,P205,"0")</f>
        <v>71</v>
      </c>
      <c r="U205" s="21">
        <f t="shared" ref="U205:U210" si="365">S205+T205</f>
        <v>75</v>
      </c>
      <c r="V205" s="21" t="str">
        <f t="shared" ref="V205:V210" si="366">IF(R205=2,O205,"0")</f>
        <v>0</v>
      </c>
      <c r="W205" s="21" t="str">
        <f t="shared" ref="W205:W210" si="367">IF(R205=2,P205,"0")</f>
        <v>0</v>
      </c>
      <c r="X205" s="21">
        <f t="shared" ref="X205:X210" si="368">V205+W205</f>
        <v>0</v>
      </c>
    </row>
    <row r="206" spans="1:24" ht="18.75" customHeight="1">
      <c r="A206" s="18"/>
      <c r="B206" s="19" t="s">
        <v>64</v>
      </c>
      <c r="C206" s="20">
        <v>4</v>
      </c>
      <c r="D206" s="20">
        <v>80</v>
      </c>
      <c r="E206" s="20">
        <f t="shared" si="357"/>
        <v>84</v>
      </c>
      <c r="F206" s="20">
        <v>0</v>
      </c>
      <c r="G206" s="20">
        <v>0</v>
      </c>
      <c r="H206" s="20">
        <f t="shared" si="358"/>
        <v>0</v>
      </c>
      <c r="I206" s="20">
        <v>0</v>
      </c>
      <c r="J206" s="20">
        <v>0</v>
      </c>
      <c r="K206" s="20">
        <f t="shared" si="359"/>
        <v>0</v>
      </c>
      <c r="L206" s="20">
        <v>0</v>
      </c>
      <c r="M206" s="20">
        <v>0</v>
      </c>
      <c r="N206" s="20">
        <f t="shared" si="360"/>
        <v>0</v>
      </c>
      <c r="O206" s="20">
        <f t="shared" si="361"/>
        <v>4</v>
      </c>
      <c r="P206" s="20">
        <f t="shared" si="361"/>
        <v>80</v>
      </c>
      <c r="Q206" s="21">
        <f t="shared" si="362"/>
        <v>84</v>
      </c>
      <c r="R206" s="6">
        <v>1</v>
      </c>
      <c r="S206" s="21">
        <f t="shared" si="363"/>
        <v>4</v>
      </c>
      <c r="T206" s="21">
        <f t="shared" si="364"/>
        <v>80</v>
      </c>
      <c r="U206" s="21">
        <f t="shared" si="365"/>
        <v>84</v>
      </c>
      <c r="V206" s="21" t="str">
        <f t="shared" si="366"/>
        <v>0</v>
      </c>
      <c r="W206" s="21" t="str">
        <f t="shared" si="367"/>
        <v>0</v>
      </c>
      <c r="X206" s="21">
        <f t="shared" si="368"/>
        <v>0</v>
      </c>
    </row>
    <row r="207" spans="1:24" ht="18.75" customHeight="1">
      <c r="A207" s="18"/>
      <c r="B207" s="32" t="s">
        <v>116</v>
      </c>
      <c r="C207" s="20">
        <v>7</v>
      </c>
      <c r="D207" s="20">
        <v>48</v>
      </c>
      <c r="E207" s="20">
        <f t="shared" si="357"/>
        <v>55</v>
      </c>
      <c r="F207" s="20">
        <v>0</v>
      </c>
      <c r="G207" s="20">
        <v>0</v>
      </c>
      <c r="H207" s="20">
        <f t="shared" si="358"/>
        <v>0</v>
      </c>
      <c r="I207" s="20">
        <v>0</v>
      </c>
      <c r="J207" s="20">
        <v>0</v>
      </c>
      <c r="K207" s="20">
        <f t="shared" si="359"/>
        <v>0</v>
      </c>
      <c r="L207" s="20">
        <v>0</v>
      </c>
      <c r="M207" s="20">
        <v>0</v>
      </c>
      <c r="N207" s="20">
        <f t="shared" si="360"/>
        <v>0</v>
      </c>
      <c r="O207" s="20">
        <f t="shared" si="361"/>
        <v>7</v>
      </c>
      <c r="P207" s="20">
        <f t="shared" si="361"/>
        <v>48</v>
      </c>
      <c r="Q207" s="21">
        <f t="shared" si="362"/>
        <v>55</v>
      </c>
      <c r="R207" s="6">
        <v>2</v>
      </c>
      <c r="S207" s="21" t="str">
        <f t="shared" si="363"/>
        <v>0</v>
      </c>
      <c r="T207" s="21" t="str">
        <f t="shared" si="364"/>
        <v>0</v>
      </c>
      <c r="U207" s="21">
        <f t="shared" si="365"/>
        <v>0</v>
      </c>
      <c r="V207" s="21">
        <f t="shared" si="366"/>
        <v>7</v>
      </c>
      <c r="W207" s="21">
        <f t="shared" si="367"/>
        <v>48</v>
      </c>
      <c r="X207" s="21">
        <f t="shared" si="368"/>
        <v>55</v>
      </c>
    </row>
    <row r="208" spans="1:24" ht="18.75" customHeight="1">
      <c r="A208" s="18"/>
      <c r="B208" s="32" t="s">
        <v>69</v>
      </c>
      <c r="C208" s="20">
        <v>17</v>
      </c>
      <c r="D208" s="20">
        <v>16</v>
      </c>
      <c r="E208" s="20">
        <f t="shared" si="357"/>
        <v>33</v>
      </c>
      <c r="F208" s="20">
        <v>0</v>
      </c>
      <c r="G208" s="20">
        <v>0</v>
      </c>
      <c r="H208" s="20">
        <f t="shared" si="358"/>
        <v>0</v>
      </c>
      <c r="I208" s="20">
        <v>0</v>
      </c>
      <c r="J208" s="20">
        <v>0</v>
      </c>
      <c r="K208" s="20">
        <f t="shared" si="359"/>
        <v>0</v>
      </c>
      <c r="L208" s="20">
        <v>0</v>
      </c>
      <c r="M208" s="20">
        <v>0</v>
      </c>
      <c r="N208" s="20">
        <f t="shared" si="360"/>
        <v>0</v>
      </c>
      <c r="O208" s="20">
        <f t="shared" si="361"/>
        <v>17</v>
      </c>
      <c r="P208" s="20">
        <f t="shared" si="361"/>
        <v>16</v>
      </c>
      <c r="Q208" s="21">
        <f t="shared" si="362"/>
        <v>33</v>
      </c>
      <c r="R208" s="6">
        <v>2</v>
      </c>
      <c r="S208" s="21" t="str">
        <f t="shared" si="363"/>
        <v>0</v>
      </c>
      <c r="T208" s="21" t="str">
        <f t="shared" si="364"/>
        <v>0</v>
      </c>
      <c r="U208" s="21">
        <f t="shared" si="365"/>
        <v>0</v>
      </c>
      <c r="V208" s="21">
        <f t="shared" si="366"/>
        <v>17</v>
      </c>
      <c r="W208" s="21">
        <f t="shared" si="367"/>
        <v>16</v>
      </c>
      <c r="X208" s="21">
        <f t="shared" si="368"/>
        <v>33</v>
      </c>
    </row>
    <row r="209" spans="1:24" ht="18.75" customHeight="1">
      <c r="A209" s="18"/>
      <c r="B209" s="32" t="s">
        <v>26</v>
      </c>
      <c r="C209" s="20">
        <v>16</v>
      </c>
      <c r="D209" s="20">
        <v>135</v>
      </c>
      <c r="E209" s="20">
        <f t="shared" si="357"/>
        <v>151</v>
      </c>
      <c r="F209" s="20">
        <v>0</v>
      </c>
      <c r="G209" s="20">
        <v>0</v>
      </c>
      <c r="H209" s="20">
        <f t="shared" si="358"/>
        <v>0</v>
      </c>
      <c r="I209" s="20">
        <v>0</v>
      </c>
      <c r="J209" s="20">
        <v>0</v>
      </c>
      <c r="K209" s="20">
        <f t="shared" si="359"/>
        <v>0</v>
      </c>
      <c r="L209" s="20">
        <v>0</v>
      </c>
      <c r="M209" s="20">
        <v>0</v>
      </c>
      <c r="N209" s="20">
        <f t="shared" si="360"/>
        <v>0</v>
      </c>
      <c r="O209" s="20">
        <f t="shared" si="361"/>
        <v>16</v>
      </c>
      <c r="P209" s="20">
        <f t="shared" si="361"/>
        <v>135</v>
      </c>
      <c r="Q209" s="21">
        <f t="shared" si="362"/>
        <v>151</v>
      </c>
      <c r="R209" s="6">
        <v>1</v>
      </c>
      <c r="S209" s="21">
        <f t="shared" si="363"/>
        <v>16</v>
      </c>
      <c r="T209" s="21">
        <f t="shared" si="364"/>
        <v>135</v>
      </c>
      <c r="U209" s="21">
        <f t="shared" si="365"/>
        <v>151</v>
      </c>
      <c r="V209" s="21" t="str">
        <f t="shared" si="366"/>
        <v>0</v>
      </c>
      <c r="W209" s="21" t="str">
        <f t="shared" si="367"/>
        <v>0</v>
      </c>
      <c r="X209" s="21">
        <f t="shared" si="368"/>
        <v>0</v>
      </c>
    </row>
    <row r="210" spans="1:24" ht="18.75" customHeight="1">
      <c r="A210" s="18"/>
      <c r="B210" s="19" t="s">
        <v>109</v>
      </c>
      <c r="C210" s="20">
        <v>35</v>
      </c>
      <c r="D210" s="20">
        <v>112</v>
      </c>
      <c r="E210" s="20">
        <f t="shared" si="357"/>
        <v>147</v>
      </c>
      <c r="F210" s="20">
        <v>0</v>
      </c>
      <c r="G210" s="20">
        <v>0</v>
      </c>
      <c r="H210" s="20">
        <f t="shared" si="358"/>
        <v>0</v>
      </c>
      <c r="I210" s="20">
        <v>0</v>
      </c>
      <c r="J210" s="20">
        <v>0</v>
      </c>
      <c r="K210" s="20">
        <f t="shared" si="359"/>
        <v>0</v>
      </c>
      <c r="L210" s="20">
        <v>0</v>
      </c>
      <c r="M210" s="20">
        <v>0</v>
      </c>
      <c r="N210" s="20">
        <f t="shared" si="360"/>
        <v>0</v>
      </c>
      <c r="O210" s="20">
        <f t="shared" si="361"/>
        <v>35</v>
      </c>
      <c r="P210" s="20">
        <f t="shared" si="361"/>
        <v>112</v>
      </c>
      <c r="Q210" s="21">
        <f t="shared" si="362"/>
        <v>147</v>
      </c>
      <c r="R210" s="6">
        <v>2</v>
      </c>
      <c r="S210" s="21" t="str">
        <f t="shared" si="363"/>
        <v>0</v>
      </c>
      <c r="T210" s="21" t="str">
        <f t="shared" si="364"/>
        <v>0</v>
      </c>
      <c r="U210" s="21">
        <f t="shared" si="365"/>
        <v>0</v>
      </c>
      <c r="V210" s="21">
        <f t="shared" si="366"/>
        <v>35</v>
      </c>
      <c r="W210" s="21">
        <f t="shared" si="367"/>
        <v>112</v>
      </c>
      <c r="X210" s="21">
        <f t="shared" si="368"/>
        <v>147</v>
      </c>
    </row>
    <row r="211" spans="1:24" s="26" customFormat="1" ht="18.75" customHeight="1">
      <c r="A211" s="22"/>
      <c r="B211" s="23" t="s">
        <v>5</v>
      </c>
      <c r="C211" s="24">
        <f t="shared" ref="C211:X211" si="369">SUM(C205:C210)</f>
        <v>83</v>
      </c>
      <c r="D211" s="24">
        <f t="shared" si="369"/>
        <v>462</v>
      </c>
      <c r="E211" s="24">
        <f t="shared" si="369"/>
        <v>545</v>
      </c>
      <c r="F211" s="5">
        <f t="shared" si="369"/>
        <v>0</v>
      </c>
      <c r="G211" s="5">
        <f t="shared" si="369"/>
        <v>0</v>
      </c>
      <c r="H211" s="24">
        <f t="shared" si="369"/>
        <v>0</v>
      </c>
      <c r="I211" s="5">
        <f t="shared" si="369"/>
        <v>0</v>
      </c>
      <c r="J211" s="5">
        <f t="shared" si="369"/>
        <v>0</v>
      </c>
      <c r="K211" s="24">
        <f t="shared" si="369"/>
        <v>0</v>
      </c>
      <c r="L211" s="5">
        <f t="shared" si="369"/>
        <v>0</v>
      </c>
      <c r="M211" s="5">
        <f t="shared" si="369"/>
        <v>0</v>
      </c>
      <c r="N211" s="24">
        <f t="shared" si="369"/>
        <v>0</v>
      </c>
      <c r="O211" s="24">
        <f t="shared" si="369"/>
        <v>83</v>
      </c>
      <c r="P211" s="24">
        <f t="shared" si="369"/>
        <v>462</v>
      </c>
      <c r="Q211" s="5">
        <f t="shared" si="369"/>
        <v>545</v>
      </c>
      <c r="R211" s="6">
        <f t="shared" si="369"/>
        <v>9</v>
      </c>
      <c r="S211" s="5">
        <f t="shared" si="369"/>
        <v>24</v>
      </c>
      <c r="T211" s="5">
        <f t="shared" si="369"/>
        <v>286</v>
      </c>
      <c r="U211" s="5">
        <f t="shared" si="369"/>
        <v>310</v>
      </c>
      <c r="V211" s="5">
        <f t="shared" si="369"/>
        <v>59</v>
      </c>
      <c r="W211" s="5">
        <f t="shared" si="369"/>
        <v>176</v>
      </c>
      <c r="X211" s="5">
        <f t="shared" si="369"/>
        <v>235</v>
      </c>
    </row>
    <row r="212" spans="1:24" s="101" customFormat="1" ht="18.75" customHeight="1">
      <c r="A212" s="96"/>
      <c r="B212" s="97" t="s">
        <v>85</v>
      </c>
      <c r="C212" s="98">
        <f t="shared" ref="C212:X212" si="370">C203+C211</f>
        <v>901</v>
      </c>
      <c r="D212" s="98">
        <f t="shared" si="370"/>
        <v>2419</v>
      </c>
      <c r="E212" s="98">
        <f t="shared" si="370"/>
        <v>3320</v>
      </c>
      <c r="F212" s="99">
        <f t="shared" si="370"/>
        <v>0</v>
      </c>
      <c r="G212" s="99">
        <f t="shared" si="370"/>
        <v>0</v>
      </c>
      <c r="H212" s="98">
        <f t="shared" si="370"/>
        <v>0</v>
      </c>
      <c r="I212" s="99">
        <f t="shared" si="370"/>
        <v>0</v>
      </c>
      <c r="J212" s="99">
        <f t="shared" si="370"/>
        <v>0</v>
      </c>
      <c r="K212" s="98">
        <f t="shared" si="370"/>
        <v>0</v>
      </c>
      <c r="L212" s="99">
        <f t="shared" si="370"/>
        <v>0</v>
      </c>
      <c r="M212" s="99">
        <f t="shared" si="370"/>
        <v>0</v>
      </c>
      <c r="N212" s="98">
        <f t="shared" si="370"/>
        <v>0</v>
      </c>
      <c r="O212" s="98">
        <f t="shared" si="370"/>
        <v>901</v>
      </c>
      <c r="P212" s="98">
        <f t="shared" si="370"/>
        <v>2419</v>
      </c>
      <c r="Q212" s="99">
        <f t="shared" si="370"/>
        <v>3320</v>
      </c>
      <c r="R212" s="116">
        <f t="shared" si="370"/>
        <v>23</v>
      </c>
      <c r="S212" s="99">
        <f t="shared" si="370"/>
        <v>400</v>
      </c>
      <c r="T212" s="99">
        <f t="shared" si="370"/>
        <v>1191</v>
      </c>
      <c r="U212" s="99">
        <f t="shared" si="370"/>
        <v>1591</v>
      </c>
      <c r="V212" s="99">
        <f t="shared" si="370"/>
        <v>501</v>
      </c>
      <c r="W212" s="99">
        <f t="shared" si="370"/>
        <v>1228</v>
      </c>
      <c r="X212" s="99">
        <f t="shared" si="370"/>
        <v>1729</v>
      </c>
    </row>
    <row r="213" spans="1:24" ht="18.75" customHeight="1">
      <c r="A213" s="18"/>
      <c r="B213" s="29" t="s">
        <v>126</v>
      </c>
      <c r="C213" s="9"/>
      <c r="D213" s="9"/>
      <c r="E213" s="9"/>
      <c r="F213" s="52"/>
      <c r="G213" s="52"/>
      <c r="H213" s="9"/>
      <c r="I213" s="52"/>
      <c r="J213" s="52"/>
      <c r="K213" s="9"/>
      <c r="L213" s="52"/>
      <c r="M213" s="52"/>
      <c r="N213" s="9"/>
      <c r="O213" s="9"/>
      <c r="P213" s="9"/>
      <c r="Q213" s="27"/>
      <c r="R213" s="53"/>
      <c r="S213" s="27"/>
      <c r="T213" s="27"/>
      <c r="U213" s="27"/>
      <c r="V213" s="27"/>
      <c r="W213" s="27"/>
      <c r="X213" s="28"/>
    </row>
    <row r="214" spans="1:24" ht="18.75" customHeight="1">
      <c r="A214" s="18"/>
      <c r="B214" s="32" t="s">
        <v>127</v>
      </c>
      <c r="C214" s="20">
        <v>105</v>
      </c>
      <c r="D214" s="20">
        <v>474</v>
      </c>
      <c r="E214" s="20">
        <f t="shared" ref="E214:E241" si="371">C214+D214</f>
        <v>579</v>
      </c>
      <c r="F214" s="21">
        <v>0</v>
      </c>
      <c r="G214" s="21">
        <v>0</v>
      </c>
      <c r="H214" s="20">
        <f t="shared" ref="H214:H241" si="372">F214+G214</f>
        <v>0</v>
      </c>
      <c r="I214" s="21">
        <v>0</v>
      </c>
      <c r="J214" s="21">
        <v>0</v>
      </c>
      <c r="K214" s="20">
        <f t="shared" ref="K214:K241" si="373">I214+J214</f>
        <v>0</v>
      </c>
      <c r="L214" s="21">
        <v>0</v>
      </c>
      <c r="M214" s="21">
        <v>0</v>
      </c>
      <c r="N214" s="20">
        <f t="shared" ref="N214:N241" si="374">L214+M214</f>
        <v>0</v>
      </c>
      <c r="O214" s="20">
        <f>C214+F214+I214+L214</f>
        <v>105</v>
      </c>
      <c r="P214" s="20">
        <f>D214+G214+J214+M214</f>
        <v>474</v>
      </c>
      <c r="Q214" s="21">
        <f t="shared" ref="Q214:Q238" si="375">O214+P214</f>
        <v>579</v>
      </c>
      <c r="R214" s="6">
        <v>2</v>
      </c>
      <c r="S214" s="21" t="str">
        <f t="shared" ref="S214:S238" si="376">IF(R214=1,O214,"0")</f>
        <v>0</v>
      </c>
      <c r="T214" s="21" t="str">
        <f t="shared" ref="T214:T238" si="377">IF(R214=1,P214,"0")</f>
        <v>0</v>
      </c>
      <c r="U214" s="21">
        <f t="shared" ref="U214:U238" si="378">S214+T214</f>
        <v>0</v>
      </c>
      <c r="V214" s="21">
        <f t="shared" ref="V214:V238" si="379">IF(R214=2,O214,"0")</f>
        <v>105</v>
      </c>
      <c r="W214" s="21">
        <f t="shared" ref="W214:W238" si="380">IF(R214=2,P214,"0")</f>
        <v>474</v>
      </c>
      <c r="X214" s="21">
        <f t="shared" ref="X214:X238" si="381">V214+W214</f>
        <v>579</v>
      </c>
    </row>
    <row r="215" spans="1:24" s="26" customFormat="1" ht="18.75" customHeight="1">
      <c r="A215" s="22"/>
      <c r="B215" s="33" t="s">
        <v>5</v>
      </c>
      <c r="C215" s="24">
        <f t="shared" ref="C215:X215" si="382">SUM(C214)</f>
        <v>105</v>
      </c>
      <c r="D215" s="24">
        <f t="shared" si="382"/>
        <v>474</v>
      </c>
      <c r="E215" s="24">
        <f t="shared" si="382"/>
        <v>579</v>
      </c>
      <c r="F215" s="5">
        <f t="shared" si="382"/>
        <v>0</v>
      </c>
      <c r="G215" s="5">
        <f t="shared" si="382"/>
        <v>0</v>
      </c>
      <c r="H215" s="24">
        <f t="shared" si="382"/>
        <v>0</v>
      </c>
      <c r="I215" s="5">
        <f t="shared" si="382"/>
        <v>0</v>
      </c>
      <c r="J215" s="5">
        <f t="shared" si="382"/>
        <v>0</v>
      </c>
      <c r="K215" s="24">
        <f t="shared" si="382"/>
        <v>0</v>
      </c>
      <c r="L215" s="5">
        <f t="shared" si="382"/>
        <v>0</v>
      </c>
      <c r="M215" s="5">
        <f t="shared" si="382"/>
        <v>0</v>
      </c>
      <c r="N215" s="24">
        <f t="shared" si="382"/>
        <v>0</v>
      </c>
      <c r="O215" s="24">
        <f t="shared" si="382"/>
        <v>105</v>
      </c>
      <c r="P215" s="24">
        <f t="shared" si="382"/>
        <v>474</v>
      </c>
      <c r="Q215" s="5">
        <f t="shared" si="382"/>
        <v>579</v>
      </c>
      <c r="R215" s="6">
        <f t="shared" si="382"/>
        <v>2</v>
      </c>
      <c r="S215" s="5">
        <f t="shared" si="382"/>
        <v>0</v>
      </c>
      <c r="T215" s="5">
        <f t="shared" si="382"/>
        <v>0</v>
      </c>
      <c r="U215" s="5">
        <f t="shared" si="382"/>
        <v>0</v>
      </c>
      <c r="V215" s="5">
        <f t="shared" si="382"/>
        <v>105</v>
      </c>
      <c r="W215" s="5">
        <f t="shared" si="382"/>
        <v>474</v>
      </c>
      <c r="X215" s="5">
        <f t="shared" si="382"/>
        <v>579</v>
      </c>
    </row>
    <row r="216" spans="1:24" ht="18.75" customHeight="1">
      <c r="A216" s="18"/>
      <c r="B216" s="29" t="s">
        <v>153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27"/>
      <c r="R216" s="10"/>
      <c r="S216" s="27"/>
      <c r="T216" s="27"/>
      <c r="U216" s="27"/>
      <c r="V216" s="27"/>
      <c r="W216" s="27"/>
      <c r="X216" s="28"/>
    </row>
    <row r="217" spans="1:24" ht="18.75" customHeight="1">
      <c r="A217" s="18"/>
      <c r="B217" s="19" t="s">
        <v>127</v>
      </c>
      <c r="C217" s="20">
        <v>13</v>
      </c>
      <c r="D217" s="20">
        <v>180</v>
      </c>
      <c r="E217" s="20">
        <f t="shared" ref="E217" si="383">C217+D217</f>
        <v>193</v>
      </c>
      <c r="F217" s="20">
        <v>0</v>
      </c>
      <c r="G217" s="20">
        <v>0</v>
      </c>
      <c r="H217" s="20">
        <f t="shared" ref="H217" si="384">F217+G217</f>
        <v>0</v>
      </c>
      <c r="I217" s="20">
        <v>0</v>
      </c>
      <c r="J217" s="20">
        <v>0</v>
      </c>
      <c r="K217" s="20">
        <f t="shared" ref="K217" si="385">I217+J217</f>
        <v>0</v>
      </c>
      <c r="L217" s="20">
        <v>0</v>
      </c>
      <c r="M217" s="20">
        <v>0</v>
      </c>
      <c r="N217" s="20">
        <f t="shared" ref="N217" si="386">L217+M217</f>
        <v>0</v>
      </c>
      <c r="O217" s="20">
        <f>C217+F217+I217+L217</f>
        <v>13</v>
      </c>
      <c r="P217" s="20">
        <f>D217+G217+J217+M217</f>
        <v>180</v>
      </c>
      <c r="Q217" s="21">
        <f t="shared" ref="Q217" si="387">O217+P217</f>
        <v>193</v>
      </c>
      <c r="R217" s="6">
        <v>2</v>
      </c>
      <c r="S217" s="21" t="str">
        <f t="shared" ref="S217" si="388">IF(R217=1,O217,"0")</f>
        <v>0</v>
      </c>
      <c r="T217" s="21" t="str">
        <f t="shared" ref="T217" si="389">IF(R217=1,P217,"0")</f>
        <v>0</v>
      </c>
      <c r="U217" s="21">
        <f t="shared" ref="U217" si="390">S217+T217</f>
        <v>0</v>
      </c>
      <c r="V217" s="21">
        <f t="shared" ref="V217" si="391">IF(R217=2,O217,"0")</f>
        <v>13</v>
      </c>
      <c r="W217" s="21">
        <f t="shared" ref="W217" si="392">IF(R217=2,P217,"0")</f>
        <v>180</v>
      </c>
      <c r="X217" s="21">
        <f t="shared" ref="X217" si="393">V217+W217</f>
        <v>193</v>
      </c>
    </row>
    <row r="218" spans="1:24" s="26" customFormat="1" ht="18.75" customHeight="1">
      <c r="A218" s="22"/>
      <c r="B218" s="33" t="s">
        <v>5</v>
      </c>
      <c r="C218" s="24">
        <f t="shared" ref="C218:X218" si="394">SUM(C217)</f>
        <v>13</v>
      </c>
      <c r="D218" s="24">
        <f t="shared" si="394"/>
        <v>180</v>
      </c>
      <c r="E218" s="24">
        <f t="shared" si="394"/>
        <v>193</v>
      </c>
      <c r="F218" s="5">
        <f t="shared" si="394"/>
        <v>0</v>
      </c>
      <c r="G218" s="5">
        <f t="shared" si="394"/>
        <v>0</v>
      </c>
      <c r="H218" s="24">
        <f t="shared" si="394"/>
        <v>0</v>
      </c>
      <c r="I218" s="5">
        <f t="shared" si="394"/>
        <v>0</v>
      </c>
      <c r="J218" s="5">
        <f t="shared" si="394"/>
        <v>0</v>
      </c>
      <c r="K218" s="24">
        <f t="shared" si="394"/>
        <v>0</v>
      </c>
      <c r="L218" s="5">
        <f t="shared" si="394"/>
        <v>0</v>
      </c>
      <c r="M218" s="5">
        <f t="shared" si="394"/>
        <v>0</v>
      </c>
      <c r="N218" s="24">
        <f t="shared" si="394"/>
        <v>0</v>
      </c>
      <c r="O218" s="24">
        <f t="shared" si="394"/>
        <v>13</v>
      </c>
      <c r="P218" s="24">
        <f t="shared" si="394"/>
        <v>180</v>
      </c>
      <c r="Q218" s="5">
        <f t="shared" si="394"/>
        <v>193</v>
      </c>
      <c r="R218" s="6">
        <f t="shared" si="394"/>
        <v>2</v>
      </c>
      <c r="S218" s="5">
        <f t="shared" si="394"/>
        <v>0</v>
      </c>
      <c r="T218" s="5">
        <f t="shared" si="394"/>
        <v>0</v>
      </c>
      <c r="U218" s="5">
        <f t="shared" si="394"/>
        <v>0</v>
      </c>
      <c r="V218" s="5">
        <f t="shared" si="394"/>
        <v>13</v>
      </c>
      <c r="W218" s="5">
        <f t="shared" si="394"/>
        <v>180</v>
      </c>
      <c r="X218" s="5">
        <f t="shared" si="394"/>
        <v>193</v>
      </c>
    </row>
    <row r="219" spans="1:24" s="101" customFormat="1" ht="18.75" customHeight="1">
      <c r="A219" s="96"/>
      <c r="B219" s="115" t="s">
        <v>85</v>
      </c>
      <c r="C219" s="98">
        <f t="shared" ref="C219:X219" si="395">C215+C218</f>
        <v>118</v>
      </c>
      <c r="D219" s="98">
        <f t="shared" si="395"/>
        <v>654</v>
      </c>
      <c r="E219" s="98">
        <f t="shared" si="395"/>
        <v>772</v>
      </c>
      <c r="F219" s="99">
        <f t="shared" si="395"/>
        <v>0</v>
      </c>
      <c r="G219" s="99">
        <f t="shared" si="395"/>
        <v>0</v>
      </c>
      <c r="H219" s="98">
        <f t="shared" si="395"/>
        <v>0</v>
      </c>
      <c r="I219" s="99">
        <f t="shared" si="395"/>
        <v>0</v>
      </c>
      <c r="J219" s="99">
        <f t="shared" si="395"/>
        <v>0</v>
      </c>
      <c r="K219" s="98">
        <f t="shared" si="395"/>
        <v>0</v>
      </c>
      <c r="L219" s="99">
        <f t="shared" si="395"/>
        <v>0</v>
      </c>
      <c r="M219" s="99">
        <f t="shared" si="395"/>
        <v>0</v>
      </c>
      <c r="N219" s="98">
        <f t="shared" si="395"/>
        <v>0</v>
      </c>
      <c r="O219" s="98">
        <f t="shared" si="395"/>
        <v>118</v>
      </c>
      <c r="P219" s="98">
        <f t="shared" si="395"/>
        <v>654</v>
      </c>
      <c r="Q219" s="99">
        <f t="shared" si="395"/>
        <v>772</v>
      </c>
      <c r="R219" s="116">
        <f t="shared" si="395"/>
        <v>4</v>
      </c>
      <c r="S219" s="99">
        <f t="shared" si="395"/>
        <v>0</v>
      </c>
      <c r="T219" s="99">
        <f t="shared" si="395"/>
        <v>0</v>
      </c>
      <c r="U219" s="99">
        <f t="shared" si="395"/>
        <v>0</v>
      </c>
      <c r="V219" s="99">
        <f t="shared" si="395"/>
        <v>118</v>
      </c>
      <c r="W219" s="99">
        <f t="shared" si="395"/>
        <v>654</v>
      </c>
      <c r="X219" s="99">
        <f t="shared" si="395"/>
        <v>772</v>
      </c>
    </row>
    <row r="220" spans="1:24" ht="18.75" customHeight="1">
      <c r="A220" s="18"/>
      <c r="B220" s="29" t="s">
        <v>89</v>
      </c>
      <c r="C220" s="9"/>
      <c r="D220" s="9"/>
      <c r="E220" s="9"/>
      <c r="F220" s="30"/>
      <c r="G220" s="30"/>
      <c r="H220" s="9"/>
      <c r="I220" s="30"/>
      <c r="J220" s="30"/>
      <c r="K220" s="9"/>
      <c r="L220" s="30"/>
      <c r="M220" s="30"/>
      <c r="N220" s="9"/>
      <c r="O220" s="9"/>
      <c r="P220" s="9"/>
      <c r="Q220" s="27"/>
      <c r="R220" s="31"/>
      <c r="S220" s="27"/>
      <c r="T220" s="27"/>
      <c r="U220" s="27"/>
      <c r="V220" s="27"/>
      <c r="W220" s="27"/>
      <c r="X220" s="28"/>
    </row>
    <row r="221" spans="1:24" s="42" customFormat="1" ht="18.75" customHeight="1">
      <c r="A221" s="7"/>
      <c r="B221" s="34" t="s">
        <v>195</v>
      </c>
      <c r="C221" s="20">
        <v>0</v>
      </c>
      <c r="D221" s="20">
        <v>0</v>
      </c>
      <c r="E221" s="20">
        <f t="shared" si="371"/>
        <v>0</v>
      </c>
      <c r="F221" s="21">
        <v>0</v>
      </c>
      <c r="G221" s="21">
        <v>0</v>
      </c>
      <c r="H221" s="20">
        <f t="shared" si="372"/>
        <v>0</v>
      </c>
      <c r="I221" s="21">
        <v>0</v>
      </c>
      <c r="J221" s="21">
        <v>0</v>
      </c>
      <c r="K221" s="20">
        <f t="shared" si="373"/>
        <v>0</v>
      </c>
      <c r="L221" s="21">
        <v>0</v>
      </c>
      <c r="M221" s="21">
        <v>0</v>
      </c>
      <c r="N221" s="20">
        <f t="shared" si="374"/>
        <v>0</v>
      </c>
      <c r="O221" s="20">
        <f>C221+F221+I221+L221</f>
        <v>0</v>
      </c>
      <c r="P221" s="20">
        <f>D221+G221+J221+M221</f>
        <v>0</v>
      </c>
      <c r="Q221" s="21">
        <f t="shared" si="375"/>
        <v>0</v>
      </c>
      <c r="R221" s="6">
        <v>2</v>
      </c>
      <c r="S221" s="21" t="str">
        <f t="shared" si="376"/>
        <v>0</v>
      </c>
      <c r="T221" s="21" t="str">
        <f t="shared" si="377"/>
        <v>0</v>
      </c>
      <c r="U221" s="21">
        <f t="shared" si="378"/>
        <v>0</v>
      </c>
      <c r="V221" s="21">
        <f t="shared" si="379"/>
        <v>0</v>
      </c>
      <c r="W221" s="21">
        <f t="shared" si="380"/>
        <v>0</v>
      </c>
      <c r="X221" s="21">
        <f t="shared" si="381"/>
        <v>0</v>
      </c>
    </row>
    <row r="222" spans="1:24" s="42" customFormat="1" ht="18.75" customHeight="1">
      <c r="A222" s="7"/>
      <c r="B222" s="34" t="s">
        <v>67</v>
      </c>
      <c r="C222" s="20">
        <v>119</v>
      </c>
      <c r="D222" s="20">
        <v>197</v>
      </c>
      <c r="E222" s="20">
        <f t="shared" si="371"/>
        <v>316</v>
      </c>
      <c r="F222" s="21">
        <v>0</v>
      </c>
      <c r="G222" s="21">
        <v>0</v>
      </c>
      <c r="H222" s="20">
        <f t="shared" si="372"/>
        <v>0</v>
      </c>
      <c r="I222" s="21">
        <v>0</v>
      </c>
      <c r="J222" s="21">
        <v>0</v>
      </c>
      <c r="K222" s="20">
        <f t="shared" si="373"/>
        <v>0</v>
      </c>
      <c r="L222" s="21">
        <v>0</v>
      </c>
      <c r="M222" s="21">
        <v>0</v>
      </c>
      <c r="N222" s="20">
        <f t="shared" si="374"/>
        <v>0</v>
      </c>
      <c r="O222" s="20">
        <f t="shared" ref="O222:O223" si="396">C222+F222+I222+L222</f>
        <v>119</v>
      </c>
      <c r="P222" s="20">
        <f t="shared" ref="P222:P223" si="397">D222+G222+J222+M222</f>
        <v>197</v>
      </c>
      <c r="Q222" s="21">
        <f t="shared" ref="Q222:Q223" si="398">O222+P222</f>
        <v>316</v>
      </c>
      <c r="R222" s="6">
        <v>2</v>
      </c>
      <c r="S222" s="21" t="str">
        <f t="shared" ref="S222:S223" si="399">IF(R222=1,O222,"0")</f>
        <v>0</v>
      </c>
      <c r="T222" s="21" t="str">
        <f t="shared" ref="T222:T223" si="400">IF(R222=1,P222,"0")</f>
        <v>0</v>
      </c>
      <c r="U222" s="21">
        <f t="shared" ref="U222:U223" si="401">S222+T222</f>
        <v>0</v>
      </c>
      <c r="V222" s="21">
        <f t="shared" ref="V222:V223" si="402">IF(R222=2,O222,"0")</f>
        <v>119</v>
      </c>
      <c r="W222" s="21">
        <f t="shared" ref="W222:W223" si="403">IF(R222=2,P222,"0")</f>
        <v>197</v>
      </c>
      <c r="X222" s="21">
        <f t="shared" ref="X222:X223" si="404">V222+W222</f>
        <v>316</v>
      </c>
    </row>
    <row r="223" spans="1:24" s="42" customFormat="1" ht="18.75" customHeight="1">
      <c r="A223" s="7"/>
      <c r="B223" s="34" t="s">
        <v>68</v>
      </c>
      <c r="C223" s="20">
        <v>46</v>
      </c>
      <c r="D223" s="20">
        <v>136</v>
      </c>
      <c r="E223" s="20">
        <f t="shared" si="371"/>
        <v>182</v>
      </c>
      <c r="F223" s="21">
        <v>0</v>
      </c>
      <c r="G223" s="21">
        <v>0</v>
      </c>
      <c r="H223" s="20">
        <f t="shared" si="372"/>
        <v>0</v>
      </c>
      <c r="I223" s="21">
        <v>0</v>
      </c>
      <c r="J223" s="21">
        <v>0</v>
      </c>
      <c r="K223" s="20">
        <f t="shared" si="373"/>
        <v>0</v>
      </c>
      <c r="L223" s="21">
        <v>0</v>
      </c>
      <c r="M223" s="21">
        <v>0</v>
      </c>
      <c r="N223" s="20">
        <f t="shared" si="374"/>
        <v>0</v>
      </c>
      <c r="O223" s="20">
        <f t="shared" si="396"/>
        <v>46</v>
      </c>
      <c r="P223" s="20">
        <f t="shared" si="397"/>
        <v>136</v>
      </c>
      <c r="Q223" s="21">
        <f t="shared" si="398"/>
        <v>182</v>
      </c>
      <c r="R223" s="6">
        <v>2</v>
      </c>
      <c r="S223" s="21" t="str">
        <f t="shared" si="399"/>
        <v>0</v>
      </c>
      <c r="T223" s="21" t="str">
        <f t="shared" si="400"/>
        <v>0</v>
      </c>
      <c r="U223" s="21">
        <f t="shared" si="401"/>
        <v>0</v>
      </c>
      <c r="V223" s="21">
        <f t="shared" si="402"/>
        <v>46</v>
      </c>
      <c r="W223" s="21">
        <f t="shared" si="403"/>
        <v>136</v>
      </c>
      <c r="X223" s="21">
        <f t="shared" si="404"/>
        <v>182</v>
      </c>
    </row>
    <row r="224" spans="1:24" s="119" customFormat="1" ht="18.75" customHeight="1">
      <c r="A224" s="118"/>
      <c r="B224" s="115" t="s">
        <v>85</v>
      </c>
      <c r="C224" s="98">
        <f t="shared" ref="C224:X224" si="405">SUM(C221:C223)</f>
        <v>165</v>
      </c>
      <c r="D224" s="98">
        <f t="shared" si="405"/>
        <v>333</v>
      </c>
      <c r="E224" s="98">
        <f t="shared" si="405"/>
        <v>498</v>
      </c>
      <c r="F224" s="99">
        <f t="shared" si="405"/>
        <v>0</v>
      </c>
      <c r="G224" s="99">
        <f t="shared" si="405"/>
        <v>0</v>
      </c>
      <c r="H224" s="98">
        <f t="shared" si="405"/>
        <v>0</v>
      </c>
      <c r="I224" s="99">
        <f t="shared" si="405"/>
        <v>0</v>
      </c>
      <c r="J224" s="99">
        <f t="shared" si="405"/>
        <v>0</v>
      </c>
      <c r="K224" s="98">
        <f t="shared" si="405"/>
        <v>0</v>
      </c>
      <c r="L224" s="99">
        <f t="shared" si="405"/>
        <v>0</v>
      </c>
      <c r="M224" s="99">
        <f t="shared" si="405"/>
        <v>0</v>
      </c>
      <c r="N224" s="98">
        <f t="shared" si="405"/>
        <v>0</v>
      </c>
      <c r="O224" s="98">
        <f t="shared" si="405"/>
        <v>165</v>
      </c>
      <c r="P224" s="98">
        <f t="shared" si="405"/>
        <v>333</v>
      </c>
      <c r="Q224" s="99">
        <f t="shared" si="405"/>
        <v>498</v>
      </c>
      <c r="R224" s="116">
        <f t="shared" si="405"/>
        <v>6</v>
      </c>
      <c r="S224" s="99">
        <f t="shared" si="405"/>
        <v>0</v>
      </c>
      <c r="T224" s="99">
        <f t="shared" si="405"/>
        <v>0</v>
      </c>
      <c r="U224" s="99">
        <f t="shared" si="405"/>
        <v>0</v>
      </c>
      <c r="V224" s="99">
        <f t="shared" si="405"/>
        <v>165</v>
      </c>
      <c r="W224" s="99">
        <f t="shared" si="405"/>
        <v>333</v>
      </c>
      <c r="X224" s="99">
        <f t="shared" si="405"/>
        <v>498</v>
      </c>
    </row>
    <row r="225" spans="1:24" ht="18.75" customHeight="1">
      <c r="A225" s="7"/>
      <c r="B225" s="8" t="s">
        <v>90</v>
      </c>
      <c r="C225" s="9"/>
      <c r="D225" s="9"/>
      <c r="E225" s="9"/>
      <c r="F225" s="30"/>
      <c r="G225" s="30"/>
      <c r="H225" s="9"/>
      <c r="I225" s="30"/>
      <c r="J225" s="30"/>
      <c r="K225" s="9"/>
      <c r="L225" s="30"/>
      <c r="M225" s="30"/>
      <c r="N225" s="9"/>
      <c r="O225" s="9"/>
      <c r="P225" s="9"/>
      <c r="Q225" s="27"/>
      <c r="R225" s="31"/>
      <c r="S225" s="27"/>
      <c r="T225" s="27"/>
      <c r="U225" s="27"/>
      <c r="V225" s="27"/>
      <c r="W225" s="27"/>
      <c r="X225" s="28"/>
    </row>
    <row r="226" spans="1:24" ht="18.75" customHeight="1">
      <c r="A226" s="13"/>
      <c r="B226" s="34" t="s">
        <v>114</v>
      </c>
      <c r="C226" s="20">
        <v>18</v>
      </c>
      <c r="D226" s="20">
        <v>10</v>
      </c>
      <c r="E226" s="20">
        <f t="shared" ref="E226:E233" si="406">C226+D226</f>
        <v>28</v>
      </c>
      <c r="F226" s="20">
        <v>0</v>
      </c>
      <c r="G226" s="20">
        <v>0</v>
      </c>
      <c r="H226" s="20">
        <f t="shared" ref="H226:H233" si="407">F226+G226</f>
        <v>0</v>
      </c>
      <c r="I226" s="20">
        <v>0</v>
      </c>
      <c r="J226" s="20">
        <v>0</v>
      </c>
      <c r="K226" s="20">
        <f t="shared" ref="K226:K233" si="408">I226+J226</f>
        <v>0</v>
      </c>
      <c r="L226" s="20">
        <v>0</v>
      </c>
      <c r="M226" s="20">
        <v>0</v>
      </c>
      <c r="N226" s="20">
        <f t="shared" ref="N226:N233" si="409">L226+M226</f>
        <v>0</v>
      </c>
      <c r="O226" s="20">
        <f t="shared" ref="O226:P233" si="410">C226+F226+I226+L226</f>
        <v>18</v>
      </c>
      <c r="P226" s="20">
        <f t="shared" si="410"/>
        <v>10</v>
      </c>
      <c r="Q226" s="21">
        <f t="shared" ref="Q226:Q233" si="411">O226+P226</f>
        <v>28</v>
      </c>
      <c r="R226" s="6">
        <v>2</v>
      </c>
      <c r="S226" s="21" t="str">
        <f t="shared" ref="S226:S233" si="412">IF(R226=1,O226,"0")</f>
        <v>0</v>
      </c>
      <c r="T226" s="21" t="str">
        <f t="shared" ref="T226:T233" si="413">IF(R226=1,P226,"0")</f>
        <v>0</v>
      </c>
      <c r="U226" s="21">
        <f t="shared" ref="U226:U233" si="414">S226+T226</f>
        <v>0</v>
      </c>
      <c r="V226" s="21">
        <f t="shared" ref="V226:V233" si="415">IF(R226=2,O226,"0")</f>
        <v>18</v>
      </c>
      <c r="W226" s="21">
        <f t="shared" ref="W226:W233" si="416">IF(R226=2,P226,"0")</f>
        <v>10</v>
      </c>
      <c r="X226" s="21">
        <f t="shared" ref="X226:X233" si="417">V226+W226</f>
        <v>28</v>
      </c>
    </row>
    <row r="227" spans="1:24" ht="18.75" customHeight="1">
      <c r="A227" s="13"/>
      <c r="B227" s="34" t="s">
        <v>188</v>
      </c>
      <c r="C227" s="20">
        <v>0</v>
      </c>
      <c r="D227" s="20">
        <v>1</v>
      </c>
      <c r="E227" s="20">
        <f t="shared" si="406"/>
        <v>1</v>
      </c>
      <c r="F227" s="20">
        <v>0</v>
      </c>
      <c r="G227" s="20">
        <v>0</v>
      </c>
      <c r="H227" s="20">
        <f t="shared" si="407"/>
        <v>0</v>
      </c>
      <c r="I227" s="20">
        <v>0</v>
      </c>
      <c r="J227" s="20">
        <v>0</v>
      </c>
      <c r="K227" s="20">
        <f t="shared" si="408"/>
        <v>0</v>
      </c>
      <c r="L227" s="20">
        <v>0</v>
      </c>
      <c r="M227" s="20">
        <v>0</v>
      </c>
      <c r="N227" s="20">
        <f t="shared" si="409"/>
        <v>0</v>
      </c>
      <c r="O227" s="20">
        <f t="shared" si="410"/>
        <v>0</v>
      </c>
      <c r="P227" s="20">
        <f t="shared" si="410"/>
        <v>1</v>
      </c>
      <c r="Q227" s="21">
        <f t="shared" si="411"/>
        <v>1</v>
      </c>
      <c r="R227" s="6">
        <v>1</v>
      </c>
      <c r="S227" s="21">
        <f t="shared" si="412"/>
        <v>0</v>
      </c>
      <c r="T227" s="21">
        <f t="shared" si="413"/>
        <v>1</v>
      </c>
      <c r="U227" s="21">
        <f t="shared" si="414"/>
        <v>1</v>
      </c>
      <c r="V227" s="21" t="str">
        <f t="shared" si="415"/>
        <v>0</v>
      </c>
      <c r="W227" s="21" t="str">
        <f t="shared" si="416"/>
        <v>0</v>
      </c>
      <c r="X227" s="21">
        <f t="shared" si="417"/>
        <v>0</v>
      </c>
    </row>
    <row r="228" spans="1:24" ht="18.75" customHeight="1">
      <c r="A228" s="18"/>
      <c r="B228" s="19" t="s">
        <v>113</v>
      </c>
      <c r="C228" s="20">
        <v>25</v>
      </c>
      <c r="D228" s="20">
        <v>75</v>
      </c>
      <c r="E228" s="20">
        <f t="shared" si="406"/>
        <v>100</v>
      </c>
      <c r="F228" s="20">
        <v>0</v>
      </c>
      <c r="G228" s="20">
        <v>0</v>
      </c>
      <c r="H228" s="20">
        <f t="shared" si="407"/>
        <v>0</v>
      </c>
      <c r="I228" s="20">
        <v>0</v>
      </c>
      <c r="J228" s="20">
        <v>0</v>
      </c>
      <c r="K228" s="20">
        <f t="shared" si="408"/>
        <v>0</v>
      </c>
      <c r="L228" s="20">
        <v>0</v>
      </c>
      <c r="M228" s="20">
        <v>0</v>
      </c>
      <c r="N228" s="20">
        <f t="shared" si="409"/>
        <v>0</v>
      </c>
      <c r="O228" s="20">
        <f t="shared" si="410"/>
        <v>25</v>
      </c>
      <c r="P228" s="20">
        <f t="shared" si="410"/>
        <v>75</v>
      </c>
      <c r="Q228" s="21">
        <f t="shared" si="411"/>
        <v>100</v>
      </c>
      <c r="R228" s="6">
        <v>1</v>
      </c>
      <c r="S228" s="21">
        <f t="shared" si="412"/>
        <v>25</v>
      </c>
      <c r="T228" s="21">
        <f t="shared" si="413"/>
        <v>75</v>
      </c>
      <c r="U228" s="21">
        <f t="shared" si="414"/>
        <v>100</v>
      </c>
      <c r="V228" s="21" t="str">
        <f t="shared" si="415"/>
        <v>0</v>
      </c>
      <c r="W228" s="21" t="str">
        <f t="shared" si="416"/>
        <v>0</v>
      </c>
      <c r="X228" s="21">
        <f t="shared" si="417"/>
        <v>0</v>
      </c>
    </row>
    <row r="229" spans="1:24" ht="18.75" customHeight="1">
      <c r="A229" s="13"/>
      <c r="B229" s="34" t="s">
        <v>189</v>
      </c>
      <c r="C229" s="20">
        <v>0</v>
      </c>
      <c r="D229" s="20">
        <v>0</v>
      </c>
      <c r="E229" s="20">
        <f t="shared" si="406"/>
        <v>0</v>
      </c>
      <c r="F229" s="20">
        <v>0</v>
      </c>
      <c r="G229" s="20">
        <v>0</v>
      </c>
      <c r="H229" s="20">
        <f t="shared" si="407"/>
        <v>0</v>
      </c>
      <c r="I229" s="20">
        <v>0</v>
      </c>
      <c r="J229" s="20">
        <v>0</v>
      </c>
      <c r="K229" s="20">
        <f t="shared" si="408"/>
        <v>0</v>
      </c>
      <c r="L229" s="20">
        <v>0</v>
      </c>
      <c r="M229" s="20">
        <v>0</v>
      </c>
      <c r="N229" s="20">
        <f t="shared" si="409"/>
        <v>0</v>
      </c>
      <c r="O229" s="20">
        <f t="shared" si="410"/>
        <v>0</v>
      </c>
      <c r="P229" s="20">
        <f t="shared" si="410"/>
        <v>0</v>
      </c>
      <c r="Q229" s="21">
        <f t="shared" si="411"/>
        <v>0</v>
      </c>
      <c r="R229" s="6">
        <v>2</v>
      </c>
      <c r="S229" s="21" t="str">
        <f t="shared" si="412"/>
        <v>0</v>
      </c>
      <c r="T229" s="21" t="str">
        <f t="shared" si="413"/>
        <v>0</v>
      </c>
      <c r="U229" s="21">
        <f t="shared" si="414"/>
        <v>0</v>
      </c>
      <c r="V229" s="21">
        <f t="shared" si="415"/>
        <v>0</v>
      </c>
      <c r="W229" s="21">
        <f t="shared" si="416"/>
        <v>0</v>
      </c>
      <c r="X229" s="21">
        <f t="shared" si="417"/>
        <v>0</v>
      </c>
    </row>
    <row r="230" spans="1:24" ht="18.75" customHeight="1">
      <c r="A230" s="13"/>
      <c r="B230" s="34" t="s">
        <v>190</v>
      </c>
      <c r="C230" s="20">
        <v>0</v>
      </c>
      <c r="D230" s="20">
        <v>0</v>
      </c>
      <c r="E230" s="20">
        <f t="shared" si="406"/>
        <v>0</v>
      </c>
      <c r="F230" s="20">
        <v>0</v>
      </c>
      <c r="G230" s="20">
        <v>0</v>
      </c>
      <c r="H230" s="20">
        <f t="shared" si="407"/>
        <v>0</v>
      </c>
      <c r="I230" s="20">
        <v>0</v>
      </c>
      <c r="J230" s="20">
        <v>0</v>
      </c>
      <c r="K230" s="20">
        <f t="shared" si="408"/>
        <v>0</v>
      </c>
      <c r="L230" s="20">
        <v>0</v>
      </c>
      <c r="M230" s="20">
        <v>0</v>
      </c>
      <c r="N230" s="20">
        <f t="shared" si="409"/>
        <v>0</v>
      </c>
      <c r="O230" s="20">
        <f t="shared" si="410"/>
        <v>0</v>
      </c>
      <c r="P230" s="20">
        <f t="shared" si="410"/>
        <v>0</v>
      </c>
      <c r="Q230" s="21">
        <f t="shared" si="411"/>
        <v>0</v>
      </c>
      <c r="R230" s="6">
        <v>2</v>
      </c>
      <c r="S230" s="21" t="str">
        <f t="shared" si="412"/>
        <v>0</v>
      </c>
      <c r="T230" s="21" t="str">
        <f t="shared" si="413"/>
        <v>0</v>
      </c>
      <c r="U230" s="21">
        <f t="shared" si="414"/>
        <v>0</v>
      </c>
      <c r="V230" s="21">
        <f t="shared" si="415"/>
        <v>0</v>
      </c>
      <c r="W230" s="21">
        <f t="shared" si="416"/>
        <v>0</v>
      </c>
      <c r="X230" s="21">
        <f t="shared" si="417"/>
        <v>0</v>
      </c>
    </row>
    <row r="231" spans="1:24" ht="18.75" customHeight="1">
      <c r="A231" s="18"/>
      <c r="B231" s="19" t="s">
        <v>217</v>
      </c>
      <c r="C231" s="20">
        <v>64</v>
      </c>
      <c r="D231" s="20">
        <v>152</v>
      </c>
      <c r="E231" s="20">
        <f t="shared" si="406"/>
        <v>216</v>
      </c>
      <c r="F231" s="20">
        <v>0</v>
      </c>
      <c r="G231" s="20">
        <v>0</v>
      </c>
      <c r="H231" s="20">
        <f t="shared" si="407"/>
        <v>0</v>
      </c>
      <c r="I231" s="20">
        <v>0</v>
      </c>
      <c r="J231" s="20">
        <v>0</v>
      </c>
      <c r="K231" s="20">
        <f t="shared" si="408"/>
        <v>0</v>
      </c>
      <c r="L231" s="20">
        <v>0</v>
      </c>
      <c r="M231" s="20">
        <v>0</v>
      </c>
      <c r="N231" s="20">
        <f t="shared" si="409"/>
        <v>0</v>
      </c>
      <c r="O231" s="20">
        <f t="shared" si="410"/>
        <v>64</v>
      </c>
      <c r="P231" s="20">
        <f t="shared" si="410"/>
        <v>152</v>
      </c>
      <c r="Q231" s="21">
        <f t="shared" si="411"/>
        <v>216</v>
      </c>
      <c r="R231" s="6">
        <v>2</v>
      </c>
      <c r="S231" s="21" t="str">
        <f t="shared" si="412"/>
        <v>0</v>
      </c>
      <c r="T231" s="21" t="str">
        <f t="shared" si="413"/>
        <v>0</v>
      </c>
      <c r="U231" s="21">
        <f t="shared" si="414"/>
        <v>0</v>
      </c>
      <c r="V231" s="21">
        <f t="shared" si="415"/>
        <v>64</v>
      </c>
      <c r="W231" s="21">
        <f t="shared" si="416"/>
        <v>152</v>
      </c>
      <c r="X231" s="21">
        <f t="shared" si="417"/>
        <v>216</v>
      </c>
    </row>
    <row r="232" spans="1:24" ht="18.75" customHeight="1">
      <c r="A232" s="13"/>
      <c r="B232" s="34" t="s">
        <v>191</v>
      </c>
      <c r="C232" s="20">
        <v>0</v>
      </c>
      <c r="D232" s="20">
        <v>0</v>
      </c>
      <c r="E232" s="20">
        <f t="shared" si="406"/>
        <v>0</v>
      </c>
      <c r="F232" s="20">
        <v>0</v>
      </c>
      <c r="G232" s="20">
        <v>0</v>
      </c>
      <c r="H232" s="20">
        <f t="shared" si="407"/>
        <v>0</v>
      </c>
      <c r="I232" s="20">
        <v>0</v>
      </c>
      <c r="J232" s="20">
        <v>0</v>
      </c>
      <c r="K232" s="20">
        <f t="shared" si="408"/>
        <v>0</v>
      </c>
      <c r="L232" s="20">
        <v>0</v>
      </c>
      <c r="M232" s="20">
        <v>0</v>
      </c>
      <c r="N232" s="20">
        <f t="shared" si="409"/>
        <v>0</v>
      </c>
      <c r="O232" s="20">
        <f t="shared" si="410"/>
        <v>0</v>
      </c>
      <c r="P232" s="20">
        <f t="shared" si="410"/>
        <v>0</v>
      </c>
      <c r="Q232" s="21">
        <f t="shared" si="411"/>
        <v>0</v>
      </c>
      <c r="R232" s="6">
        <v>1</v>
      </c>
      <c r="S232" s="21">
        <f t="shared" si="412"/>
        <v>0</v>
      </c>
      <c r="T232" s="21">
        <f t="shared" si="413"/>
        <v>0</v>
      </c>
      <c r="U232" s="21">
        <f t="shared" si="414"/>
        <v>0</v>
      </c>
      <c r="V232" s="21" t="str">
        <f t="shared" si="415"/>
        <v>0</v>
      </c>
      <c r="W232" s="21" t="str">
        <f t="shared" si="416"/>
        <v>0</v>
      </c>
      <c r="X232" s="21">
        <f t="shared" si="417"/>
        <v>0</v>
      </c>
    </row>
    <row r="233" spans="1:24" ht="18.75" customHeight="1">
      <c r="A233" s="18"/>
      <c r="B233" s="19" t="s">
        <v>112</v>
      </c>
      <c r="C233" s="20">
        <v>19</v>
      </c>
      <c r="D233" s="20">
        <v>50</v>
      </c>
      <c r="E233" s="20">
        <f t="shared" si="406"/>
        <v>69</v>
      </c>
      <c r="F233" s="20">
        <v>0</v>
      </c>
      <c r="G233" s="20">
        <v>0</v>
      </c>
      <c r="H233" s="20">
        <f t="shared" si="407"/>
        <v>0</v>
      </c>
      <c r="I233" s="20">
        <v>0</v>
      </c>
      <c r="J233" s="20">
        <v>0</v>
      </c>
      <c r="K233" s="20">
        <f t="shared" si="408"/>
        <v>0</v>
      </c>
      <c r="L233" s="20">
        <v>0</v>
      </c>
      <c r="M233" s="20">
        <v>0</v>
      </c>
      <c r="N233" s="20">
        <f t="shared" si="409"/>
        <v>0</v>
      </c>
      <c r="O233" s="20">
        <f t="shared" si="410"/>
        <v>19</v>
      </c>
      <c r="P233" s="20">
        <f t="shared" si="410"/>
        <v>50</v>
      </c>
      <c r="Q233" s="21">
        <f t="shared" si="411"/>
        <v>69</v>
      </c>
      <c r="R233" s="6">
        <v>1</v>
      </c>
      <c r="S233" s="21">
        <f t="shared" si="412"/>
        <v>19</v>
      </c>
      <c r="T233" s="21">
        <f t="shared" si="413"/>
        <v>50</v>
      </c>
      <c r="U233" s="21">
        <f t="shared" si="414"/>
        <v>69</v>
      </c>
      <c r="V233" s="21" t="str">
        <f t="shared" si="415"/>
        <v>0</v>
      </c>
      <c r="W233" s="21" t="str">
        <f t="shared" si="416"/>
        <v>0</v>
      </c>
      <c r="X233" s="21">
        <f t="shared" si="417"/>
        <v>0</v>
      </c>
    </row>
    <row r="234" spans="1:24" s="101" customFormat="1" ht="18.75" customHeight="1">
      <c r="A234" s="96"/>
      <c r="B234" s="97" t="s">
        <v>85</v>
      </c>
      <c r="C234" s="98">
        <f t="shared" ref="C234:X234" si="418">SUM(C226:C233)</f>
        <v>126</v>
      </c>
      <c r="D234" s="98">
        <f t="shared" si="418"/>
        <v>288</v>
      </c>
      <c r="E234" s="98">
        <f t="shared" si="418"/>
        <v>414</v>
      </c>
      <c r="F234" s="98">
        <f t="shared" si="418"/>
        <v>0</v>
      </c>
      <c r="G234" s="98">
        <f t="shared" si="418"/>
        <v>0</v>
      </c>
      <c r="H234" s="98">
        <f t="shared" si="418"/>
        <v>0</v>
      </c>
      <c r="I234" s="98">
        <f t="shared" si="418"/>
        <v>0</v>
      </c>
      <c r="J234" s="98">
        <f t="shared" si="418"/>
        <v>0</v>
      </c>
      <c r="K234" s="98">
        <f t="shared" si="418"/>
        <v>0</v>
      </c>
      <c r="L234" s="98">
        <f t="shared" si="418"/>
        <v>0</v>
      </c>
      <c r="M234" s="98">
        <f t="shared" si="418"/>
        <v>0</v>
      </c>
      <c r="N234" s="98">
        <f t="shared" si="418"/>
        <v>0</v>
      </c>
      <c r="O234" s="98">
        <f t="shared" si="418"/>
        <v>126</v>
      </c>
      <c r="P234" s="98">
        <f t="shared" si="418"/>
        <v>288</v>
      </c>
      <c r="Q234" s="99">
        <f t="shared" si="418"/>
        <v>414</v>
      </c>
      <c r="R234" s="116">
        <f t="shared" si="418"/>
        <v>12</v>
      </c>
      <c r="S234" s="99">
        <f t="shared" si="418"/>
        <v>44</v>
      </c>
      <c r="T234" s="99">
        <f t="shared" si="418"/>
        <v>126</v>
      </c>
      <c r="U234" s="99">
        <f t="shared" si="418"/>
        <v>170</v>
      </c>
      <c r="V234" s="99">
        <f t="shared" si="418"/>
        <v>82</v>
      </c>
      <c r="W234" s="99">
        <f t="shared" si="418"/>
        <v>162</v>
      </c>
      <c r="X234" s="99">
        <f t="shared" si="418"/>
        <v>244</v>
      </c>
    </row>
    <row r="235" spans="1:24" s="107" customFormat="1" ht="18.75" customHeight="1">
      <c r="A235" s="102"/>
      <c r="B235" s="103" t="s">
        <v>87</v>
      </c>
      <c r="C235" s="104">
        <f t="shared" ref="C235:X235" si="419">C212+C219+C224+C234</f>
        <v>1310</v>
      </c>
      <c r="D235" s="104">
        <f t="shared" si="419"/>
        <v>3694</v>
      </c>
      <c r="E235" s="104">
        <f t="shared" si="419"/>
        <v>5004</v>
      </c>
      <c r="F235" s="104">
        <f t="shared" si="419"/>
        <v>0</v>
      </c>
      <c r="G235" s="104">
        <f t="shared" si="419"/>
        <v>0</v>
      </c>
      <c r="H235" s="104">
        <f t="shared" si="419"/>
        <v>0</v>
      </c>
      <c r="I235" s="104">
        <f t="shared" si="419"/>
        <v>0</v>
      </c>
      <c r="J235" s="104">
        <f t="shared" si="419"/>
        <v>0</v>
      </c>
      <c r="K235" s="104">
        <f t="shared" si="419"/>
        <v>0</v>
      </c>
      <c r="L235" s="104">
        <f t="shared" si="419"/>
        <v>0</v>
      </c>
      <c r="M235" s="104">
        <f t="shared" si="419"/>
        <v>0</v>
      </c>
      <c r="N235" s="104">
        <f t="shared" si="419"/>
        <v>0</v>
      </c>
      <c r="O235" s="104">
        <f t="shared" si="419"/>
        <v>1310</v>
      </c>
      <c r="P235" s="104">
        <f t="shared" si="419"/>
        <v>3694</v>
      </c>
      <c r="Q235" s="105">
        <f t="shared" si="419"/>
        <v>5004</v>
      </c>
      <c r="R235" s="128">
        <f t="shared" si="419"/>
        <v>45</v>
      </c>
      <c r="S235" s="105">
        <f t="shared" si="419"/>
        <v>444</v>
      </c>
      <c r="T235" s="105">
        <f t="shared" si="419"/>
        <v>1317</v>
      </c>
      <c r="U235" s="105">
        <f t="shared" si="419"/>
        <v>1761</v>
      </c>
      <c r="V235" s="105">
        <f t="shared" si="419"/>
        <v>866</v>
      </c>
      <c r="W235" s="105">
        <f t="shared" si="419"/>
        <v>2377</v>
      </c>
      <c r="X235" s="105">
        <f t="shared" si="419"/>
        <v>3243</v>
      </c>
    </row>
    <row r="236" spans="1:24" ht="18.75" customHeight="1">
      <c r="A236" s="18"/>
      <c r="B236" s="40" t="s">
        <v>124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27"/>
      <c r="R236" s="10"/>
      <c r="S236" s="27"/>
      <c r="T236" s="27"/>
      <c r="U236" s="27"/>
      <c r="V236" s="27"/>
      <c r="W236" s="27"/>
      <c r="X236" s="28"/>
    </row>
    <row r="237" spans="1:24" ht="18.75" customHeight="1">
      <c r="A237" s="18"/>
      <c r="B237" s="43" t="s">
        <v>219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27"/>
      <c r="R237" s="10"/>
      <c r="S237" s="27"/>
      <c r="T237" s="27"/>
      <c r="U237" s="27"/>
      <c r="V237" s="27"/>
      <c r="W237" s="27"/>
      <c r="X237" s="28"/>
    </row>
    <row r="238" spans="1:24" ht="18.75" customHeight="1">
      <c r="A238" s="18"/>
      <c r="B238" s="39" t="s">
        <v>192</v>
      </c>
      <c r="C238" s="20">
        <v>0</v>
      </c>
      <c r="D238" s="20">
        <v>0</v>
      </c>
      <c r="E238" s="20">
        <f t="shared" si="371"/>
        <v>0</v>
      </c>
      <c r="F238" s="20">
        <v>0</v>
      </c>
      <c r="G238" s="20">
        <v>0</v>
      </c>
      <c r="H238" s="20">
        <f t="shared" si="372"/>
        <v>0</v>
      </c>
      <c r="I238" s="20">
        <v>0</v>
      </c>
      <c r="J238" s="20">
        <v>0</v>
      </c>
      <c r="K238" s="20">
        <f t="shared" si="373"/>
        <v>0</v>
      </c>
      <c r="L238" s="20">
        <v>0</v>
      </c>
      <c r="M238" s="20">
        <v>0</v>
      </c>
      <c r="N238" s="20">
        <f t="shared" si="374"/>
        <v>0</v>
      </c>
      <c r="O238" s="20">
        <f>C238+F238+I238+L238</f>
        <v>0</v>
      </c>
      <c r="P238" s="20">
        <f>D238+G238+J238+M238</f>
        <v>0</v>
      </c>
      <c r="Q238" s="21">
        <f t="shared" si="375"/>
        <v>0</v>
      </c>
      <c r="R238" s="6">
        <v>1</v>
      </c>
      <c r="S238" s="21">
        <f t="shared" si="376"/>
        <v>0</v>
      </c>
      <c r="T238" s="21">
        <f t="shared" si="377"/>
        <v>0</v>
      </c>
      <c r="U238" s="21">
        <f t="shared" si="378"/>
        <v>0</v>
      </c>
      <c r="V238" s="21" t="str">
        <f t="shared" si="379"/>
        <v>0</v>
      </c>
      <c r="W238" s="21" t="str">
        <f t="shared" si="380"/>
        <v>0</v>
      </c>
      <c r="X238" s="21">
        <f t="shared" si="381"/>
        <v>0</v>
      </c>
    </row>
    <row r="239" spans="1:24" ht="18.75" customHeight="1">
      <c r="A239" s="18"/>
      <c r="B239" s="39" t="s">
        <v>220</v>
      </c>
      <c r="C239" s="20">
        <v>47</v>
      </c>
      <c r="D239" s="20">
        <v>121</v>
      </c>
      <c r="E239" s="20">
        <f t="shared" si="371"/>
        <v>168</v>
      </c>
      <c r="F239" s="20">
        <v>0</v>
      </c>
      <c r="G239" s="20">
        <v>0</v>
      </c>
      <c r="H239" s="20">
        <f t="shared" si="372"/>
        <v>0</v>
      </c>
      <c r="I239" s="20">
        <v>0</v>
      </c>
      <c r="J239" s="20">
        <v>0</v>
      </c>
      <c r="K239" s="20">
        <f t="shared" si="373"/>
        <v>0</v>
      </c>
      <c r="L239" s="20">
        <v>0</v>
      </c>
      <c r="M239" s="20">
        <v>0</v>
      </c>
      <c r="N239" s="20">
        <f t="shared" si="374"/>
        <v>0</v>
      </c>
      <c r="O239" s="20">
        <f t="shared" ref="O239:O241" si="420">C239+F239+I239+L239</f>
        <v>47</v>
      </c>
      <c r="P239" s="20">
        <f t="shared" ref="P239:P241" si="421">D239+G239+J239+M239</f>
        <v>121</v>
      </c>
      <c r="Q239" s="21">
        <f t="shared" ref="Q239:Q241" si="422">O239+P239</f>
        <v>168</v>
      </c>
      <c r="R239" s="6">
        <v>1</v>
      </c>
      <c r="S239" s="21">
        <f t="shared" ref="S239:S241" si="423">IF(R239=1,O239,"0")</f>
        <v>47</v>
      </c>
      <c r="T239" s="21">
        <f t="shared" ref="T239:T241" si="424">IF(R239=1,P239,"0")</f>
        <v>121</v>
      </c>
      <c r="U239" s="21">
        <f t="shared" ref="U239:U241" si="425">S239+T239</f>
        <v>168</v>
      </c>
      <c r="V239" s="21" t="str">
        <f t="shared" ref="V239:V241" si="426">IF(R239=2,O239,"0")</f>
        <v>0</v>
      </c>
      <c r="W239" s="21" t="str">
        <f t="shared" ref="W239:W241" si="427">IF(R239=2,P239,"0")</f>
        <v>0</v>
      </c>
      <c r="X239" s="21">
        <f t="shared" ref="X239:X241" si="428">V239+W239</f>
        <v>0</v>
      </c>
    </row>
    <row r="240" spans="1:24" ht="18.75" customHeight="1">
      <c r="A240" s="18"/>
      <c r="B240" s="39" t="s">
        <v>29</v>
      </c>
      <c r="C240" s="20">
        <v>0</v>
      </c>
      <c r="D240" s="20">
        <v>1</v>
      </c>
      <c r="E240" s="20">
        <f t="shared" si="371"/>
        <v>1</v>
      </c>
      <c r="F240" s="20">
        <v>0</v>
      </c>
      <c r="G240" s="20">
        <v>0</v>
      </c>
      <c r="H240" s="20">
        <f t="shared" si="372"/>
        <v>0</v>
      </c>
      <c r="I240" s="20">
        <v>0</v>
      </c>
      <c r="J240" s="20">
        <v>0</v>
      </c>
      <c r="K240" s="20">
        <f t="shared" si="373"/>
        <v>0</v>
      </c>
      <c r="L240" s="20">
        <v>0</v>
      </c>
      <c r="M240" s="20">
        <v>0</v>
      </c>
      <c r="N240" s="20">
        <f t="shared" si="374"/>
        <v>0</v>
      </c>
      <c r="O240" s="20">
        <f t="shared" si="420"/>
        <v>0</v>
      </c>
      <c r="P240" s="20">
        <f t="shared" si="421"/>
        <v>1</v>
      </c>
      <c r="Q240" s="21">
        <f t="shared" si="422"/>
        <v>1</v>
      </c>
      <c r="R240" s="6">
        <v>2</v>
      </c>
      <c r="S240" s="21" t="str">
        <f t="shared" si="423"/>
        <v>0</v>
      </c>
      <c r="T240" s="21" t="str">
        <f t="shared" si="424"/>
        <v>0</v>
      </c>
      <c r="U240" s="21">
        <f t="shared" si="425"/>
        <v>0</v>
      </c>
      <c r="V240" s="21">
        <f t="shared" si="426"/>
        <v>0</v>
      </c>
      <c r="W240" s="21">
        <f t="shared" si="427"/>
        <v>1</v>
      </c>
      <c r="X240" s="21">
        <f t="shared" si="428"/>
        <v>1</v>
      </c>
    </row>
    <row r="241" spans="1:24" ht="18.75" customHeight="1">
      <c r="A241" s="18"/>
      <c r="B241" s="39" t="s">
        <v>193</v>
      </c>
      <c r="C241" s="20">
        <v>0</v>
      </c>
      <c r="D241" s="20">
        <v>0</v>
      </c>
      <c r="E241" s="20">
        <f t="shared" si="371"/>
        <v>0</v>
      </c>
      <c r="F241" s="20">
        <v>0</v>
      </c>
      <c r="G241" s="20">
        <v>0</v>
      </c>
      <c r="H241" s="20">
        <f t="shared" si="372"/>
        <v>0</v>
      </c>
      <c r="I241" s="20">
        <v>0</v>
      </c>
      <c r="J241" s="20">
        <v>0</v>
      </c>
      <c r="K241" s="20">
        <f t="shared" si="373"/>
        <v>0</v>
      </c>
      <c r="L241" s="20">
        <v>0</v>
      </c>
      <c r="M241" s="20">
        <v>0</v>
      </c>
      <c r="N241" s="20">
        <f t="shared" si="374"/>
        <v>0</v>
      </c>
      <c r="O241" s="20">
        <f t="shared" si="420"/>
        <v>0</v>
      </c>
      <c r="P241" s="20">
        <f t="shared" si="421"/>
        <v>0</v>
      </c>
      <c r="Q241" s="21">
        <f t="shared" si="422"/>
        <v>0</v>
      </c>
      <c r="R241" s="6">
        <v>2</v>
      </c>
      <c r="S241" s="21" t="str">
        <f t="shared" si="423"/>
        <v>0</v>
      </c>
      <c r="T241" s="21" t="str">
        <f t="shared" si="424"/>
        <v>0</v>
      </c>
      <c r="U241" s="21">
        <f t="shared" si="425"/>
        <v>0</v>
      </c>
      <c r="V241" s="21">
        <f t="shared" si="426"/>
        <v>0</v>
      </c>
      <c r="W241" s="21">
        <f t="shared" si="427"/>
        <v>0</v>
      </c>
      <c r="X241" s="21">
        <f t="shared" si="428"/>
        <v>0</v>
      </c>
    </row>
    <row r="242" spans="1:24" s="26" customFormat="1" ht="18.75" customHeight="1">
      <c r="A242" s="22"/>
      <c r="B242" s="23" t="s">
        <v>5</v>
      </c>
      <c r="C242" s="24">
        <f>SUM(C238:C241)</f>
        <v>47</v>
      </c>
      <c r="D242" s="24">
        <f t="shared" ref="D242:X242" si="429">SUM(D238:D241)</f>
        <v>122</v>
      </c>
      <c r="E242" s="24">
        <f t="shared" si="429"/>
        <v>169</v>
      </c>
      <c r="F242" s="24">
        <f t="shared" si="429"/>
        <v>0</v>
      </c>
      <c r="G242" s="24">
        <f t="shared" si="429"/>
        <v>0</v>
      </c>
      <c r="H242" s="24">
        <f t="shared" si="429"/>
        <v>0</v>
      </c>
      <c r="I242" s="24">
        <f t="shared" si="429"/>
        <v>0</v>
      </c>
      <c r="J242" s="24">
        <f t="shared" si="429"/>
        <v>0</v>
      </c>
      <c r="K242" s="24">
        <f t="shared" si="429"/>
        <v>0</v>
      </c>
      <c r="L242" s="24">
        <f t="shared" si="429"/>
        <v>0</v>
      </c>
      <c r="M242" s="24">
        <f t="shared" si="429"/>
        <v>0</v>
      </c>
      <c r="N242" s="24">
        <f t="shared" si="429"/>
        <v>0</v>
      </c>
      <c r="O242" s="24">
        <f t="shared" si="429"/>
        <v>47</v>
      </c>
      <c r="P242" s="24">
        <f t="shared" si="429"/>
        <v>122</v>
      </c>
      <c r="Q242" s="5">
        <f t="shared" si="429"/>
        <v>169</v>
      </c>
      <c r="R242" s="6">
        <f t="shared" si="429"/>
        <v>6</v>
      </c>
      <c r="S242" s="5">
        <f t="shared" si="429"/>
        <v>47</v>
      </c>
      <c r="T242" s="5">
        <f t="shared" si="429"/>
        <v>121</v>
      </c>
      <c r="U242" s="5">
        <f t="shared" si="429"/>
        <v>168</v>
      </c>
      <c r="V242" s="5">
        <f t="shared" si="429"/>
        <v>0</v>
      </c>
      <c r="W242" s="5">
        <f t="shared" si="429"/>
        <v>1</v>
      </c>
      <c r="X242" s="5">
        <f t="shared" si="429"/>
        <v>1</v>
      </c>
    </row>
    <row r="243" spans="1:24" ht="18.75" customHeight="1">
      <c r="A243" s="18"/>
      <c r="B243" s="29" t="s">
        <v>152</v>
      </c>
      <c r="C243" s="9"/>
      <c r="D243" s="9"/>
      <c r="E243" s="9"/>
      <c r="F243" s="30"/>
      <c r="G243" s="30"/>
      <c r="H243" s="9"/>
      <c r="I243" s="30"/>
      <c r="J243" s="30"/>
      <c r="K243" s="9"/>
      <c r="L243" s="30"/>
      <c r="M243" s="30"/>
      <c r="N243" s="9"/>
      <c r="O243" s="9"/>
      <c r="P243" s="9"/>
      <c r="Q243" s="27"/>
      <c r="R243" s="31"/>
      <c r="S243" s="27"/>
      <c r="T243" s="27"/>
      <c r="U243" s="27"/>
      <c r="V243" s="27"/>
      <c r="W243" s="27"/>
      <c r="X243" s="28"/>
    </row>
    <row r="244" spans="1:24" ht="18.75" customHeight="1">
      <c r="A244" s="18"/>
      <c r="B244" s="19" t="s">
        <v>64</v>
      </c>
      <c r="C244" s="20">
        <v>11</v>
      </c>
      <c r="D244" s="20">
        <v>62</v>
      </c>
      <c r="E244" s="20">
        <f>C244+D244</f>
        <v>73</v>
      </c>
      <c r="F244" s="21">
        <v>0</v>
      </c>
      <c r="G244" s="21">
        <v>0</v>
      </c>
      <c r="H244" s="20">
        <f>F244+G244</f>
        <v>0</v>
      </c>
      <c r="I244" s="20">
        <v>0</v>
      </c>
      <c r="J244" s="20">
        <v>0</v>
      </c>
      <c r="K244" s="20">
        <f>I244+J244</f>
        <v>0</v>
      </c>
      <c r="L244" s="21">
        <v>0</v>
      </c>
      <c r="M244" s="21">
        <v>0</v>
      </c>
      <c r="N244" s="20">
        <f>L244+M244</f>
        <v>0</v>
      </c>
      <c r="O244" s="20">
        <f t="shared" ref="O244:P248" si="430">C244+F244+I244+L244</f>
        <v>11</v>
      </c>
      <c r="P244" s="20">
        <f t="shared" si="430"/>
        <v>62</v>
      </c>
      <c r="Q244" s="21">
        <f>O244+P244</f>
        <v>73</v>
      </c>
      <c r="R244" s="6">
        <v>1</v>
      </c>
      <c r="S244" s="21">
        <f>IF(R244=1,O244,"0")</f>
        <v>11</v>
      </c>
      <c r="T244" s="21">
        <f>IF(R244=1,P244,"0")</f>
        <v>62</v>
      </c>
      <c r="U244" s="21">
        <f>S244+T244</f>
        <v>73</v>
      </c>
      <c r="V244" s="21" t="str">
        <f>IF(R244=2,O244,"0")</f>
        <v>0</v>
      </c>
      <c r="W244" s="21" t="str">
        <f>IF(R244=2,P244,"0")</f>
        <v>0</v>
      </c>
      <c r="X244" s="21">
        <f>V244+W244</f>
        <v>0</v>
      </c>
    </row>
    <row r="245" spans="1:24" ht="18.75" customHeight="1">
      <c r="A245" s="18"/>
      <c r="B245" s="32" t="s">
        <v>116</v>
      </c>
      <c r="C245" s="20">
        <v>2</v>
      </c>
      <c r="D245" s="20">
        <v>31</v>
      </c>
      <c r="E245" s="20">
        <f>C245+D245</f>
        <v>33</v>
      </c>
      <c r="F245" s="21">
        <v>0</v>
      </c>
      <c r="G245" s="21">
        <v>0</v>
      </c>
      <c r="H245" s="20">
        <f>F245+G245</f>
        <v>0</v>
      </c>
      <c r="I245" s="20">
        <v>0</v>
      </c>
      <c r="J245" s="20">
        <v>0</v>
      </c>
      <c r="K245" s="20">
        <f>I245+J245</f>
        <v>0</v>
      </c>
      <c r="L245" s="21">
        <v>0</v>
      </c>
      <c r="M245" s="21">
        <v>0</v>
      </c>
      <c r="N245" s="20">
        <f>L245+M245</f>
        <v>0</v>
      </c>
      <c r="O245" s="20">
        <f t="shared" si="430"/>
        <v>2</v>
      </c>
      <c r="P245" s="20">
        <f t="shared" si="430"/>
        <v>31</v>
      </c>
      <c r="Q245" s="21">
        <f>O245+P245</f>
        <v>33</v>
      </c>
      <c r="R245" s="6">
        <v>2</v>
      </c>
      <c r="S245" s="21" t="str">
        <f>IF(R245=1,O245,"0")</f>
        <v>0</v>
      </c>
      <c r="T245" s="21" t="str">
        <f>IF(R245=1,P245,"0")</f>
        <v>0</v>
      </c>
      <c r="U245" s="21">
        <f>S245+T245</f>
        <v>0</v>
      </c>
      <c r="V245" s="21">
        <f>IF(R245=2,O245,"0")</f>
        <v>2</v>
      </c>
      <c r="W245" s="21">
        <f>IF(R245=2,P245,"0")</f>
        <v>31</v>
      </c>
      <c r="X245" s="21">
        <f>V245+W245</f>
        <v>33</v>
      </c>
    </row>
    <row r="246" spans="1:24" ht="18.75" customHeight="1">
      <c r="A246" s="18"/>
      <c r="B246" s="32" t="s">
        <v>69</v>
      </c>
      <c r="C246" s="20">
        <v>35</v>
      </c>
      <c r="D246" s="20">
        <v>7</v>
      </c>
      <c r="E246" s="20">
        <f>C246+D246</f>
        <v>42</v>
      </c>
      <c r="F246" s="21">
        <v>0</v>
      </c>
      <c r="G246" s="21">
        <v>0</v>
      </c>
      <c r="H246" s="20">
        <f>F246+G246</f>
        <v>0</v>
      </c>
      <c r="I246" s="20">
        <v>0</v>
      </c>
      <c r="J246" s="20">
        <v>0</v>
      </c>
      <c r="K246" s="20">
        <f>I246+J246</f>
        <v>0</v>
      </c>
      <c r="L246" s="21">
        <v>0</v>
      </c>
      <c r="M246" s="21">
        <v>0</v>
      </c>
      <c r="N246" s="20">
        <f>L246+M246</f>
        <v>0</v>
      </c>
      <c r="O246" s="20">
        <f t="shared" si="430"/>
        <v>35</v>
      </c>
      <c r="P246" s="20">
        <f t="shared" si="430"/>
        <v>7</v>
      </c>
      <c r="Q246" s="21">
        <f>O246+P246</f>
        <v>42</v>
      </c>
      <c r="R246" s="6">
        <v>2</v>
      </c>
      <c r="S246" s="21" t="str">
        <f>IF(R246=1,O246,"0")</f>
        <v>0</v>
      </c>
      <c r="T246" s="21" t="str">
        <f>IF(R246=1,P246,"0")</f>
        <v>0</v>
      </c>
      <c r="U246" s="21">
        <f>S246+T246</f>
        <v>0</v>
      </c>
      <c r="V246" s="21">
        <f>IF(R246=2,O246,"0")</f>
        <v>35</v>
      </c>
      <c r="W246" s="21">
        <f>IF(R246=2,P246,"0")</f>
        <v>7</v>
      </c>
      <c r="X246" s="21">
        <f>V246+W246</f>
        <v>42</v>
      </c>
    </row>
    <row r="247" spans="1:24" ht="18.75" customHeight="1">
      <c r="A247" s="18"/>
      <c r="B247" s="19" t="s">
        <v>26</v>
      </c>
      <c r="C247" s="20">
        <v>3</v>
      </c>
      <c r="D247" s="20">
        <v>32</v>
      </c>
      <c r="E247" s="20">
        <f>C247+D247</f>
        <v>35</v>
      </c>
      <c r="F247" s="21">
        <v>0</v>
      </c>
      <c r="G247" s="21">
        <v>0</v>
      </c>
      <c r="H247" s="20">
        <f>F247+G247</f>
        <v>0</v>
      </c>
      <c r="I247" s="20">
        <v>0</v>
      </c>
      <c r="J247" s="20">
        <v>0</v>
      </c>
      <c r="K247" s="20">
        <f>I247+J247</f>
        <v>0</v>
      </c>
      <c r="L247" s="21">
        <v>0</v>
      </c>
      <c r="M247" s="21">
        <v>0</v>
      </c>
      <c r="N247" s="20">
        <f>L247+M247</f>
        <v>0</v>
      </c>
      <c r="O247" s="20">
        <f t="shared" si="430"/>
        <v>3</v>
      </c>
      <c r="P247" s="20">
        <f t="shared" si="430"/>
        <v>32</v>
      </c>
      <c r="Q247" s="21">
        <f>O247+P247</f>
        <v>35</v>
      </c>
      <c r="R247" s="6">
        <v>1</v>
      </c>
      <c r="S247" s="21">
        <f>IF(R247=1,O247,"0")</f>
        <v>3</v>
      </c>
      <c r="T247" s="21">
        <f>IF(R247=1,P247,"0")</f>
        <v>32</v>
      </c>
      <c r="U247" s="21">
        <f>S247+T247</f>
        <v>35</v>
      </c>
      <c r="V247" s="21" t="str">
        <f>IF(R247=2,O247,"0")</f>
        <v>0</v>
      </c>
      <c r="W247" s="21" t="str">
        <f>IF(R247=2,P247,"0")</f>
        <v>0</v>
      </c>
      <c r="X247" s="21">
        <f>V247+W247</f>
        <v>0</v>
      </c>
    </row>
    <row r="248" spans="1:24" ht="18.75" customHeight="1">
      <c r="A248" s="18"/>
      <c r="B248" s="32" t="s">
        <v>109</v>
      </c>
      <c r="C248" s="20">
        <v>13</v>
      </c>
      <c r="D248" s="20">
        <v>41</v>
      </c>
      <c r="E248" s="20">
        <f>C248+D248</f>
        <v>54</v>
      </c>
      <c r="F248" s="21">
        <v>0</v>
      </c>
      <c r="G248" s="21">
        <v>0</v>
      </c>
      <c r="H248" s="20">
        <f>F248+G248</f>
        <v>0</v>
      </c>
      <c r="I248" s="20">
        <v>0</v>
      </c>
      <c r="J248" s="20">
        <v>0</v>
      </c>
      <c r="K248" s="20">
        <f>I248+J248</f>
        <v>0</v>
      </c>
      <c r="L248" s="21">
        <v>0</v>
      </c>
      <c r="M248" s="21">
        <v>0</v>
      </c>
      <c r="N248" s="20">
        <f>L248+M248</f>
        <v>0</v>
      </c>
      <c r="O248" s="20">
        <f t="shared" si="430"/>
        <v>13</v>
      </c>
      <c r="P248" s="20">
        <f t="shared" si="430"/>
        <v>41</v>
      </c>
      <c r="Q248" s="21">
        <f>O248+P248</f>
        <v>54</v>
      </c>
      <c r="R248" s="6">
        <v>2</v>
      </c>
      <c r="S248" s="21" t="str">
        <f>IF(R248=1,O248,"0")</f>
        <v>0</v>
      </c>
      <c r="T248" s="21" t="str">
        <f>IF(R248=1,P248,"0")</f>
        <v>0</v>
      </c>
      <c r="U248" s="21">
        <f>S248+T248</f>
        <v>0</v>
      </c>
      <c r="V248" s="21">
        <f>IF(R248=2,O248,"0")</f>
        <v>13</v>
      </c>
      <c r="W248" s="21">
        <f>IF(R248=2,P248,"0")</f>
        <v>41</v>
      </c>
      <c r="X248" s="21">
        <f>V248+W248</f>
        <v>54</v>
      </c>
    </row>
    <row r="249" spans="1:24" s="26" customFormat="1" ht="18.75" customHeight="1">
      <c r="A249" s="22"/>
      <c r="B249" s="33" t="s">
        <v>5</v>
      </c>
      <c r="C249" s="24">
        <f t="shared" ref="C249:X249" si="431">SUM(C244:C248)</f>
        <v>64</v>
      </c>
      <c r="D249" s="24">
        <f t="shared" si="431"/>
        <v>173</v>
      </c>
      <c r="E249" s="24">
        <f t="shared" si="431"/>
        <v>237</v>
      </c>
      <c r="F249" s="5">
        <f t="shared" si="431"/>
        <v>0</v>
      </c>
      <c r="G249" s="5">
        <f t="shared" si="431"/>
        <v>0</v>
      </c>
      <c r="H249" s="24">
        <f t="shared" si="431"/>
        <v>0</v>
      </c>
      <c r="I249" s="24">
        <f t="shared" si="431"/>
        <v>0</v>
      </c>
      <c r="J249" s="24">
        <f t="shared" si="431"/>
        <v>0</v>
      </c>
      <c r="K249" s="24">
        <f t="shared" si="431"/>
        <v>0</v>
      </c>
      <c r="L249" s="5">
        <f t="shared" si="431"/>
        <v>0</v>
      </c>
      <c r="M249" s="5">
        <f t="shared" si="431"/>
        <v>0</v>
      </c>
      <c r="N249" s="24">
        <f t="shared" si="431"/>
        <v>0</v>
      </c>
      <c r="O249" s="24">
        <f t="shared" si="431"/>
        <v>64</v>
      </c>
      <c r="P249" s="24">
        <f t="shared" si="431"/>
        <v>173</v>
      </c>
      <c r="Q249" s="5">
        <f t="shared" si="431"/>
        <v>237</v>
      </c>
      <c r="R249" s="6">
        <f t="shared" si="431"/>
        <v>8</v>
      </c>
      <c r="S249" s="5">
        <f t="shared" si="431"/>
        <v>14</v>
      </c>
      <c r="T249" s="5">
        <f t="shared" si="431"/>
        <v>94</v>
      </c>
      <c r="U249" s="5">
        <f t="shared" si="431"/>
        <v>108</v>
      </c>
      <c r="V249" s="5">
        <f t="shared" si="431"/>
        <v>50</v>
      </c>
      <c r="W249" s="5">
        <f t="shared" si="431"/>
        <v>79</v>
      </c>
      <c r="X249" s="5">
        <f t="shared" si="431"/>
        <v>129</v>
      </c>
    </row>
    <row r="250" spans="1:24" s="101" customFormat="1" ht="18.75" customHeight="1">
      <c r="A250" s="96"/>
      <c r="B250" s="115" t="s">
        <v>85</v>
      </c>
      <c r="C250" s="98">
        <f t="shared" ref="C250:X250" si="432">C242+C249</f>
        <v>111</v>
      </c>
      <c r="D250" s="98">
        <f t="shared" si="432"/>
        <v>295</v>
      </c>
      <c r="E250" s="98">
        <f t="shared" si="432"/>
        <v>406</v>
      </c>
      <c r="F250" s="99">
        <f t="shared" si="432"/>
        <v>0</v>
      </c>
      <c r="G250" s="99">
        <f t="shared" si="432"/>
        <v>0</v>
      </c>
      <c r="H250" s="98">
        <f t="shared" si="432"/>
        <v>0</v>
      </c>
      <c r="I250" s="98">
        <f t="shared" si="432"/>
        <v>0</v>
      </c>
      <c r="J250" s="98">
        <f t="shared" si="432"/>
        <v>0</v>
      </c>
      <c r="K250" s="98">
        <f t="shared" si="432"/>
        <v>0</v>
      </c>
      <c r="L250" s="99">
        <f t="shared" si="432"/>
        <v>0</v>
      </c>
      <c r="M250" s="99">
        <f t="shared" si="432"/>
        <v>0</v>
      </c>
      <c r="N250" s="98">
        <f t="shared" si="432"/>
        <v>0</v>
      </c>
      <c r="O250" s="98">
        <f t="shared" si="432"/>
        <v>111</v>
      </c>
      <c r="P250" s="98">
        <f t="shared" si="432"/>
        <v>295</v>
      </c>
      <c r="Q250" s="99">
        <f t="shared" si="432"/>
        <v>406</v>
      </c>
      <c r="R250" s="116">
        <f t="shared" si="432"/>
        <v>14</v>
      </c>
      <c r="S250" s="99">
        <f t="shared" si="432"/>
        <v>61</v>
      </c>
      <c r="T250" s="99">
        <f t="shared" si="432"/>
        <v>215</v>
      </c>
      <c r="U250" s="99">
        <f t="shared" si="432"/>
        <v>276</v>
      </c>
      <c r="V250" s="99">
        <f t="shared" si="432"/>
        <v>50</v>
      </c>
      <c r="W250" s="99">
        <f t="shared" si="432"/>
        <v>80</v>
      </c>
      <c r="X250" s="99">
        <f t="shared" si="432"/>
        <v>130</v>
      </c>
    </row>
    <row r="251" spans="1:24" s="38" customFormat="1" ht="18.75" customHeight="1">
      <c r="A251" s="46"/>
      <c r="B251" s="8" t="s">
        <v>136</v>
      </c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37"/>
    </row>
    <row r="252" spans="1:24" ht="18.75" customHeight="1">
      <c r="A252" s="18"/>
      <c r="B252" s="32" t="s">
        <v>98</v>
      </c>
      <c r="C252" s="20">
        <v>0</v>
      </c>
      <c r="D252" s="20">
        <v>0</v>
      </c>
      <c r="E252" s="20">
        <f t="shared" ref="E252:E257" si="433">C252+D252</f>
        <v>0</v>
      </c>
      <c r="F252" s="21">
        <v>0</v>
      </c>
      <c r="G252" s="21">
        <v>0</v>
      </c>
      <c r="H252" s="20">
        <f t="shared" ref="H252:H257" si="434">F252+G252</f>
        <v>0</v>
      </c>
      <c r="I252" s="20">
        <v>22</v>
      </c>
      <c r="J252" s="20">
        <v>74</v>
      </c>
      <c r="K252" s="20">
        <f t="shared" ref="K252:K257" si="435">I252+J252</f>
        <v>96</v>
      </c>
      <c r="L252" s="21">
        <v>0</v>
      </c>
      <c r="M252" s="21">
        <v>0</v>
      </c>
      <c r="N252" s="20">
        <f t="shared" ref="N252:N257" si="436">L252+M252</f>
        <v>0</v>
      </c>
      <c r="O252" s="20">
        <f t="shared" ref="O252:P257" si="437">C252+F252+I252+L252</f>
        <v>22</v>
      </c>
      <c r="P252" s="20">
        <f t="shared" si="437"/>
        <v>74</v>
      </c>
      <c r="Q252" s="21">
        <f t="shared" ref="Q252:Q257" si="438">O252+P252</f>
        <v>96</v>
      </c>
      <c r="R252" s="6">
        <v>1</v>
      </c>
      <c r="S252" s="21">
        <f t="shared" ref="S252:S257" si="439">IF(R252=1,O252,"0")</f>
        <v>22</v>
      </c>
      <c r="T252" s="21">
        <f t="shared" ref="T252:T257" si="440">IF(R252=1,P252,"0")</f>
        <v>74</v>
      </c>
      <c r="U252" s="21">
        <f t="shared" ref="U252:U257" si="441">S252+T252</f>
        <v>96</v>
      </c>
      <c r="V252" s="21" t="str">
        <f t="shared" ref="V252:V257" si="442">IF(R252=2,O252,"0")</f>
        <v>0</v>
      </c>
      <c r="W252" s="21" t="str">
        <f t="shared" ref="W252:W257" si="443">IF(R252=2,P252,"0")</f>
        <v>0</v>
      </c>
      <c r="X252" s="21">
        <f t="shared" ref="X252:X257" si="444">V252+W252</f>
        <v>0</v>
      </c>
    </row>
    <row r="253" spans="1:24" ht="18.75" customHeight="1">
      <c r="A253" s="18"/>
      <c r="B253" s="32" t="s">
        <v>99</v>
      </c>
      <c r="C253" s="20">
        <v>0</v>
      </c>
      <c r="D253" s="20">
        <v>0</v>
      </c>
      <c r="E253" s="20">
        <f t="shared" si="433"/>
        <v>0</v>
      </c>
      <c r="F253" s="21">
        <v>0</v>
      </c>
      <c r="G253" s="21">
        <v>0</v>
      </c>
      <c r="H253" s="20">
        <f t="shared" si="434"/>
        <v>0</v>
      </c>
      <c r="I253" s="20">
        <v>36</v>
      </c>
      <c r="J253" s="20">
        <v>13</v>
      </c>
      <c r="K253" s="20">
        <f t="shared" si="435"/>
        <v>49</v>
      </c>
      <c r="L253" s="21">
        <v>0</v>
      </c>
      <c r="M253" s="21">
        <v>0</v>
      </c>
      <c r="N253" s="20">
        <f t="shared" si="436"/>
        <v>0</v>
      </c>
      <c r="O253" s="20">
        <f t="shared" si="437"/>
        <v>36</v>
      </c>
      <c r="P253" s="20">
        <f t="shared" si="437"/>
        <v>13</v>
      </c>
      <c r="Q253" s="21">
        <f t="shared" si="438"/>
        <v>49</v>
      </c>
      <c r="R253" s="6">
        <v>2</v>
      </c>
      <c r="S253" s="21" t="str">
        <f t="shared" si="439"/>
        <v>0</v>
      </c>
      <c r="T253" s="21" t="str">
        <f t="shared" si="440"/>
        <v>0</v>
      </c>
      <c r="U253" s="21">
        <f t="shared" si="441"/>
        <v>0</v>
      </c>
      <c r="V253" s="21">
        <f t="shared" si="442"/>
        <v>36</v>
      </c>
      <c r="W253" s="21">
        <f t="shared" si="443"/>
        <v>13</v>
      </c>
      <c r="X253" s="21">
        <f t="shared" si="444"/>
        <v>49</v>
      </c>
    </row>
    <row r="254" spans="1:24" ht="18.75" customHeight="1">
      <c r="A254" s="18"/>
      <c r="B254" s="32" t="s">
        <v>26</v>
      </c>
      <c r="C254" s="20">
        <v>0</v>
      </c>
      <c r="D254" s="20">
        <v>0</v>
      </c>
      <c r="E254" s="20">
        <f t="shared" si="433"/>
        <v>0</v>
      </c>
      <c r="F254" s="21">
        <v>0</v>
      </c>
      <c r="G254" s="21">
        <v>0</v>
      </c>
      <c r="H254" s="20">
        <f t="shared" si="434"/>
        <v>0</v>
      </c>
      <c r="I254" s="20">
        <v>17</v>
      </c>
      <c r="J254" s="20">
        <v>35</v>
      </c>
      <c r="K254" s="20">
        <f t="shared" si="435"/>
        <v>52</v>
      </c>
      <c r="L254" s="21">
        <v>0</v>
      </c>
      <c r="M254" s="21">
        <v>0</v>
      </c>
      <c r="N254" s="20">
        <f t="shared" si="436"/>
        <v>0</v>
      </c>
      <c r="O254" s="20">
        <f t="shared" si="437"/>
        <v>17</v>
      </c>
      <c r="P254" s="20">
        <f t="shared" si="437"/>
        <v>35</v>
      </c>
      <c r="Q254" s="21">
        <f t="shared" si="438"/>
        <v>52</v>
      </c>
      <c r="R254" s="6">
        <v>1</v>
      </c>
      <c r="S254" s="21">
        <f t="shared" si="439"/>
        <v>17</v>
      </c>
      <c r="T254" s="21">
        <f t="shared" si="440"/>
        <v>35</v>
      </c>
      <c r="U254" s="21">
        <f t="shared" si="441"/>
        <v>52</v>
      </c>
      <c r="V254" s="21" t="str">
        <f t="shared" si="442"/>
        <v>0</v>
      </c>
      <c r="W254" s="21" t="str">
        <f t="shared" si="443"/>
        <v>0</v>
      </c>
      <c r="X254" s="21">
        <f t="shared" si="444"/>
        <v>0</v>
      </c>
    </row>
    <row r="255" spans="1:24" ht="18.75" customHeight="1">
      <c r="A255" s="18"/>
      <c r="B255" s="32" t="s">
        <v>27</v>
      </c>
      <c r="C255" s="20">
        <v>0</v>
      </c>
      <c r="D255" s="20">
        <v>0</v>
      </c>
      <c r="E255" s="20">
        <f t="shared" si="433"/>
        <v>0</v>
      </c>
      <c r="F255" s="21">
        <v>0</v>
      </c>
      <c r="G255" s="21">
        <v>0</v>
      </c>
      <c r="H255" s="20">
        <f t="shared" si="434"/>
        <v>0</v>
      </c>
      <c r="I255" s="20">
        <v>1</v>
      </c>
      <c r="J255" s="20">
        <v>32</v>
      </c>
      <c r="K255" s="20">
        <f t="shared" si="435"/>
        <v>33</v>
      </c>
      <c r="L255" s="21">
        <v>0</v>
      </c>
      <c r="M255" s="21">
        <v>0</v>
      </c>
      <c r="N255" s="20">
        <f t="shared" si="436"/>
        <v>0</v>
      </c>
      <c r="O255" s="20">
        <f t="shared" si="437"/>
        <v>1</v>
      </c>
      <c r="P255" s="20">
        <f t="shared" si="437"/>
        <v>32</v>
      </c>
      <c r="Q255" s="21">
        <f t="shared" si="438"/>
        <v>33</v>
      </c>
      <c r="R255" s="6">
        <v>2</v>
      </c>
      <c r="S255" s="21" t="str">
        <f t="shared" si="439"/>
        <v>0</v>
      </c>
      <c r="T255" s="21" t="str">
        <f t="shared" si="440"/>
        <v>0</v>
      </c>
      <c r="U255" s="21">
        <f t="shared" si="441"/>
        <v>0</v>
      </c>
      <c r="V255" s="21">
        <f t="shared" si="442"/>
        <v>1</v>
      </c>
      <c r="W255" s="21">
        <f t="shared" si="443"/>
        <v>32</v>
      </c>
      <c r="X255" s="21">
        <f t="shared" si="444"/>
        <v>33</v>
      </c>
    </row>
    <row r="256" spans="1:24" ht="18.75" customHeight="1">
      <c r="A256" s="18"/>
      <c r="B256" s="32" t="s">
        <v>103</v>
      </c>
      <c r="C256" s="20">
        <v>0</v>
      </c>
      <c r="D256" s="20">
        <v>0</v>
      </c>
      <c r="E256" s="20">
        <f t="shared" si="433"/>
        <v>0</v>
      </c>
      <c r="F256" s="21">
        <v>0</v>
      </c>
      <c r="G256" s="21">
        <v>0</v>
      </c>
      <c r="H256" s="20">
        <f t="shared" si="434"/>
        <v>0</v>
      </c>
      <c r="I256" s="20">
        <v>8</v>
      </c>
      <c r="J256" s="20">
        <v>36</v>
      </c>
      <c r="K256" s="20">
        <f t="shared" si="435"/>
        <v>44</v>
      </c>
      <c r="L256" s="21">
        <v>0</v>
      </c>
      <c r="M256" s="21">
        <v>0</v>
      </c>
      <c r="N256" s="20">
        <f t="shared" si="436"/>
        <v>0</v>
      </c>
      <c r="O256" s="20">
        <f t="shared" si="437"/>
        <v>8</v>
      </c>
      <c r="P256" s="20">
        <f t="shared" si="437"/>
        <v>36</v>
      </c>
      <c r="Q256" s="21">
        <f t="shared" si="438"/>
        <v>44</v>
      </c>
      <c r="R256" s="6">
        <v>2</v>
      </c>
      <c r="S256" s="21" t="str">
        <f t="shared" si="439"/>
        <v>0</v>
      </c>
      <c r="T256" s="21" t="str">
        <f t="shared" si="440"/>
        <v>0</v>
      </c>
      <c r="U256" s="21">
        <f t="shared" si="441"/>
        <v>0</v>
      </c>
      <c r="V256" s="21">
        <f t="shared" si="442"/>
        <v>8</v>
      </c>
      <c r="W256" s="21">
        <f t="shared" si="443"/>
        <v>36</v>
      </c>
      <c r="X256" s="21">
        <f t="shared" si="444"/>
        <v>44</v>
      </c>
    </row>
    <row r="257" spans="1:24" ht="18.75" customHeight="1">
      <c r="A257" s="18"/>
      <c r="B257" s="32" t="s">
        <v>100</v>
      </c>
      <c r="C257" s="20">
        <v>0</v>
      </c>
      <c r="D257" s="20">
        <v>0</v>
      </c>
      <c r="E257" s="20">
        <f t="shared" si="433"/>
        <v>0</v>
      </c>
      <c r="F257" s="21">
        <v>0</v>
      </c>
      <c r="G257" s="21">
        <v>0</v>
      </c>
      <c r="H257" s="20">
        <f t="shared" si="434"/>
        <v>0</v>
      </c>
      <c r="I257" s="20">
        <v>19</v>
      </c>
      <c r="J257" s="20">
        <v>13</v>
      </c>
      <c r="K257" s="20">
        <f t="shared" si="435"/>
        <v>32</v>
      </c>
      <c r="L257" s="21">
        <v>0</v>
      </c>
      <c r="M257" s="21">
        <v>0</v>
      </c>
      <c r="N257" s="20">
        <f t="shared" si="436"/>
        <v>0</v>
      </c>
      <c r="O257" s="20">
        <f t="shared" si="437"/>
        <v>19</v>
      </c>
      <c r="P257" s="20">
        <f t="shared" si="437"/>
        <v>13</v>
      </c>
      <c r="Q257" s="21">
        <f t="shared" si="438"/>
        <v>32</v>
      </c>
      <c r="R257" s="6">
        <v>2</v>
      </c>
      <c r="S257" s="21" t="str">
        <f t="shared" si="439"/>
        <v>0</v>
      </c>
      <c r="T257" s="21" t="str">
        <f t="shared" si="440"/>
        <v>0</v>
      </c>
      <c r="U257" s="21">
        <f t="shared" si="441"/>
        <v>0</v>
      </c>
      <c r="V257" s="21">
        <f t="shared" si="442"/>
        <v>19</v>
      </c>
      <c r="W257" s="21">
        <f t="shared" si="443"/>
        <v>13</v>
      </c>
      <c r="X257" s="21">
        <f t="shared" si="444"/>
        <v>32</v>
      </c>
    </row>
    <row r="258" spans="1:24" s="101" customFormat="1" ht="18.75" customHeight="1">
      <c r="A258" s="96"/>
      <c r="B258" s="115" t="s">
        <v>85</v>
      </c>
      <c r="C258" s="98">
        <f t="shared" ref="C258:X258" si="445">SUM(C252:C257)</f>
        <v>0</v>
      </c>
      <c r="D258" s="98">
        <f t="shared" si="445"/>
        <v>0</v>
      </c>
      <c r="E258" s="98">
        <f t="shared" si="445"/>
        <v>0</v>
      </c>
      <c r="F258" s="99">
        <f t="shared" si="445"/>
        <v>0</v>
      </c>
      <c r="G258" s="99">
        <f t="shared" si="445"/>
        <v>0</v>
      </c>
      <c r="H258" s="98">
        <f t="shared" si="445"/>
        <v>0</v>
      </c>
      <c r="I258" s="98">
        <f t="shared" si="445"/>
        <v>103</v>
      </c>
      <c r="J258" s="98">
        <f t="shared" si="445"/>
        <v>203</v>
      </c>
      <c r="K258" s="98">
        <f t="shared" si="445"/>
        <v>306</v>
      </c>
      <c r="L258" s="99">
        <f t="shared" si="445"/>
        <v>0</v>
      </c>
      <c r="M258" s="99">
        <f t="shared" si="445"/>
        <v>0</v>
      </c>
      <c r="N258" s="98">
        <f t="shared" si="445"/>
        <v>0</v>
      </c>
      <c r="O258" s="98">
        <f t="shared" si="445"/>
        <v>103</v>
      </c>
      <c r="P258" s="98">
        <f t="shared" si="445"/>
        <v>203</v>
      </c>
      <c r="Q258" s="99">
        <f t="shared" si="445"/>
        <v>306</v>
      </c>
      <c r="R258" s="116">
        <f t="shared" si="445"/>
        <v>10</v>
      </c>
      <c r="S258" s="99">
        <f t="shared" si="445"/>
        <v>39</v>
      </c>
      <c r="T258" s="99">
        <f t="shared" si="445"/>
        <v>109</v>
      </c>
      <c r="U258" s="99">
        <f t="shared" si="445"/>
        <v>148</v>
      </c>
      <c r="V258" s="99">
        <f t="shared" si="445"/>
        <v>64</v>
      </c>
      <c r="W258" s="99">
        <f t="shared" si="445"/>
        <v>94</v>
      </c>
      <c r="X258" s="99">
        <f t="shared" si="445"/>
        <v>158</v>
      </c>
    </row>
    <row r="259" spans="1:24" s="38" customFormat="1" ht="18.75" customHeight="1">
      <c r="A259" s="46"/>
      <c r="B259" s="8" t="s">
        <v>137</v>
      </c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37"/>
    </row>
    <row r="260" spans="1:24" ht="18.75" customHeight="1">
      <c r="A260" s="18"/>
      <c r="B260" s="32" t="s">
        <v>138</v>
      </c>
      <c r="C260" s="9"/>
      <c r="D260" s="9"/>
      <c r="E260" s="9"/>
      <c r="F260" s="27"/>
      <c r="G260" s="27"/>
      <c r="H260" s="9"/>
      <c r="I260" s="9"/>
      <c r="J260" s="9"/>
      <c r="K260" s="9"/>
      <c r="L260" s="27"/>
      <c r="M260" s="27"/>
      <c r="N260" s="9"/>
      <c r="O260" s="9"/>
      <c r="P260" s="9"/>
      <c r="Q260" s="27"/>
      <c r="R260" s="10"/>
      <c r="S260" s="27"/>
      <c r="T260" s="27"/>
      <c r="U260" s="27"/>
      <c r="V260" s="27"/>
      <c r="W260" s="27"/>
      <c r="X260" s="28"/>
    </row>
    <row r="261" spans="1:24" ht="18.75" customHeight="1">
      <c r="A261" s="18"/>
      <c r="B261" s="55" t="s">
        <v>196</v>
      </c>
      <c r="C261" s="20">
        <v>0</v>
      </c>
      <c r="D261" s="20">
        <v>0</v>
      </c>
      <c r="E261" s="20">
        <f t="shared" ref="E261:E267" si="446">C261+D261</f>
        <v>0</v>
      </c>
      <c r="F261" s="21">
        <v>0</v>
      </c>
      <c r="G261" s="21">
        <v>0</v>
      </c>
      <c r="H261" s="20">
        <f t="shared" ref="H261:H267" si="447">F261+G261</f>
        <v>0</v>
      </c>
      <c r="I261" s="20">
        <v>0</v>
      </c>
      <c r="J261" s="20">
        <v>0</v>
      </c>
      <c r="K261" s="20">
        <f t="shared" ref="K261:K267" si="448">I261+J261</f>
        <v>0</v>
      </c>
      <c r="L261" s="21">
        <v>0</v>
      </c>
      <c r="M261" s="21">
        <v>1</v>
      </c>
      <c r="N261" s="20">
        <f t="shared" ref="N261:N267" si="449">L261+M261</f>
        <v>1</v>
      </c>
      <c r="O261" s="20">
        <f t="shared" ref="O261:P267" si="450">C261+F261+I261+L261</f>
        <v>0</v>
      </c>
      <c r="P261" s="20">
        <f t="shared" si="450"/>
        <v>1</v>
      </c>
      <c r="Q261" s="21">
        <f t="shared" ref="Q261:Q267" si="451">O261+P261</f>
        <v>1</v>
      </c>
      <c r="R261" s="6">
        <v>2</v>
      </c>
      <c r="S261" s="21" t="str">
        <f t="shared" ref="S261:S267" si="452">IF(R261=1,O261,"0")</f>
        <v>0</v>
      </c>
      <c r="T261" s="21" t="str">
        <f t="shared" ref="T261:T267" si="453">IF(R261=1,P261,"0")</f>
        <v>0</v>
      </c>
      <c r="U261" s="21">
        <f t="shared" ref="U261:U267" si="454">S261+T261</f>
        <v>0</v>
      </c>
      <c r="V261" s="21">
        <f t="shared" ref="V261:V267" si="455">IF(R261=2,O261,"0")</f>
        <v>0</v>
      </c>
      <c r="W261" s="21">
        <f t="shared" ref="W261:W267" si="456">IF(R261=2,P261,"0")</f>
        <v>1</v>
      </c>
      <c r="X261" s="21">
        <f t="shared" ref="X261:X267" si="457">V261+W261</f>
        <v>1</v>
      </c>
    </row>
    <row r="262" spans="1:24" ht="18.75" customHeight="1">
      <c r="A262" s="18"/>
      <c r="B262" s="55" t="s">
        <v>140</v>
      </c>
      <c r="C262" s="20">
        <v>0</v>
      </c>
      <c r="D262" s="20">
        <v>0</v>
      </c>
      <c r="E262" s="20">
        <f t="shared" si="446"/>
        <v>0</v>
      </c>
      <c r="F262" s="21">
        <v>0</v>
      </c>
      <c r="G262" s="21">
        <v>0</v>
      </c>
      <c r="H262" s="20">
        <f t="shared" si="447"/>
        <v>0</v>
      </c>
      <c r="I262" s="20">
        <v>0</v>
      </c>
      <c r="J262" s="20">
        <v>0</v>
      </c>
      <c r="K262" s="20">
        <f t="shared" si="448"/>
        <v>0</v>
      </c>
      <c r="L262" s="21">
        <v>2</v>
      </c>
      <c r="M262" s="21">
        <v>7</v>
      </c>
      <c r="N262" s="20">
        <f t="shared" si="449"/>
        <v>9</v>
      </c>
      <c r="O262" s="20">
        <f t="shared" si="450"/>
        <v>2</v>
      </c>
      <c r="P262" s="20">
        <f t="shared" si="450"/>
        <v>7</v>
      </c>
      <c r="Q262" s="21">
        <f t="shared" si="451"/>
        <v>9</v>
      </c>
      <c r="R262" s="6">
        <v>1</v>
      </c>
      <c r="S262" s="21">
        <f t="shared" si="452"/>
        <v>2</v>
      </c>
      <c r="T262" s="21">
        <f t="shared" si="453"/>
        <v>7</v>
      </c>
      <c r="U262" s="21">
        <f t="shared" si="454"/>
        <v>9</v>
      </c>
      <c r="V262" s="21" t="str">
        <f t="shared" si="455"/>
        <v>0</v>
      </c>
      <c r="W262" s="21" t="str">
        <f t="shared" si="456"/>
        <v>0</v>
      </c>
      <c r="X262" s="21">
        <f t="shared" si="457"/>
        <v>0</v>
      </c>
    </row>
    <row r="263" spans="1:24" ht="18.75" customHeight="1">
      <c r="A263" s="18"/>
      <c r="B263" s="55" t="s">
        <v>139</v>
      </c>
      <c r="C263" s="20">
        <v>0</v>
      </c>
      <c r="D263" s="20">
        <v>0</v>
      </c>
      <c r="E263" s="20">
        <f t="shared" si="446"/>
        <v>0</v>
      </c>
      <c r="F263" s="21">
        <v>0</v>
      </c>
      <c r="G263" s="21">
        <v>0</v>
      </c>
      <c r="H263" s="20">
        <f t="shared" si="447"/>
        <v>0</v>
      </c>
      <c r="I263" s="20">
        <v>0</v>
      </c>
      <c r="J263" s="20">
        <v>0</v>
      </c>
      <c r="K263" s="20">
        <f t="shared" si="448"/>
        <v>0</v>
      </c>
      <c r="L263" s="21">
        <v>2</v>
      </c>
      <c r="M263" s="21">
        <v>5</v>
      </c>
      <c r="N263" s="20">
        <f t="shared" si="449"/>
        <v>7</v>
      </c>
      <c r="O263" s="20">
        <f t="shared" si="450"/>
        <v>2</v>
      </c>
      <c r="P263" s="20">
        <f t="shared" si="450"/>
        <v>5</v>
      </c>
      <c r="Q263" s="21">
        <f t="shared" si="451"/>
        <v>7</v>
      </c>
      <c r="R263" s="6">
        <v>1</v>
      </c>
      <c r="S263" s="21">
        <f t="shared" si="452"/>
        <v>2</v>
      </c>
      <c r="T263" s="21">
        <f t="shared" si="453"/>
        <v>5</v>
      </c>
      <c r="U263" s="21">
        <f t="shared" si="454"/>
        <v>7</v>
      </c>
      <c r="V263" s="21" t="str">
        <f t="shared" si="455"/>
        <v>0</v>
      </c>
      <c r="W263" s="21" t="str">
        <f t="shared" si="456"/>
        <v>0</v>
      </c>
      <c r="X263" s="21">
        <f t="shared" si="457"/>
        <v>0</v>
      </c>
    </row>
    <row r="264" spans="1:24" ht="18.75" customHeight="1">
      <c r="A264" s="18"/>
      <c r="B264" s="55" t="s">
        <v>162</v>
      </c>
      <c r="C264" s="20">
        <v>0</v>
      </c>
      <c r="D264" s="20">
        <v>0</v>
      </c>
      <c r="E264" s="20">
        <f t="shared" si="446"/>
        <v>0</v>
      </c>
      <c r="F264" s="21">
        <v>0</v>
      </c>
      <c r="G264" s="21">
        <v>0</v>
      </c>
      <c r="H264" s="20">
        <f t="shared" si="447"/>
        <v>0</v>
      </c>
      <c r="I264" s="20">
        <v>0</v>
      </c>
      <c r="J264" s="20">
        <v>0</v>
      </c>
      <c r="K264" s="20">
        <f t="shared" si="448"/>
        <v>0</v>
      </c>
      <c r="L264" s="21">
        <v>1</v>
      </c>
      <c r="M264" s="21">
        <v>20</v>
      </c>
      <c r="N264" s="20">
        <f t="shared" si="449"/>
        <v>21</v>
      </c>
      <c r="O264" s="20">
        <f t="shared" si="450"/>
        <v>1</v>
      </c>
      <c r="P264" s="20">
        <f t="shared" si="450"/>
        <v>20</v>
      </c>
      <c r="Q264" s="21">
        <f t="shared" si="451"/>
        <v>21</v>
      </c>
      <c r="R264" s="6">
        <v>2</v>
      </c>
      <c r="S264" s="21" t="str">
        <f t="shared" si="452"/>
        <v>0</v>
      </c>
      <c r="T264" s="21" t="str">
        <f t="shared" si="453"/>
        <v>0</v>
      </c>
      <c r="U264" s="21">
        <f t="shared" si="454"/>
        <v>0</v>
      </c>
      <c r="V264" s="21">
        <f t="shared" si="455"/>
        <v>1</v>
      </c>
      <c r="W264" s="21">
        <f t="shared" si="456"/>
        <v>20</v>
      </c>
      <c r="X264" s="21">
        <f t="shared" si="457"/>
        <v>21</v>
      </c>
    </row>
    <row r="265" spans="1:24" ht="18.75" customHeight="1">
      <c r="A265" s="18"/>
      <c r="B265" s="55" t="s">
        <v>142</v>
      </c>
      <c r="C265" s="20">
        <v>0</v>
      </c>
      <c r="D265" s="20">
        <v>0</v>
      </c>
      <c r="E265" s="20">
        <f t="shared" si="446"/>
        <v>0</v>
      </c>
      <c r="F265" s="21">
        <v>0</v>
      </c>
      <c r="G265" s="21">
        <v>0</v>
      </c>
      <c r="H265" s="20">
        <f t="shared" si="447"/>
        <v>0</v>
      </c>
      <c r="I265" s="20">
        <v>0</v>
      </c>
      <c r="J265" s="20">
        <v>0</v>
      </c>
      <c r="K265" s="20">
        <f t="shared" si="448"/>
        <v>0</v>
      </c>
      <c r="L265" s="21">
        <v>2</v>
      </c>
      <c r="M265" s="21">
        <v>2</v>
      </c>
      <c r="N265" s="20">
        <f t="shared" si="449"/>
        <v>4</v>
      </c>
      <c r="O265" s="20">
        <f t="shared" si="450"/>
        <v>2</v>
      </c>
      <c r="P265" s="20">
        <f t="shared" si="450"/>
        <v>2</v>
      </c>
      <c r="Q265" s="21">
        <f t="shared" si="451"/>
        <v>4</v>
      </c>
      <c r="R265" s="6">
        <v>2</v>
      </c>
      <c r="S265" s="21" t="str">
        <f t="shared" si="452"/>
        <v>0</v>
      </c>
      <c r="T265" s="21" t="str">
        <f t="shared" si="453"/>
        <v>0</v>
      </c>
      <c r="U265" s="21">
        <f t="shared" si="454"/>
        <v>0</v>
      </c>
      <c r="V265" s="21">
        <f t="shared" si="455"/>
        <v>2</v>
      </c>
      <c r="W265" s="21">
        <f t="shared" si="456"/>
        <v>2</v>
      </c>
      <c r="X265" s="21">
        <f t="shared" si="457"/>
        <v>4</v>
      </c>
    </row>
    <row r="266" spans="1:24" ht="18.75" customHeight="1">
      <c r="A266" s="18"/>
      <c r="B266" s="55" t="s">
        <v>163</v>
      </c>
      <c r="C266" s="20">
        <v>0</v>
      </c>
      <c r="D266" s="20">
        <v>0</v>
      </c>
      <c r="E266" s="20">
        <f t="shared" si="446"/>
        <v>0</v>
      </c>
      <c r="F266" s="21">
        <v>0</v>
      </c>
      <c r="G266" s="21">
        <v>0</v>
      </c>
      <c r="H266" s="20">
        <f t="shared" si="447"/>
        <v>0</v>
      </c>
      <c r="I266" s="20">
        <v>0</v>
      </c>
      <c r="J266" s="20">
        <v>0</v>
      </c>
      <c r="K266" s="20">
        <f t="shared" si="448"/>
        <v>0</v>
      </c>
      <c r="L266" s="21">
        <v>9</v>
      </c>
      <c r="M266" s="21">
        <v>3</v>
      </c>
      <c r="N266" s="20">
        <f t="shared" si="449"/>
        <v>12</v>
      </c>
      <c r="O266" s="20">
        <f t="shared" si="450"/>
        <v>9</v>
      </c>
      <c r="P266" s="20">
        <f t="shared" si="450"/>
        <v>3</v>
      </c>
      <c r="Q266" s="21">
        <f t="shared" si="451"/>
        <v>12</v>
      </c>
      <c r="R266" s="6">
        <v>2</v>
      </c>
      <c r="S266" s="21" t="str">
        <f t="shared" si="452"/>
        <v>0</v>
      </c>
      <c r="T266" s="21" t="str">
        <f t="shared" si="453"/>
        <v>0</v>
      </c>
      <c r="U266" s="21">
        <f t="shared" si="454"/>
        <v>0</v>
      </c>
      <c r="V266" s="21">
        <f t="shared" si="455"/>
        <v>9</v>
      </c>
      <c r="W266" s="21">
        <f t="shared" si="456"/>
        <v>3</v>
      </c>
      <c r="X266" s="21">
        <f t="shared" si="457"/>
        <v>12</v>
      </c>
    </row>
    <row r="267" spans="1:24" ht="18.75" customHeight="1">
      <c r="A267" s="18"/>
      <c r="B267" s="55" t="s">
        <v>141</v>
      </c>
      <c r="C267" s="20">
        <v>0</v>
      </c>
      <c r="D267" s="20">
        <v>0</v>
      </c>
      <c r="E267" s="20">
        <f t="shared" si="446"/>
        <v>0</v>
      </c>
      <c r="F267" s="21">
        <v>0</v>
      </c>
      <c r="G267" s="21">
        <v>0</v>
      </c>
      <c r="H267" s="20">
        <f t="shared" si="447"/>
        <v>0</v>
      </c>
      <c r="I267" s="20">
        <v>0</v>
      </c>
      <c r="J267" s="20">
        <v>0</v>
      </c>
      <c r="K267" s="20">
        <f t="shared" si="448"/>
        <v>0</v>
      </c>
      <c r="L267" s="21">
        <v>1</v>
      </c>
      <c r="M267" s="21">
        <v>0</v>
      </c>
      <c r="N267" s="20">
        <f t="shared" si="449"/>
        <v>1</v>
      </c>
      <c r="O267" s="20">
        <f t="shared" si="450"/>
        <v>1</v>
      </c>
      <c r="P267" s="20">
        <f t="shared" si="450"/>
        <v>0</v>
      </c>
      <c r="Q267" s="21">
        <f t="shared" si="451"/>
        <v>1</v>
      </c>
      <c r="R267" s="6">
        <v>2</v>
      </c>
      <c r="S267" s="21" t="str">
        <f t="shared" si="452"/>
        <v>0</v>
      </c>
      <c r="T267" s="21" t="str">
        <f t="shared" si="453"/>
        <v>0</v>
      </c>
      <c r="U267" s="21">
        <f t="shared" si="454"/>
        <v>0</v>
      </c>
      <c r="V267" s="21">
        <f t="shared" si="455"/>
        <v>1</v>
      </c>
      <c r="W267" s="21">
        <f t="shared" si="456"/>
        <v>0</v>
      </c>
      <c r="X267" s="21">
        <f t="shared" si="457"/>
        <v>1</v>
      </c>
    </row>
    <row r="268" spans="1:24" s="101" customFormat="1" ht="18.75" customHeight="1">
      <c r="A268" s="96"/>
      <c r="B268" s="115" t="s">
        <v>85</v>
      </c>
      <c r="C268" s="98">
        <f t="shared" ref="C268:X268" si="458">SUM(C261:C267)</f>
        <v>0</v>
      </c>
      <c r="D268" s="98">
        <f t="shared" si="458"/>
        <v>0</v>
      </c>
      <c r="E268" s="98">
        <f t="shared" si="458"/>
        <v>0</v>
      </c>
      <c r="F268" s="99">
        <f t="shared" si="458"/>
        <v>0</v>
      </c>
      <c r="G268" s="99">
        <f t="shared" si="458"/>
        <v>0</v>
      </c>
      <c r="H268" s="98">
        <f t="shared" si="458"/>
        <v>0</v>
      </c>
      <c r="I268" s="98">
        <f t="shared" si="458"/>
        <v>0</v>
      </c>
      <c r="J268" s="98">
        <f t="shared" si="458"/>
        <v>0</v>
      </c>
      <c r="K268" s="98">
        <f t="shared" si="458"/>
        <v>0</v>
      </c>
      <c r="L268" s="99">
        <f t="shared" si="458"/>
        <v>17</v>
      </c>
      <c r="M268" s="99">
        <f t="shared" si="458"/>
        <v>38</v>
      </c>
      <c r="N268" s="98">
        <f t="shared" si="458"/>
        <v>55</v>
      </c>
      <c r="O268" s="98">
        <f t="shared" si="458"/>
        <v>17</v>
      </c>
      <c r="P268" s="98">
        <f t="shared" si="458"/>
        <v>38</v>
      </c>
      <c r="Q268" s="99">
        <f t="shared" si="458"/>
        <v>55</v>
      </c>
      <c r="R268" s="116">
        <f t="shared" si="458"/>
        <v>12</v>
      </c>
      <c r="S268" s="99">
        <f t="shared" si="458"/>
        <v>4</v>
      </c>
      <c r="T268" s="99">
        <f t="shared" si="458"/>
        <v>12</v>
      </c>
      <c r="U268" s="99">
        <f t="shared" si="458"/>
        <v>16</v>
      </c>
      <c r="V268" s="99">
        <f t="shared" si="458"/>
        <v>13</v>
      </c>
      <c r="W268" s="99">
        <f t="shared" si="458"/>
        <v>26</v>
      </c>
      <c r="X268" s="99">
        <f t="shared" si="458"/>
        <v>39</v>
      </c>
    </row>
    <row r="269" spans="1:24" s="107" customFormat="1" ht="18.75" customHeight="1">
      <c r="A269" s="102"/>
      <c r="B269" s="136" t="s">
        <v>125</v>
      </c>
      <c r="C269" s="104">
        <f t="shared" ref="C269:X269" si="459">C250+C258+C268</f>
        <v>111</v>
      </c>
      <c r="D269" s="104">
        <f t="shared" si="459"/>
        <v>295</v>
      </c>
      <c r="E269" s="104">
        <f t="shared" si="459"/>
        <v>406</v>
      </c>
      <c r="F269" s="105">
        <f t="shared" si="459"/>
        <v>0</v>
      </c>
      <c r="G269" s="105">
        <f t="shared" si="459"/>
        <v>0</v>
      </c>
      <c r="H269" s="104">
        <f t="shared" si="459"/>
        <v>0</v>
      </c>
      <c r="I269" s="104">
        <f t="shared" si="459"/>
        <v>103</v>
      </c>
      <c r="J269" s="104">
        <f t="shared" si="459"/>
        <v>203</v>
      </c>
      <c r="K269" s="104">
        <f t="shared" si="459"/>
        <v>306</v>
      </c>
      <c r="L269" s="105">
        <f t="shared" si="459"/>
        <v>17</v>
      </c>
      <c r="M269" s="105">
        <f t="shared" si="459"/>
        <v>38</v>
      </c>
      <c r="N269" s="104">
        <f t="shared" si="459"/>
        <v>55</v>
      </c>
      <c r="O269" s="104">
        <f t="shared" si="459"/>
        <v>231</v>
      </c>
      <c r="P269" s="104">
        <f t="shared" si="459"/>
        <v>536</v>
      </c>
      <c r="Q269" s="105">
        <f t="shared" si="459"/>
        <v>767</v>
      </c>
      <c r="R269" s="128">
        <f t="shared" si="459"/>
        <v>36</v>
      </c>
      <c r="S269" s="105">
        <f t="shared" si="459"/>
        <v>104</v>
      </c>
      <c r="T269" s="105">
        <f t="shared" si="459"/>
        <v>336</v>
      </c>
      <c r="U269" s="105">
        <f t="shared" si="459"/>
        <v>440</v>
      </c>
      <c r="V269" s="105">
        <f t="shared" si="459"/>
        <v>127</v>
      </c>
      <c r="W269" s="105">
        <f t="shared" si="459"/>
        <v>200</v>
      </c>
      <c r="X269" s="105">
        <f t="shared" si="459"/>
        <v>327</v>
      </c>
    </row>
    <row r="270" spans="1:24" s="113" customFormat="1" ht="18.75" customHeight="1">
      <c r="A270" s="108"/>
      <c r="B270" s="137" t="s">
        <v>59</v>
      </c>
      <c r="C270" s="110">
        <f t="shared" ref="C270:X270" si="460">C235+C269</f>
        <v>1421</v>
      </c>
      <c r="D270" s="110">
        <f t="shared" si="460"/>
        <v>3989</v>
      </c>
      <c r="E270" s="110">
        <f t="shared" si="460"/>
        <v>5410</v>
      </c>
      <c r="F270" s="111">
        <f t="shared" si="460"/>
        <v>0</v>
      </c>
      <c r="G270" s="111">
        <f t="shared" si="460"/>
        <v>0</v>
      </c>
      <c r="H270" s="110">
        <f t="shared" si="460"/>
        <v>0</v>
      </c>
      <c r="I270" s="110">
        <f t="shared" si="460"/>
        <v>103</v>
      </c>
      <c r="J270" s="110">
        <f t="shared" si="460"/>
        <v>203</v>
      </c>
      <c r="K270" s="110">
        <f t="shared" si="460"/>
        <v>306</v>
      </c>
      <c r="L270" s="111">
        <f t="shared" si="460"/>
        <v>17</v>
      </c>
      <c r="M270" s="111">
        <f t="shared" si="460"/>
        <v>38</v>
      </c>
      <c r="N270" s="110">
        <f t="shared" si="460"/>
        <v>55</v>
      </c>
      <c r="O270" s="110">
        <f t="shared" si="460"/>
        <v>1541</v>
      </c>
      <c r="P270" s="110">
        <f t="shared" si="460"/>
        <v>4230</v>
      </c>
      <c r="Q270" s="111">
        <f t="shared" si="460"/>
        <v>5771</v>
      </c>
      <c r="R270" s="132">
        <f t="shared" si="460"/>
        <v>81</v>
      </c>
      <c r="S270" s="111">
        <f t="shared" si="460"/>
        <v>548</v>
      </c>
      <c r="T270" s="111">
        <f t="shared" si="460"/>
        <v>1653</v>
      </c>
      <c r="U270" s="111">
        <f t="shared" si="460"/>
        <v>2201</v>
      </c>
      <c r="V270" s="111">
        <f t="shared" si="460"/>
        <v>993</v>
      </c>
      <c r="W270" s="111">
        <f t="shared" si="460"/>
        <v>2577</v>
      </c>
      <c r="X270" s="111">
        <f t="shared" si="460"/>
        <v>3570</v>
      </c>
    </row>
    <row r="271" spans="1:24" ht="18.75" customHeight="1">
      <c r="A271" s="22" t="s">
        <v>70</v>
      </c>
      <c r="B271" s="2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27"/>
      <c r="R271" s="10"/>
      <c r="S271" s="27"/>
      <c r="T271" s="27"/>
      <c r="U271" s="27"/>
      <c r="V271" s="27"/>
      <c r="W271" s="27"/>
      <c r="X271" s="28"/>
    </row>
    <row r="272" spans="1:24" ht="18.75" customHeight="1">
      <c r="A272" s="22"/>
      <c r="B272" s="44" t="s">
        <v>86</v>
      </c>
      <c r="C272" s="9"/>
      <c r="D272" s="9"/>
      <c r="E272" s="120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27"/>
      <c r="R272" s="10"/>
      <c r="S272" s="27"/>
      <c r="T272" s="27"/>
      <c r="U272" s="27"/>
      <c r="V272" s="27"/>
      <c r="W272" s="27"/>
      <c r="X272" s="28"/>
    </row>
    <row r="273" spans="1:24" ht="18.75" customHeight="1">
      <c r="A273" s="18"/>
      <c r="B273" s="29" t="s">
        <v>91</v>
      </c>
      <c r="C273" s="9"/>
      <c r="D273" s="9"/>
      <c r="E273" s="9"/>
      <c r="F273" s="30"/>
      <c r="G273" s="30"/>
      <c r="H273" s="9"/>
      <c r="I273" s="30"/>
      <c r="J273" s="30"/>
      <c r="K273" s="9"/>
      <c r="L273" s="30"/>
      <c r="M273" s="30"/>
      <c r="N273" s="9"/>
      <c r="O273" s="9"/>
      <c r="P273" s="9"/>
      <c r="Q273" s="27"/>
      <c r="R273" s="31"/>
      <c r="S273" s="27"/>
      <c r="T273" s="27"/>
      <c r="U273" s="27"/>
      <c r="V273" s="27"/>
      <c r="W273" s="27"/>
      <c r="X273" s="28"/>
    </row>
    <row r="274" spans="1:24" ht="18.75" customHeight="1">
      <c r="A274" s="18"/>
      <c r="B274" s="19" t="s">
        <v>33</v>
      </c>
      <c r="C274" s="20">
        <v>49</v>
      </c>
      <c r="D274" s="20">
        <v>114</v>
      </c>
      <c r="E274" s="20">
        <f>C274+D274</f>
        <v>163</v>
      </c>
      <c r="F274" s="20">
        <v>0</v>
      </c>
      <c r="G274" s="20">
        <v>0</v>
      </c>
      <c r="H274" s="20">
        <f>F274+G274</f>
        <v>0</v>
      </c>
      <c r="I274" s="20">
        <v>0</v>
      </c>
      <c r="J274" s="20">
        <v>0</v>
      </c>
      <c r="K274" s="20">
        <f>I274+J274</f>
        <v>0</v>
      </c>
      <c r="L274" s="20">
        <v>0</v>
      </c>
      <c r="M274" s="20">
        <v>0</v>
      </c>
      <c r="N274" s="20">
        <f>L274+M274</f>
        <v>0</v>
      </c>
      <c r="O274" s="20">
        <f>C274+F274+I274+L274</f>
        <v>49</v>
      </c>
      <c r="P274" s="20">
        <f>D274+G274+J274+M274</f>
        <v>114</v>
      </c>
      <c r="Q274" s="21">
        <f>O274+P274</f>
        <v>163</v>
      </c>
      <c r="R274" s="6">
        <v>2</v>
      </c>
      <c r="S274" s="21" t="str">
        <f>IF(R274=1,O274,"0")</f>
        <v>0</v>
      </c>
      <c r="T274" s="21" t="str">
        <f>IF(R274=1,P274,"0")</f>
        <v>0</v>
      </c>
      <c r="U274" s="21">
        <f>S274+T274</f>
        <v>0</v>
      </c>
      <c r="V274" s="21">
        <f>IF(R274=2,O274,"0")</f>
        <v>49</v>
      </c>
      <c r="W274" s="21">
        <f>IF(R274=2,P274,"0")</f>
        <v>114</v>
      </c>
      <c r="X274" s="21">
        <f>V274+W274</f>
        <v>163</v>
      </c>
    </row>
    <row r="275" spans="1:24" ht="18.75" customHeight="1">
      <c r="A275" s="18"/>
      <c r="B275" s="32" t="s">
        <v>30</v>
      </c>
      <c r="C275" s="20">
        <v>29</v>
      </c>
      <c r="D275" s="20">
        <v>112</v>
      </c>
      <c r="E275" s="20">
        <f t="shared" ref="E275:E279" si="461">C275+D275</f>
        <v>141</v>
      </c>
      <c r="F275" s="20">
        <v>0</v>
      </c>
      <c r="G275" s="20">
        <v>0</v>
      </c>
      <c r="H275" s="20">
        <f t="shared" ref="H275:H279" si="462">F275+G275</f>
        <v>0</v>
      </c>
      <c r="I275" s="20">
        <v>0</v>
      </c>
      <c r="J275" s="20">
        <v>0</v>
      </c>
      <c r="K275" s="20">
        <f t="shared" ref="K275:K279" si="463">I275+J275</f>
        <v>0</v>
      </c>
      <c r="L275" s="20">
        <v>0</v>
      </c>
      <c r="M275" s="20">
        <v>0</v>
      </c>
      <c r="N275" s="20">
        <f t="shared" ref="N275:N279" si="464">L275+M275</f>
        <v>0</v>
      </c>
      <c r="O275" s="20">
        <f t="shared" ref="O275:O279" si="465">C275+F275+I275+L275</f>
        <v>29</v>
      </c>
      <c r="P275" s="20">
        <f t="shared" ref="P275:P279" si="466">D275+G275+J275+M275</f>
        <v>112</v>
      </c>
      <c r="Q275" s="21">
        <f t="shared" ref="Q275:Q279" si="467">O275+P275</f>
        <v>141</v>
      </c>
      <c r="R275" s="6">
        <v>2</v>
      </c>
      <c r="S275" s="21" t="str">
        <f t="shared" ref="S275:S279" si="468">IF(R275=1,O275,"0")</f>
        <v>0</v>
      </c>
      <c r="T275" s="21" t="str">
        <f t="shared" ref="T275:T279" si="469">IF(R275=1,P275,"0")</f>
        <v>0</v>
      </c>
      <c r="U275" s="21">
        <f t="shared" ref="U275:U279" si="470">S275+T275</f>
        <v>0</v>
      </c>
      <c r="V275" s="21">
        <f t="shared" ref="V275:V279" si="471">IF(R275=2,O275,"0")</f>
        <v>29</v>
      </c>
      <c r="W275" s="21">
        <f t="shared" ref="W275:W279" si="472">IF(R275=2,P275,"0")</f>
        <v>112</v>
      </c>
      <c r="X275" s="21">
        <f t="shared" ref="X275:X279" si="473">V275+W275</f>
        <v>141</v>
      </c>
    </row>
    <row r="276" spans="1:24" ht="18.75" customHeight="1">
      <c r="A276" s="18"/>
      <c r="B276" s="32" t="s">
        <v>197</v>
      </c>
      <c r="C276" s="20">
        <v>0</v>
      </c>
      <c r="D276" s="20">
        <v>1</v>
      </c>
      <c r="E276" s="20">
        <f t="shared" si="461"/>
        <v>1</v>
      </c>
      <c r="F276" s="20">
        <v>0</v>
      </c>
      <c r="G276" s="20">
        <v>0</v>
      </c>
      <c r="H276" s="20">
        <f t="shared" si="462"/>
        <v>0</v>
      </c>
      <c r="I276" s="20">
        <v>0</v>
      </c>
      <c r="J276" s="20">
        <v>0</v>
      </c>
      <c r="K276" s="20">
        <f t="shared" si="463"/>
        <v>0</v>
      </c>
      <c r="L276" s="20">
        <v>0</v>
      </c>
      <c r="M276" s="20">
        <v>0</v>
      </c>
      <c r="N276" s="20">
        <f t="shared" si="464"/>
        <v>0</v>
      </c>
      <c r="O276" s="20">
        <f t="shared" si="465"/>
        <v>0</v>
      </c>
      <c r="P276" s="20">
        <f t="shared" si="466"/>
        <v>1</v>
      </c>
      <c r="Q276" s="21">
        <f t="shared" si="467"/>
        <v>1</v>
      </c>
      <c r="R276" s="6">
        <v>2</v>
      </c>
      <c r="S276" s="21" t="str">
        <f t="shared" si="468"/>
        <v>0</v>
      </c>
      <c r="T276" s="21" t="str">
        <f t="shared" si="469"/>
        <v>0</v>
      </c>
      <c r="U276" s="21">
        <f t="shared" si="470"/>
        <v>0</v>
      </c>
      <c r="V276" s="21">
        <f t="shared" si="471"/>
        <v>0</v>
      </c>
      <c r="W276" s="21">
        <f t="shared" si="472"/>
        <v>1</v>
      </c>
      <c r="X276" s="21">
        <f t="shared" si="473"/>
        <v>1</v>
      </c>
    </row>
    <row r="277" spans="1:24" ht="18.75" customHeight="1">
      <c r="A277" s="18"/>
      <c r="B277" s="19" t="s">
        <v>106</v>
      </c>
      <c r="C277" s="20">
        <v>40</v>
      </c>
      <c r="D277" s="20">
        <v>115</v>
      </c>
      <c r="E277" s="20">
        <f t="shared" si="461"/>
        <v>155</v>
      </c>
      <c r="F277" s="20">
        <v>0</v>
      </c>
      <c r="G277" s="20">
        <v>0</v>
      </c>
      <c r="H277" s="20">
        <f t="shared" si="462"/>
        <v>0</v>
      </c>
      <c r="I277" s="20">
        <v>0</v>
      </c>
      <c r="J277" s="20">
        <v>0</v>
      </c>
      <c r="K277" s="20">
        <f t="shared" si="463"/>
        <v>0</v>
      </c>
      <c r="L277" s="20">
        <v>0</v>
      </c>
      <c r="M277" s="20">
        <v>0</v>
      </c>
      <c r="N277" s="20">
        <f t="shared" si="464"/>
        <v>0</v>
      </c>
      <c r="O277" s="20">
        <f t="shared" si="465"/>
        <v>40</v>
      </c>
      <c r="P277" s="20">
        <f t="shared" si="466"/>
        <v>115</v>
      </c>
      <c r="Q277" s="21">
        <f t="shared" si="467"/>
        <v>155</v>
      </c>
      <c r="R277" s="6">
        <v>2</v>
      </c>
      <c r="S277" s="21" t="str">
        <f t="shared" si="468"/>
        <v>0</v>
      </c>
      <c r="T277" s="21" t="str">
        <f t="shared" si="469"/>
        <v>0</v>
      </c>
      <c r="U277" s="21">
        <f t="shared" si="470"/>
        <v>0</v>
      </c>
      <c r="V277" s="21">
        <f t="shared" si="471"/>
        <v>40</v>
      </c>
      <c r="W277" s="21">
        <f t="shared" si="472"/>
        <v>115</v>
      </c>
      <c r="X277" s="21">
        <f t="shared" si="473"/>
        <v>155</v>
      </c>
    </row>
    <row r="278" spans="1:24" ht="18.75" customHeight="1">
      <c r="A278" s="18"/>
      <c r="B278" s="19" t="s">
        <v>31</v>
      </c>
      <c r="C278" s="20">
        <v>67</v>
      </c>
      <c r="D278" s="20">
        <v>262</v>
      </c>
      <c r="E278" s="20">
        <f t="shared" si="461"/>
        <v>329</v>
      </c>
      <c r="F278" s="20">
        <v>0</v>
      </c>
      <c r="G278" s="20">
        <v>0</v>
      </c>
      <c r="H278" s="20">
        <f t="shared" si="462"/>
        <v>0</v>
      </c>
      <c r="I278" s="20">
        <v>0</v>
      </c>
      <c r="J278" s="20">
        <v>0</v>
      </c>
      <c r="K278" s="20">
        <f t="shared" si="463"/>
        <v>0</v>
      </c>
      <c r="L278" s="20">
        <v>0</v>
      </c>
      <c r="M278" s="20">
        <v>0</v>
      </c>
      <c r="N278" s="20">
        <f t="shared" si="464"/>
        <v>0</v>
      </c>
      <c r="O278" s="20">
        <f t="shared" si="465"/>
        <v>67</v>
      </c>
      <c r="P278" s="20">
        <f t="shared" si="466"/>
        <v>262</v>
      </c>
      <c r="Q278" s="21">
        <f t="shared" si="467"/>
        <v>329</v>
      </c>
      <c r="R278" s="6">
        <v>2</v>
      </c>
      <c r="S278" s="21" t="str">
        <f t="shared" si="468"/>
        <v>0</v>
      </c>
      <c r="T278" s="21" t="str">
        <f t="shared" si="469"/>
        <v>0</v>
      </c>
      <c r="U278" s="21">
        <f t="shared" si="470"/>
        <v>0</v>
      </c>
      <c r="V278" s="21">
        <f t="shared" si="471"/>
        <v>67</v>
      </c>
      <c r="W278" s="21">
        <f t="shared" si="472"/>
        <v>262</v>
      </c>
      <c r="X278" s="21">
        <f t="shared" si="473"/>
        <v>329</v>
      </c>
    </row>
    <row r="279" spans="1:24" ht="18.75" customHeight="1">
      <c r="A279" s="18"/>
      <c r="B279" s="19" t="s">
        <v>32</v>
      </c>
      <c r="C279" s="20">
        <v>82</v>
      </c>
      <c r="D279" s="20">
        <v>170</v>
      </c>
      <c r="E279" s="20">
        <f t="shared" si="461"/>
        <v>252</v>
      </c>
      <c r="F279" s="20">
        <v>0</v>
      </c>
      <c r="G279" s="20">
        <v>0</v>
      </c>
      <c r="H279" s="20">
        <f t="shared" si="462"/>
        <v>0</v>
      </c>
      <c r="I279" s="20">
        <v>0</v>
      </c>
      <c r="J279" s="20">
        <v>0</v>
      </c>
      <c r="K279" s="20">
        <f t="shared" si="463"/>
        <v>0</v>
      </c>
      <c r="L279" s="20">
        <v>0</v>
      </c>
      <c r="M279" s="20">
        <v>0</v>
      </c>
      <c r="N279" s="20">
        <f t="shared" si="464"/>
        <v>0</v>
      </c>
      <c r="O279" s="20">
        <f t="shared" si="465"/>
        <v>82</v>
      </c>
      <c r="P279" s="20">
        <f t="shared" si="466"/>
        <v>170</v>
      </c>
      <c r="Q279" s="21">
        <f t="shared" si="467"/>
        <v>252</v>
      </c>
      <c r="R279" s="6">
        <v>2</v>
      </c>
      <c r="S279" s="21" t="str">
        <f t="shared" si="468"/>
        <v>0</v>
      </c>
      <c r="T279" s="21" t="str">
        <f t="shared" si="469"/>
        <v>0</v>
      </c>
      <c r="U279" s="21">
        <f t="shared" si="470"/>
        <v>0</v>
      </c>
      <c r="V279" s="21">
        <f t="shared" si="471"/>
        <v>82</v>
      </c>
      <c r="W279" s="21">
        <f t="shared" si="472"/>
        <v>170</v>
      </c>
      <c r="X279" s="21">
        <f t="shared" si="473"/>
        <v>252</v>
      </c>
    </row>
    <row r="280" spans="1:24" s="26" customFormat="1" ht="18.75" customHeight="1">
      <c r="A280" s="22"/>
      <c r="B280" s="23" t="s">
        <v>5</v>
      </c>
      <c r="C280" s="24">
        <f t="shared" ref="C280:X280" si="474">SUM(C274:C279)</f>
        <v>267</v>
      </c>
      <c r="D280" s="24">
        <f t="shared" si="474"/>
        <v>774</v>
      </c>
      <c r="E280" s="24">
        <f t="shared" si="474"/>
        <v>1041</v>
      </c>
      <c r="F280" s="24">
        <f t="shared" si="474"/>
        <v>0</v>
      </c>
      <c r="G280" s="24">
        <f t="shared" si="474"/>
        <v>0</v>
      </c>
      <c r="H280" s="24">
        <f t="shared" si="474"/>
        <v>0</v>
      </c>
      <c r="I280" s="24">
        <f t="shared" si="474"/>
        <v>0</v>
      </c>
      <c r="J280" s="24">
        <f t="shared" si="474"/>
        <v>0</v>
      </c>
      <c r="K280" s="24">
        <f t="shared" si="474"/>
        <v>0</v>
      </c>
      <c r="L280" s="24">
        <f t="shared" si="474"/>
        <v>0</v>
      </c>
      <c r="M280" s="24">
        <f t="shared" si="474"/>
        <v>0</v>
      </c>
      <c r="N280" s="24">
        <f t="shared" si="474"/>
        <v>0</v>
      </c>
      <c r="O280" s="24">
        <f t="shared" si="474"/>
        <v>267</v>
      </c>
      <c r="P280" s="24">
        <f t="shared" si="474"/>
        <v>774</v>
      </c>
      <c r="Q280" s="5">
        <f t="shared" si="474"/>
        <v>1041</v>
      </c>
      <c r="R280" s="6">
        <f t="shared" si="474"/>
        <v>12</v>
      </c>
      <c r="S280" s="5">
        <f t="shared" si="474"/>
        <v>0</v>
      </c>
      <c r="T280" s="5">
        <f t="shared" si="474"/>
        <v>0</v>
      </c>
      <c r="U280" s="5">
        <f t="shared" si="474"/>
        <v>0</v>
      </c>
      <c r="V280" s="5">
        <f t="shared" si="474"/>
        <v>267</v>
      </c>
      <c r="W280" s="5">
        <f t="shared" si="474"/>
        <v>774</v>
      </c>
      <c r="X280" s="5">
        <f t="shared" si="474"/>
        <v>1041</v>
      </c>
    </row>
    <row r="281" spans="1:24" ht="18.75" customHeight="1">
      <c r="A281" s="7"/>
      <c r="B281" s="8" t="s">
        <v>92</v>
      </c>
      <c r="C281" s="9"/>
      <c r="D281" s="9"/>
      <c r="E281" s="9"/>
      <c r="F281" s="45"/>
      <c r="G281" s="45"/>
      <c r="H281" s="9"/>
      <c r="I281" s="45"/>
      <c r="J281" s="45"/>
      <c r="K281" s="9"/>
      <c r="L281" s="45"/>
      <c r="M281" s="45"/>
      <c r="N281" s="9"/>
      <c r="O281" s="9"/>
      <c r="P281" s="9"/>
      <c r="Q281" s="27"/>
      <c r="R281" s="53"/>
      <c r="S281" s="27"/>
      <c r="T281" s="27"/>
      <c r="U281" s="27"/>
      <c r="V281" s="27"/>
      <c r="W281" s="27"/>
      <c r="X281" s="28"/>
    </row>
    <row r="282" spans="1:24" ht="18.75" customHeight="1">
      <c r="A282" s="18"/>
      <c r="B282" s="19" t="s">
        <v>33</v>
      </c>
      <c r="C282" s="20">
        <v>20</v>
      </c>
      <c r="D282" s="20">
        <v>28</v>
      </c>
      <c r="E282" s="20">
        <f>C282+D282</f>
        <v>48</v>
      </c>
      <c r="F282" s="20">
        <v>0</v>
      </c>
      <c r="G282" s="20">
        <v>0</v>
      </c>
      <c r="H282" s="20">
        <f>F282+G282</f>
        <v>0</v>
      </c>
      <c r="I282" s="20">
        <v>0</v>
      </c>
      <c r="J282" s="20">
        <v>0</v>
      </c>
      <c r="K282" s="20">
        <f>I282+J282</f>
        <v>0</v>
      </c>
      <c r="L282" s="20">
        <v>0</v>
      </c>
      <c r="M282" s="20">
        <v>0</v>
      </c>
      <c r="N282" s="20">
        <f>L282+M282</f>
        <v>0</v>
      </c>
      <c r="O282" s="20">
        <f t="shared" ref="O282:P284" si="475">C282+F282+I282+L282</f>
        <v>20</v>
      </c>
      <c r="P282" s="20">
        <f t="shared" si="475"/>
        <v>28</v>
      </c>
      <c r="Q282" s="21">
        <f>O282+P282</f>
        <v>48</v>
      </c>
      <c r="R282" s="6">
        <v>2</v>
      </c>
      <c r="S282" s="21" t="str">
        <f>IF(R282=1,O282,"0")</f>
        <v>0</v>
      </c>
      <c r="T282" s="21" t="str">
        <f>IF(R282=1,P282,"0")</f>
        <v>0</v>
      </c>
      <c r="U282" s="21">
        <f>S282+T282</f>
        <v>0</v>
      </c>
      <c r="V282" s="21">
        <f>IF(R282=2,O282,"0")</f>
        <v>20</v>
      </c>
      <c r="W282" s="21">
        <f>IF(R282=2,P282,"0")</f>
        <v>28</v>
      </c>
      <c r="X282" s="21">
        <f>V282+W282</f>
        <v>48</v>
      </c>
    </row>
    <row r="283" spans="1:24" ht="18.75" customHeight="1">
      <c r="A283" s="13"/>
      <c r="B283" s="32" t="s">
        <v>30</v>
      </c>
      <c r="C283" s="20">
        <v>7</v>
      </c>
      <c r="D283" s="20">
        <v>45</v>
      </c>
      <c r="E283" s="20">
        <f>C283+D283</f>
        <v>52</v>
      </c>
      <c r="F283" s="20">
        <v>0</v>
      </c>
      <c r="G283" s="20">
        <v>0</v>
      </c>
      <c r="H283" s="20">
        <f>F283+G283</f>
        <v>0</v>
      </c>
      <c r="I283" s="20">
        <v>0</v>
      </c>
      <c r="J283" s="20">
        <v>0</v>
      </c>
      <c r="K283" s="20">
        <f>I283+J283</f>
        <v>0</v>
      </c>
      <c r="L283" s="20">
        <v>0</v>
      </c>
      <c r="M283" s="20">
        <v>0</v>
      </c>
      <c r="N283" s="20">
        <f>L283+M283</f>
        <v>0</v>
      </c>
      <c r="O283" s="20">
        <f t="shared" si="475"/>
        <v>7</v>
      </c>
      <c r="P283" s="20">
        <f t="shared" si="475"/>
        <v>45</v>
      </c>
      <c r="Q283" s="21">
        <f>O283+P283</f>
        <v>52</v>
      </c>
      <c r="R283" s="6">
        <v>2</v>
      </c>
      <c r="S283" s="21" t="str">
        <f>IF(R283=1,O283,"0")</f>
        <v>0</v>
      </c>
      <c r="T283" s="21" t="str">
        <f>IF(R283=1,P283,"0")</f>
        <v>0</v>
      </c>
      <c r="U283" s="21">
        <f>S283+T283</f>
        <v>0</v>
      </c>
      <c r="V283" s="21">
        <f>IF(R283=2,O283,"0")</f>
        <v>7</v>
      </c>
      <c r="W283" s="21">
        <f>IF(R283=2,P283,"0")</f>
        <v>45</v>
      </c>
      <c r="X283" s="21">
        <f>V283+W283</f>
        <v>52</v>
      </c>
    </row>
    <row r="284" spans="1:24" ht="18.75" customHeight="1">
      <c r="A284" s="18"/>
      <c r="B284" s="19" t="s">
        <v>31</v>
      </c>
      <c r="C284" s="20">
        <v>27</v>
      </c>
      <c r="D284" s="20">
        <v>103</v>
      </c>
      <c r="E284" s="20">
        <f>C284+D284</f>
        <v>130</v>
      </c>
      <c r="F284" s="20">
        <v>0</v>
      </c>
      <c r="G284" s="20">
        <v>0</v>
      </c>
      <c r="H284" s="20">
        <f>F284+G284</f>
        <v>0</v>
      </c>
      <c r="I284" s="20">
        <v>0</v>
      </c>
      <c r="J284" s="20">
        <v>0</v>
      </c>
      <c r="K284" s="20">
        <f>I284+J284</f>
        <v>0</v>
      </c>
      <c r="L284" s="20">
        <v>0</v>
      </c>
      <c r="M284" s="20">
        <v>0</v>
      </c>
      <c r="N284" s="20">
        <f>L284+M284</f>
        <v>0</v>
      </c>
      <c r="O284" s="20">
        <f t="shared" si="475"/>
        <v>27</v>
      </c>
      <c r="P284" s="20">
        <f t="shared" si="475"/>
        <v>103</v>
      </c>
      <c r="Q284" s="21">
        <f>O284+P284</f>
        <v>130</v>
      </c>
      <c r="R284" s="6">
        <v>2</v>
      </c>
      <c r="S284" s="21" t="str">
        <f>IF(R284=1,O284,"0")</f>
        <v>0</v>
      </c>
      <c r="T284" s="21" t="str">
        <f>IF(R284=1,P284,"0")</f>
        <v>0</v>
      </c>
      <c r="U284" s="21">
        <f>S284+T284</f>
        <v>0</v>
      </c>
      <c r="V284" s="21">
        <f>IF(R284=2,O284,"0")</f>
        <v>27</v>
      </c>
      <c r="W284" s="21">
        <f>IF(R284=2,P284,"0")</f>
        <v>103</v>
      </c>
      <c r="X284" s="21">
        <f>V284+W284</f>
        <v>130</v>
      </c>
    </row>
    <row r="285" spans="1:24" s="26" customFormat="1" ht="18.75" customHeight="1">
      <c r="A285" s="22"/>
      <c r="B285" s="23" t="s">
        <v>5</v>
      </c>
      <c r="C285" s="24">
        <f t="shared" ref="C285:X285" si="476">SUM(C282:C284)</f>
        <v>54</v>
      </c>
      <c r="D285" s="24">
        <f t="shared" si="476"/>
        <v>176</v>
      </c>
      <c r="E285" s="24">
        <f t="shared" si="476"/>
        <v>230</v>
      </c>
      <c r="F285" s="24">
        <f t="shared" si="476"/>
        <v>0</v>
      </c>
      <c r="G285" s="24">
        <f t="shared" si="476"/>
        <v>0</v>
      </c>
      <c r="H285" s="24">
        <f t="shared" si="476"/>
        <v>0</v>
      </c>
      <c r="I285" s="24">
        <f t="shared" si="476"/>
        <v>0</v>
      </c>
      <c r="J285" s="24">
        <f t="shared" si="476"/>
        <v>0</v>
      </c>
      <c r="K285" s="24">
        <f t="shared" si="476"/>
        <v>0</v>
      </c>
      <c r="L285" s="24">
        <f t="shared" si="476"/>
        <v>0</v>
      </c>
      <c r="M285" s="24">
        <f t="shared" si="476"/>
        <v>0</v>
      </c>
      <c r="N285" s="24">
        <f t="shared" si="476"/>
        <v>0</v>
      </c>
      <c r="O285" s="24">
        <f t="shared" si="476"/>
        <v>54</v>
      </c>
      <c r="P285" s="24">
        <f t="shared" si="476"/>
        <v>176</v>
      </c>
      <c r="Q285" s="5">
        <f t="shared" si="476"/>
        <v>230</v>
      </c>
      <c r="R285" s="6">
        <f t="shared" si="476"/>
        <v>6</v>
      </c>
      <c r="S285" s="5">
        <f t="shared" si="476"/>
        <v>0</v>
      </c>
      <c r="T285" s="5">
        <f t="shared" si="476"/>
        <v>0</v>
      </c>
      <c r="U285" s="5">
        <f t="shared" si="476"/>
        <v>0</v>
      </c>
      <c r="V285" s="5">
        <f t="shared" si="476"/>
        <v>54</v>
      </c>
      <c r="W285" s="5">
        <f t="shared" si="476"/>
        <v>176</v>
      </c>
      <c r="X285" s="5">
        <f t="shared" si="476"/>
        <v>230</v>
      </c>
    </row>
    <row r="286" spans="1:24" s="101" customFormat="1" ht="18.75" customHeight="1">
      <c r="A286" s="96"/>
      <c r="B286" s="97" t="s">
        <v>85</v>
      </c>
      <c r="C286" s="98">
        <f t="shared" ref="C286:X286" si="477">C280+C285</f>
        <v>321</v>
      </c>
      <c r="D286" s="98">
        <f t="shared" si="477"/>
        <v>950</v>
      </c>
      <c r="E286" s="98">
        <f t="shared" si="477"/>
        <v>1271</v>
      </c>
      <c r="F286" s="98">
        <f t="shared" si="477"/>
        <v>0</v>
      </c>
      <c r="G286" s="98">
        <f t="shared" si="477"/>
        <v>0</v>
      </c>
      <c r="H286" s="98">
        <f t="shared" si="477"/>
        <v>0</v>
      </c>
      <c r="I286" s="98">
        <f t="shared" si="477"/>
        <v>0</v>
      </c>
      <c r="J286" s="98">
        <f t="shared" si="477"/>
        <v>0</v>
      </c>
      <c r="K286" s="98">
        <f t="shared" si="477"/>
        <v>0</v>
      </c>
      <c r="L286" s="98">
        <f t="shared" si="477"/>
        <v>0</v>
      </c>
      <c r="M286" s="98">
        <f t="shared" si="477"/>
        <v>0</v>
      </c>
      <c r="N286" s="98">
        <f t="shared" si="477"/>
        <v>0</v>
      </c>
      <c r="O286" s="98">
        <f t="shared" si="477"/>
        <v>321</v>
      </c>
      <c r="P286" s="98">
        <f t="shared" si="477"/>
        <v>950</v>
      </c>
      <c r="Q286" s="99">
        <f t="shared" si="477"/>
        <v>1271</v>
      </c>
      <c r="R286" s="116">
        <f t="shared" si="477"/>
        <v>18</v>
      </c>
      <c r="S286" s="99">
        <f t="shared" si="477"/>
        <v>0</v>
      </c>
      <c r="T286" s="99">
        <f t="shared" si="477"/>
        <v>0</v>
      </c>
      <c r="U286" s="99">
        <f t="shared" si="477"/>
        <v>0</v>
      </c>
      <c r="V286" s="99">
        <f t="shared" si="477"/>
        <v>321</v>
      </c>
      <c r="W286" s="99">
        <f t="shared" si="477"/>
        <v>950</v>
      </c>
      <c r="X286" s="99">
        <f t="shared" si="477"/>
        <v>1271</v>
      </c>
    </row>
    <row r="287" spans="1:24" ht="18.75" customHeight="1">
      <c r="A287" s="18"/>
      <c r="B287" s="29" t="s">
        <v>88</v>
      </c>
      <c r="C287" s="9"/>
      <c r="D287" s="9"/>
      <c r="E287" s="9"/>
      <c r="F287" s="52"/>
      <c r="G287" s="52"/>
      <c r="H287" s="9"/>
      <c r="I287" s="52"/>
      <c r="J287" s="52"/>
      <c r="K287" s="9"/>
      <c r="L287" s="52"/>
      <c r="M287" s="52"/>
      <c r="N287" s="9"/>
      <c r="O287" s="9"/>
      <c r="P287" s="9"/>
      <c r="Q287" s="27"/>
      <c r="R287" s="53"/>
      <c r="S287" s="27"/>
      <c r="T287" s="27"/>
      <c r="U287" s="27"/>
      <c r="V287" s="27"/>
      <c r="W287" s="27"/>
      <c r="X287" s="28"/>
    </row>
    <row r="288" spans="1:24" s="42" customFormat="1" ht="18.75" customHeight="1">
      <c r="A288" s="7"/>
      <c r="B288" s="34" t="s">
        <v>71</v>
      </c>
      <c r="C288" s="20">
        <v>7</v>
      </c>
      <c r="D288" s="20">
        <v>256</v>
      </c>
      <c r="E288" s="20">
        <f t="shared" ref="E288:E293" si="478">C288+D288</f>
        <v>263</v>
      </c>
      <c r="F288" s="20">
        <v>0</v>
      </c>
      <c r="G288" s="20">
        <v>0</v>
      </c>
      <c r="H288" s="20">
        <f t="shared" ref="H288:H293" si="479">F288+G288</f>
        <v>0</v>
      </c>
      <c r="I288" s="20">
        <v>0</v>
      </c>
      <c r="J288" s="20">
        <v>0</v>
      </c>
      <c r="K288" s="20">
        <f t="shared" ref="K288:K293" si="480">I288+J288</f>
        <v>0</v>
      </c>
      <c r="L288" s="20">
        <v>0</v>
      </c>
      <c r="M288" s="20">
        <v>0</v>
      </c>
      <c r="N288" s="20">
        <f t="shared" ref="N288:N293" si="481">L288+M288</f>
        <v>0</v>
      </c>
      <c r="O288" s="20">
        <f>C288+F288+I288+L288</f>
        <v>7</v>
      </c>
      <c r="P288" s="20">
        <f>D288+G288+J288+M288</f>
        <v>256</v>
      </c>
      <c r="Q288" s="21">
        <f t="shared" ref="Q288:Q293" si="482">O288+P288</f>
        <v>263</v>
      </c>
      <c r="R288" s="6">
        <v>1</v>
      </c>
      <c r="S288" s="21">
        <f t="shared" ref="S288:S293" si="483">IF(R288=1,O288,"0")</f>
        <v>7</v>
      </c>
      <c r="T288" s="21">
        <f t="shared" ref="T288:T293" si="484">IF(R288=1,P288,"0")</f>
        <v>256</v>
      </c>
      <c r="U288" s="21">
        <f t="shared" ref="U288:U293" si="485">S288+T288</f>
        <v>263</v>
      </c>
      <c r="V288" s="21" t="str">
        <f t="shared" ref="V288:V293" si="486">IF(R288=2,O288,"0")</f>
        <v>0</v>
      </c>
      <c r="W288" s="21" t="str">
        <f t="shared" ref="W288:W293" si="487">IF(R288=2,P288,"0")</f>
        <v>0</v>
      </c>
      <c r="X288" s="21">
        <f t="shared" ref="X288:X293" si="488">V288+W288</f>
        <v>0</v>
      </c>
    </row>
    <row r="289" spans="1:24" s="119" customFormat="1" ht="18.75" customHeight="1">
      <c r="A289" s="118"/>
      <c r="B289" s="115" t="s">
        <v>85</v>
      </c>
      <c r="C289" s="98">
        <f t="shared" ref="C289:X289" si="489">SUM(C288)</f>
        <v>7</v>
      </c>
      <c r="D289" s="98">
        <f t="shared" si="489"/>
        <v>256</v>
      </c>
      <c r="E289" s="98">
        <f t="shared" si="489"/>
        <v>263</v>
      </c>
      <c r="F289" s="98">
        <f t="shared" si="489"/>
        <v>0</v>
      </c>
      <c r="G289" s="98">
        <f t="shared" si="489"/>
        <v>0</v>
      </c>
      <c r="H289" s="98">
        <f t="shared" si="489"/>
        <v>0</v>
      </c>
      <c r="I289" s="98">
        <f t="shared" si="489"/>
        <v>0</v>
      </c>
      <c r="J289" s="98">
        <f t="shared" si="489"/>
        <v>0</v>
      </c>
      <c r="K289" s="98">
        <f t="shared" si="489"/>
        <v>0</v>
      </c>
      <c r="L289" s="98">
        <f t="shared" si="489"/>
        <v>0</v>
      </c>
      <c r="M289" s="98">
        <f t="shared" si="489"/>
        <v>0</v>
      </c>
      <c r="N289" s="98">
        <f t="shared" si="489"/>
        <v>0</v>
      </c>
      <c r="O289" s="98">
        <f t="shared" si="489"/>
        <v>7</v>
      </c>
      <c r="P289" s="98">
        <f t="shared" si="489"/>
        <v>256</v>
      </c>
      <c r="Q289" s="99">
        <f t="shared" si="489"/>
        <v>263</v>
      </c>
      <c r="R289" s="116">
        <f t="shared" si="489"/>
        <v>1</v>
      </c>
      <c r="S289" s="99">
        <f t="shared" si="489"/>
        <v>7</v>
      </c>
      <c r="T289" s="99">
        <f t="shared" si="489"/>
        <v>256</v>
      </c>
      <c r="U289" s="99">
        <f t="shared" si="489"/>
        <v>263</v>
      </c>
      <c r="V289" s="99">
        <f t="shared" si="489"/>
        <v>0</v>
      </c>
      <c r="W289" s="99">
        <f t="shared" si="489"/>
        <v>0</v>
      </c>
      <c r="X289" s="99">
        <f t="shared" si="489"/>
        <v>0</v>
      </c>
    </row>
    <row r="290" spans="1:24" s="140" customFormat="1" ht="18.75" customHeight="1">
      <c r="A290" s="139"/>
      <c r="B290" s="136" t="s">
        <v>87</v>
      </c>
      <c r="C290" s="104">
        <f>C286+C289</f>
        <v>328</v>
      </c>
      <c r="D290" s="104">
        <f>D286+D289</f>
        <v>1206</v>
      </c>
      <c r="E290" s="104">
        <f>E286+E289</f>
        <v>1534</v>
      </c>
      <c r="F290" s="104">
        <f t="shared" ref="F290:X290" si="490">F286+F289</f>
        <v>0</v>
      </c>
      <c r="G290" s="104">
        <f t="shared" si="490"/>
        <v>0</v>
      </c>
      <c r="H290" s="104">
        <f t="shared" si="490"/>
        <v>0</v>
      </c>
      <c r="I290" s="104">
        <f t="shared" si="490"/>
        <v>0</v>
      </c>
      <c r="J290" s="104">
        <f t="shared" si="490"/>
        <v>0</v>
      </c>
      <c r="K290" s="104">
        <f t="shared" si="490"/>
        <v>0</v>
      </c>
      <c r="L290" s="104">
        <f t="shared" si="490"/>
        <v>0</v>
      </c>
      <c r="M290" s="104">
        <f t="shared" si="490"/>
        <v>0</v>
      </c>
      <c r="N290" s="104">
        <f t="shared" si="490"/>
        <v>0</v>
      </c>
      <c r="O290" s="104">
        <f t="shared" si="490"/>
        <v>328</v>
      </c>
      <c r="P290" s="104">
        <f t="shared" si="490"/>
        <v>1206</v>
      </c>
      <c r="Q290" s="104">
        <f t="shared" si="490"/>
        <v>1534</v>
      </c>
      <c r="R290" s="104">
        <f t="shared" si="490"/>
        <v>19</v>
      </c>
      <c r="S290" s="104">
        <f t="shared" si="490"/>
        <v>7</v>
      </c>
      <c r="T290" s="104">
        <f t="shared" si="490"/>
        <v>256</v>
      </c>
      <c r="U290" s="104">
        <f t="shared" si="490"/>
        <v>263</v>
      </c>
      <c r="V290" s="104">
        <f t="shared" si="490"/>
        <v>321</v>
      </c>
      <c r="W290" s="104">
        <f t="shared" si="490"/>
        <v>950</v>
      </c>
      <c r="X290" s="104">
        <f t="shared" si="490"/>
        <v>1271</v>
      </c>
    </row>
    <row r="291" spans="1:24" ht="18.75" customHeight="1">
      <c r="A291" s="18"/>
      <c r="B291" s="40" t="s">
        <v>124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27"/>
      <c r="R291" s="10"/>
      <c r="S291" s="27"/>
      <c r="T291" s="27"/>
      <c r="U291" s="27"/>
      <c r="V291" s="27"/>
      <c r="W291" s="27"/>
      <c r="X291" s="28"/>
    </row>
    <row r="292" spans="1:24" s="38" customFormat="1" ht="18.75" customHeight="1">
      <c r="A292" s="46"/>
      <c r="B292" s="65" t="s">
        <v>101</v>
      </c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37"/>
    </row>
    <row r="293" spans="1:24" ht="18.75" customHeight="1">
      <c r="A293" s="18"/>
      <c r="B293" s="39" t="s">
        <v>102</v>
      </c>
      <c r="C293" s="20">
        <v>0</v>
      </c>
      <c r="D293" s="20">
        <v>0</v>
      </c>
      <c r="E293" s="20">
        <f t="shared" si="478"/>
        <v>0</v>
      </c>
      <c r="F293" s="20">
        <v>0</v>
      </c>
      <c r="G293" s="20">
        <v>0</v>
      </c>
      <c r="H293" s="20">
        <f t="shared" si="479"/>
        <v>0</v>
      </c>
      <c r="I293" s="20">
        <v>10</v>
      </c>
      <c r="J293" s="20">
        <v>30</v>
      </c>
      <c r="K293" s="20">
        <f t="shared" si="480"/>
        <v>40</v>
      </c>
      <c r="L293" s="20">
        <v>0</v>
      </c>
      <c r="M293" s="20">
        <v>0</v>
      </c>
      <c r="N293" s="20">
        <f t="shared" si="481"/>
        <v>0</v>
      </c>
      <c r="O293" s="20">
        <f>C293+F293+I293+L293</f>
        <v>10</v>
      </c>
      <c r="P293" s="20">
        <f>D293+G293+J293+M293</f>
        <v>30</v>
      </c>
      <c r="Q293" s="21">
        <f t="shared" si="482"/>
        <v>40</v>
      </c>
      <c r="R293" s="6">
        <v>2</v>
      </c>
      <c r="S293" s="21" t="str">
        <f t="shared" si="483"/>
        <v>0</v>
      </c>
      <c r="T293" s="21" t="str">
        <f t="shared" si="484"/>
        <v>0</v>
      </c>
      <c r="U293" s="21">
        <f t="shared" si="485"/>
        <v>0</v>
      </c>
      <c r="V293" s="21">
        <f t="shared" si="486"/>
        <v>10</v>
      </c>
      <c r="W293" s="21">
        <f t="shared" si="487"/>
        <v>30</v>
      </c>
      <c r="X293" s="21">
        <f t="shared" si="488"/>
        <v>40</v>
      </c>
    </row>
    <row r="294" spans="1:24" s="101" customFormat="1" ht="18.75" customHeight="1">
      <c r="A294" s="96"/>
      <c r="B294" s="97" t="s">
        <v>85</v>
      </c>
      <c r="C294" s="98">
        <f t="shared" ref="C294:X294" si="491">SUM(C293)</f>
        <v>0</v>
      </c>
      <c r="D294" s="98">
        <f t="shared" si="491"/>
        <v>0</v>
      </c>
      <c r="E294" s="98">
        <f t="shared" si="491"/>
        <v>0</v>
      </c>
      <c r="F294" s="98">
        <f t="shared" si="491"/>
        <v>0</v>
      </c>
      <c r="G294" s="98">
        <f t="shared" si="491"/>
        <v>0</v>
      </c>
      <c r="H294" s="98">
        <f t="shared" si="491"/>
        <v>0</v>
      </c>
      <c r="I294" s="98">
        <f t="shared" si="491"/>
        <v>10</v>
      </c>
      <c r="J294" s="98">
        <f t="shared" si="491"/>
        <v>30</v>
      </c>
      <c r="K294" s="98">
        <f t="shared" si="491"/>
        <v>40</v>
      </c>
      <c r="L294" s="98">
        <f t="shared" si="491"/>
        <v>0</v>
      </c>
      <c r="M294" s="98">
        <f t="shared" si="491"/>
        <v>0</v>
      </c>
      <c r="N294" s="98">
        <f t="shared" si="491"/>
        <v>0</v>
      </c>
      <c r="O294" s="98">
        <f t="shared" si="491"/>
        <v>10</v>
      </c>
      <c r="P294" s="98">
        <f t="shared" si="491"/>
        <v>30</v>
      </c>
      <c r="Q294" s="99">
        <f t="shared" si="491"/>
        <v>40</v>
      </c>
      <c r="R294" s="116">
        <f t="shared" si="491"/>
        <v>2</v>
      </c>
      <c r="S294" s="99">
        <f t="shared" si="491"/>
        <v>0</v>
      </c>
      <c r="T294" s="99">
        <f t="shared" si="491"/>
        <v>0</v>
      </c>
      <c r="U294" s="99">
        <f t="shared" si="491"/>
        <v>0</v>
      </c>
      <c r="V294" s="99">
        <f t="shared" si="491"/>
        <v>10</v>
      </c>
      <c r="W294" s="99">
        <f t="shared" si="491"/>
        <v>30</v>
      </c>
      <c r="X294" s="99">
        <f t="shared" si="491"/>
        <v>40</v>
      </c>
    </row>
    <row r="295" spans="1:24" s="107" customFormat="1" ht="18.75" customHeight="1">
      <c r="A295" s="102"/>
      <c r="B295" s="103" t="s">
        <v>125</v>
      </c>
      <c r="C295" s="104">
        <f>C294</f>
        <v>0</v>
      </c>
      <c r="D295" s="104">
        <f t="shared" ref="D295:X295" si="492">D294</f>
        <v>0</v>
      </c>
      <c r="E295" s="104">
        <f t="shared" si="492"/>
        <v>0</v>
      </c>
      <c r="F295" s="104">
        <f t="shared" si="492"/>
        <v>0</v>
      </c>
      <c r="G295" s="104">
        <f t="shared" si="492"/>
        <v>0</v>
      </c>
      <c r="H295" s="104">
        <f t="shared" si="492"/>
        <v>0</v>
      </c>
      <c r="I295" s="104">
        <f t="shared" si="492"/>
        <v>10</v>
      </c>
      <c r="J295" s="104">
        <f t="shared" si="492"/>
        <v>30</v>
      </c>
      <c r="K295" s="104">
        <f t="shared" si="492"/>
        <v>40</v>
      </c>
      <c r="L295" s="104">
        <f t="shared" si="492"/>
        <v>0</v>
      </c>
      <c r="M295" s="104">
        <f t="shared" si="492"/>
        <v>0</v>
      </c>
      <c r="N295" s="104">
        <f t="shared" si="492"/>
        <v>0</v>
      </c>
      <c r="O295" s="104">
        <f t="shared" si="492"/>
        <v>10</v>
      </c>
      <c r="P295" s="104">
        <f t="shared" si="492"/>
        <v>30</v>
      </c>
      <c r="Q295" s="105">
        <f t="shared" si="492"/>
        <v>40</v>
      </c>
      <c r="R295" s="128">
        <f t="shared" si="492"/>
        <v>2</v>
      </c>
      <c r="S295" s="105">
        <f t="shared" si="492"/>
        <v>0</v>
      </c>
      <c r="T295" s="105">
        <f t="shared" si="492"/>
        <v>0</v>
      </c>
      <c r="U295" s="105">
        <f t="shared" si="492"/>
        <v>0</v>
      </c>
      <c r="V295" s="105">
        <f t="shared" si="492"/>
        <v>10</v>
      </c>
      <c r="W295" s="105">
        <f t="shared" si="492"/>
        <v>30</v>
      </c>
      <c r="X295" s="105">
        <f t="shared" si="492"/>
        <v>40</v>
      </c>
    </row>
    <row r="296" spans="1:24" s="113" customFormat="1" ht="18.75" customHeight="1">
      <c r="A296" s="108"/>
      <c r="B296" s="109" t="s">
        <v>59</v>
      </c>
      <c r="C296" s="110">
        <f>C290+C295</f>
        <v>328</v>
      </c>
      <c r="D296" s="110">
        <f t="shared" ref="D296:X296" si="493">D290+D295</f>
        <v>1206</v>
      </c>
      <c r="E296" s="110">
        <f t="shared" si="493"/>
        <v>1534</v>
      </c>
      <c r="F296" s="110">
        <f t="shared" si="493"/>
        <v>0</v>
      </c>
      <c r="G296" s="110">
        <f t="shared" si="493"/>
        <v>0</v>
      </c>
      <c r="H296" s="110">
        <f t="shared" si="493"/>
        <v>0</v>
      </c>
      <c r="I296" s="110">
        <f t="shared" si="493"/>
        <v>10</v>
      </c>
      <c r="J296" s="110">
        <f t="shared" si="493"/>
        <v>30</v>
      </c>
      <c r="K296" s="110">
        <f t="shared" si="493"/>
        <v>40</v>
      </c>
      <c r="L296" s="110">
        <f t="shared" si="493"/>
        <v>0</v>
      </c>
      <c r="M296" s="110">
        <f t="shared" si="493"/>
        <v>0</v>
      </c>
      <c r="N296" s="110">
        <f t="shared" si="493"/>
        <v>0</v>
      </c>
      <c r="O296" s="110">
        <f t="shared" si="493"/>
        <v>338</v>
      </c>
      <c r="P296" s="110">
        <f t="shared" si="493"/>
        <v>1236</v>
      </c>
      <c r="Q296" s="111">
        <f t="shared" si="493"/>
        <v>1574</v>
      </c>
      <c r="R296" s="132">
        <f t="shared" si="493"/>
        <v>21</v>
      </c>
      <c r="S296" s="111">
        <f t="shared" si="493"/>
        <v>7</v>
      </c>
      <c r="T296" s="111">
        <f t="shared" si="493"/>
        <v>256</v>
      </c>
      <c r="U296" s="111">
        <f t="shared" si="493"/>
        <v>263</v>
      </c>
      <c r="V296" s="111">
        <f t="shared" si="493"/>
        <v>331</v>
      </c>
      <c r="W296" s="111">
        <f t="shared" si="493"/>
        <v>980</v>
      </c>
      <c r="X296" s="111">
        <f t="shared" si="493"/>
        <v>1311</v>
      </c>
    </row>
    <row r="297" spans="1:24" ht="18.75" customHeight="1">
      <c r="A297" s="22" t="s">
        <v>72</v>
      </c>
      <c r="B297" s="43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27"/>
      <c r="R297" s="10"/>
      <c r="S297" s="27"/>
      <c r="T297" s="27"/>
      <c r="U297" s="27"/>
      <c r="V297" s="27"/>
      <c r="W297" s="27"/>
      <c r="X297" s="28"/>
    </row>
    <row r="298" spans="1:24" ht="18.75" customHeight="1">
      <c r="A298" s="22"/>
      <c r="B298" s="40" t="s">
        <v>86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27"/>
      <c r="R298" s="10"/>
      <c r="S298" s="27"/>
      <c r="T298" s="27"/>
      <c r="U298" s="27"/>
      <c r="V298" s="27"/>
      <c r="W298" s="27"/>
      <c r="X298" s="28"/>
    </row>
    <row r="299" spans="1:24" s="42" customFormat="1" ht="18.75" customHeight="1">
      <c r="A299" s="7"/>
      <c r="B299" s="8" t="s">
        <v>93</v>
      </c>
      <c r="C299" s="9"/>
      <c r="D299" s="9"/>
      <c r="E299" s="9"/>
      <c r="F299" s="56"/>
      <c r="G299" s="56"/>
      <c r="H299" s="9"/>
      <c r="I299" s="56"/>
      <c r="J299" s="56"/>
      <c r="K299" s="9"/>
      <c r="L299" s="56"/>
      <c r="M299" s="56"/>
      <c r="N299" s="9"/>
      <c r="O299" s="9"/>
      <c r="P299" s="9"/>
      <c r="Q299" s="27"/>
      <c r="R299" s="53"/>
      <c r="S299" s="27"/>
      <c r="T299" s="27"/>
      <c r="U299" s="27"/>
      <c r="V299" s="27"/>
      <c r="W299" s="27"/>
      <c r="X299" s="28"/>
    </row>
    <row r="300" spans="1:24" ht="18.75" customHeight="1">
      <c r="A300" s="18"/>
      <c r="B300" s="19" t="s">
        <v>198</v>
      </c>
      <c r="C300" s="20">
        <v>29</v>
      </c>
      <c r="D300" s="20">
        <v>58</v>
      </c>
      <c r="E300" s="20">
        <f t="shared" ref="E300:E311" si="494">C300+D300</f>
        <v>87</v>
      </c>
      <c r="F300" s="20">
        <v>0</v>
      </c>
      <c r="G300" s="20">
        <v>0</v>
      </c>
      <c r="H300" s="20">
        <f t="shared" ref="H300:H311" si="495">F300+G300</f>
        <v>0</v>
      </c>
      <c r="I300" s="20">
        <v>0</v>
      </c>
      <c r="J300" s="20">
        <v>0</v>
      </c>
      <c r="K300" s="20">
        <f t="shared" ref="K300:K311" si="496">I300+J300</f>
        <v>0</v>
      </c>
      <c r="L300" s="20">
        <v>0</v>
      </c>
      <c r="M300" s="20">
        <v>0</v>
      </c>
      <c r="N300" s="20">
        <f t="shared" ref="N300:N311" si="497">L300+M300</f>
        <v>0</v>
      </c>
      <c r="O300" s="20">
        <f t="shared" ref="O300:O311" si="498">C300+F300+I300+L300</f>
        <v>29</v>
      </c>
      <c r="P300" s="20">
        <f t="shared" ref="P300:P311" si="499">D300+G300+J300+M300</f>
        <v>58</v>
      </c>
      <c r="Q300" s="21">
        <f t="shared" ref="Q300:Q311" si="500">O300+P300</f>
        <v>87</v>
      </c>
      <c r="R300" s="6">
        <v>2</v>
      </c>
      <c r="S300" s="21" t="str">
        <f t="shared" ref="S300:S311" si="501">IF(R300=1,O300,"0")</f>
        <v>0</v>
      </c>
      <c r="T300" s="21" t="str">
        <f t="shared" ref="T300:T311" si="502">IF(R300=1,P300,"0")</f>
        <v>0</v>
      </c>
      <c r="U300" s="21">
        <f t="shared" ref="U300:U311" si="503">S300+T300</f>
        <v>0</v>
      </c>
      <c r="V300" s="21">
        <f t="shared" ref="V300:V311" si="504">IF(R300=2,O300,"0")</f>
        <v>29</v>
      </c>
      <c r="W300" s="21">
        <f t="shared" ref="W300:W311" si="505">IF(R300=2,P300,"0")</f>
        <v>58</v>
      </c>
      <c r="X300" s="21">
        <f t="shared" ref="X300:X311" si="506">V300+W300</f>
        <v>87</v>
      </c>
    </row>
    <row r="301" spans="1:24" ht="18.75" customHeight="1">
      <c r="A301" s="18"/>
      <c r="B301" s="19" t="s">
        <v>39</v>
      </c>
      <c r="C301" s="20">
        <v>32</v>
      </c>
      <c r="D301" s="20">
        <v>29</v>
      </c>
      <c r="E301" s="20">
        <f t="shared" si="494"/>
        <v>61</v>
      </c>
      <c r="F301" s="20">
        <v>0</v>
      </c>
      <c r="G301" s="20">
        <v>0</v>
      </c>
      <c r="H301" s="20">
        <f t="shared" si="495"/>
        <v>0</v>
      </c>
      <c r="I301" s="20">
        <v>0</v>
      </c>
      <c r="J301" s="20">
        <v>0</v>
      </c>
      <c r="K301" s="20">
        <f t="shared" si="496"/>
        <v>0</v>
      </c>
      <c r="L301" s="20">
        <v>0</v>
      </c>
      <c r="M301" s="20">
        <v>0</v>
      </c>
      <c r="N301" s="20">
        <f t="shared" si="497"/>
        <v>0</v>
      </c>
      <c r="O301" s="20">
        <f t="shared" si="498"/>
        <v>32</v>
      </c>
      <c r="P301" s="20">
        <f t="shared" si="499"/>
        <v>29</v>
      </c>
      <c r="Q301" s="21">
        <f t="shared" si="500"/>
        <v>61</v>
      </c>
      <c r="R301" s="6">
        <v>2</v>
      </c>
      <c r="S301" s="21" t="str">
        <f t="shared" si="501"/>
        <v>0</v>
      </c>
      <c r="T301" s="21" t="str">
        <f t="shared" si="502"/>
        <v>0</v>
      </c>
      <c r="U301" s="21">
        <f t="shared" si="503"/>
        <v>0</v>
      </c>
      <c r="V301" s="21">
        <f t="shared" si="504"/>
        <v>32</v>
      </c>
      <c r="W301" s="21">
        <f t="shared" si="505"/>
        <v>29</v>
      </c>
      <c r="X301" s="21">
        <f t="shared" si="506"/>
        <v>61</v>
      </c>
    </row>
    <row r="302" spans="1:24" ht="18.75" customHeight="1">
      <c r="A302" s="18"/>
      <c r="B302" s="19" t="s">
        <v>35</v>
      </c>
      <c r="C302" s="20">
        <v>32</v>
      </c>
      <c r="D302" s="20">
        <v>40</v>
      </c>
      <c r="E302" s="20">
        <f t="shared" si="494"/>
        <v>72</v>
      </c>
      <c r="F302" s="20">
        <v>0</v>
      </c>
      <c r="G302" s="20">
        <v>0</v>
      </c>
      <c r="H302" s="20">
        <f t="shared" si="495"/>
        <v>0</v>
      </c>
      <c r="I302" s="20">
        <v>0</v>
      </c>
      <c r="J302" s="20">
        <v>0</v>
      </c>
      <c r="K302" s="20">
        <f t="shared" si="496"/>
        <v>0</v>
      </c>
      <c r="L302" s="20">
        <v>0</v>
      </c>
      <c r="M302" s="20">
        <v>0</v>
      </c>
      <c r="N302" s="20">
        <f t="shared" si="497"/>
        <v>0</v>
      </c>
      <c r="O302" s="20">
        <f t="shared" si="498"/>
        <v>32</v>
      </c>
      <c r="P302" s="20">
        <f t="shared" si="499"/>
        <v>40</v>
      </c>
      <c r="Q302" s="21">
        <f t="shared" si="500"/>
        <v>72</v>
      </c>
      <c r="R302" s="6">
        <v>1</v>
      </c>
      <c r="S302" s="21">
        <f t="shared" si="501"/>
        <v>32</v>
      </c>
      <c r="T302" s="21">
        <f t="shared" si="502"/>
        <v>40</v>
      </c>
      <c r="U302" s="21">
        <f t="shared" si="503"/>
        <v>72</v>
      </c>
      <c r="V302" s="21" t="str">
        <f t="shared" si="504"/>
        <v>0</v>
      </c>
      <c r="W302" s="21" t="str">
        <f t="shared" si="505"/>
        <v>0</v>
      </c>
      <c r="X302" s="21">
        <f t="shared" si="506"/>
        <v>0</v>
      </c>
    </row>
    <row r="303" spans="1:24" ht="18.75" customHeight="1">
      <c r="A303" s="7"/>
      <c r="B303" s="32" t="s">
        <v>34</v>
      </c>
      <c r="C303" s="20">
        <v>44</v>
      </c>
      <c r="D303" s="20">
        <v>36</v>
      </c>
      <c r="E303" s="20">
        <f t="shared" si="494"/>
        <v>80</v>
      </c>
      <c r="F303" s="20">
        <v>0</v>
      </c>
      <c r="G303" s="20">
        <v>0</v>
      </c>
      <c r="H303" s="20">
        <f t="shared" si="495"/>
        <v>0</v>
      </c>
      <c r="I303" s="20">
        <v>0</v>
      </c>
      <c r="J303" s="20">
        <v>0</v>
      </c>
      <c r="K303" s="20">
        <f t="shared" si="496"/>
        <v>0</v>
      </c>
      <c r="L303" s="20">
        <v>0</v>
      </c>
      <c r="M303" s="20">
        <v>0</v>
      </c>
      <c r="N303" s="20">
        <f t="shared" si="497"/>
        <v>0</v>
      </c>
      <c r="O303" s="20">
        <f t="shared" si="498"/>
        <v>44</v>
      </c>
      <c r="P303" s="20">
        <f t="shared" si="499"/>
        <v>36</v>
      </c>
      <c r="Q303" s="21">
        <f t="shared" si="500"/>
        <v>80</v>
      </c>
      <c r="R303" s="6">
        <v>1</v>
      </c>
      <c r="S303" s="21">
        <f t="shared" si="501"/>
        <v>44</v>
      </c>
      <c r="T303" s="21">
        <f t="shared" si="502"/>
        <v>36</v>
      </c>
      <c r="U303" s="21">
        <f t="shared" si="503"/>
        <v>80</v>
      </c>
      <c r="V303" s="21" t="str">
        <f t="shared" si="504"/>
        <v>0</v>
      </c>
      <c r="W303" s="21" t="str">
        <f t="shared" si="505"/>
        <v>0</v>
      </c>
      <c r="X303" s="21">
        <f t="shared" si="506"/>
        <v>0</v>
      </c>
    </row>
    <row r="304" spans="1:24" ht="18.75" customHeight="1">
      <c r="A304" s="18"/>
      <c r="B304" s="19" t="s">
        <v>44</v>
      </c>
      <c r="C304" s="20">
        <v>104</v>
      </c>
      <c r="D304" s="20">
        <v>11</v>
      </c>
      <c r="E304" s="20">
        <f t="shared" si="494"/>
        <v>115</v>
      </c>
      <c r="F304" s="20">
        <v>0</v>
      </c>
      <c r="G304" s="20">
        <v>0</v>
      </c>
      <c r="H304" s="20">
        <f t="shared" si="495"/>
        <v>0</v>
      </c>
      <c r="I304" s="20">
        <v>0</v>
      </c>
      <c r="J304" s="20">
        <v>0</v>
      </c>
      <c r="K304" s="20">
        <f t="shared" si="496"/>
        <v>0</v>
      </c>
      <c r="L304" s="20">
        <v>0</v>
      </c>
      <c r="M304" s="20">
        <v>0</v>
      </c>
      <c r="N304" s="20">
        <f t="shared" si="497"/>
        <v>0</v>
      </c>
      <c r="O304" s="20">
        <f t="shared" si="498"/>
        <v>104</v>
      </c>
      <c r="P304" s="20">
        <f t="shared" si="499"/>
        <v>11</v>
      </c>
      <c r="Q304" s="21">
        <f t="shared" si="500"/>
        <v>115</v>
      </c>
      <c r="R304" s="6">
        <v>1</v>
      </c>
      <c r="S304" s="21">
        <f t="shared" si="501"/>
        <v>104</v>
      </c>
      <c r="T304" s="21">
        <f t="shared" si="502"/>
        <v>11</v>
      </c>
      <c r="U304" s="21">
        <f t="shared" si="503"/>
        <v>115</v>
      </c>
      <c r="V304" s="21" t="str">
        <f t="shared" si="504"/>
        <v>0</v>
      </c>
      <c r="W304" s="21" t="str">
        <f t="shared" si="505"/>
        <v>0</v>
      </c>
      <c r="X304" s="21">
        <f t="shared" si="506"/>
        <v>0</v>
      </c>
    </row>
    <row r="305" spans="1:24" ht="18.75" customHeight="1">
      <c r="A305" s="13"/>
      <c r="B305" s="34" t="s">
        <v>37</v>
      </c>
      <c r="C305" s="20">
        <v>46</v>
      </c>
      <c r="D305" s="20">
        <v>19</v>
      </c>
      <c r="E305" s="20">
        <f t="shared" si="494"/>
        <v>65</v>
      </c>
      <c r="F305" s="20">
        <v>0</v>
      </c>
      <c r="G305" s="20">
        <v>0</v>
      </c>
      <c r="H305" s="20">
        <f t="shared" si="495"/>
        <v>0</v>
      </c>
      <c r="I305" s="20">
        <v>0</v>
      </c>
      <c r="J305" s="20">
        <v>0</v>
      </c>
      <c r="K305" s="20">
        <f t="shared" si="496"/>
        <v>0</v>
      </c>
      <c r="L305" s="20">
        <v>0</v>
      </c>
      <c r="M305" s="20">
        <v>0</v>
      </c>
      <c r="N305" s="20">
        <f t="shared" si="497"/>
        <v>0</v>
      </c>
      <c r="O305" s="20">
        <f t="shared" si="498"/>
        <v>46</v>
      </c>
      <c r="P305" s="20">
        <f t="shared" si="499"/>
        <v>19</v>
      </c>
      <c r="Q305" s="21">
        <f t="shared" si="500"/>
        <v>65</v>
      </c>
      <c r="R305" s="6">
        <v>1</v>
      </c>
      <c r="S305" s="21">
        <f t="shared" si="501"/>
        <v>46</v>
      </c>
      <c r="T305" s="21">
        <f t="shared" si="502"/>
        <v>19</v>
      </c>
      <c r="U305" s="21">
        <f t="shared" si="503"/>
        <v>65</v>
      </c>
      <c r="V305" s="21" t="str">
        <f t="shared" si="504"/>
        <v>0</v>
      </c>
      <c r="W305" s="21" t="str">
        <f t="shared" si="505"/>
        <v>0</v>
      </c>
      <c r="X305" s="21">
        <f t="shared" si="506"/>
        <v>0</v>
      </c>
    </row>
    <row r="306" spans="1:24" ht="18.75" customHeight="1">
      <c r="A306" s="18"/>
      <c r="B306" s="19" t="s">
        <v>38</v>
      </c>
      <c r="C306" s="20">
        <v>42</v>
      </c>
      <c r="D306" s="20">
        <v>31</v>
      </c>
      <c r="E306" s="20">
        <f t="shared" si="494"/>
        <v>73</v>
      </c>
      <c r="F306" s="20">
        <v>0</v>
      </c>
      <c r="G306" s="20">
        <v>0</v>
      </c>
      <c r="H306" s="20">
        <f t="shared" si="495"/>
        <v>0</v>
      </c>
      <c r="I306" s="20">
        <v>0</v>
      </c>
      <c r="J306" s="20">
        <v>0</v>
      </c>
      <c r="K306" s="20">
        <f t="shared" si="496"/>
        <v>0</v>
      </c>
      <c r="L306" s="20">
        <v>0</v>
      </c>
      <c r="M306" s="20">
        <v>0</v>
      </c>
      <c r="N306" s="20">
        <f t="shared" si="497"/>
        <v>0</v>
      </c>
      <c r="O306" s="20">
        <f t="shared" si="498"/>
        <v>42</v>
      </c>
      <c r="P306" s="20">
        <f t="shared" si="499"/>
        <v>31</v>
      </c>
      <c r="Q306" s="21">
        <f t="shared" si="500"/>
        <v>73</v>
      </c>
      <c r="R306" s="6">
        <v>1</v>
      </c>
      <c r="S306" s="21">
        <f t="shared" si="501"/>
        <v>42</v>
      </c>
      <c r="T306" s="21">
        <f t="shared" si="502"/>
        <v>31</v>
      </c>
      <c r="U306" s="21">
        <f t="shared" si="503"/>
        <v>73</v>
      </c>
      <c r="V306" s="21" t="str">
        <f t="shared" si="504"/>
        <v>0</v>
      </c>
      <c r="W306" s="21" t="str">
        <f t="shared" si="505"/>
        <v>0</v>
      </c>
      <c r="X306" s="21">
        <f t="shared" si="506"/>
        <v>0</v>
      </c>
    </row>
    <row r="307" spans="1:24" ht="18.75" customHeight="1">
      <c r="A307" s="18"/>
      <c r="B307" s="19" t="s">
        <v>36</v>
      </c>
      <c r="C307" s="20">
        <v>36</v>
      </c>
      <c r="D307" s="20">
        <v>31</v>
      </c>
      <c r="E307" s="20">
        <f t="shared" si="494"/>
        <v>67</v>
      </c>
      <c r="F307" s="20">
        <v>0</v>
      </c>
      <c r="G307" s="20">
        <v>0</v>
      </c>
      <c r="H307" s="20">
        <f t="shared" si="495"/>
        <v>0</v>
      </c>
      <c r="I307" s="20">
        <v>0</v>
      </c>
      <c r="J307" s="20">
        <v>0</v>
      </c>
      <c r="K307" s="20">
        <f t="shared" si="496"/>
        <v>0</v>
      </c>
      <c r="L307" s="20">
        <v>0</v>
      </c>
      <c r="M307" s="20">
        <v>0</v>
      </c>
      <c r="N307" s="20">
        <f t="shared" si="497"/>
        <v>0</v>
      </c>
      <c r="O307" s="20">
        <f t="shared" si="498"/>
        <v>36</v>
      </c>
      <c r="P307" s="20">
        <f t="shared" si="499"/>
        <v>31</v>
      </c>
      <c r="Q307" s="21">
        <f t="shared" si="500"/>
        <v>67</v>
      </c>
      <c r="R307" s="6">
        <v>1</v>
      </c>
      <c r="S307" s="21">
        <f t="shared" si="501"/>
        <v>36</v>
      </c>
      <c r="T307" s="21">
        <f t="shared" si="502"/>
        <v>31</v>
      </c>
      <c r="U307" s="21">
        <f t="shared" si="503"/>
        <v>67</v>
      </c>
      <c r="V307" s="21" t="str">
        <f t="shared" si="504"/>
        <v>0</v>
      </c>
      <c r="W307" s="21" t="str">
        <f t="shared" si="505"/>
        <v>0</v>
      </c>
      <c r="X307" s="21">
        <f t="shared" si="506"/>
        <v>0</v>
      </c>
    </row>
    <row r="308" spans="1:24" ht="18.75" customHeight="1">
      <c r="A308" s="18"/>
      <c r="B308" s="19" t="s">
        <v>42</v>
      </c>
      <c r="C308" s="20">
        <v>39</v>
      </c>
      <c r="D308" s="20">
        <v>23</v>
      </c>
      <c r="E308" s="20">
        <f t="shared" si="494"/>
        <v>62</v>
      </c>
      <c r="F308" s="20">
        <v>0</v>
      </c>
      <c r="G308" s="20">
        <v>0</v>
      </c>
      <c r="H308" s="20">
        <f t="shared" si="495"/>
        <v>0</v>
      </c>
      <c r="I308" s="20">
        <v>0</v>
      </c>
      <c r="J308" s="20">
        <v>0</v>
      </c>
      <c r="K308" s="20">
        <f t="shared" si="496"/>
        <v>0</v>
      </c>
      <c r="L308" s="20">
        <v>0</v>
      </c>
      <c r="M308" s="20">
        <v>0</v>
      </c>
      <c r="N308" s="20">
        <f t="shared" si="497"/>
        <v>0</v>
      </c>
      <c r="O308" s="20">
        <f t="shared" si="498"/>
        <v>39</v>
      </c>
      <c r="P308" s="20">
        <f t="shared" si="499"/>
        <v>23</v>
      </c>
      <c r="Q308" s="21">
        <f t="shared" si="500"/>
        <v>62</v>
      </c>
      <c r="R308" s="6">
        <v>2</v>
      </c>
      <c r="S308" s="21" t="str">
        <f t="shared" si="501"/>
        <v>0</v>
      </c>
      <c r="T308" s="21" t="str">
        <f t="shared" si="502"/>
        <v>0</v>
      </c>
      <c r="U308" s="21">
        <f t="shared" si="503"/>
        <v>0</v>
      </c>
      <c r="V308" s="21">
        <f t="shared" si="504"/>
        <v>39</v>
      </c>
      <c r="W308" s="21">
        <f t="shared" si="505"/>
        <v>23</v>
      </c>
      <c r="X308" s="21">
        <f t="shared" si="506"/>
        <v>62</v>
      </c>
    </row>
    <row r="309" spans="1:24" ht="18.75" customHeight="1">
      <c r="A309" s="18"/>
      <c r="B309" s="19" t="s">
        <v>43</v>
      </c>
      <c r="C309" s="20">
        <v>30</v>
      </c>
      <c r="D309" s="20">
        <v>92</v>
      </c>
      <c r="E309" s="20">
        <f t="shared" si="494"/>
        <v>122</v>
      </c>
      <c r="F309" s="20">
        <v>0</v>
      </c>
      <c r="G309" s="20">
        <v>0</v>
      </c>
      <c r="H309" s="20">
        <f t="shared" si="495"/>
        <v>0</v>
      </c>
      <c r="I309" s="20">
        <v>0</v>
      </c>
      <c r="J309" s="20">
        <v>0</v>
      </c>
      <c r="K309" s="20">
        <f t="shared" si="496"/>
        <v>0</v>
      </c>
      <c r="L309" s="20">
        <v>0</v>
      </c>
      <c r="M309" s="20">
        <v>0</v>
      </c>
      <c r="N309" s="20">
        <f t="shared" si="497"/>
        <v>0</v>
      </c>
      <c r="O309" s="20">
        <f t="shared" si="498"/>
        <v>30</v>
      </c>
      <c r="P309" s="20">
        <f t="shared" si="499"/>
        <v>92</v>
      </c>
      <c r="Q309" s="21">
        <f t="shared" si="500"/>
        <v>122</v>
      </c>
      <c r="R309" s="6">
        <v>2</v>
      </c>
      <c r="S309" s="21" t="str">
        <f t="shared" si="501"/>
        <v>0</v>
      </c>
      <c r="T309" s="21" t="str">
        <f t="shared" si="502"/>
        <v>0</v>
      </c>
      <c r="U309" s="21">
        <f t="shared" si="503"/>
        <v>0</v>
      </c>
      <c r="V309" s="21">
        <f t="shared" si="504"/>
        <v>30</v>
      </c>
      <c r="W309" s="21">
        <f t="shared" si="505"/>
        <v>92</v>
      </c>
      <c r="X309" s="21">
        <f t="shared" si="506"/>
        <v>122</v>
      </c>
    </row>
    <row r="310" spans="1:24" ht="18.75" customHeight="1">
      <c r="A310" s="18"/>
      <c r="B310" s="19" t="s">
        <v>41</v>
      </c>
      <c r="C310" s="20">
        <v>45</v>
      </c>
      <c r="D310" s="20">
        <v>54</v>
      </c>
      <c r="E310" s="20">
        <f t="shared" si="494"/>
        <v>99</v>
      </c>
      <c r="F310" s="20">
        <v>0</v>
      </c>
      <c r="G310" s="20">
        <v>0</v>
      </c>
      <c r="H310" s="20">
        <f t="shared" si="495"/>
        <v>0</v>
      </c>
      <c r="I310" s="20">
        <v>0</v>
      </c>
      <c r="J310" s="20">
        <v>0</v>
      </c>
      <c r="K310" s="20">
        <f t="shared" si="496"/>
        <v>0</v>
      </c>
      <c r="L310" s="20">
        <v>0</v>
      </c>
      <c r="M310" s="20">
        <v>0</v>
      </c>
      <c r="N310" s="20">
        <f t="shared" si="497"/>
        <v>0</v>
      </c>
      <c r="O310" s="20">
        <f t="shared" si="498"/>
        <v>45</v>
      </c>
      <c r="P310" s="20">
        <f t="shared" si="499"/>
        <v>54</v>
      </c>
      <c r="Q310" s="21">
        <f t="shared" si="500"/>
        <v>99</v>
      </c>
      <c r="R310" s="6">
        <v>2</v>
      </c>
      <c r="S310" s="21" t="str">
        <f t="shared" si="501"/>
        <v>0</v>
      </c>
      <c r="T310" s="21" t="str">
        <f t="shared" si="502"/>
        <v>0</v>
      </c>
      <c r="U310" s="21">
        <f t="shared" si="503"/>
        <v>0</v>
      </c>
      <c r="V310" s="21">
        <f t="shared" si="504"/>
        <v>45</v>
      </c>
      <c r="W310" s="21">
        <f t="shared" si="505"/>
        <v>54</v>
      </c>
      <c r="X310" s="21">
        <f t="shared" si="506"/>
        <v>99</v>
      </c>
    </row>
    <row r="311" spans="1:24" ht="18.75" customHeight="1">
      <c r="A311" s="18"/>
      <c r="B311" s="19" t="s">
        <v>40</v>
      </c>
      <c r="C311" s="20">
        <v>31</v>
      </c>
      <c r="D311" s="20">
        <v>71</v>
      </c>
      <c r="E311" s="20">
        <f t="shared" si="494"/>
        <v>102</v>
      </c>
      <c r="F311" s="20">
        <v>0</v>
      </c>
      <c r="G311" s="20">
        <v>0</v>
      </c>
      <c r="H311" s="20">
        <f t="shared" si="495"/>
        <v>0</v>
      </c>
      <c r="I311" s="20">
        <v>0</v>
      </c>
      <c r="J311" s="20">
        <v>0</v>
      </c>
      <c r="K311" s="20">
        <f t="shared" si="496"/>
        <v>0</v>
      </c>
      <c r="L311" s="20">
        <v>0</v>
      </c>
      <c r="M311" s="20">
        <v>0</v>
      </c>
      <c r="N311" s="20">
        <f t="shared" si="497"/>
        <v>0</v>
      </c>
      <c r="O311" s="20">
        <f t="shared" si="498"/>
        <v>31</v>
      </c>
      <c r="P311" s="20">
        <f t="shared" si="499"/>
        <v>71</v>
      </c>
      <c r="Q311" s="21">
        <f t="shared" si="500"/>
        <v>102</v>
      </c>
      <c r="R311" s="6">
        <v>2</v>
      </c>
      <c r="S311" s="21" t="str">
        <f t="shared" si="501"/>
        <v>0</v>
      </c>
      <c r="T311" s="21" t="str">
        <f t="shared" si="502"/>
        <v>0</v>
      </c>
      <c r="U311" s="21">
        <f t="shared" si="503"/>
        <v>0</v>
      </c>
      <c r="V311" s="21">
        <f t="shared" si="504"/>
        <v>31</v>
      </c>
      <c r="W311" s="21">
        <f t="shared" si="505"/>
        <v>71</v>
      </c>
      <c r="X311" s="21">
        <f t="shared" si="506"/>
        <v>102</v>
      </c>
    </row>
    <row r="312" spans="1:24" s="101" customFormat="1" ht="18.75" customHeight="1">
      <c r="A312" s="96"/>
      <c r="B312" s="97" t="s">
        <v>85</v>
      </c>
      <c r="C312" s="98">
        <f t="shared" ref="C312:X312" si="507">SUM(C300:C311)</f>
        <v>510</v>
      </c>
      <c r="D312" s="98">
        <f t="shared" si="507"/>
        <v>495</v>
      </c>
      <c r="E312" s="98">
        <f t="shared" si="507"/>
        <v>1005</v>
      </c>
      <c r="F312" s="121">
        <f t="shared" si="507"/>
        <v>0</v>
      </c>
      <c r="G312" s="121">
        <f t="shared" si="507"/>
        <v>0</v>
      </c>
      <c r="H312" s="98">
        <f t="shared" si="507"/>
        <v>0</v>
      </c>
      <c r="I312" s="121">
        <f t="shared" si="507"/>
        <v>0</v>
      </c>
      <c r="J312" s="121">
        <f t="shared" si="507"/>
        <v>0</v>
      </c>
      <c r="K312" s="98">
        <f t="shared" si="507"/>
        <v>0</v>
      </c>
      <c r="L312" s="121">
        <f t="shared" si="507"/>
        <v>0</v>
      </c>
      <c r="M312" s="121">
        <f t="shared" si="507"/>
        <v>0</v>
      </c>
      <c r="N312" s="98">
        <f t="shared" si="507"/>
        <v>0</v>
      </c>
      <c r="O312" s="98">
        <f t="shared" si="507"/>
        <v>510</v>
      </c>
      <c r="P312" s="98">
        <f t="shared" si="507"/>
        <v>495</v>
      </c>
      <c r="Q312" s="99">
        <f t="shared" si="507"/>
        <v>1005</v>
      </c>
      <c r="R312" s="122">
        <f t="shared" si="507"/>
        <v>18</v>
      </c>
      <c r="S312" s="99">
        <f t="shared" si="507"/>
        <v>304</v>
      </c>
      <c r="T312" s="99">
        <f t="shared" si="507"/>
        <v>168</v>
      </c>
      <c r="U312" s="99">
        <f t="shared" si="507"/>
        <v>472</v>
      </c>
      <c r="V312" s="99">
        <f t="shared" si="507"/>
        <v>206</v>
      </c>
      <c r="W312" s="99">
        <f t="shared" si="507"/>
        <v>327</v>
      </c>
      <c r="X312" s="99">
        <f t="shared" si="507"/>
        <v>533</v>
      </c>
    </row>
    <row r="313" spans="1:24" ht="18.75" customHeight="1">
      <c r="A313" s="18"/>
      <c r="B313" s="29" t="s">
        <v>88</v>
      </c>
      <c r="C313" s="9"/>
      <c r="D313" s="9"/>
      <c r="E313" s="9"/>
      <c r="F313" s="30"/>
      <c r="G313" s="30"/>
      <c r="H313" s="9"/>
      <c r="I313" s="30"/>
      <c r="J313" s="30"/>
      <c r="K313" s="9"/>
      <c r="L313" s="30"/>
      <c r="M313" s="30"/>
      <c r="N313" s="9"/>
      <c r="O313" s="9"/>
      <c r="P313" s="9"/>
      <c r="Q313" s="27"/>
      <c r="R313" s="31"/>
      <c r="S313" s="27"/>
      <c r="T313" s="27"/>
      <c r="U313" s="27"/>
      <c r="V313" s="27"/>
      <c r="W313" s="27"/>
      <c r="X313" s="28"/>
    </row>
    <row r="314" spans="1:24" ht="18.75" customHeight="1">
      <c r="A314" s="18"/>
      <c r="B314" s="19" t="s">
        <v>199</v>
      </c>
      <c r="C314" s="20">
        <v>2</v>
      </c>
      <c r="D314" s="20">
        <v>5</v>
      </c>
      <c r="E314" s="20">
        <f t="shared" ref="E314:E322" si="508">C314+D314</f>
        <v>7</v>
      </c>
      <c r="F314" s="20">
        <v>0</v>
      </c>
      <c r="G314" s="20">
        <v>0</v>
      </c>
      <c r="H314" s="20">
        <f t="shared" ref="H314:H322" si="509">F314+G314</f>
        <v>0</v>
      </c>
      <c r="I314" s="20">
        <v>0</v>
      </c>
      <c r="J314" s="20">
        <v>0</v>
      </c>
      <c r="K314" s="20">
        <f t="shared" ref="K314:K322" si="510">I314+J314</f>
        <v>0</v>
      </c>
      <c r="L314" s="20">
        <v>0</v>
      </c>
      <c r="M314" s="20">
        <v>0</v>
      </c>
      <c r="N314" s="20">
        <f t="shared" ref="N314:N322" si="511">L314+M314</f>
        <v>0</v>
      </c>
      <c r="O314" s="20">
        <f t="shared" ref="O314:O322" si="512">C314+F314+I314+L314</f>
        <v>2</v>
      </c>
      <c r="P314" s="20">
        <f t="shared" ref="P314:P322" si="513">D314+G314+J314+M314</f>
        <v>5</v>
      </c>
      <c r="Q314" s="21">
        <f t="shared" ref="Q314:Q322" si="514">O314+P314</f>
        <v>7</v>
      </c>
      <c r="R314" s="6">
        <v>1</v>
      </c>
      <c r="S314" s="21">
        <f t="shared" ref="S314:S322" si="515">IF(R314=1,O314,"0")</f>
        <v>2</v>
      </c>
      <c r="T314" s="21">
        <f t="shared" ref="T314:T322" si="516">IF(R314=1,P314,"0")</f>
        <v>5</v>
      </c>
      <c r="U314" s="21">
        <f t="shared" ref="U314:U322" si="517">S314+T314</f>
        <v>7</v>
      </c>
      <c r="V314" s="21" t="str">
        <f t="shared" ref="V314:V322" si="518">IF(R314=2,O314,"0")</f>
        <v>0</v>
      </c>
      <c r="W314" s="21" t="str">
        <f t="shared" ref="W314:W322" si="519">IF(R314=2,P314,"0")</f>
        <v>0</v>
      </c>
      <c r="X314" s="21">
        <f t="shared" ref="X314:X322" si="520">V314+W314</f>
        <v>0</v>
      </c>
    </row>
    <row r="315" spans="1:24" ht="18.75" customHeight="1">
      <c r="A315" s="18"/>
      <c r="B315" s="19" t="s">
        <v>200</v>
      </c>
      <c r="C315" s="20">
        <v>0</v>
      </c>
      <c r="D315" s="20">
        <v>0</v>
      </c>
      <c r="E315" s="20">
        <f t="shared" si="508"/>
        <v>0</v>
      </c>
      <c r="F315" s="20">
        <v>0</v>
      </c>
      <c r="G315" s="20">
        <v>0</v>
      </c>
      <c r="H315" s="20">
        <f t="shared" si="509"/>
        <v>0</v>
      </c>
      <c r="I315" s="20">
        <v>0</v>
      </c>
      <c r="J315" s="20">
        <v>0</v>
      </c>
      <c r="K315" s="20">
        <f t="shared" si="510"/>
        <v>0</v>
      </c>
      <c r="L315" s="20">
        <v>0</v>
      </c>
      <c r="M315" s="20">
        <v>0</v>
      </c>
      <c r="N315" s="20">
        <f t="shared" si="511"/>
        <v>0</v>
      </c>
      <c r="O315" s="20">
        <f t="shared" si="512"/>
        <v>0</v>
      </c>
      <c r="P315" s="20">
        <f t="shared" si="513"/>
        <v>0</v>
      </c>
      <c r="Q315" s="21">
        <f t="shared" si="514"/>
        <v>0</v>
      </c>
      <c r="R315" s="6">
        <v>1</v>
      </c>
      <c r="S315" s="21">
        <f t="shared" si="515"/>
        <v>0</v>
      </c>
      <c r="T315" s="21">
        <f t="shared" si="516"/>
        <v>0</v>
      </c>
      <c r="U315" s="21">
        <f t="shared" si="517"/>
        <v>0</v>
      </c>
      <c r="V315" s="21" t="str">
        <f t="shared" si="518"/>
        <v>0</v>
      </c>
      <c r="W315" s="21" t="str">
        <f t="shared" si="519"/>
        <v>0</v>
      </c>
      <c r="X315" s="21">
        <f t="shared" si="520"/>
        <v>0</v>
      </c>
    </row>
    <row r="316" spans="1:24" ht="18.75" customHeight="1">
      <c r="A316" s="18"/>
      <c r="B316" s="19" t="s">
        <v>143</v>
      </c>
      <c r="C316" s="20">
        <v>22</v>
      </c>
      <c r="D316" s="20">
        <v>19</v>
      </c>
      <c r="E316" s="20">
        <f t="shared" si="508"/>
        <v>41</v>
      </c>
      <c r="F316" s="20">
        <v>0</v>
      </c>
      <c r="G316" s="20">
        <v>0</v>
      </c>
      <c r="H316" s="20">
        <f t="shared" si="509"/>
        <v>0</v>
      </c>
      <c r="I316" s="20">
        <v>0</v>
      </c>
      <c r="J316" s="20">
        <v>0</v>
      </c>
      <c r="K316" s="20">
        <f t="shared" si="510"/>
        <v>0</v>
      </c>
      <c r="L316" s="20">
        <v>0</v>
      </c>
      <c r="M316" s="20">
        <v>0</v>
      </c>
      <c r="N316" s="20">
        <f t="shared" si="511"/>
        <v>0</v>
      </c>
      <c r="O316" s="20">
        <f t="shared" si="512"/>
        <v>22</v>
      </c>
      <c r="P316" s="20">
        <f t="shared" si="513"/>
        <v>19</v>
      </c>
      <c r="Q316" s="21">
        <f t="shared" si="514"/>
        <v>41</v>
      </c>
      <c r="R316" s="6">
        <v>1</v>
      </c>
      <c r="S316" s="21">
        <f t="shared" si="515"/>
        <v>22</v>
      </c>
      <c r="T316" s="21">
        <f t="shared" si="516"/>
        <v>19</v>
      </c>
      <c r="U316" s="21">
        <f t="shared" si="517"/>
        <v>41</v>
      </c>
      <c r="V316" s="21" t="str">
        <f t="shared" si="518"/>
        <v>0</v>
      </c>
      <c r="W316" s="21" t="str">
        <f t="shared" si="519"/>
        <v>0</v>
      </c>
      <c r="X316" s="21">
        <f t="shared" si="520"/>
        <v>0</v>
      </c>
    </row>
    <row r="317" spans="1:24" ht="18.75" customHeight="1">
      <c r="A317" s="18"/>
      <c r="B317" s="19" t="s">
        <v>144</v>
      </c>
      <c r="C317" s="20">
        <v>56</v>
      </c>
      <c r="D317" s="20">
        <v>19</v>
      </c>
      <c r="E317" s="20">
        <f t="shared" si="508"/>
        <v>75</v>
      </c>
      <c r="F317" s="20">
        <v>0</v>
      </c>
      <c r="G317" s="20">
        <v>0</v>
      </c>
      <c r="H317" s="20">
        <f t="shared" si="509"/>
        <v>0</v>
      </c>
      <c r="I317" s="20">
        <v>0</v>
      </c>
      <c r="J317" s="20">
        <v>0</v>
      </c>
      <c r="K317" s="20">
        <f t="shared" si="510"/>
        <v>0</v>
      </c>
      <c r="L317" s="20">
        <v>0</v>
      </c>
      <c r="M317" s="20">
        <v>0</v>
      </c>
      <c r="N317" s="20">
        <f t="shared" si="511"/>
        <v>0</v>
      </c>
      <c r="O317" s="20">
        <f t="shared" si="512"/>
        <v>56</v>
      </c>
      <c r="P317" s="20">
        <f t="shared" si="513"/>
        <v>19</v>
      </c>
      <c r="Q317" s="21">
        <f t="shared" si="514"/>
        <v>75</v>
      </c>
      <c r="R317" s="6">
        <v>1</v>
      </c>
      <c r="S317" s="21">
        <f t="shared" si="515"/>
        <v>56</v>
      </c>
      <c r="T317" s="21">
        <f t="shared" si="516"/>
        <v>19</v>
      </c>
      <c r="U317" s="21">
        <f t="shared" si="517"/>
        <v>75</v>
      </c>
      <c r="V317" s="21" t="str">
        <f t="shared" si="518"/>
        <v>0</v>
      </c>
      <c r="W317" s="21" t="str">
        <f t="shared" si="519"/>
        <v>0</v>
      </c>
      <c r="X317" s="21">
        <f t="shared" si="520"/>
        <v>0</v>
      </c>
    </row>
    <row r="318" spans="1:24" ht="18.75" customHeight="1">
      <c r="A318" s="18"/>
      <c r="B318" s="19" t="s">
        <v>201</v>
      </c>
      <c r="C318" s="20">
        <v>19</v>
      </c>
      <c r="D318" s="20">
        <v>26</v>
      </c>
      <c r="E318" s="20">
        <f t="shared" si="508"/>
        <v>45</v>
      </c>
      <c r="F318" s="20">
        <v>0</v>
      </c>
      <c r="G318" s="20">
        <v>0</v>
      </c>
      <c r="H318" s="20">
        <f t="shared" si="509"/>
        <v>0</v>
      </c>
      <c r="I318" s="20">
        <v>0</v>
      </c>
      <c r="J318" s="20">
        <v>0</v>
      </c>
      <c r="K318" s="20">
        <f t="shared" si="510"/>
        <v>0</v>
      </c>
      <c r="L318" s="20">
        <v>0</v>
      </c>
      <c r="M318" s="20">
        <v>0</v>
      </c>
      <c r="N318" s="20">
        <f t="shared" si="511"/>
        <v>0</v>
      </c>
      <c r="O318" s="20">
        <f t="shared" si="512"/>
        <v>19</v>
      </c>
      <c r="P318" s="20">
        <f t="shared" si="513"/>
        <v>26</v>
      </c>
      <c r="Q318" s="21">
        <f t="shared" si="514"/>
        <v>45</v>
      </c>
      <c r="R318" s="6">
        <v>1</v>
      </c>
      <c r="S318" s="21">
        <f t="shared" si="515"/>
        <v>19</v>
      </c>
      <c r="T318" s="21">
        <f t="shared" si="516"/>
        <v>26</v>
      </c>
      <c r="U318" s="21">
        <f t="shared" si="517"/>
        <v>45</v>
      </c>
      <c r="V318" s="21" t="str">
        <f t="shared" si="518"/>
        <v>0</v>
      </c>
      <c r="W318" s="21" t="str">
        <f t="shared" si="519"/>
        <v>0</v>
      </c>
      <c r="X318" s="21">
        <f t="shared" si="520"/>
        <v>0</v>
      </c>
    </row>
    <row r="319" spans="1:24" ht="18.75" customHeight="1">
      <c r="A319" s="18"/>
      <c r="B319" s="19" t="s">
        <v>202</v>
      </c>
      <c r="C319" s="20">
        <v>37</v>
      </c>
      <c r="D319" s="20">
        <v>11</v>
      </c>
      <c r="E319" s="20">
        <f t="shared" si="508"/>
        <v>48</v>
      </c>
      <c r="F319" s="20">
        <v>0</v>
      </c>
      <c r="G319" s="20">
        <v>0</v>
      </c>
      <c r="H319" s="20">
        <f t="shared" si="509"/>
        <v>0</v>
      </c>
      <c r="I319" s="20">
        <v>0</v>
      </c>
      <c r="J319" s="20">
        <v>0</v>
      </c>
      <c r="K319" s="20">
        <f t="shared" si="510"/>
        <v>0</v>
      </c>
      <c r="L319" s="20">
        <v>0</v>
      </c>
      <c r="M319" s="20">
        <v>0</v>
      </c>
      <c r="N319" s="20">
        <f t="shared" si="511"/>
        <v>0</v>
      </c>
      <c r="O319" s="20">
        <f t="shared" si="512"/>
        <v>37</v>
      </c>
      <c r="P319" s="20">
        <f t="shared" si="513"/>
        <v>11</v>
      </c>
      <c r="Q319" s="21">
        <f t="shared" si="514"/>
        <v>48</v>
      </c>
      <c r="R319" s="6">
        <v>1</v>
      </c>
      <c r="S319" s="21">
        <f t="shared" si="515"/>
        <v>37</v>
      </c>
      <c r="T319" s="21">
        <f t="shared" si="516"/>
        <v>11</v>
      </c>
      <c r="U319" s="21">
        <f t="shared" si="517"/>
        <v>48</v>
      </c>
      <c r="V319" s="21" t="str">
        <f t="shared" si="518"/>
        <v>0</v>
      </c>
      <c r="W319" s="21" t="str">
        <f t="shared" si="519"/>
        <v>0</v>
      </c>
      <c r="X319" s="21">
        <f t="shared" si="520"/>
        <v>0</v>
      </c>
    </row>
    <row r="320" spans="1:24" ht="18.75" customHeight="1">
      <c r="A320" s="18"/>
      <c r="B320" s="19" t="s">
        <v>203</v>
      </c>
      <c r="C320" s="20">
        <v>41</v>
      </c>
      <c r="D320" s="20">
        <v>175</v>
      </c>
      <c r="E320" s="20">
        <f t="shared" si="508"/>
        <v>216</v>
      </c>
      <c r="F320" s="20">
        <v>0</v>
      </c>
      <c r="G320" s="20">
        <v>0</v>
      </c>
      <c r="H320" s="20">
        <f t="shared" si="509"/>
        <v>0</v>
      </c>
      <c r="I320" s="20">
        <v>0</v>
      </c>
      <c r="J320" s="20">
        <v>0</v>
      </c>
      <c r="K320" s="20">
        <f t="shared" si="510"/>
        <v>0</v>
      </c>
      <c r="L320" s="20">
        <v>0</v>
      </c>
      <c r="M320" s="20">
        <v>0</v>
      </c>
      <c r="N320" s="20">
        <f t="shared" si="511"/>
        <v>0</v>
      </c>
      <c r="O320" s="20">
        <f t="shared" si="512"/>
        <v>41</v>
      </c>
      <c r="P320" s="20">
        <f t="shared" si="513"/>
        <v>175</v>
      </c>
      <c r="Q320" s="21">
        <f t="shared" si="514"/>
        <v>216</v>
      </c>
      <c r="R320" s="6">
        <v>1</v>
      </c>
      <c r="S320" s="21">
        <f t="shared" si="515"/>
        <v>41</v>
      </c>
      <c r="T320" s="21">
        <f t="shared" si="516"/>
        <v>175</v>
      </c>
      <c r="U320" s="21">
        <f t="shared" si="517"/>
        <v>216</v>
      </c>
      <c r="V320" s="21" t="str">
        <f t="shared" si="518"/>
        <v>0</v>
      </c>
      <c r="W320" s="21" t="str">
        <f t="shared" si="519"/>
        <v>0</v>
      </c>
      <c r="X320" s="21">
        <f t="shared" si="520"/>
        <v>0</v>
      </c>
    </row>
    <row r="321" spans="1:24" ht="18.75" customHeight="1">
      <c r="A321" s="18"/>
      <c r="B321" s="19" t="s">
        <v>205</v>
      </c>
      <c r="C321" s="20">
        <v>35</v>
      </c>
      <c r="D321" s="20">
        <v>92</v>
      </c>
      <c r="E321" s="20">
        <f t="shared" si="508"/>
        <v>127</v>
      </c>
      <c r="F321" s="20">
        <v>0</v>
      </c>
      <c r="G321" s="20">
        <v>0</v>
      </c>
      <c r="H321" s="20">
        <f t="shared" si="509"/>
        <v>0</v>
      </c>
      <c r="I321" s="20">
        <v>0</v>
      </c>
      <c r="J321" s="20">
        <v>0</v>
      </c>
      <c r="K321" s="20">
        <f t="shared" si="510"/>
        <v>0</v>
      </c>
      <c r="L321" s="20">
        <v>0</v>
      </c>
      <c r="M321" s="20">
        <v>0</v>
      </c>
      <c r="N321" s="20">
        <f t="shared" si="511"/>
        <v>0</v>
      </c>
      <c r="O321" s="20">
        <f t="shared" si="512"/>
        <v>35</v>
      </c>
      <c r="P321" s="20">
        <f t="shared" si="513"/>
        <v>92</v>
      </c>
      <c r="Q321" s="21">
        <f t="shared" si="514"/>
        <v>127</v>
      </c>
      <c r="R321" s="6">
        <v>1</v>
      </c>
      <c r="S321" s="21">
        <f t="shared" si="515"/>
        <v>35</v>
      </c>
      <c r="T321" s="21">
        <f t="shared" si="516"/>
        <v>92</v>
      </c>
      <c r="U321" s="21">
        <f t="shared" si="517"/>
        <v>127</v>
      </c>
      <c r="V321" s="21" t="str">
        <f t="shared" si="518"/>
        <v>0</v>
      </c>
      <c r="W321" s="21" t="str">
        <f t="shared" si="519"/>
        <v>0</v>
      </c>
      <c r="X321" s="21">
        <f t="shared" si="520"/>
        <v>0</v>
      </c>
    </row>
    <row r="322" spans="1:24" ht="18.75" customHeight="1">
      <c r="A322" s="18"/>
      <c r="B322" s="19" t="s">
        <v>204</v>
      </c>
      <c r="C322" s="20">
        <v>4</v>
      </c>
      <c r="D322" s="20">
        <v>7</v>
      </c>
      <c r="E322" s="20">
        <f t="shared" si="508"/>
        <v>11</v>
      </c>
      <c r="F322" s="20">
        <v>0</v>
      </c>
      <c r="G322" s="20">
        <v>0</v>
      </c>
      <c r="H322" s="20">
        <f t="shared" si="509"/>
        <v>0</v>
      </c>
      <c r="I322" s="20">
        <v>0</v>
      </c>
      <c r="J322" s="20">
        <v>0</v>
      </c>
      <c r="K322" s="20">
        <f t="shared" si="510"/>
        <v>0</v>
      </c>
      <c r="L322" s="20">
        <v>0</v>
      </c>
      <c r="M322" s="20">
        <v>0</v>
      </c>
      <c r="N322" s="20">
        <f t="shared" si="511"/>
        <v>0</v>
      </c>
      <c r="O322" s="20">
        <f t="shared" si="512"/>
        <v>4</v>
      </c>
      <c r="P322" s="20">
        <f t="shared" si="513"/>
        <v>7</v>
      </c>
      <c r="Q322" s="21">
        <f t="shared" si="514"/>
        <v>11</v>
      </c>
      <c r="R322" s="6">
        <v>1</v>
      </c>
      <c r="S322" s="21">
        <f t="shared" si="515"/>
        <v>4</v>
      </c>
      <c r="T322" s="21">
        <f t="shared" si="516"/>
        <v>7</v>
      </c>
      <c r="U322" s="21">
        <f t="shared" si="517"/>
        <v>11</v>
      </c>
      <c r="V322" s="21" t="str">
        <f t="shared" si="518"/>
        <v>0</v>
      </c>
      <c r="W322" s="21" t="str">
        <f t="shared" si="519"/>
        <v>0</v>
      </c>
      <c r="X322" s="21">
        <f t="shared" si="520"/>
        <v>0</v>
      </c>
    </row>
    <row r="323" spans="1:24" s="101" customFormat="1" ht="18.75" customHeight="1">
      <c r="A323" s="96"/>
      <c r="B323" s="97" t="s">
        <v>85</v>
      </c>
      <c r="C323" s="98">
        <f>SUM(C314:C322)</f>
        <v>216</v>
      </c>
      <c r="D323" s="98">
        <f t="shared" ref="D323:X323" si="521">SUM(D314:D322)</f>
        <v>354</v>
      </c>
      <c r="E323" s="98">
        <f t="shared" si="521"/>
        <v>570</v>
      </c>
      <c r="F323" s="98">
        <f t="shared" si="521"/>
        <v>0</v>
      </c>
      <c r="G323" s="98">
        <f t="shared" si="521"/>
        <v>0</v>
      </c>
      <c r="H323" s="98">
        <f t="shared" si="521"/>
        <v>0</v>
      </c>
      <c r="I323" s="98">
        <f t="shared" si="521"/>
        <v>0</v>
      </c>
      <c r="J323" s="98">
        <f t="shared" si="521"/>
        <v>0</v>
      </c>
      <c r="K323" s="98">
        <f t="shared" si="521"/>
        <v>0</v>
      </c>
      <c r="L323" s="98">
        <f t="shared" si="521"/>
        <v>0</v>
      </c>
      <c r="M323" s="98">
        <f t="shared" si="521"/>
        <v>0</v>
      </c>
      <c r="N323" s="98">
        <f t="shared" si="521"/>
        <v>0</v>
      </c>
      <c r="O323" s="98">
        <f t="shared" si="521"/>
        <v>216</v>
      </c>
      <c r="P323" s="98">
        <f t="shared" si="521"/>
        <v>354</v>
      </c>
      <c r="Q323" s="99">
        <f t="shared" si="521"/>
        <v>570</v>
      </c>
      <c r="R323" s="116">
        <f t="shared" si="521"/>
        <v>9</v>
      </c>
      <c r="S323" s="99">
        <f t="shared" si="521"/>
        <v>216</v>
      </c>
      <c r="T323" s="99">
        <f t="shared" si="521"/>
        <v>354</v>
      </c>
      <c r="U323" s="99">
        <f t="shared" si="521"/>
        <v>570</v>
      </c>
      <c r="V323" s="99">
        <f t="shared" si="521"/>
        <v>0</v>
      </c>
      <c r="W323" s="99">
        <f t="shared" si="521"/>
        <v>0</v>
      </c>
      <c r="X323" s="99">
        <f t="shared" si="521"/>
        <v>0</v>
      </c>
    </row>
    <row r="324" spans="1:24" s="107" customFormat="1" ht="18.75" customHeight="1">
      <c r="A324" s="102"/>
      <c r="B324" s="103" t="s">
        <v>87</v>
      </c>
      <c r="C324" s="104">
        <f>C312+C323</f>
        <v>726</v>
      </c>
      <c r="D324" s="104">
        <f t="shared" ref="D324:X324" si="522">D312+D323</f>
        <v>849</v>
      </c>
      <c r="E324" s="104">
        <f t="shared" si="522"/>
        <v>1575</v>
      </c>
      <c r="F324" s="104">
        <f t="shared" si="522"/>
        <v>0</v>
      </c>
      <c r="G324" s="104">
        <f t="shared" si="522"/>
        <v>0</v>
      </c>
      <c r="H324" s="104">
        <f t="shared" si="522"/>
        <v>0</v>
      </c>
      <c r="I324" s="104">
        <f t="shared" si="522"/>
        <v>0</v>
      </c>
      <c r="J324" s="104">
        <f t="shared" si="522"/>
        <v>0</v>
      </c>
      <c r="K324" s="104">
        <f t="shared" si="522"/>
        <v>0</v>
      </c>
      <c r="L324" s="104">
        <f t="shared" si="522"/>
        <v>0</v>
      </c>
      <c r="M324" s="104">
        <f t="shared" si="522"/>
        <v>0</v>
      </c>
      <c r="N324" s="104">
        <f t="shared" si="522"/>
        <v>0</v>
      </c>
      <c r="O324" s="104">
        <f t="shared" si="522"/>
        <v>726</v>
      </c>
      <c r="P324" s="104">
        <f t="shared" si="522"/>
        <v>849</v>
      </c>
      <c r="Q324" s="105">
        <f t="shared" si="522"/>
        <v>1575</v>
      </c>
      <c r="R324" s="128">
        <f t="shared" si="522"/>
        <v>27</v>
      </c>
      <c r="S324" s="105">
        <f t="shared" si="522"/>
        <v>520</v>
      </c>
      <c r="T324" s="105">
        <f t="shared" si="522"/>
        <v>522</v>
      </c>
      <c r="U324" s="105">
        <f t="shared" si="522"/>
        <v>1042</v>
      </c>
      <c r="V324" s="105">
        <f t="shared" si="522"/>
        <v>206</v>
      </c>
      <c r="W324" s="105">
        <f t="shared" si="522"/>
        <v>327</v>
      </c>
      <c r="X324" s="105">
        <f t="shared" si="522"/>
        <v>533</v>
      </c>
    </row>
    <row r="325" spans="1:24" s="113" customFormat="1" ht="18.75" customHeight="1">
      <c r="A325" s="108"/>
      <c r="B325" s="109" t="s">
        <v>59</v>
      </c>
      <c r="C325" s="110">
        <f>C324</f>
        <v>726</v>
      </c>
      <c r="D325" s="110">
        <f t="shared" ref="D325:X325" si="523">D324</f>
        <v>849</v>
      </c>
      <c r="E325" s="110">
        <f t="shared" si="523"/>
        <v>1575</v>
      </c>
      <c r="F325" s="110">
        <f t="shared" si="523"/>
        <v>0</v>
      </c>
      <c r="G325" s="110">
        <f t="shared" si="523"/>
        <v>0</v>
      </c>
      <c r="H325" s="110">
        <f t="shared" si="523"/>
        <v>0</v>
      </c>
      <c r="I325" s="110">
        <f t="shared" si="523"/>
        <v>0</v>
      </c>
      <c r="J325" s="110">
        <f t="shared" si="523"/>
        <v>0</v>
      </c>
      <c r="K325" s="110">
        <f t="shared" si="523"/>
        <v>0</v>
      </c>
      <c r="L325" s="110">
        <f t="shared" si="523"/>
        <v>0</v>
      </c>
      <c r="M325" s="110">
        <f t="shared" si="523"/>
        <v>0</v>
      </c>
      <c r="N325" s="110">
        <f t="shared" si="523"/>
        <v>0</v>
      </c>
      <c r="O325" s="110">
        <f t="shared" si="523"/>
        <v>726</v>
      </c>
      <c r="P325" s="110">
        <f t="shared" si="523"/>
        <v>849</v>
      </c>
      <c r="Q325" s="111">
        <f>Q324</f>
        <v>1575</v>
      </c>
      <c r="R325" s="132">
        <f t="shared" si="523"/>
        <v>27</v>
      </c>
      <c r="S325" s="111">
        <f t="shared" si="523"/>
        <v>520</v>
      </c>
      <c r="T325" s="111">
        <f t="shared" si="523"/>
        <v>522</v>
      </c>
      <c r="U325" s="111">
        <f t="shared" si="523"/>
        <v>1042</v>
      </c>
      <c r="V325" s="111">
        <f t="shared" si="523"/>
        <v>206</v>
      </c>
      <c r="W325" s="111">
        <f t="shared" si="523"/>
        <v>327</v>
      </c>
      <c r="X325" s="111">
        <f t="shared" si="523"/>
        <v>533</v>
      </c>
    </row>
    <row r="326" spans="1:24" ht="18.75" customHeight="1">
      <c r="A326" s="7" t="s">
        <v>73</v>
      </c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27"/>
      <c r="R326" s="10"/>
      <c r="S326" s="27"/>
      <c r="T326" s="27"/>
      <c r="U326" s="27"/>
      <c r="V326" s="27"/>
      <c r="W326" s="27"/>
      <c r="X326" s="28"/>
    </row>
    <row r="327" spans="1:24" ht="18.75" customHeight="1">
      <c r="A327" s="7"/>
      <c r="B327" s="12" t="s">
        <v>86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27"/>
      <c r="R327" s="10"/>
      <c r="S327" s="27"/>
      <c r="T327" s="27"/>
      <c r="U327" s="27"/>
      <c r="V327" s="27"/>
      <c r="W327" s="27"/>
      <c r="X327" s="28"/>
    </row>
    <row r="328" spans="1:24" ht="18.75" customHeight="1">
      <c r="A328" s="13"/>
      <c r="B328" s="8" t="s">
        <v>94</v>
      </c>
      <c r="C328" s="9"/>
      <c r="D328" s="9"/>
      <c r="E328" s="9"/>
      <c r="F328" s="30"/>
      <c r="G328" s="30"/>
      <c r="H328" s="9"/>
      <c r="I328" s="30"/>
      <c r="J328" s="30"/>
      <c r="K328" s="9"/>
      <c r="L328" s="30"/>
      <c r="M328" s="30"/>
      <c r="N328" s="9"/>
      <c r="O328" s="9"/>
      <c r="P328" s="9"/>
      <c r="Q328" s="27"/>
      <c r="R328" s="31"/>
      <c r="S328" s="27"/>
      <c r="T328" s="27"/>
      <c r="U328" s="27"/>
      <c r="V328" s="27"/>
      <c r="W328" s="27"/>
      <c r="X328" s="28"/>
    </row>
    <row r="329" spans="1:24" ht="18.75" customHeight="1">
      <c r="A329" s="7"/>
      <c r="B329" s="34" t="s">
        <v>206</v>
      </c>
      <c r="C329" s="20">
        <v>42</v>
      </c>
      <c r="D329" s="20">
        <v>105</v>
      </c>
      <c r="E329" s="20">
        <f t="shared" ref="E329:E334" si="524">C329+D329</f>
        <v>147</v>
      </c>
      <c r="F329" s="20">
        <v>0</v>
      </c>
      <c r="G329" s="20">
        <v>0</v>
      </c>
      <c r="H329" s="20">
        <f t="shared" ref="H329:H334" si="525">F329+G329</f>
        <v>0</v>
      </c>
      <c r="I329" s="20">
        <v>0</v>
      </c>
      <c r="J329" s="20">
        <v>0</v>
      </c>
      <c r="K329" s="20">
        <f t="shared" ref="K329:K334" si="526">I329+J329</f>
        <v>0</v>
      </c>
      <c r="L329" s="20">
        <v>0</v>
      </c>
      <c r="M329" s="20">
        <v>0</v>
      </c>
      <c r="N329" s="20">
        <f t="shared" ref="N329:N334" si="527">L329+M329</f>
        <v>0</v>
      </c>
      <c r="O329" s="20">
        <f t="shared" ref="O329:P332" si="528">C329+F329+I329+L329</f>
        <v>42</v>
      </c>
      <c r="P329" s="20">
        <f t="shared" si="528"/>
        <v>105</v>
      </c>
      <c r="Q329" s="21">
        <f t="shared" ref="Q329:Q334" si="529">O329+P329</f>
        <v>147</v>
      </c>
      <c r="R329" s="6">
        <v>2</v>
      </c>
      <c r="S329" s="21" t="str">
        <f t="shared" ref="S329:S334" si="530">IF(R329=1,O329,"0")</f>
        <v>0</v>
      </c>
      <c r="T329" s="21" t="str">
        <f t="shared" ref="T329:T334" si="531">IF(R329=1,P329,"0")</f>
        <v>0</v>
      </c>
      <c r="U329" s="21">
        <f t="shared" ref="U329:U334" si="532">S329+T329</f>
        <v>0</v>
      </c>
      <c r="V329" s="21">
        <f t="shared" ref="V329:V334" si="533">IF(R329=2,O329,"0")</f>
        <v>42</v>
      </c>
      <c r="W329" s="21">
        <f t="shared" ref="W329:W334" si="534">IF(R329=2,P329,"0")</f>
        <v>105</v>
      </c>
      <c r="X329" s="21">
        <f t="shared" ref="X329:X334" si="535">V329+W329</f>
        <v>147</v>
      </c>
    </row>
    <row r="330" spans="1:24" ht="18.75" customHeight="1">
      <c r="A330" s="18"/>
      <c r="B330" s="19" t="s">
        <v>107</v>
      </c>
      <c r="C330" s="20">
        <v>103</v>
      </c>
      <c r="D330" s="20">
        <v>62</v>
      </c>
      <c r="E330" s="20">
        <f t="shared" si="524"/>
        <v>165</v>
      </c>
      <c r="F330" s="20">
        <v>0</v>
      </c>
      <c r="G330" s="20">
        <v>0</v>
      </c>
      <c r="H330" s="20">
        <f t="shared" si="525"/>
        <v>0</v>
      </c>
      <c r="I330" s="20">
        <v>0</v>
      </c>
      <c r="J330" s="20">
        <v>0</v>
      </c>
      <c r="K330" s="20">
        <f t="shared" si="526"/>
        <v>0</v>
      </c>
      <c r="L330" s="20">
        <v>0</v>
      </c>
      <c r="M330" s="20">
        <v>0</v>
      </c>
      <c r="N330" s="20">
        <f t="shared" si="527"/>
        <v>0</v>
      </c>
      <c r="O330" s="20">
        <f t="shared" si="528"/>
        <v>103</v>
      </c>
      <c r="P330" s="20">
        <f t="shared" si="528"/>
        <v>62</v>
      </c>
      <c r="Q330" s="21">
        <f t="shared" si="529"/>
        <v>165</v>
      </c>
      <c r="R330" s="6">
        <v>2</v>
      </c>
      <c r="S330" s="21" t="str">
        <f t="shared" si="530"/>
        <v>0</v>
      </c>
      <c r="T330" s="21" t="str">
        <f t="shared" si="531"/>
        <v>0</v>
      </c>
      <c r="U330" s="21">
        <f t="shared" si="532"/>
        <v>0</v>
      </c>
      <c r="V330" s="21">
        <f t="shared" si="533"/>
        <v>103</v>
      </c>
      <c r="W330" s="21">
        <f t="shared" si="534"/>
        <v>62</v>
      </c>
      <c r="X330" s="21">
        <f t="shared" si="535"/>
        <v>165</v>
      </c>
    </row>
    <row r="331" spans="1:24" ht="18.75" customHeight="1">
      <c r="A331" s="18"/>
      <c r="B331" s="19" t="s">
        <v>46</v>
      </c>
      <c r="C331" s="20">
        <v>69</v>
      </c>
      <c r="D331" s="20">
        <v>78</v>
      </c>
      <c r="E331" s="20">
        <f t="shared" si="524"/>
        <v>147</v>
      </c>
      <c r="F331" s="20">
        <v>0</v>
      </c>
      <c r="G331" s="20">
        <v>0</v>
      </c>
      <c r="H331" s="20">
        <f t="shared" si="525"/>
        <v>0</v>
      </c>
      <c r="I331" s="20">
        <v>0</v>
      </c>
      <c r="J331" s="20">
        <v>0</v>
      </c>
      <c r="K331" s="20">
        <f t="shared" si="526"/>
        <v>0</v>
      </c>
      <c r="L331" s="20">
        <v>0</v>
      </c>
      <c r="M331" s="20">
        <v>0</v>
      </c>
      <c r="N331" s="20">
        <f t="shared" si="527"/>
        <v>0</v>
      </c>
      <c r="O331" s="20">
        <f t="shared" si="528"/>
        <v>69</v>
      </c>
      <c r="P331" s="20">
        <f t="shared" si="528"/>
        <v>78</v>
      </c>
      <c r="Q331" s="21">
        <f t="shared" si="529"/>
        <v>147</v>
      </c>
      <c r="R331" s="6">
        <v>2</v>
      </c>
      <c r="S331" s="21" t="str">
        <f t="shared" si="530"/>
        <v>0</v>
      </c>
      <c r="T331" s="21" t="str">
        <f t="shared" si="531"/>
        <v>0</v>
      </c>
      <c r="U331" s="21">
        <f t="shared" si="532"/>
        <v>0</v>
      </c>
      <c r="V331" s="21">
        <f t="shared" si="533"/>
        <v>69</v>
      </c>
      <c r="W331" s="21">
        <f t="shared" si="534"/>
        <v>78</v>
      </c>
      <c r="X331" s="21">
        <f t="shared" si="535"/>
        <v>147</v>
      </c>
    </row>
    <row r="332" spans="1:24" s="42" customFormat="1" ht="18.75" customHeight="1">
      <c r="A332" s="18"/>
      <c r="B332" s="19" t="s">
        <v>45</v>
      </c>
      <c r="C332" s="20">
        <v>75</v>
      </c>
      <c r="D332" s="20">
        <v>73</v>
      </c>
      <c r="E332" s="20">
        <f t="shared" si="524"/>
        <v>148</v>
      </c>
      <c r="F332" s="20">
        <v>0</v>
      </c>
      <c r="G332" s="20">
        <v>0</v>
      </c>
      <c r="H332" s="20">
        <f t="shared" si="525"/>
        <v>0</v>
      </c>
      <c r="I332" s="20">
        <v>0</v>
      </c>
      <c r="J332" s="20">
        <v>0</v>
      </c>
      <c r="K332" s="20">
        <f t="shared" si="526"/>
        <v>0</v>
      </c>
      <c r="L332" s="20">
        <v>0</v>
      </c>
      <c r="M332" s="20">
        <v>0</v>
      </c>
      <c r="N332" s="20">
        <f t="shared" si="527"/>
        <v>0</v>
      </c>
      <c r="O332" s="20">
        <f t="shared" si="528"/>
        <v>75</v>
      </c>
      <c r="P332" s="20">
        <f t="shared" si="528"/>
        <v>73</v>
      </c>
      <c r="Q332" s="21">
        <f t="shared" si="529"/>
        <v>148</v>
      </c>
      <c r="R332" s="6">
        <v>2</v>
      </c>
      <c r="S332" s="21" t="str">
        <f t="shared" si="530"/>
        <v>0</v>
      </c>
      <c r="T332" s="21" t="str">
        <f t="shared" si="531"/>
        <v>0</v>
      </c>
      <c r="U332" s="21">
        <f t="shared" si="532"/>
        <v>0</v>
      </c>
      <c r="V332" s="21">
        <f t="shared" si="533"/>
        <v>75</v>
      </c>
      <c r="W332" s="21">
        <f t="shared" si="534"/>
        <v>73</v>
      </c>
      <c r="X332" s="21">
        <f t="shared" si="535"/>
        <v>148</v>
      </c>
    </row>
    <row r="333" spans="1:24" ht="18.75" customHeight="1">
      <c r="A333" s="18"/>
      <c r="B333" s="19" t="s">
        <v>47</v>
      </c>
      <c r="C333" s="20">
        <v>85</v>
      </c>
      <c r="D333" s="20">
        <v>85</v>
      </c>
      <c r="E333" s="20">
        <f t="shared" si="524"/>
        <v>170</v>
      </c>
      <c r="F333" s="20">
        <v>0</v>
      </c>
      <c r="G333" s="20">
        <v>0</v>
      </c>
      <c r="H333" s="20">
        <f t="shared" si="525"/>
        <v>0</v>
      </c>
      <c r="I333" s="20">
        <v>0</v>
      </c>
      <c r="J333" s="20">
        <v>0</v>
      </c>
      <c r="K333" s="20">
        <f t="shared" si="526"/>
        <v>0</v>
      </c>
      <c r="L333" s="20">
        <v>0</v>
      </c>
      <c r="M333" s="20">
        <v>0</v>
      </c>
      <c r="N333" s="20">
        <f t="shared" si="527"/>
        <v>0</v>
      </c>
      <c r="O333" s="20">
        <f>C333+F333+I333+L333</f>
        <v>85</v>
      </c>
      <c r="P333" s="20">
        <f>D333+G333+J333+M333</f>
        <v>85</v>
      </c>
      <c r="Q333" s="21">
        <f t="shared" si="529"/>
        <v>170</v>
      </c>
      <c r="R333" s="6">
        <v>2</v>
      </c>
      <c r="S333" s="21" t="str">
        <f t="shared" si="530"/>
        <v>0</v>
      </c>
      <c r="T333" s="21" t="str">
        <f t="shared" si="531"/>
        <v>0</v>
      </c>
      <c r="U333" s="21">
        <f t="shared" si="532"/>
        <v>0</v>
      </c>
      <c r="V333" s="21">
        <f t="shared" si="533"/>
        <v>85</v>
      </c>
      <c r="W333" s="21">
        <f t="shared" si="534"/>
        <v>85</v>
      </c>
      <c r="X333" s="21">
        <f t="shared" si="535"/>
        <v>170</v>
      </c>
    </row>
    <row r="334" spans="1:24" ht="18.75" customHeight="1">
      <c r="A334" s="18"/>
      <c r="B334" s="19" t="s">
        <v>221</v>
      </c>
      <c r="C334" s="20">
        <v>26</v>
      </c>
      <c r="D334" s="20">
        <v>14</v>
      </c>
      <c r="E334" s="20">
        <f t="shared" si="524"/>
        <v>40</v>
      </c>
      <c r="F334" s="20">
        <v>0</v>
      </c>
      <c r="G334" s="20">
        <v>0</v>
      </c>
      <c r="H334" s="20">
        <f t="shared" si="525"/>
        <v>0</v>
      </c>
      <c r="I334" s="20">
        <v>0</v>
      </c>
      <c r="J334" s="20">
        <v>0</v>
      </c>
      <c r="K334" s="20">
        <f t="shared" si="526"/>
        <v>0</v>
      </c>
      <c r="L334" s="20">
        <v>0</v>
      </c>
      <c r="M334" s="20">
        <v>0</v>
      </c>
      <c r="N334" s="20">
        <f t="shared" si="527"/>
        <v>0</v>
      </c>
      <c r="O334" s="20">
        <f>C334+F334+I334+L334</f>
        <v>26</v>
      </c>
      <c r="P334" s="20">
        <f>D334+G334+J334+M334</f>
        <v>14</v>
      </c>
      <c r="Q334" s="21">
        <f t="shared" si="529"/>
        <v>40</v>
      </c>
      <c r="R334" s="6">
        <v>2</v>
      </c>
      <c r="S334" s="21" t="str">
        <f t="shared" si="530"/>
        <v>0</v>
      </c>
      <c r="T334" s="21" t="str">
        <f t="shared" si="531"/>
        <v>0</v>
      </c>
      <c r="U334" s="21">
        <f t="shared" si="532"/>
        <v>0</v>
      </c>
      <c r="V334" s="21">
        <f t="shared" si="533"/>
        <v>26</v>
      </c>
      <c r="W334" s="21">
        <f t="shared" si="534"/>
        <v>14</v>
      </c>
      <c r="X334" s="21">
        <f t="shared" si="535"/>
        <v>40</v>
      </c>
    </row>
    <row r="335" spans="1:24" s="26" customFormat="1" ht="18.75" customHeight="1">
      <c r="A335" s="22"/>
      <c r="B335" s="23" t="s">
        <v>5</v>
      </c>
      <c r="C335" s="24">
        <f t="shared" ref="C335:Q335" si="536">SUM(C329:C334)</f>
        <v>400</v>
      </c>
      <c r="D335" s="24">
        <f t="shared" si="536"/>
        <v>417</v>
      </c>
      <c r="E335" s="24">
        <f t="shared" si="536"/>
        <v>817</v>
      </c>
      <c r="F335" s="24">
        <f t="shared" si="536"/>
        <v>0</v>
      </c>
      <c r="G335" s="24">
        <f t="shared" si="536"/>
        <v>0</v>
      </c>
      <c r="H335" s="24">
        <f t="shared" si="536"/>
        <v>0</v>
      </c>
      <c r="I335" s="24">
        <f t="shared" si="536"/>
        <v>0</v>
      </c>
      <c r="J335" s="24">
        <f t="shared" si="536"/>
        <v>0</v>
      </c>
      <c r="K335" s="24">
        <f t="shared" si="536"/>
        <v>0</v>
      </c>
      <c r="L335" s="24">
        <f t="shared" si="536"/>
        <v>0</v>
      </c>
      <c r="M335" s="24">
        <f t="shared" si="536"/>
        <v>0</v>
      </c>
      <c r="N335" s="24">
        <f t="shared" si="536"/>
        <v>0</v>
      </c>
      <c r="O335" s="24">
        <f t="shared" si="536"/>
        <v>400</v>
      </c>
      <c r="P335" s="24">
        <f t="shared" si="536"/>
        <v>417</v>
      </c>
      <c r="Q335" s="24">
        <f t="shared" si="536"/>
        <v>817</v>
      </c>
      <c r="R335" s="24">
        <f t="shared" ref="R335" si="537">SUM(R329:R334)</f>
        <v>12</v>
      </c>
      <c r="S335" s="24">
        <f t="shared" ref="S335:X335" si="538">SUM(S329:S334)</f>
        <v>0</v>
      </c>
      <c r="T335" s="24">
        <f t="shared" si="538"/>
        <v>0</v>
      </c>
      <c r="U335" s="24">
        <f t="shared" si="538"/>
        <v>0</v>
      </c>
      <c r="V335" s="24">
        <f t="shared" si="538"/>
        <v>400</v>
      </c>
      <c r="W335" s="24">
        <f t="shared" si="538"/>
        <v>417</v>
      </c>
      <c r="X335" s="24">
        <f t="shared" si="538"/>
        <v>817</v>
      </c>
    </row>
    <row r="336" spans="1:24" ht="18.75" customHeight="1">
      <c r="A336" s="18"/>
      <c r="B336" s="29" t="s">
        <v>151</v>
      </c>
      <c r="C336" s="9"/>
      <c r="D336" s="9"/>
      <c r="E336" s="9"/>
      <c r="F336" s="52"/>
      <c r="G336" s="52"/>
      <c r="H336" s="9"/>
      <c r="I336" s="52"/>
      <c r="J336" s="52"/>
      <c r="K336" s="9"/>
      <c r="L336" s="52"/>
      <c r="M336" s="52"/>
      <c r="N336" s="9"/>
      <c r="O336" s="9"/>
      <c r="P336" s="9"/>
      <c r="Q336" s="27"/>
      <c r="R336" s="53"/>
      <c r="S336" s="27"/>
      <c r="T336" s="27"/>
      <c r="U336" s="27"/>
      <c r="V336" s="27"/>
      <c r="W336" s="27"/>
      <c r="X336" s="28"/>
    </row>
    <row r="337" spans="1:24" s="42" customFormat="1" ht="18.75" customHeight="1">
      <c r="A337" s="7"/>
      <c r="B337" s="19" t="s">
        <v>206</v>
      </c>
      <c r="C337" s="20">
        <v>23</v>
      </c>
      <c r="D337" s="20">
        <v>41</v>
      </c>
      <c r="E337" s="20">
        <f>C337+D337</f>
        <v>64</v>
      </c>
      <c r="F337" s="20">
        <v>0</v>
      </c>
      <c r="G337" s="20">
        <v>0</v>
      </c>
      <c r="H337" s="20">
        <f>F337+G337</f>
        <v>0</v>
      </c>
      <c r="I337" s="20">
        <v>0</v>
      </c>
      <c r="J337" s="20">
        <v>0</v>
      </c>
      <c r="K337" s="20">
        <f>I337+J337</f>
        <v>0</v>
      </c>
      <c r="L337" s="20">
        <v>0</v>
      </c>
      <c r="M337" s="20">
        <v>0</v>
      </c>
      <c r="N337" s="20">
        <f>L337+M337</f>
        <v>0</v>
      </c>
      <c r="O337" s="20">
        <f t="shared" ref="O337:P341" si="539">C337+F337+I337+L337</f>
        <v>23</v>
      </c>
      <c r="P337" s="20">
        <f t="shared" si="539"/>
        <v>41</v>
      </c>
      <c r="Q337" s="21">
        <f>O337+P337</f>
        <v>64</v>
      </c>
      <c r="R337" s="6">
        <v>2</v>
      </c>
      <c r="S337" s="21" t="str">
        <f>IF(R337=1,O337,"0")</f>
        <v>0</v>
      </c>
      <c r="T337" s="21" t="str">
        <f>IF(R337=1,P337,"0")</f>
        <v>0</v>
      </c>
      <c r="U337" s="21">
        <f>S337+T337</f>
        <v>0</v>
      </c>
      <c r="V337" s="21">
        <f>IF(R337=2,O337,"0")</f>
        <v>23</v>
      </c>
      <c r="W337" s="21">
        <f>IF(R337=2,P337,"0")</f>
        <v>41</v>
      </c>
      <c r="X337" s="21">
        <f>V337+W337</f>
        <v>64</v>
      </c>
    </row>
    <row r="338" spans="1:24" s="42" customFormat="1" ht="18.75" customHeight="1">
      <c r="A338" s="7"/>
      <c r="B338" s="19" t="s">
        <v>107</v>
      </c>
      <c r="C338" s="20">
        <v>76</v>
      </c>
      <c r="D338" s="20">
        <v>29</v>
      </c>
      <c r="E338" s="20">
        <f>C338+D338</f>
        <v>105</v>
      </c>
      <c r="F338" s="20">
        <v>0</v>
      </c>
      <c r="G338" s="20">
        <v>0</v>
      </c>
      <c r="H338" s="20">
        <f>F338+G338</f>
        <v>0</v>
      </c>
      <c r="I338" s="20">
        <v>0</v>
      </c>
      <c r="J338" s="20">
        <v>0</v>
      </c>
      <c r="K338" s="20">
        <f>I338+J338</f>
        <v>0</v>
      </c>
      <c r="L338" s="20">
        <v>0</v>
      </c>
      <c r="M338" s="20">
        <v>0</v>
      </c>
      <c r="N338" s="20">
        <f>L338+M338</f>
        <v>0</v>
      </c>
      <c r="O338" s="20">
        <f t="shared" si="539"/>
        <v>76</v>
      </c>
      <c r="P338" s="20">
        <f t="shared" si="539"/>
        <v>29</v>
      </c>
      <c r="Q338" s="21">
        <f>O338+P338</f>
        <v>105</v>
      </c>
      <c r="R338" s="6">
        <v>2</v>
      </c>
      <c r="S338" s="21" t="str">
        <f>IF(R338=1,O338,"0")</f>
        <v>0</v>
      </c>
      <c r="T338" s="21" t="str">
        <f>IF(R338=1,P338,"0")</f>
        <v>0</v>
      </c>
      <c r="U338" s="21">
        <f>S338+T338</f>
        <v>0</v>
      </c>
      <c r="V338" s="21">
        <f>IF(R338=2,O338,"0")</f>
        <v>76</v>
      </c>
      <c r="W338" s="21">
        <f>IF(R338=2,P338,"0")</f>
        <v>29</v>
      </c>
      <c r="X338" s="21">
        <f>V338+W338</f>
        <v>105</v>
      </c>
    </row>
    <row r="339" spans="1:24" ht="18.75" customHeight="1">
      <c r="A339" s="7"/>
      <c r="B339" s="19" t="s">
        <v>46</v>
      </c>
      <c r="C339" s="20">
        <v>41</v>
      </c>
      <c r="D339" s="20">
        <v>42</v>
      </c>
      <c r="E339" s="20">
        <f>C339+D339</f>
        <v>83</v>
      </c>
      <c r="F339" s="20">
        <v>0</v>
      </c>
      <c r="G339" s="20">
        <v>0</v>
      </c>
      <c r="H339" s="20">
        <f>F339+G339</f>
        <v>0</v>
      </c>
      <c r="I339" s="20">
        <v>0</v>
      </c>
      <c r="J339" s="20">
        <v>0</v>
      </c>
      <c r="K339" s="20">
        <f>I339+J339</f>
        <v>0</v>
      </c>
      <c r="L339" s="20">
        <v>0</v>
      </c>
      <c r="M339" s="20">
        <v>0</v>
      </c>
      <c r="N339" s="20">
        <f>L339+M339</f>
        <v>0</v>
      </c>
      <c r="O339" s="20">
        <f t="shared" si="539"/>
        <v>41</v>
      </c>
      <c r="P339" s="20">
        <f t="shared" si="539"/>
        <v>42</v>
      </c>
      <c r="Q339" s="21">
        <f>O339+P339</f>
        <v>83</v>
      </c>
      <c r="R339" s="6">
        <v>2</v>
      </c>
      <c r="S339" s="21" t="str">
        <f>IF(R339=1,O339,"0")</f>
        <v>0</v>
      </c>
      <c r="T339" s="21" t="str">
        <f>IF(R339=1,P339,"0")</f>
        <v>0</v>
      </c>
      <c r="U339" s="21">
        <f>S339+T339</f>
        <v>0</v>
      </c>
      <c r="V339" s="21">
        <f>IF(R339=2,O339,"0")</f>
        <v>41</v>
      </c>
      <c r="W339" s="21">
        <f>IF(R339=2,P339,"0")</f>
        <v>42</v>
      </c>
      <c r="X339" s="21">
        <f>V339+W339</f>
        <v>83</v>
      </c>
    </row>
    <row r="340" spans="1:24" ht="18.75" customHeight="1">
      <c r="A340" s="7"/>
      <c r="B340" s="19" t="s">
        <v>145</v>
      </c>
      <c r="C340" s="20">
        <v>59</v>
      </c>
      <c r="D340" s="20">
        <v>34</v>
      </c>
      <c r="E340" s="20">
        <f>C340+D340</f>
        <v>93</v>
      </c>
      <c r="F340" s="20">
        <v>0</v>
      </c>
      <c r="G340" s="20">
        <v>0</v>
      </c>
      <c r="H340" s="20">
        <f>F340+G340</f>
        <v>0</v>
      </c>
      <c r="I340" s="20">
        <v>0</v>
      </c>
      <c r="J340" s="20">
        <v>0</v>
      </c>
      <c r="K340" s="20">
        <f>I340+J340</f>
        <v>0</v>
      </c>
      <c r="L340" s="20">
        <v>0</v>
      </c>
      <c r="M340" s="20">
        <v>0</v>
      </c>
      <c r="N340" s="20">
        <f>L340+M340</f>
        <v>0</v>
      </c>
      <c r="O340" s="20">
        <f t="shared" si="539"/>
        <v>59</v>
      </c>
      <c r="P340" s="20">
        <f t="shared" si="539"/>
        <v>34</v>
      </c>
      <c r="Q340" s="21">
        <f>O340+P340</f>
        <v>93</v>
      </c>
      <c r="R340" s="6">
        <v>2</v>
      </c>
      <c r="S340" s="21" t="str">
        <f>IF(R340=1,O340,"0")</f>
        <v>0</v>
      </c>
      <c r="T340" s="21" t="str">
        <f>IF(R340=1,P340,"0")</f>
        <v>0</v>
      </c>
      <c r="U340" s="21">
        <f>S340+T340</f>
        <v>0</v>
      </c>
      <c r="V340" s="21">
        <f>IF(R340=2,O340,"0")</f>
        <v>59</v>
      </c>
      <c r="W340" s="21">
        <f>IF(R340=2,P340,"0")</f>
        <v>34</v>
      </c>
      <c r="X340" s="21">
        <f>V340+W340</f>
        <v>93</v>
      </c>
    </row>
    <row r="341" spans="1:24" ht="18.75" customHeight="1">
      <c r="A341" s="13"/>
      <c r="B341" s="19" t="s">
        <v>47</v>
      </c>
      <c r="C341" s="20">
        <v>54</v>
      </c>
      <c r="D341" s="20">
        <v>37</v>
      </c>
      <c r="E341" s="20">
        <f>C341+D341</f>
        <v>91</v>
      </c>
      <c r="F341" s="20">
        <v>0</v>
      </c>
      <c r="G341" s="20">
        <v>0</v>
      </c>
      <c r="H341" s="20">
        <f>F341+G341</f>
        <v>0</v>
      </c>
      <c r="I341" s="20">
        <v>0</v>
      </c>
      <c r="J341" s="20">
        <v>0</v>
      </c>
      <c r="K341" s="20">
        <f>I341+J341</f>
        <v>0</v>
      </c>
      <c r="L341" s="20">
        <v>0</v>
      </c>
      <c r="M341" s="20">
        <v>0</v>
      </c>
      <c r="N341" s="20">
        <f>L341+M341</f>
        <v>0</v>
      </c>
      <c r="O341" s="20">
        <f t="shared" si="539"/>
        <v>54</v>
      </c>
      <c r="P341" s="20">
        <f t="shared" si="539"/>
        <v>37</v>
      </c>
      <c r="Q341" s="21">
        <f>O341+P341</f>
        <v>91</v>
      </c>
      <c r="R341" s="6">
        <v>2</v>
      </c>
      <c r="S341" s="21" t="str">
        <f>IF(R341=1,O341,"0")</f>
        <v>0</v>
      </c>
      <c r="T341" s="21" t="str">
        <f>IF(R341=1,P341,"0")</f>
        <v>0</v>
      </c>
      <c r="U341" s="21">
        <f>S341+T341</f>
        <v>0</v>
      </c>
      <c r="V341" s="21">
        <f>IF(R341=2,O341,"0")</f>
        <v>54</v>
      </c>
      <c r="W341" s="21">
        <f>IF(R341=2,P341,"0")</f>
        <v>37</v>
      </c>
      <c r="X341" s="21">
        <f>V341+W341</f>
        <v>91</v>
      </c>
    </row>
    <row r="342" spans="1:24" s="26" customFormat="1" ht="18.75" customHeight="1">
      <c r="A342" s="57"/>
      <c r="B342" s="23" t="s">
        <v>5</v>
      </c>
      <c r="C342" s="24">
        <f t="shared" ref="C342:X342" si="540">SUM(C337:C341)</f>
        <v>253</v>
      </c>
      <c r="D342" s="24">
        <f>SUM(D337:D341)</f>
        <v>183</v>
      </c>
      <c r="E342" s="24">
        <f>SUM(E337:E341)</f>
        <v>436</v>
      </c>
      <c r="F342" s="24">
        <f t="shared" si="540"/>
        <v>0</v>
      </c>
      <c r="G342" s="24">
        <f t="shared" si="540"/>
        <v>0</v>
      </c>
      <c r="H342" s="24">
        <f t="shared" si="540"/>
        <v>0</v>
      </c>
      <c r="I342" s="24">
        <f t="shared" si="540"/>
        <v>0</v>
      </c>
      <c r="J342" s="24">
        <f t="shared" si="540"/>
        <v>0</v>
      </c>
      <c r="K342" s="24">
        <f t="shared" si="540"/>
        <v>0</v>
      </c>
      <c r="L342" s="24">
        <f t="shared" si="540"/>
        <v>0</v>
      </c>
      <c r="M342" s="24">
        <f t="shared" si="540"/>
        <v>0</v>
      </c>
      <c r="N342" s="24">
        <f t="shared" si="540"/>
        <v>0</v>
      </c>
      <c r="O342" s="24">
        <f t="shared" si="540"/>
        <v>253</v>
      </c>
      <c r="P342" s="24">
        <f t="shared" si="540"/>
        <v>183</v>
      </c>
      <c r="Q342" s="5">
        <f t="shared" si="540"/>
        <v>436</v>
      </c>
      <c r="R342" s="6">
        <f t="shared" si="540"/>
        <v>10</v>
      </c>
      <c r="S342" s="5">
        <f t="shared" si="540"/>
        <v>0</v>
      </c>
      <c r="T342" s="5">
        <f t="shared" si="540"/>
        <v>0</v>
      </c>
      <c r="U342" s="5">
        <f t="shared" si="540"/>
        <v>0</v>
      </c>
      <c r="V342" s="5">
        <f t="shared" si="540"/>
        <v>253</v>
      </c>
      <c r="W342" s="5">
        <f t="shared" si="540"/>
        <v>183</v>
      </c>
      <c r="X342" s="5">
        <f t="shared" si="540"/>
        <v>436</v>
      </c>
    </row>
    <row r="343" spans="1:24" s="101" customFormat="1" ht="18.75" customHeight="1">
      <c r="A343" s="123"/>
      <c r="B343" s="97" t="s">
        <v>85</v>
      </c>
      <c r="C343" s="98">
        <f>C335+C342</f>
        <v>653</v>
      </c>
      <c r="D343" s="98">
        <f>D335+D342</f>
        <v>600</v>
      </c>
      <c r="E343" s="98">
        <f>E335+E342</f>
        <v>1253</v>
      </c>
      <c r="F343" s="98">
        <f t="shared" ref="F343:X343" si="541">F335+F342</f>
        <v>0</v>
      </c>
      <c r="G343" s="98">
        <f t="shared" si="541"/>
        <v>0</v>
      </c>
      <c r="H343" s="98">
        <f t="shared" si="541"/>
        <v>0</v>
      </c>
      <c r="I343" s="98">
        <f t="shared" si="541"/>
        <v>0</v>
      </c>
      <c r="J343" s="98">
        <f t="shared" si="541"/>
        <v>0</v>
      </c>
      <c r="K343" s="98">
        <f t="shared" si="541"/>
        <v>0</v>
      </c>
      <c r="L343" s="98">
        <f t="shared" si="541"/>
        <v>0</v>
      </c>
      <c r="M343" s="98">
        <f t="shared" si="541"/>
        <v>0</v>
      </c>
      <c r="N343" s="98">
        <f t="shared" si="541"/>
        <v>0</v>
      </c>
      <c r="O343" s="98">
        <f t="shared" si="541"/>
        <v>653</v>
      </c>
      <c r="P343" s="98">
        <f t="shared" si="541"/>
        <v>600</v>
      </c>
      <c r="Q343" s="99">
        <f t="shared" si="541"/>
        <v>1253</v>
      </c>
      <c r="R343" s="116">
        <f t="shared" si="541"/>
        <v>22</v>
      </c>
      <c r="S343" s="99">
        <f t="shared" si="541"/>
        <v>0</v>
      </c>
      <c r="T343" s="99">
        <f t="shared" si="541"/>
        <v>0</v>
      </c>
      <c r="U343" s="99">
        <f t="shared" si="541"/>
        <v>0</v>
      </c>
      <c r="V343" s="99">
        <f t="shared" si="541"/>
        <v>653</v>
      </c>
      <c r="W343" s="99">
        <f t="shared" si="541"/>
        <v>600</v>
      </c>
      <c r="X343" s="99">
        <f t="shared" si="541"/>
        <v>1253</v>
      </c>
    </row>
    <row r="344" spans="1:24" s="26" customFormat="1" ht="18.75" customHeight="1">
      <c r="A344" s="57"/>
      <c r="B344" s="8" t="s">
        <v>147</v>
      </c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5"/>
      <c r="R344" s="6"/>
      <c r="S344" s="5"/>
      <c r="T344" s="5"/>
      <c r="U344" s="5"/>
      <c r="V344" s="5"/>
      <c r="W344" s="5"/>
      <c r="X344" s="5"/>
    </row>
    <row r="345" spans="1:24" s="26" customFormat="1" ht="18.75" customHeight="1">
      <c r="A345" s="57"/>
      <c r="B345" s="19" t="s">
        <v>150</v>
      </c>
      <c r="C345" s="20">
        <v>0</v>
      </c>
      <c r="D345" s="20">
        <v>0</v>
      </c>
      <c r="E345" s="20">
        <f t="shared" ref="E345" si="542">C345+D345</f>
        <v>0</v>
      </c>
      <c r="F345" s="20">
        <v>0</v>
      </c>
      <c r="G345" s="20">
        <v>0</v>
      </c>
      <c r="H345" s="20">
        <f t="shared" ref="H345" si="543">F345+G345</f>
        <v>0</v>
      </c>
      <c r="I345" s="20">
        <v>3</v>
      </c>
      <c r="J345" s="20">
        <v>0</v>
      </c>
      <c r="K345" s="20">
        <f t="shared" ref="K345" si="544">I345+J345</f>
        <v>3</v>
      </c>
      <c r="L345" s="20">
        <v>0</v>
      </c>
      <c r="M345" s="20">
        <v>0</v>
      </c>
      <c r="N345" s="20">
        <f t="shared" ref="N345" si="545">L345+M345</f>
        <v>0</v>
      </c>
      <c r="O345" s="20">
        <f>C345+F345+I345+L345</f>
        <v>3</v>
      </c>
      <c r="P345" s="20">
        <f>D345+G345+J345+M345</f>
        <v>0</v>
      </c>
      <c r="Q345" s="21">
        <f t="shared" ref="Q345" si="546">O345+P345</f>
        <v>3</v>
      </c>
      <c r="R345" s="6">
        <v>2</v>
      </c>
      <c r="S345" s="21" t="str">
        <f t="shared" ref="S345" si="547">IF(R345=1,O345,"0")</f>
        <v>0</v>
      </c>
      <c r="T345" s="21" t="str">
        <f t="shared" ref="T345" si="548">IF(R345=1,P345,"0")</f>
        <v>0</v>
      </c>
      <c r="U345" s="21">
        <f t="shared" ref="U345" si="549">S345+T345</f>
        <v>0</v>
      </c>
      <c r="V345" s="21">
        <f t="shared" ref="V345" si="550">IF(R345=2,O345,"0")</f>
        <v>3</v>
      </c>
      <c r="W345" s="21">
        <f t="shared" ref="W345" si="551">IF(R345=2,P345,"0")</f>
        <v>0</v>
      </c>
      <c r="X345" s="5">
        <f t="shared" ref="X345" si="552">V345+W345</f>
        <v>3</v>
      </c>
    </row>
    <row r="346" spans="1:24" s="101" customFormat="1" ht="18.75" customHeight="1">
      <c r="A346" s="123"/>
      <c r="B346" s="97" t="s">
        <v>85</v>
      </c>
      <c r="C346" s="98">
        <f t="shared" ref="C346:X346" si="553">SUM(C345)</f>
        <v>0</v>
      </c>
      <c r="D346" s="98">
        <f>SUM(D345)</f>
        <v>0</v>
      </c>
      <c r="E346" s="98">
        <f t="shared" si="553"/>
        <v>0</v>
      </c>
      <c r="F346" s="98">
        <f t="shared" si="553"/>
        <v>0</v>
      </c>
      <c r="G346" s="98">
        <f t="shared" si="553"/>
        <v>0</v>
      </c>
      <c r="H346" s="98">
        <f t="shared" si="553"/>
        <v>0</v>
      </c>
      <c r="I346" s="98">
        <f t="shared" si="553"/>
        <v>3</v>
      </c>
      <c r="J346" s="98">
        <f t="shared" si="553"/>
        <v>0</v>
      </c>
      <c r="K346" s="98">
        <f t="shared" si="553"/>
        <v>3</v>
      </c>
      <c r="L346" s="98">
        <f t="shared" si="553"/>
        <v>0</v>
      </c>
      <c r="M346" s="98">
        <f t="shared" si="553"/>
        <v>0</v>
      </c>
      <c r="N346" s="98">
        <f t="shared" si="553"/>
        <v>0</v>
      </c>
      <c r="O346" s="98">
        <f t="shared" si="553"/>
        <v>3</v>
      </c>
      <c r="P346" s="98">
        <f t="shared" si="553"/>
        <v>0</v>
      </c>
      <c r="Q346" s="99">
        <f t="shared" si="553"/>
        <v>3</v>
      </c>
      <c r="R346" s="116">
        <f t="shared" si="553"/>
        <v>2</v>
      </c>
      <c r="S346" s="99">
        <f t="shared" si="553"/>
        <v>0</v>
      </c>
      <c r="T346" s="99">
        <f t="shared" si="553"/>
        <v>0</v>
      </c>
      <c r="U346" s="99">
        <f t="shared" si="553"/>
        <v>0</v>
      </c>
      <c r="V346" s="99">
        <f t="shared" si="553"/>
        <v>3</v>
      </c>
      <c r="W346" s="99">
        <f t="shared" si="553"/>
        <v>0</v>
      </c>
      <c r="X346" s="99">
        <f t="shared" si="553"/>
        <v>3</v>
      </c>
    </row>
    <row r="347" spans="1:24" s="107" customFormat="1" ht="18.75" customHeight="1">
      <c r="A347" s="138"/>
      <c r="B347" s="103" t="s">
        <v>87</v>
      </c>
      <c r="C347" s="104">
        <f>C343+C346</f>
        <v>653</v>
      </c>
      <c r="D347" s="104">
        <f>D343+D346</f>
        <v>600</v>
      </c>
      <c r="E347" s="104">
        <f>E343+E346</f>
        <v>1253</v>
      </c>
      <c r="F347" s="104">
        <f t="shared" ref="F347:X347" si="554">F343+F346</f>
        <v>0</v>
      </c>
      <c r="G347" s="104">
        <f t="shared" si="554"/>
        <v>0</v>
      </c>
      <c r="H347" s="104">
        <f t="shared" si="554"/>
        <v>0</v>
      </c>
      <c r="I347" s="104">
        <f t="shared" si="554"/>
        <v>3</v>
      </c>
      <c r="J347" s="104">
        <f t="shared" si="554"/>
        <v>0</v>
      </c>
      <c r="K347" s="104">
        <f t="shared" si="554"/>
        <v>3</v>
      </c>
      <c r="L347" s="104">
        <f t="shared" si="554"/>
        <v>0</v>
      </c>
      <c r="M347" s="104">
        <f t="shared" si="554"/>
        <v>0</v>
      </c>
      <c r="N347" s="104">
        <f t="shared" si="554"/>
        <v>0</v>
      </c>
      <c r="O347" s="104">
        <f t="shared" si="554"/>
        <v>656</v>
      </c>
      <c r="P347" s="104">
        <f t="shared" si="554"/>
        <v>600</v>
      </c>
      <c r="Q347" s="104">
        <f t="shared" si="554"/>
        <v>1256</v>
      </c>
      <c r="R347" s="104">
        <f t="shared" si="554"/>
        <v>24</v>
      </c>
      <c r="S347" s="104">
        <f t="shared" si="554"/>
        <v>0</v>
      </c>
      <c r="T347" s="104">
        <f t="shared" si="554"/>
        <v>0</v>
      </c>
      <c r="U347" s="104">
        <f t="shared" si="554"/>
        <v>0</v>
      </c>
      <c r="V347" s="104">
        <f t="shared" si="554"/>
        <v>656</v>
      </c>
      <c r="W347" s="104">
        <f t="shared" si="554"/>
        <v>600</v>
      </c>
      <c r="X347" s="104">
        <f t="shared" si="554"/>
        <v>1256</v>
      </c>
    </row>
    <row r="348" spans="1:24" ht="18.75" customHeight="1">
      <c r="A348" s="18"/>
      <c r="B348" s="40" t="s">
        <v>124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27"/>
      <c r="R348" s="10"/>
      <c r="S348" s="27"/>
      <c r="T348" s="27"/>
      <c r="U348" s="27"/>
      <c r="V348" s="27"/>
      <c r="W348" s="27"/>
      <c r="X348" s="28"/>
    </row>
    <row r="349" spans="1:24" ht="18.75" customHeight="1">
      <c r="A349" s="13"/>
      <c r="B349" s="8" t="s">
        <v>94</v>
      </c>
      <c r="C349" s="9"/>
      <c r="D349" s="9"/>
      <c r="E349" s="9"/>
      <c r="F349" s="30"/>
      <c r="G349" s="30"/>
      <c r="H349" s="9"/>
      <c r="I349" s="30"/>
      <c r="J349" s="30"/>
      <c r="K349" s="9"/>
      <c r="L349" s="30"/>
      <c r="M349" s="30"/>
      <c r="N349" s="9"/>
      <c r="O349" s="9"/>
      <c r="P349" s="9"/>
      <c r="Q349" s="27"/>
      <c r="R349" s="31"/>
      <c r="S349" s="27"/>
      <c r="T349" s="27"/>
      <c r="U349" s="27"/>
      <c r="V349" s="27"/>
      <c r="W349" s="27"/>
      <c r="X349" s="28"/>
    </row>
    <row r="350" spans="1:24" ht="18.75" customHeight="1">
      <c r="A350" s="18"/>
      <c r="B350" s="34" t="s">
        <v>206</v>
      </c>
      <c r="C350" s="20">
        <v>42</v>
      </c>
      <c r="D350" s="20">
        <v>93</v>
      </c>
      <c r="E350" s="20">
        <f>C350+D350</f>
        <v>135</v>
      </c>
      <c r="F350" s="20">
        <v>0</v>
      </c>
      <c r="G350" s="20">
        <v>0</v>
      </c>
      <c r="H350" s="20">
        <f>F350+G350</f>
        <v>0</v>
      </c>
      <c r="I350" s="20">
        <v>0</v>
      </c>
      <c r="J350" s="20">
        <v>0</v>
      </c>
      <c r="K350" s="20">
        <f>I350+J350</f>
        <v>0</v>
      </c>
      <c r="L350" s="20">
        <v>0</v>
      </c>
      <c r="M350" s="20">
        <v>0</v>
      </c>
      <c r="N350" s="20">
        <f>L350+M350</f>
        <v>0</v>
      </c>
      <c r="O350" s="20">
        <f t="shared" ref="O350:P354" si="555">C350+F350+I350+L350</f>
        <v>42</v>
      </c>
      <c r="P350" s="20">
        <f t="shared" si="555"/>
        <v>93</v>
      </c>
      <c r="Q350" s="21">
        <f>O350+P350</f>
        <v>135</v>
      </c>
      <c r="R350" s="6">
        <v>2</v>
      </c>
      <c r="S350" s="21" t="str">
        <f>IF(R350=1,O350,"0")</f>
        <v>0</v>
      </c>
      <c r="T350" s="21" t="str">
        <f>IF(R350=1,P350,"0")</f>
        <v>0</v>
      </c>
      <c r="U350" s="21">
        <f>S350+T350</f>
        <v>0</v>
      </c>
      <c r="V350" s="21">
        <f>IF(R350=2,O350,"0")</f>
        <v>42</v>
      </c>
      <c r="W350" s="21">
        <f>IF(R350=2,P350,"0")</f>
        <v>93</v>
      </c>
      <c r="X350" s="21">
        <f>V350+W350</f>
        <v>135</v>
      </c>
    </row>
    <row r="351" spans="1:24" ht="18.75" customHeight="1">
      <c r="A351" s="18"/>
      <c r="B351" s="19" t="s">
        <v>107</v>
      </c>
      <c r="C351" s="20">
        <v>101</v>
      </c>
      <c r="D351" s="20">
        <v>46</v>
      </c>
      <c r="E351" s="20">
        <f>C351+D351</f>
        <v>147</v>
      </c>
      <c r="F351" s="20">
        <v>0</v>
      </c>
      <c r="G351" s="20">
        <v>0</v>
      </c>
      <c r="H351" s="20">
        <f>F351+G351</f>
        <v>0</v>
      </c>
      <c r="I351" s="20">
        <v>0</v>
      </c>
      <c r="J351" s="20">
        <v>0</v>
      </c>
      <c r="K351" s="20">
        <f>I351+J351</f>
        <v>0</v>
      </c>
      <c r="L351" s="20">
        <v>0</v>
      </c>
      <c r="M351" s="20">
        <v>0</v>
      </c>
      <c r="N351" s="20">
        <f>L351+M351</f>
        <v>0</v>
      </c>
      <c r="O351" s="20">
        <f t="shared" si="555"/>
        <v>101</v>
      </c>
      <c r="P351" s="20">
        <f t="shared" si="555"/>
        <v>46</v>
      </c>
      <c r="Q351" s="21">
        <f>O351+P351</f>
        <v>147</v>
      </c>
      <c r="R351" s="6">
        <v>2</v>
      </c>
      <c r="S351" s="21" t="str">
        <f>IF(R351=1,O351,"0")</f>
        <v>0</v>
      </c>
      <c r="T351" s="21" t="str">
        <f>IF(R351=1,P351,"0")</f>
        <v>0</v>
      </c>
      <c r="U351" s="21">
        <f>S351+T351</f>
        <v>0</v>
      </c>
      <c r="V351" s="21">
        <f>IF(R351=2,O351,"0")</f>
        <v>101</v>
      </c>
      <c r="W351" s="21">
        <f>IF(R351=2,P351,"0")</f>
        <v>46</v>
      </c>
      <c r="X351" s="21">
        <f>V351+W351</f>
        <v>147</v>
      </c>
    </row>
    <row r="352" spans="1:24" ht="18.75" customHeight="1">
      <c r="A352" s="18"/>
      <c r="B352" s="19" t="s">
        <v>46</v>
      </c>
      <c r="C352" s="20">
        <v>70</v>
      </c>
      <c r="D352" s="20">
        <v>66</v>
      </c>
      <c r="E352" s="20">
        <f>C352+D352</f>
        <v>136</v>
      </c>
      <c r="F352" s="20">
        <v>0</v>
      </c>
      <c r="G352" s="20">
        <v>0</v>
      </c>
      <c r="H352" s="20">
        <f>F352+G352</f>
        <v>0</v>
      </c>
      <c r="I352" s="20">
        <v>0</v>
      </c>
      <c r="J352" s="20">
        <v>0</v>
      </c>
      <c r="K352" s="20">
        <f>I352+J352</f>
        <v>0</v>
      </c>
      <c r="L352" s="20">
        <v>0</v>
      </c>
      <c r="M352" s="20">
        <v>0</v>
      </c>
      <c r="N352" s="20">
        <f>L352+M352</f>
        <v>0</v>
      </c>
      <c r="O352" s="20">
        <f t="shared" si="555"/>
        <v>70</v>
      </c>
      <c r="P352" s="20">
        <f t="shared" si="555"/>
        <v>66</v>
      </c>
      <c r="Q352" s="21">
        <f>O352+P352</f>
        <v>136</v>
      </c>
      <c r="R352" s="6">
        <v>2</v>
      </c>
      <c r="S352" s="21" t="str">
        <f>IF(R352=1,O352,"0")</f>
        <v>0</v>
      </c>
      <c r="T352" s="21" t="str">
        <f>IF(R352=1,P352,"0")</f>
        <v>0</v>
      </c>
      <c r="U352" s="21">
        <f>S352+T352</f>
        <v>0</v>
      </c>
      <c r="V352" s="21">
        <f>IF(R352=2,O352,"0")</f>
        <v>70</v>
      </c>
      <c r="W352" s="21">
        <f>IF(R352=2,P352,"0")</f>
        <v>66</v>
      </c>
      <c r="X352" s="21">
        <f>V352+W352</f>
        <v>136</v>
      </c>
    </row>
    <row r="353" spans="1:24" ht="18.75" customHeight="1">
      <c r="A353" s="18"/>
      <c r="B353" s="19" t="s">
        <v>45</v>
      </c>
      <c r="C353" s="20">
        <v>75</v>
      </c>
      <c r="D353" s="20">
        <v>33</v>
      </c>
      <c r="E353" s="20">
        <f>C353+D353</f>
        <v>108</v>
      </c>
      <c r="F353" s="20">
        <v>0</v>
      </c>
      <c r="G353" s="20">
        <v>0</v>
      </c>
      <c r="H353" s="20">
        <f>F353+G353</f>
        <v>0</v>
      </c>
      <c r="I353" s="20">
        <v>0</v>
      </c>
      <c r="J353" s="20">
        <v>0</v>
      </c>
      <c r="K353" s="20">
        <f>I353+J353</f>
        <v>0</v>
      </c>
      <c r="L353" s="20">
        <v>0</v>
      </c>
      <c r="M353" s="20">
        <v>0</v>
      </c>
      <c r="N353" s="20">
        <f>L353+M353</f>
        <v>0</v>
      </c>
      <c r="O353" s="20">
        <f t="shared" si="555"/>
        <v>75</v>
      </c>
      <c r="P353" s="20">
        <f t="shared" si="555"/>
        <v>33</v>
      </c>
      <c r="Q353" s="21">
        <f>O353+P353</f>
        <v>108</v>
      </c>
      <c r="R353" s="6">
        <v>2</v>
      </c>
      <c r="S353" s="21" t="str">
        <f>IF(R353=1,O353,"0")</f>
        <v>0</v>
      </c>
      <c r="T353" s="21" t="str">
        <f>IF(R353=1,P353,"0")</f>
        <v>0</v>
      </c>
      <c r="U353" s="21">
        <f>S353+T353</f>
        <v>0</v>
      </c>
      <c r="V353" s="21">
        <f>IF(R353=2,O353,"0")</f>
        <v>75</v>
      </c>
      <c r="W353" s="21">
        <f>IF(R353=2,P353,"0")</f>
        <v>33</v>
      </c>
      <c r="X353" s="21">
        <f>V353+W353</f>
        <v>108</v>
      </c>
    </row>
    <row r="354" spans="1:24" ht="18.75" customHeight="1">
      <c r="A354" s="18"/>
      <c r="B354" s="19" t="s">
        <v>47</v>
      </c>
      <c r="C354" s="20">
        <v>122</v>
      </c>
      <c r="D354" s="20">
        <v>40</v>
      </c>
      <c r="E354" s="20">
        <f>C354+D354</f>
        <v>162</v>
      </c>
      <c r="F354" s="20">
        <v>0</v>
      </c>
      <c r="G354" s="20">
        <v>0</v>
      </c>
      <c r="H354" s="20">
        <f>F354+G354</f>
        <v>0</v>
      </c>
      <c r="I354" s="20">
        <v>0</v>
      </c>
      <c r="J354" s="20">
        <v>0</v>
      </c>
      <c r="K354" s="20">
        <f>I354+J354</f>
        <v>0</v>
      </c>
      <c r="L354" s="20">
        <v>0</v>
      </c>
      <c r="M354" s="20">
        <v>0</v>
      </c>
      <c r="N354" s="20">
        <f>L354+M354</f>
        <v>0</v>
      </c>
      <c r="O354" s="20">
        <f t="shared" si="555"/>
        <v>122</v>
      </c>
      <c r="P354" s="20">
        <f t="shared" si="555"/>
        <v>40</v>
      </c>
      <c r="Q354" s="21">
        <f>O354+P354</f>
        <v>162</v>
      </c>
      <c r="R354" s="6">
        <v>2</v>
      </c>
      <c r="S354" s="21" t="str">
        <f>IF(R354=1,O354,"0")</f>
        <v>0</v>
      </c>
      <c r="T354" s="21" t="str">
        <f>IF(R354=1,P354,"0")</f>
        <v>0</v>
      </c>
      <c r="U354" s="21">
        <f>S354+T354</f>
        <v>0</v>
      </c>
      <c r="V354" s="21">
        <f>IF(R354=2,O354,"0")</f>
        <v>122</v>
      </c>
      <c r="W354" s="21">
        <f>IF(R354=2,P354,"0")</f>
        <v>40</v>
      </c>
      <c r="X354" s="21">
        <f>V354+W354</f>
        <v>162</v>
      </c>
    </row>
    <row r="355" spans="1:24" s="101" customFormat="1" ht="18.75" customHeight="1">
      <c r="A355" s="96"/>
      <c r="B355" s="97" t="s">
        <v>85</v>
      </c>
      <c r="C355" s="98">
        <f>SUM(C350:C354)</f>
        <v>410</v>
      </c>
      <c r="D355" s="98">
        <f>SUM(D350:D354)</f>
        <v>278</v>
      </c>
      <c r="E355" s="98">
        <f>SUM(E350:E354)</f>
        <v>688</v>
      </c>
      <c r="F355" s="98">
        <f t="shared" ref="F355:X355" si="556">SUM(F350:F354)</f>
        <v>0</v>
      </c>
      <c r="G355" s="98">
        <f t="shared" si="556"/>
        <v>0</v>
      </c>
      <c r="H355" s="98">
        <f t="shared" si="556"/>
        <v>0</v>
      </c>
      <c r="I355" s="98">
        <f t="shared" si="556"/>
        <v>0</v>
      </c>
      <c r="J355" s="98">
        <f t="shared" si="556"/>
        <v>0</v>
      </c>
      <c r="K355" s="98">
        <f t="shared" si="556"/>
        <v>0</v>
      </c>
      <c r="L355" s="98">
        <f t="shared" si="556"/>
        <v>0</v>
      </c>
      <c r="M355" s="98">
        <f t="shared" si="556"/>
        <v>0</v>
      </c>
      <c r="N355" s="98">
        <f t="shared" si="556"/>
        <v>0</v>
      </c>
      <c r="O355" s="98">
        <f t="shared" si="556"/>
        <v>410</v>
      </c>
      <c r="P355" s="98">
        <f t="shared" si="556"/>
        <v>278</v>
      </c>
      <c r="Q355" s="99">
        <f t="shared" si="556"/>
        <v>688</v>
      </c>
      <c r="R355" s="116">
        <f t="shared" si="556"/>
        <v>10</v>
      </c>
      <c r="S355" s="99">
        <f t="shared" si="556"/>
        <v>0</v>
      </c>
      <c r="T355" s="99">
        <f t="shared" si="556"/>
        <v>0</v>
      </c>
      <c r="U355" s="99">
        <f t="shared" si="556"/>
        <v>0</v>
      </c>
      <c r="V355" s="99">
        <f t="shared" si="556"/>
        <v>410</v>
      </c>
      <c r="W355" s="99">
        <f t="shared" si="556"/>
        <v>278</v>
      </c>
      <c r="X355" s="99">
        <f t="shared" si="556"/>
        <v>688</v>
      </c>
    </row>
    <row r="356" spans="1:24" s="38" customFormat="1" ht="18.75" customHeight="1">
      <c r="A356" s="46"/>
      <c r="B356" s="8" t="s">
        <v>147</v>
      </c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37"/>
    </row>
    <row r="357" spans="1:24" ht="18.75" customHeight="1">
      <c r="A357" s="18"/>
      <c r="B357" s="19" t="s">
        <v>150</v>
      </c>
      <c r="C357" s="20">
        <v>0</v>
      </c>
      <c r="D357" s="20">
        <v>0</v>
      </c>
      <c r="E357" s="20">
        <f t="shared" ref="E357:E412" si="557">C357+D357</f>
        <v>0</v>
      </c>
      <c r="F357" s="20">
        <v>0</v>
      </c>
      <c r="G357" s="20">
        <v>0</v>
      </c>
      <c r="H357" s="20">
        <f t="shared" ref="H357:H412" si="558">F357+G357</f>
        <v>0</v>
      </c>
      <c r="I357" s="20">
        <v>19</v>
      </c>
      <c r="J357" s="20">
        <v>7</v>
      </c>
      <c r="K357" s="20">
        <f t="shared" ref="K357:K412" si="559">I357+J357</f>
        <v>26</v>
      </c>
      <c r="L357" s="20">
        <v>0</v>
      </c>
      <c r="M357" s="20">
        <v>0</v>
      </c>
      <c r="N357" s="20">
        <f t="shared" ref="N357:N412" si="560">L357+M357</f>
        <v>0</v>
      </c>
      <c r="O357" s="20">
        <f>C357+F357+I357+L357</f>
        <v>19</v>
      </c>
      <c r="P357" s="20">
        <f>D357+G357+J357+M357</f>
        <v>7</v>
      </c>
      <c r="Q357" s="21">
        <f t="shared" ref="Q357:Q411" si="561">O357+P357</f>
        <v>26</v>
      </c>
      <c r="R357" s="6">
        <v>2</v>
      </c>
      <c r="S357" s="21" t="str">
        <f t="shared" ref="S357:S411" si="562">IF(R357=1,O357,"0")</f>
        <v>0</v>
      </c>
      <c r="T357" s="21" t="str">
        <f t="shared" ref="T357:T411" si="563">IF(R357=1,P357,"0")</f>
        <v>0</v>
      </c>
      <c r="U357" s="21">
        <f t="shared" ref="U357:U411" si="564">S357+T357</f>
        <v>0</v>
      </c>
      <c r="V357" s="21">
        <f t="shared" ref="V357:V411" si="565">IF(R357=2,O357,"0")</f>
        <v>19</v>
      </c>
      <c r="W357" s="21">
        <f t="shared" ref="W357:W411" si="566">IF(R357=2,P357,"0")</f>
        <v>7</v>
      </c>
      <c r="X357" s="21">
        <f t="shared" ref="X357:X411" si="567">V357+W357</f>
        <v>26</v>
      </c>
    </row>
    <row r="358" spans="1:24" s="101" customFormat="1" ht="18.75" customHeight="1">
      <c r="A358" s="96"/>
      <c r="B358" s="97" t="s">
        <v>85</v>
      </c>
      <c r="C358" s="98">
        <f t="shared" ref="C358" si="568">SUM(C357)</f>
        <v>0</v>
      </c>
      <c r="D358" s="98">
        <f t="shared" ref="D358:X358" si="569">SUM(D357)</f>
        <v>0</v>
      </c>
      <c r="E358" s="98">
        <f t="shared" si="569"/>
        <v>0</v>
      </c>
      <c r="F358" s="98">
        <f t="shared" si="569"/>
        <v>0</v>
      </c>
      <c r="G358" s="98">
        <f t="shared" si="569"/>
        <v>0</v>
      </c>
      <c r="H358" s="98">
        <f t="shared" si="569"/>
        <v>0</v>
      </c>
      <c r="I358" s="98">
        <f t="shared" si="569"/>
        <v>19</v>
      </c>
      <c r="J358" s="98">
        <f t="shared" si="569"/>
        <v>7</v>
      </c>
      <c r="K358" s="98">
        <f t="shared" si="569"/>
        <v>26</v>
      </c>
      <c r="L358" s="98">
        <f t="shared" si="569"/>
        <v>0</v>
      </c>
      <c r="M358" s="98">
        <f t="shared" si="569"/>
        <v>0</v>
      </c>
      <c r="N358" s="98">
        <f t="shared" si="569"/>
        <v>0</v>
      </c>
      <c r="O358" s="98">
        <f t="shared" si="569"/>
        <v>19</v>
      </c>
      <c r="P358" s="98">
        <f t="shared" si="569"/>
        <v>7</v>
      </c>
      <c r="Q358" s="99">
        <f t="shared" si="569"/>
        <v>26</v>
      </c>
      <c r="R358" s="116">
        <f t="shared" si="569"/>
        <v>2</v>
      </c>
      <c r="S358" s="99">
        <f t="shared" si="569"/>
        <v>0</v>
      </c>
      <c r="T358" s="99">
        <f t="shared" si="569"/>
        <v>0</v>
      </c>
      <c r="U358" s="99">
        <f t="shared" si="569"/>
        <v>0</v>
      </c>
      <c r="V358" s="99">
        <f t="shared" si="569"/>
        <v>19</v>
      </c>
      <c r="W358" s="99">
        <f t="shared" si="569"/>
        <v>7</v>
      </c>
      <c r="X358" s="99">
        <f t="shared" si="569"/>
        <v>26</v>
      </c>
    </row>
    <row r="359" spans="1:24" s="26" customFormat="1" ht="18.75" customHeight="1">
      <c r="A359" s="22"/>
      <c r="B359" s="23" t="s">
        <v>125</v>
      </c>
      <c r="C359" s="24">
        <f t="shared" ref="C359:X359" si="570">C355+C358</f>
        <v>410</v>
      </c>
      <c r="D359" s="24">
        <f t="shared" si="570"/>
        <v>278</v>
      </c>
      <c r="E359" s="24">
        <f t="shared" si="570"/>
        <v>688</v>
      </c>
      <c r="F359" s="24">
        <f t="shared" si="570"/>
        <v>0</v>
      </c>
      <c r="G359" s="24">
        <f t="shared" si="570"/>
        <v>0</v>
      </c>
      <c r="H359" s="24">
        <f t="shared" si="570"/>
        <v>0</v>
      </c>
      <c r="I359" s="24">
        <f t="shared" si="570"/>
        <v>19</v>
      </c>
      <c r="J359" s="24">
        <f t="shared" si="570"/>
        <v>7</v>
      </c>
      <c r="K359" s="24">
        <f t="shared" si="570"/>
        <v>26</v>
      </c>
      <c r="L359" s="24">
        <f t="shared" si="570"/>
        <v>0</v>
      </c>
      <c r="M359" s="24">
        <f t="shared" si="570"/>
        <v>0</v>
      </c>
      <c r="N359" s="24">
        <f t="shared" si="570"/>
        <v>0</v>
      </c>
      <c r="O359" s="24">
        <f t="shared" si="570"/>
        <v>429</v>
      </c>
      <c r="P359" s="24">
        <f t="shared" si="570"/>
        <v>285</v>
      </c>
      <c r="Q359" s="5">
        <f t="shared" si="570"/>
        <v>714</v>
      </c>
      <c r="R359" s="6">
        <f t="shared" si="570"/>
        <v>12</v>
      </c>
      <c r="S359" s="5">
        <f t="shared" si="570"/>
        <v>0</v>
      </c>
      <c r="T359" s="5">
        <f t="shared" si="570"/>
        <v>0</v>
      </c>
      <c r="U359" s="5">
        <f t="shared" si="570"/>
        <v>0</v>
      </c>
      <c r="V359" s="5">
        <f t="shared" si="570"/>
        <v>429</v>
      </c>
      <c r="W359" s="5">
        <f t="shared" si="570"/>
        <v>285</v>
      </c>
      <c r="X359" s="5">
        <f t="shared" si="570"/>
        <v>714</v>
      </c>
    </row>
    <row r="360" spans="1:24" s="26" customFormat="1" ht="18.75" customHeight="1">
      <c r="A360" s="22"/>
      <c r="B360" s="23" t="s">
        <v>59</v>
      </c>
      <c r="C360" s="24">
        <f t="shared" ref="C360:X360" si="571">C347+C359</f>
        <v>1063</v>
      </c>
      <c r="D360" s="24">
        <f t="shared" si="571"/>
        <v>878</v>
      </c>
      <c r="E360" s="24">
        <f>E347+E359</f>
        <v>1941</v>
      </c>
      <c r="F360" s="24">
        <f t="shared" si="571"/>
        <v>0</v>
      </c>
      <c r="G360" s="24">
        <f t="shared" si="571"/>
        <v>0</v>
      </c>
      <c r="H360" s="24">
        <f t="shared" si="571"/>
        <v>0</v>
      </c>
      <c r="I360" s="24">
        <f t="shared" si="571"/>
        <v>22</v>
      </c>
      <c r="J360" s="24">
        <f t="shared" si="571"/>
        <v>7</v>
      </c>
      <c r="K360" s="24">
        <f t="shared" si="571"/>
        <v>29</v>
      </c>
      <c r="L360" s="24">
        <f t="shared" si="571"/>
        <v>0</v>
      </c>
      <c r="M360" s="24">
        <f t="shared" si="571"/>
        <v>0</v>
      </c>
      <c r="N360" s="24">
        <f t="shared" si="571"/>
        <v>0</v>
      </c>
      <c r="O360" s="24">
        <f>O347+O359</f>
        <v>1085</v>
      </c>
      <c r="P360" s="24">
        <f t="shared" si="571"/>
        <v>885</v>
      </c>
      <c r="Q360" s="5">
        <f>Q359+Q347</f>
        <v>1970</v>
      </c>
      <c r="R360" s="6">
        <f t="shared" si="571"/>
        <v>36</v>
      </c>
      <c r="S360" s="5">
        <f t="shared" si="571"/>
        <v>0</v>
      </c>
      <c r="T360" s="5">
        <f t="shared" si="571"/>
        <v>0</v>
      </c>
      <c r="U360" s="5">
        <f t="shared" si="571"/>
        <v>0</v>
      </c>
      <c r="V360" s="5">
        <f t="shared" si="571"/>
        <v>1085</v>
      </c>
      <c r="W360" s="5">
        <f t="shared" si="571"/>
        <v>885</v>
      </c>
      <c r="X360" s="5">
        <f t="shared" si="571"/>
        <v>1970</v>
      </c>
    </row>
    <row r="361" spans="1:24" ht="18.75" customHeight="1">
      <c r="A361" s="22" t="s">
        <v>74</v>
      </c>
      <c r="B361" s="1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27"/>
      <c r="R361" s="10"/>
      <c r="S361" s="27"/>
      <c r="T361" s="27"/>
      <c r="U361" s="27"/>
      <c r="V361" s="27"/>
      <c r="W361" s="27"/>
      <c r="X361" s="28"/>
    </row>
    <row r="362" spans="1:24" ht="18.75" customHeight="1">
      <c r="A362" s="22"/>
      <c r="B362" s="44" t="s">
        <v>86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27"/>
      <c r="R362" s="10"/>
      <c r="S362" s="27"/>
      <c r="T362" s="27"/>
      <c r="U362" s="27"/>
      <c r="V362" s="27"/>
      <c r="W362" s="27"/>
      <c r="X362" s="28"/>
    </row>
    <row r="363" spans="1:24" ht="18.75" customHeight="1">
      <c r="A363" s="18"/>
      <c r="B363" s="8" t="s">
        <v>96</v>
      </c>
      <c r="C363" s="9"/>
      <c r="D363" s="9"/>
      <c r="E363" s="9"/>
      <c r="F363" s="30"/>
      <c r="G363" s="30"/>
      <c r="H363" s="9"/>
      <c r="I363" s="30"/>
      <c r="J363" s="30"/>
      <c r="K363" s="9"/>
      <c r="L363" s="30"/>
      <c r="M363" s="30"/>
      <c r="N363" s="9"/>
      <c r="O363" s="9"/>
      <c r="P363" s="9"/>
      <c r="Q363" s="27"/>
      <c r="R363" s="31"/>
      <c r="S363" s="27"/>
      <c r="T363" s="27"/>
      <c r="U363" s="27"/>
      <c r="V363" s="27"/>
      <c r="W363" s="27"/>
      <c r="X363" s="28"/>
    </row>
    <row r="364" spans="1:24" ht="18.75" customHeight="1">
      <c r="A364" s="18"/>
      <c r="B364" s="34" t="s">
        <v>49</v>
      </c>
      <c r="C364" s="20">
        <v>44</v>
      </c>
      <c r="D364" s="20">
        <v>102</v>
      </c>
      <c r="E364" s="20">
        <f>C364+D364</f>
        <v>146</v>
      </c>
      <c r="F364" s="20">
        <v>0</v>
      </c>
      <c r="G364" s="20">
        <v>0</v>
      </c>
      <c r="H364" s="20">
        <f>F364+G364</f>
        <v>0</v>
      </c>
      <c r="I364" s="20">
        <v>0</v>
      </c>
      <c r="J364" s="20">
        <v>0</v>
      </c>
      <c r="K364" s="20">
        <f>I364+J364</f>
        <v>0</v>
      </c>
      <c r="L364" s="20">
        <v>0</v>
      </c>
      <c r="M364" s="20">
        <v>0</v>
      </c>
      <c r="N364" s="20">
        <f>L364+M364</f>
        <v>0</v>
      </c>
      <c r="O364" s="20">
        <f>C364+F364+I364+L364</f>
        <v>44</v>
      </c>
      <c r="P364" s="20">
        <f>D364+G364+J364+M364</f>
        <v>102</v>
      </c>
      <c r="Q364" s="21">
        <f>O364+P364</f>
        <v>146</v>
      </c>
      <c r="R364" s="6">
        <v>2</v>
      </c>
      <c r="S364" s="21" t="str">
        <f>IF(R364=1,O364,"0")</f>
        <v>0</v>
      </c>
      <c r="T364" s="21" t="str">
        <f>IF(R364=1,P364,"0")</f>
        <v>0</v>
      </c>
      <c r="U364" s="21">
        <f>S364+T364</f>
        <v>0</v>
      </c>
      <c r="V364" s="21">
        <f>IF(R364=2,O364,"0")</f>
        <v>44</v>
      </c>
      <c r="W364" s="21">
        <f>IF(R364=2,P364,"0")</f>
        <v>102</v>
      </c>
      <c r="X364" s="21">
        <f>V364+W364</f>
        <v>146</v>
      </c>
    </row>
    <row r="365" spans="1:24" ht="18.75" customHeight="1">
      <c r="A365" s="7"/>
      <c r="B365" s="34" t="s">
        <v>48</v>
      </c>
      <c r="C365" s="20">
        <v>42</v>
      </c>
      <c r="D365" s="20">
        <v>147</v>
      </c>
      <c r="E365" s="20">
        <f t="shared" ref="E365:E371" si="572">C365+D365</f>
        <v>189</v>
      </c>
      <c r="F365" s="20">
        <v>0</v>
      </c>
      <c r="G365" s="20">
        <v>0</v>
      </c>
      <c r="H365" s="20">
        <f t="shared" ref="H365:H371" si="573">F365+G365</f>
        <v>0</v>
      </c>
      <c r="I365" s="20">
        <v>0</v>
      </c>
      <c r="J365" s="20">
        <v>0</v>
      </c>
      <c r="K365" s="20">
        <f t="shared" ref="K365:K371" si="574">I365+J365</f>
        <v>0</v>
      </c>
      <c r="L365" s="20">
        <v>0</v>
      </c>
      <c r="M365" s="20">
        <v>0</v>
      </c>
      <c r="N365" s="20">
        <f t="shared" ref="N365:N371" si="575">L365+M365</f>
        <v>0</v>
      </c>
      <c r="O365" s="20">
        <f t="shared" ref="O365:O371" si="576">C365+F365+I365+L365</f>
        <v>42</v>
      </c>
      <c r="P365" s="20">
        <f t="shared" ref="P365:P371" si="577">D365+G365+J365+M365</f>
        <v>147</v>
      </c>
      <c r="Q365" s="21">
        <f t="shared" ref="Q365:Q371" si="578">O365+P365</f>
        <v>189</v>
      </c>
      <c r="R365" s="6">
        <v>2</v>
      </c>
      <c r="S365" s="21" t="str">
        <f t="shared" ref="S365:S371" si="579">IF(R365=1,O365,"0")</f>
        <v>0</v>
      </c>
      <c r="T365" s="21" t="str">
        <f t="shared" ref="T365:T371" si="580">IF(R365=1,P365,"0")</f>
        <v>0</v>
      </c>
      <c r="U365" s="21">
        <f t="shared" ref="U365:U371" si="581">S365+T365</f>
        <v>0</v>
      </c>
      <c r="V365" s="21">
        <f t="shared" ref="V365:V371" si="582">IF(R365=2,O365,"0")</f>
        <v>42</v>
      </c>
      <c r="W365" s="21">
        <f t="shared" ref="W365:W371" si="583">IF(R365=2,P365,"0")</f>
        <v>147</v>
      </c>
      <c r="X365" s="21">
        <f t="shared" ref="X365:X371" si="584">V365+W365</f>
        <v>189</v>
      </c>
    </row>
    <row r="366" spans="1:24" ht="18.75" customHeight="1">
      <c r="A366" s="18"/>
      <c r="B366" s="39" t="s">
        <v>50</v>
      </c>
      <c r="C366" s="20">
        <v>31</v>
      </c>
      <c r="D366" s="20">
        <v>165</v>
      </c>
      <c r="E366" s="20">
        <f t="shared" si="572"/>
        <v>196</v>
      </c>
      <c r="F366" s="20">
        <v>0</v>
      </c>
      <c r="G366" s="20">
        <v>0</v>
      </c>
      <c r="H366" s="20">
        <f t="shared" si="573"/>
        <v>0</v>
      </c>
      <c r="I366" s="20">
        <v>0</v>
      </c>
      <c r="J366" s="20">
        <v>0</v>
      </c>
      <c r="K366" s="20">
        <f t="shared" si="574"/>
        <v>0</v>
      </c>
      <c r="L366" s="20">
        <v>0</v>
      </c>
      <c r="M366" s="20">
        <v>0</v>
      </c>
      <c r="N366" s="20">
        <f t="shared" si="575"/>
        <v>0</v>
      </c>
      <c r="O366" s="20">
        <f t="shared" si="576"/>
        <v>31</v>
      </c>
      <c r="P366" s="20">
        <f t="shared" si="577"/>
        <v>165</v>
      </c>
      <c r="Q366" s="21">
        <f t="shared" si="578"/>
        <v>196</v>
      </c>
      <c r="R366" s="6">
        <v>2</v>
      </c>
      <c r="S366" s="21" t="str">
        <f t="shared" si="579"/>
        <v>0</v>
      </c>
      <c r="T366" s="21" t="str">
        <f t="shared" si="580"/>
        <v>0</v>
      </c>
      <c r="U366" s="21">
        <f t="shared" si="581"/>
        <v>0</v>
      </c>
      <c r="V366" s="21">
        <f t="shared" si="582"/>
        <v>31</v>
      </c>
      <c r="W366" s="21">
        <f t="shared" si="583"/>
        <v>165</v>
      </c>
      <c r="X366" s="21">
        <f t="shared" si="584"/>
        <v>196</v>
      </c>
    </row>
    <row r="367" spans="1:24" ht="18.75" customHeight="1">
      <c r="A367" s="18"/>
      <c r="B367" s="39" t="s">
        <v>207</v>
      </c>
      <c r="C367" s="20">
        <v>0</v>
      </c>
      <c r="D367" s="20">
        <v>0</v>
      </c>
      <c r="E367" s="20">
        <f t="shared" si="572"/>
        <v>0</v>
      </c>
      <c r="F367" s="20">
        <v>0</v>
      </c>
      <c r="G367" s="20">
        <v>0</v>
      </c>
      <c r="H367" s="20">
        <f t="shared" si="573"/>
        <v>0</v>
      </c>
      <c r="I367" s="20">
        <v>0</v>
      </c>
      <c r="J367" s="20">
        <v>0</v>
      </c>
      <c r="K367" s="20">
        <f t="shared" si="574"/>
        <v>0</v>
      </c>
      <c r="L367" s="20">
        <v>0</v>
      </c>
      <c r="M367" s="20">
        <v>0</v>
      </c>
      <c r="N367" s="20">
        <f t="shared" si="575"/>
        <v>0</v>
      </c>
      <c r="O367" s="20">
        <f t="shared" si="576"/>
        <v>0</v>
      </c>
      <c r="P367" s="20">
        <f t="shared" si="577"/>
        <v>0</v>
      </c>
      <c r="Q367" s="21">
        <f t="shared" si="578"/>
        <v>0</v>
      </c>
      <c r="R367" s="6">
        <v>2</v>
      </c>
      <c r="S367" s="21" t="str">
        <f t="shared" si="579"/>
        <v>0</v>
      </c>
      <c r="T367" s="21" t="str">
        <f t="shared" si="580"/>
        <v>0</v>
      </c>
      <c r="U367" s="21">
        <f t="shared" si="581"/>
        <v>0</v>
      </c>
      <c r="V367" s="21">
        <f t="shared" si="582"/>
        <v>0</v>
      </c>
      <c r="W367" s="21">
        <f t="shared" si="583"/>
        <v>0</v>
      </c>
      <c r="X367" s="21">
        <f t="shared" si="584"/>
        <v>0</v>
      </c>
    </row>
    <row r="368" spans="1:24" s="42" customFormat="1" ht="18.75" customHeight="1">
      <c r="A368" s="18"/>
      <c r="B368" s="34" t="s">
        <v>108</v>
      </c>
      <c r="C368" s="20">
        <v>159</v>
      </c>
      <c r="D368" s="20">
        <v>76</v>
      </c>
      <c r="E368" s="20">
        <f t="shared" si="572"/>
        <v>235</v>
      </c>
      <c r="F368" s="20">
        <v>0</v>
      </c>
      <c r="G368" s="20">
        <v>0</v>
      </c>
      <c r="H368" s="20">
        <f t="shared" si="573"/>
        <v>0</v>
      </c>
      <c r="I368" s="20">
        <v>0</v>
      </c>
      <c r="J368" s="20">
        <v>0</v>
      </c>
      <c r="K368" s="20">
        <f t="shared" si="574"/>
        <v>0</v>
      </c>
      <c r="L368" s="20">
        <v>0</v>
      </c>
      <c r="M368" s="20">
        <v>0</v>
      </c>
      <c r="N368" s="20">
        <f t="shared" si="575"/>
        <v>0</v>
      </c>
      <c r="O368" s="20">
        <f t="shared" si="576"/>
        <v>159</v>
      </c>
      <c r="P368" s="20">
        <f t="shared" si="577"/>
        <v>76</v>
      </c>
      <c r="Q368" s="21">
        <f t="shared" si="578"/>
        <v>235</v>
      </c>
      <c r="R368" s="6">
        <v>2</v>
      </c>
      <c r="S368" s="21" t="str">
        <f t="shared" si="579"/>
        <v>0</v>
      </c>
      <c r="T368" s="21" t="str">
        <f t="shared" si="580"/>
        <v>0</v>
      </c>
      <c r="U368" s="21">
        <f t="shared" si="581"/>
        <v>0</v>
      </c>
      <c r="V368" s="21">
        <f t="shared" si="582"/>
        <v>159</v>
      </c>
      <c r="W368" s="21">
        <f t="shared" si="583"/>
        <v>76</v>
      </c>
      <c r="X368" s="21">
        <f t="shared" si="584"/>
        <v>235</v>
      </c>
    </row>
    <row r="369" spans="1:24" ht="18.75" customHeight="1">
      <c r="A369" s="18"/>
      <c r="B369" s="34" t="s">
        <v>52</v>
      </c>
      <c r="C369" s="20">
        <v>27</v>
      </c>
      <c r="D369" s="20">
        <v>57</v>
      </c>
      <c r="E369" s="20">
        <f t="shared" si="572"/>
        <v>84</v>
      </c>
      <c r="F369" s="20">
        <v>0</v>
      </c>
      <c r="G369" s="20">
        <v>0</v>
      </c>
      <c r="H369" s="20">
        <f t="shared" si="573"/>
        <v>0</v>
      </c>
      <c r="I369" s="20">
        <v>0</v>
      </c>
      <c r="J369" s="20">
        <v>0</v>
      </c>
      <c r="K369" s="20">
        <f t="shared" si="574"/>
        <v>0</v>
      </c>
      <c r="L369" s="20">
        <v>0</v>
      </c>
      <c r="M369" s="20">
        <v>0</v>
      </c>
      <c r="N369" s="20">
        <f t="shared" si="575"/>
        <v>0</v>
      </c>
      <c r="O369" s="20">
        <f t="shared" si="576"/>
        <v>27</v>
      </c>
      <c r="P369" s="20">
        <f t="shared" si="577"/>
        <v>57</v>
      </c>
      <c r="Q369" s="21">
        <f t="shared" si="578"/>
        <v>84</v>
      </c>
      <c r="R369" s="6">
        <v>2</v>
      </c>
      <c r="S369" s="21" t="str">
        <f t="shared" si="579"/>
        <v>0</v>
      </c>
      <c r="T369" s="21" t="str">
        <f t="shared" si="580"/>
        <v>0</v>
      </c>
      <c r="U369" s="21">
        <f t="shared" si="581"/>
        <v>0</v>
      </c>
      <c r="V369" s="21">
        <f t="shared" si="582"/>
        <v>27</v>
      </c>
      <c r="W369" s="21">
        <f t="shared" si="583"/>
        <v>57</v>
      </c>
      <c r="X369" s="21">
        <f t="shared" si="584"/>
        <v>84</v>
      </c>
    </row>
    <row r="370" spans="1:24" ht="18.75" customHeight="1">
      <c r="A370" s="18"/>
      <c r="B370" s="39" t="s">
        <v>75</v>
      </c>
      <c r="C370" s="20">
        <v>153</v>
      </c>
      <c r="D370" s="20">
        <v>78</v>
      </c>
      <c r="E370" s="20">
        <f t="shared" si="572"/>
        <v>231</v>
      </c>
      <c r="F370" s="20">
        <v>0</v>
      </c>
      <c r="G370" s="20">
        <v>0</v>
      </c>
      <c r="H370" s="20">
        <f t="shared" si="573"/>
        <v>0</v>
      </c>
      <c r="I370" s="20">
        <v>0</v>
      </c>
      <c r="J370" s="20">
        <v>0</v>
      </c>
      <c r="K370" s="20">
        <f t="shared" si="574"/>
        <v>0</v>
      </c>
      <c r="L370" s="20">
        <v>0</v>
      </c>
      <c r="M370" s="20">
        <v>0</v>
      </c>
      <c r="N370" s="20">
        <f t="shared" si="575"/>
        <v>0</v>
      </c>
      <c r="O370" s="20">
        <f t="shared" si="576"/>
        <v>153</v>
      </c>
      <c r="P370" s="20">
        <f t="shared" si="577"/>
        <v>78</v>
      </c>
      <c r="Q370" s="21">
        <f t="shared" si="578"/>
        <v>231</v>
      </c>
      <c r="R370" s="6">
        <v>2</v>
      </c>
      <c r="S370" s="21" t="str">
        <f t="shared" si="579"/>
        <v>0</v>
      </c>
      <c r="T370" s="21" t="str">
        <f t="shared" si="580"/>
        <v>0</v>
      </c>
      <c r="U370" s="21">
        <f t="shared" si="581"/>
        <v>0</v>
      </c>
      <c r="V370" s="21">
        <f t="shared" si="582"/>
        <v>153</v>
      </c>
      <c r="W370" s="21">
        <f t="shared" si="583"/>
        <v>78</v>
      </c>
      <c r="X370" s="21">
        <f t="shared" si="584"/>
        <v>231</v>
      </c>
    </row>
    <row r="371" spans="1:24" ht="18.75" customHeight="1">
      <c r="A371" s="18"/>
      <c r="B371" s="34" t="s">
        <v>51</v>
      </c>
      <c r="C371" s="20">
        <v>37</v>
      </c>
      <c r="D371" s="20">
        <v>130</v>
      </c>
      <c r="E371" s="20">
        <f t="shared" si="572"/>
        <v>167</v>
      </c>
      <c r="F371" s="20">
        <v>0</v>
      </c>
      <c r="G371" s="20">
        <v>0</v>
      </c>
      <c r="H371" s="20">
        <f t="shared" si="573"/>
        <v>0</v>
      </c>
      <c r="I371" s="20">
        <v>0</v>
      </c>
      <c r="J371" s="20">
        <v>0</v>
      </c>
      <c r="K371" s="20">
        <f t="shared" si="574"/>
        <v>0</v>
      </c>
      <c r="L371" s="20">
        <v>0</v>
      </c>
      <c r="M371" s="20">
        <v>0</v>
      </c>
      <c r="N371" s="20">
        <f t="shared" si="575"/>
        <v>0</v>
      </c>
      <c r="O371" s="20">
        <f t="shared" si="576"/>
        <v>37</v>
      </c>
      <c r="P371" s="20">
        <f t="shared" si="577"/>
        <v>130</v>
      </c>
      <c r="Q371" s="21">
        <f t="shared" si="578"/>
        <v>167</v>
      </c>
      <c r="R371" s="6">
        <v>2</v>
      </c>
      <c r="S371" s="21" t="str">
        <f t="shared" si="579"/>
        <v>0</v>
      </c>
      <c r="T371" s="21" t="str">
        <f t="shared" si="580"/>
        <v>0</v>
      </c>
      <c r="U371" s="21">
        <f t="shared" si="581"/>
        <v>0</v>
      </c>
      <c r="V371" s="21">
        <f t="shared" si="582"/>
        <v>37</v>
      </c>
      <c r="W371" s="21">
        <f t="shared" si="583"/>
        <v>130</v>
      </c>
      <c r="X371" s="21">
        <f t="shared" si="584"/>
        <v>167</v>
      </c>
    </row>
    <row r="372" spans="1:24" s="101" customFormat="1" ht="18.75" customHeight="1">
      <c r="A372" s="96"/>
      <c r="B372" s="115" t="s">
        <v>85</v>
      </c>
      <c r="C372" s="98">
        <f t="shared" ref="C372:X372" si="585">SUM(C364:C371)</f>
        <v>493</v>
      </c>
      <c r="D372" s="98">
        <f t="shared" si="585"/>
        <v>755</v>
      </c>
      <c r="E372" s="98">
        <f t="shared" si="585"/>
        <v>1248</v>
      </c>
      <c r="F372" s="98">
        <f t="shared" si="585"/>
        <v>0</v>
      </c>
      <c r="G372" s="98">
        <f t="shared" si="585"/>
        <v>0</v>
      </c>
      <c r="H372" s="98">
        <f t="shared" si="585"/>
        <v>0</v>
      </c>
      <c r="I372" s="98">
        <f t="shared" si="585"/>
        <v>0</v>
      </c>
      <c r="J372" s="98">
        <f t="shared" si="585"/>
        <v>0</v>
      </c>
      <c r="K372" s="98">
        <f t="shared" si="585"/>
        <v>0</v>
      </c>
      <c r="L372" s="98">
        <f t="shared" si="585"/>
        <v>0</v>
      </c>
      <c r="M372" s="98">
        <f t="shared" si="585"/>
        <v>0</v>
      </c>
      <c r="N372" s="98">
        <f t="shared" si="585"/>
        <v>0</v>
      </c>
      <c r="O372" s="98">
        <f t="shared" si="585"/>
        <v>493</v>
      </c>
      <c r="P372" s="98">
        <f t="shared" si="585"/>
        <v>755</v>
      </c>
      <c r="Q372" s="99">
        <f t="shared" si="585"/>
        <v>1248</v>
      </c>
      <c r="R372" s="116">
        <f t="shared" si="585"/>
        <v>16</v>
      </c>
      <c r="S372" s="99">
        <f t="shared" si="585"/>
        <v>0</v>
      </c>
      <c r="T372" s="99">
        <f t="shared" si="585"/>
        <v>0</v>
      </c>
      <c r="U372" s="99">
        <f t="shared" si="585"/>
        <v>0</v>
      </c>
      <c r="V372" s="99">
        <f t="shared" si="585"/>
        <v>493</v>
      </c>
      <c r="W372" s="99">
        <f t="shared" si="585"/>
        <v>755</v>
      </c>
      <c r="X372" s="99">
        <f t="shared" si="585"/>
        <v>1248</v>
      </c>
    </row>
    <row r="373" spans="1:24" s="38" customFormat="1" ht="18.75" customHeight="1">
      <c r="A373" s="46"/>
      <c r="B373" s="65" t="s">
        <v>147</v>
      </c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37"/>
    </row>
    <row r="374" spans="1:24" ht="18.75" customHeight="1">
      <c r="A374" s="18"/>
      <c r="B374" s="34" t="s">
        <v>117</v>
      </c>
      <c r="C374" s="20">
        <v>0</v>
      </c>
      <c r="D374" s="20">
        <v>0</v>
      </c>
      <c r="E374" s="20">
        <f t="shared" si="557"/>
        <v>0</v>
      </c>
      <c r="F374" s="20">
        <v>0</v>
      </c>
      <c r="G374" s="20">
        <v>0</v>
      </c>
      <c r="H374" s="20">
        <f t="shared" si="558"/>
        <v>0</v>
      </c>
      <c r="I374" s="20">
        <v>3</v>
      </c>
      <c r="J374" s="20">
        <v>13</v>
      </c>
      <c r="K374" s="20">
        <f t="shared" si="559"/>
        <v>16</v>
      </c>
      <c r="L374" s="20">
        <v>0</v>
      </c>
      <c r="M374" s="20">
        <v>0</v>
      </c>
      <c r="N374" s="20">
        <f t="shared" si="560"/>
        <v>0</v>
      </c>
      <c r="O374" s="20">
        <f>C374+F374+I374+L374</f>
        <v>3</v>
      </c>
      <c r="P374" s="20">
        <f>D374+G374+J374+M374</f>
        <v>13</v>
      </c>
      <c r="Q374" s="21">
        <f t="shared" si="561"/>
        <v>16</v>
      </c>
      <c r="R374" s="6">
        <v>2</v>
      </c>
      <c r="S374" s="21" t="str">
        <f t="shared" si="562"/>
        <v>0</v>
      </c>
      <c r="T374" s="21" t="str">
        <f t="shared" si="563"/>
        <v>0</v>
      </c>
      <c r="U374" s="21">
        <f t="shared" si="564"/>
        <v>0</v>
      </c>
      <c r="V374" s="21">
        <f t="shared" si="565"/>
        <v>3</v>
      </c>
      <c r="W374" s="21">
        <f t="shared" si="566"/>
        <v>13</v>
      </c>
      <c r="X374" s="21">
        <f t="shared" si="567"/>
        <v>16</v>
      </c>
    </row>
    <row r="375" spans="1:24" ht="18.75" customHeight="1">
      <c r="A375" s="18"/>
      <c r="B375" s="34" t="s">
        <v>118</v>
      </c>
      <c r="C375" s="20">
        <v>0</v>
      </c>
      <c r="D375" s="20">
        <v>0</v>
      </c>
      <c r="E375" s="20">
        <f t="shared" si="557"/>
        <v>0</v>
      </c>
      <c r="F375" s="20">
        <v>0</v>
      </c>
      <c r="G375" s="20">
        <v>0</v>
      </c>
      <c r="H375" s="20">
        <f t="shared" si="558"/>
        <v>0</v>
      </c>
      <c r="I375" s="20">
        <v>6</v>
      </c>
      <c r="J375" s="20">
        <v>6</v>
      </c>
      <c r="K375" s="20">
        <f t="shared" si="559"/>
        <v>12</v>
      </c>
      <c r="L375" s="20">
        <v>0</v>
      </c>
      <c r="M375" s="20">
        <v>0</v>
      </c>
      <c r="N375" s="20">
        <f t="shared" si="560"/>
        <v>0</v>
      </c>
      <c r="O375" s="20">
        <f>C375+F375+I375+L375</f>
        <v>6</v>
      </c>
      <c r="P375" s="20">
        <f>D375+G375+J375+M375</f>
        <v>6</v>
      </c>
      <c r="Q375" s="21">
        <f t="shared" si="561"/>
        <v>12</v>
      </c>
      <c r="R375" s="6">
        <v>2</v>
      </c>
      <c r="S375" s="21" t="str">
        <f t="shared" si="562"/>
        <v>0</v>
      </c>
      <c r="T375" s="21" t="str">
        <f t="shared" si="563"/>
        <v>0</v>
      </c>
      <c r="U375" s="21">
        <f t="shared" si="564"/>
        <v>0</v>
      </c>
      <c r="V375" s="21">
        <f t="shared" si="565"/>
        <v>6</v>
      </c>
      <c r="W375" s="21">
        <f t="shared" si="566"/>
        <v>6</v>
      </c>
      <c r="X375" s="21">
        <f t="shared" si="567"/>
        <v>12</v>
      </c>
    </row>
    <row r="376" spans="1:24" s="101" customFormat="1" ht="18.75" customHeight="1">
      <c r="A376" s="96"/>
      <c r="B376" s="115" t="s">
        <v>85</v>
      </c>
      <c r="C376" s="98">
        <f t="shared" ref="C376:X376" si="586">SUM(C374:C375)</f>
        <v>0</v>
      </c>
      <c r="D376" s="98">
        <f t="shared" si="586"/>
        <v>0</v>
      </c>
      <c r="E376" s="98">
        <f t="shared" si="586"/>
        <v>0</v>
      </c>
      <c r="F376" s="98">
        <f t="shared" si="586"/>
        <v>0</v>
      </c>
      <c r="G376" s="98">
        <f t="shared" si="586"/>
        <v>0</v>
      </c>
      <c r="H376" s="98">
        <f t="shared" si="586"/>
        <v>0</v>
      </c>
      <c r="I376" s="98">
        <f t="shared" si="586"/>
        <v>9</v>
      </c>
      <c r="J376" s="98">
        <f t="shared" si="586"/>
        <v>19</v>
      </c>
      <c r="K376" s="98">
        <f t="shared" si="586"/>
        <v>28</v>
      </c>
      <c r="L376" s="98">
        <f t="shared" si="586"/>
        <v>0</v>
      </c>
      <c r="M376" s="98">
        <f t="shared" si="586"/>
        <v>0</v>
      </c>
      <c r="N376" s="98">
        <f t="shared" si="586"/>
        <v>0</v>
      </c>
      <c r="O376" s="98">
        <f t="shared" si="586"/>
        <v>9</v>
      </c>
      <c r="P376" s="98">
        <f t="shared" si="586"/>
        <v>19</v>
      </c>
      <c r="Q376" s="99">
        <f t="shared" si="586"/>
        <v>28</v>
      </c>
      <c r="R376" s="116">
        <f t="shared" si="586"/>
        <v>4</v>
      </c>
      <c r="S376" s="99">
        <f t="shared" si="586"/>
        <v>0</v>
      </c>
      <c r="T376" s="99">
        <f t="shared" si="586"/>
        <v>0</v>
      </c>
      <c r="U376" s="99">
        <f t="shared" si="586"/>
        <v>0</v>
      </c>
      <c r="V376" s="99">
        <f t="shared" si="586"/>
        <v>9</v>
      </c>
      <c r="W376" s="99">
        <f t="shared" si="586"/>
        <v>19</v>
      </c>
      <c r="X376" s="99">
        <f t="shared" si="586"/>
        <v>28</v>
      </c>
    </row>
    <row r="377" spans="1:24" s="26" customFormat="1" ht="18.75" customHeight="1">
      <c r="A377" s="22"/>
      <c r="B377" s="33" t="s">
        <v>87</v>
      </c>
      <c r="C377" s="24">
        <f t="shared" ref="C377:X377" si="587">C372+C376</f>
        <v>493</v>
      </c>
      <c r="D377" s="24">
        <f t="shared" si="587"/>
        <v>755</v>
      </c>
      <c r="E377" s="24">
        <f t="shared" si="587"/>
        <v>1248</v>
      </c>
      <c r="F377" s="24">
        <f t="shared" si="587"/>
        <v>0</v>
      </c>
      <c r="G377" s="24">
        <f t="shared" si="587"/>
        <v>0</v>
      </c>
      <c r="H377" s="24">
        <f t="shared" si="587"/>
        <v>0</v>
      </c>
      <c r="I377" s="24">
        <f t="shared" si="587"/>
        <v>9</v>
      </c>
      <c r="J377" s="24">
        <f t="shared" si="587"/>
        <v>19</v>
      </c>
      <c r="K377" s="24">
        <f t="shared" si="587"/>
        <v>28</v>
      </c>
      <c r="L377" s="24">
        <f t="shared" si="587"/>
        <v>0</v>
      </c>
      <c r="M377" s="24">
        <f t="shared" si="587"/>
        <v>0</v>
      </c>
      <c r="N377" s="24">
        <f t="shared" si="587"/>
        <v>0</v>
      </c>
      <c r="O377" s="24">
        <f t="shared" si="587"/>
        <v>502</v>
      </c>
      <c r="P377" s="24">
        <f t="shared" si="587"/>
        <v>774</v>
      </c>
      <c r="Q377" s="5">
        <f t="shared" si="587"/>
        <v>1276</v>
      </c>
      <c r="R377" s="6">
        <f t="shared" si="587"/>
        <v>20</v>
      </c>
      <c r="S377" s="5">
        <f t="shared" si="587"/>
        <v>0</v>
      </c>
      <c r="T377" s="5">
        <f t="shared" si="587"/>
        <v>0</v>
      </c>
      <c r="U377" s="5">
        <f t="shared" si="587"/>
        <v>0</v>
      </c>
      <c r="V377" s="5">
        <f t="shared" si="587"/>
        <v>502</v>
      </c>
      <c r="W377" s="5">
        <f t="shared" si="587"/>
        <v>774</v>
      </c>
      <c r="X377" s="5">
        <f t="shared" si="587"/>
        <v>1276</v>
      </c>
    </row>
    <row r="378" spans="1:24" s="42" customFormat="1" ht="18.75" customHeight="1">
      <c r="A378" s="7"/>
      <c r="B378" s="58" t="s">
        <v>124</v>
      </c>
      <c r="C378" s="9"/>
      <c r="D378" s="9"/>
      <c r="E378" s="9"/>
      <c r="F378" s="27"/>
      <c r="G378" s="27"/>
      <c r="H378" s="9"/>
      <c r="I378" s="27"/>
      <c r="J378" s="27"/>
      <c r="K378" s="9"/>
      <c r="L378" s="27"/>
      <c r="M378" s="27"/>
      <c r="N378" s="9"/>
      <c r="O378" s="9"/>
      <c r="P378" s="9"/>
      <c r="Q378" s="27"/>
      <c r="R378" s="10"/>
      <c r="S378" s="27"/>
      <c r="T378" s="27"/>
      <c r="U378" s="27"/>
      <c r="V378" s="27"/>
      <c r="W378" s="27"/>
      <c r="X378" s="28"/>
    </row>
    <row r="379" spans="1:24" s="42" customFormat="1" ht="18.75" customHeight="1">
      <c r="A379" s="7"/>
      <c r="B379" s="8" t="s">
        <v>96</v>
      </c>
      <c r="C379" s="9"/>
      <c r="D379" s="9"/>
      <c r="E379" s="9"/>
      <c r="F379" s="45"/>
      <c r="G379" s="45"/>
      <c r="H379" s="9"/>
      <c r="I379" s="45"/>
      <c r="J379" s="45"/>
      <c r="K379" s="9"/>
      <c r="L379" s="45"/>
      <c r="M379" s="45"/>
      <c r="N379" s="9"/>
      <c r="O379" s="9"/>
      <c r="P379" s="9"/>
      <c r="Q379" s="27"/>
      <c r="R379" s="53"/>
      <c r="S379" s="27"/>
      <c r="T379" s="27"/>
      <c r="U379" s="27"/>
      <c r="V379" s="27"/>
      <c r="W379" s="27"/>
      <c r="X379" s="28"/>
    </row>
    <row r="380" spans="1:24" s="60" customFormat="1" ht="18.75" customHeight="1">
      <c r="A380" s="59"/>
      <c r="B380" s="34" t="s">
        <v>108</v>
      </c>
      <c r="C380" s="20">
        <v>97</v>
      </c>
      <c r="D380" s="20">
        <v>46</v>
      </c>
      <c r="E380" s="20">
        <f>C380+D380</f>
        <v>143</v>
      </c>
      <c r="F380" s="20">
        <v>0</v>
      </c>
      <c r="G380" s="20">
        <v>0</v>
      </c>
      <c r="H380" s="20">
        <f>F380+G380</f>
        <v>0</v>
      </c>
      <c r="I380" s="20">
        <v>0</v>
      </c>
      <c r="J380" s="20">
        <v>0</v>
      </c>
      <c r="K380" s="20">
        <f>I380+J380</f>
        <v>0</v>
      </c>
      <c r="L380" s="20">
        <v>0</v>
      </c>
      <c r="M380" s="20">
        <v>0</v>
      </c>
      <c r="N380" s="20">
        <f>L380+M380</f>
        <v>0</v>
      </c>
      <c r="O380" s="20">
        <f>C380+F380+I380+L380</f>
        <v>97</v>
      </c>
      <c r="P380" s="20">
        <f>D380+G380+J380+M380</f>
        <v>46</v>
      </c>
      <c r="Q380" s="21">
        <f>O380+P380</f>
        <v>143</v>
      </c>
      <c r="R380" s="6">
        <v>2</v>
      </c>
      <c r="S380" s="21" t="str">
        <f>IF(R380=1,O380,"0")</f>
        <v>0</v>
      </c>
      <c r="T380" s="21" t="str">
        <f>IF(R380=1,P380,"0")</f>
        <v>0</v>
      </c>
      <c r="U380" s="21">
        <f>S380+T380</f>
        <v>0</v>
      </c>
      <c r="V380" s="21">
        <f>IF(R380=2,O380,"0")</f>
        <v>97</v>
      </c>
      <c r="W380" s="21">
        <f>IF(R380=2,P380,"0")</f>
        <v>46</v>
      </c>
      <c r="X380" s="21">
        <f>V380+W380</f>
        <v>143</v>
      </c>
    </row>
    <row r="381" spans="1:24" s="60" customFormat="1" ht="18.75" customHeight="1">
      <c r="A381" s="59"/>
      <c r="B381" s="39" t="s">
        <v>75</v>
      </c>
      <c r="C381" s="20">
        <v>66</v>
      </c>
      <c r="D381" s="20">
        <v>36</v>
      </c>
      <c r="E381" s="20">
        <f>C381+D381</f>
        <v>102</v>
      </c>
      <c r="F381" s="20">
        <v>0</v>
      </c>
      <c r="G381" s="20">
        <v>0</v>
      </c>
      <c r="H381" s="20">
        <f>F381+G381</f>
        <v>0</v>
      </c>
      <c r="I381" s="20">
        <v>0</v>
      </c>
      <c r="J381" s="20">
        <v>0</v>
      </c>
      <c r="K381" s="20">
        <f>I381+J381</f>
        <v>0</v>
      </c>
      <c r="L381" s="20">
        <v>0</v>
      </c>
      <c r="M381" s="20">
        <v>0</v>
      </c>
      <c r="N381" s="20">
        <f>L381+M381</f>
        <v>0</v>
      </c>
      <c r="O381" s="20">
        <f>C381+F381+I381+L381</f>
        <v>66</v>
      </c>
      <c r="P381" s="20">
        <f>D381+G381+J381+M381</f>
        <v>36</v>
      </c>
      <c r="Q381" s="21">
        <f>O381+P381</f>
        <v>102</v>
      </c>
      <c r="R381" s="6">
        <v>2</v>
      </c>
      <c r="S381" s="21" t="str">
        <f>IF(R381=1,O381,"0")</f>
        <v>0</v>
      </c>
      <c r="T381" s="21" t="str">
        <f>IF(R381=1,P381,"0")</f>
        <v>0</v>
      </c>
      <c r="U381" s="21">
        <f>S381+T381</f>
        <v>0</v>
      </c>
      <c r="V381" s="21">
        <f>IF(R381=2,O381,"0")</f>
        <v>66</v>
      </c>
      <c r="W381" s="21">
        <f>IF(R381=2,P381,"0")</f>
        <v>36</v>
      </c>
      <c r="X381" s="21">
        <f>V381+W381</f>
        <v>102</v>
      </c>
    </row>
    <row r="382" spans="1:24" s="125" customFormat="1" ht="18.75" customHeight="1">
      <c r="A382" s="124"/>
      <c r="B382" s="97" t="s">
        <v>85</v>
      </c>
      <c r="C382" s="98">
        <f>SUM(C380:C381)</f>
        <v>163</v>
      </c>
      <c r="D382" s="98">
        <f t="shared" ref="D382:X382" si="588">SUM(D380:D381)</f>
        <v>82</v>
      </c>
      <c r="E382" s="98">
        <f t="shared" si="588"/>
        <v>245</v>
      </c>
      <c r="F382" s="98">
        <f t="shared" si="588"/>
        <v>0</v>
      </c>
      <c r="G382" s="98">
        <f t="shared" si="588"/>
        <v>0</v>
      </c>
      <c r="H382" s="98">
        <f t="shared" si="588"/>
        <v>0</v>
      </c>
      <c r="I382" s="98">
        <f t="shared" si="588"/>
        <v>0</v>
      </c>
      <c r="J382" s="98">
        <f t="shared" si="588"/>
        <v>0</v>
      </c>
      <c r="K382" s="98">
        <f t="shared" si="588"/>
        <v>0</v>
      </c>
      <c r="L382" s="98">
        <f t="shared" si="588"/>
        <v>0</v>
      </c>
      <c r="M382" s="98">
        <f t="shared" si="588"/>
        <v>0</v>
      </c>
      <c r="N382" s="98">
        <f t="shared" si="588"/>
        <v>0</v>
      </c>
      <c r="O382" s="98">
        <f t="shared" si="588"/>
        <v>163</v>
      </c>
      <c r="P382" s="98">
        <f t="shared" si="588"/>
        <v>82</v>
      </c>
      <c r="Q382" s="99">
        <f t="shared" si="588"/>
        <v>245</v>
      </c>
      <c r="R382" s="100">
        <f t="shared" si="588"/>
        <v>4</v>
      </c>
      <c r="S382" s="99">
        <f t="shared" si="588"/>
        <v>0</v>
      </c>
      <c r="T382" s="99">
        <f t="shared" si="588"/>
        <v>0</v>
      </c>
      <c r="U382" s="99">
        <f t="shared" si="588"/>
        <v>0</v>
      </c>
      <c r="V382" s="99">
        <f t="shared" si="588"/>
        <v>163</v>
      </c>
      <c r="W382" s="99">
        <f t="shared" si="588"/>
        <v>82</v>
      </c>
      <c r="X382" s="99">
        <f t="shared" si="588"/>
        <v>245</v>
      </c>
    </row>
    <row r="383" spans="1:24" s="64" customFormat="1" ht="18.75" customHeight="1">
      <c r="A383" s="63"/>
      <c r="B383" s="65" t="s">
        <v>147</v>
      </c>
      <c r="C383" s="47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37"/>
    </row>
    <row r="384" spans="1:24" s="60" customFormat="1" ht="18.75" customHeight="1">
      <c r="A384" s="59"/>
      <c r="B384" s="39" t="s">
        <v>49</v>
      </c>
      <c r="C384" s="20"/>
      <c r="D384" s="20"/>
      <c r="E384" s="20">
        <f>C384+D384</f>
        <v>0</v>
      </c>
      <c r="F384" s="20">
        <v>0</v>
      </c>
      <c r="G384" s="20">
        <v>0</v>
      </c>
      <c r="H384" s="20">
        <f>F384+G384</f>
        <v>0</v>
      </c>
      <c r="I384" s="20"/>
      <c r="J384" s="20"/>
      <c r="K384" s="20">
        <f>I384+J384</f>
        <v>0</v>
      </c>
      <c r="L384" s="20">
        <f t="shared" ref="L384" si="589">SUM(L382)</f>
        <v>0</v>
      </c>
      <c r="M384" s="20">
        <v>0</v>
      </c>
      <c r="N384" s="20">
        <f>L384+M384</f>
        <v>0</v>
      </c>
      <c r="O384" s="20">
        <f>C384+F384+I384+L384</f>
        <v>0</v>
      </c>
      <c r="P384" s="20">
        <f>D384+G384+J384+M384</f>
        <v>0</v>
      </c>
      <c r="Q384" s="21">
        <f>E384+H384+K384+N384</f>
        <v>0</v>
      </c>
      <c r="R384" s="6">
        <v>2</v>
      </c>
      <c r="S384" s="21" t="str">
        <f>IF(R384=1,O384,"0")</f>
        <v>0</v>
      </c>
      <c r="T384" s="21" t="str">
        <f>IF(R384=1,P384,"0")</f>
        <v>0</v>
      </c>
      <c r="U384" s="21">
        <f>S384+T384</f>
        <v>0</v>
      </c>
      <c r="V384" s="21">
        <f>IF(R384=2,O384,"0")</f>
        <v>0</v>
      </c>
      <c r="W384" s="21">
        <f>IF(R384=2,P384,"0")</f>
        <v>0</v>
      </c>
      <c r="X384" s="21">
        <f>V384+W384</f>
        <v>0</v>
      </c>
    </row>
    <row r="385" spans="1:24" s="125" customFormat="1" ht="18.75" customHeight="1">
      <c r="A385" s="124"/>
      <c r="B385" s="97" t="s">
        <v>85</v>
      </c>
      <c r="C385" s="98">
        <f>SUM(C384)</f>
        <v>0</v>
      </c>
      <c r="D385" s="98">
        <f t="shared" ref="D385:X385" si="590">SUM(D384)</f>
        <v>0</v>
      </c>
      <c r="E385" s="98">
        <f t="shared" si="590"/>
        <v>0</v>
      </c>
      <c r="F385" s="98">
        <f t="shared" si="590"/>
        <v>0</v>
      </c>
      <c r="G385" s="98">
        <f t="shared" si="590"/>
        <v>0</v>
      </c>
      <c r="H385" s="98">
        <f t="shared" si="590"/>
        <v>0</v>
      </c>
      <c r="I385" s="98">
        <f t="shared" si="590"/>
        <v>0</v>
      </c>
      <c r="J385" s="98">
        <f t="shared" si="590"/>
        <v>0</v>
      </c>
      <c r="K385" s="98">
        <f t="shared" si="590"/>
        <v>0</v>
      </c>
      <c r="L385" s="98">
        <f t="shared" si="590"/>
        <v>0</v>
      </c>
      <c r="M385" s="98">
        <f t="shared" si="590"/>
        <v>0</v>
      </c>
      <c r="N385" s="98">
        <f t="shared" si="590"/>
        <v>0</v>
      </c>
      <c r="O385" s="98">
        <f t="shared" si="590"/>
        <v>0</v>
      </c>
      <c r="P385" s="98">
        <f t="shared" si="590"/>
        <v>0</v>
      </c>
      <c r="Q385" s="99">
        <f t="shared" si="590"/>
        <v>0</v>
      </c>
      <c r="R385" s="100">
        <f t="shared" si="590"/>
        <v>2</v>
      </c>
      <c r="S385" s="99">
        <f t="shared" si="590"/>
        <v>0</v>
      </c>
      <c r="T385" s="99">
        <f t="shared" si="590"/>
        <v>0</v>
      </c>
      <c r="U385" s="99">
        <f t="shared" si="590"/>
        <v>0</v>
      </c>
      <c r="V385" s="99">
        <f t="shared" si="590"/>
        <v>0</v>
      </c>
      <c r="W385" s="99">
        <f t="shared" si="590"/>
        <v>0</v>
      </c>
      <c r="X385" s="99">
        <f t="shared" si="590"/>
        <v>0</v>
      </c>
    </row>
    <row r="386" spans="1:24" s="62" customFormat="1" ht="18.75" customHeight="1">
      <c r="A386" s="61"/>
      <c r="B386" s="23" t="s">
        <v>125</v>
      </c>
      <c r="C386" s="24">
        <f>C382+C385</f>
        <v>163</v>
      </c>
      <c r="D386" s="24">
        <f t="shared" ref="D386:X386" si="591">D382+D385</f>
        <v>82</v>
      </c>
      <c r="E386" s="24">
        <f t="shared" si="591"/>
        <v>245</v>
      </c>
      <c r="F386" s="24">
        <f t="shared" si="591"/>
        <v>0</v>
      </c>
      <c r="G386" s="24">
        <f t="shared" si="591"/>
        <v>0</v>
      </c>
      <c r="H386" s="24">
        <f t="shared" si="591"/>
        <v>0</v>
      </c>
      <c r="I386" s="24">
        <f t="shared" si="591"/>
        <v>0</v>
      </c>
      <c r="J386" s="24">
        <f t="shared" si="591"/>
        <v>0</v>
      </c>
      <c r="K386" s="24">
        <f t="shared" si="591"/>
        <v>0</v>
      </c>
      <c r="L386" s="24">
        <f t="shared" si="591"/>
        <v>0</v>
      </c>
      <c r="M386" s="24">
        <f t="shared" si="591"/>
        <v>0</v>
      </c>
      <c r="N386" s="24">
        <f t="shared" si="591"/>
        <v>0</v>
      </c>
      <c r="O386" s="24">
        <f t="shared" si="591"/>
        <v>163</v>
      </c>
      <c r="P386" s="24">
        <f t="shared" si="591"/>
        <v>82</v>
      </c>
      <c r="Q386" s="5">
        <f t="shared" si="591"/>
        <v>245</v>
      </c>
      <c r="R386" s="25">
        <f t="shared" si="591"/>
        <v>6</v>
      </c>
      <c r="S386" s="5">
        <f t="shared" si="591"/>
        <v>0</v>
      </c>
      <c r="T386" s="5">
        <f t="shared" si="591"/>
        <v>0</v>
      </c>
      <c r="U386" s="5">
        <f t="shared" si="591"/>
        <v>0</v>
      </c>
      <c r="V386" s="5">
        <f t="shared" si="591"/>
        <v>163</v>
      </c>
      <c r="W386" s="5">
        <f t="shared" si="591"/>
        <v>82</v>
      </c>
      <c r="X386" s="5">
        <f t="shared" si="591"/>
        <v>245</v>
      </c>
    </row>
    <row r="387" spans="1:24" s="62" customFormat="1" ht="18.75" customHeight="1">
      <c r="A387" s="61"/>
      <c r="B387" s="23" t="s">
        <v>59</v>
      </c>
      <c r="C387" s="24">
        <f>C377+C386</f>
        <v>656</v>
      </c>
      <c r="D387" s="24">
        <f t="shared" ref="D387:X387" si="592">D377+D386</f>
        <v>837</v>
      </c>
      <c r="E387" s="24">
        <f t="shared" si="592"/>
        <v>1493</v>
      </c>
      <c r="F387" s="24">
        <f t="shared" si="592"/>
        <v>0</v>
      </c>
      <c r="G387" s="24">
        <f t="shared" si="592"/>
        <v>0</v>
      </c>
      <c r="H387" s="24">
        <f t="shared" si="592"/>
        <v>0</v>
      </c>
      <c r="I387" s="24">
        <f t="shared" si="592"/>
        <v>9</v>
      </c>
      <c r="J387" s="24">
        <f t="shared" si="592"/>
        <v>19</v>
      </c>
      <c r="K387" s="24">
        <f t="shared" si="592"/>
        <v>28</v>
      </c>
      <c r="L387" s="24">
        <f t="shared" si="592"/>
        <v>0</v>
      </c>
      <c r="M387" s="24">
        <f t="shared" si="592"/>
        <v>0</v>
      </c>
      <c r="N387" s="24">
        <f t="shared" si="592"/>
        <v>0</v>
      </c>
      <c r="O387" s="24">
        <f t="shared" si="592"/>
        <v>665</v>
      </c>
      <c r="P387" s="24">
        <f t="shared" si="592"/>
        <v>856</v>
      </c>
      <c r="Q387" s="5">
        <f t="shared" si="592"/>
        <v>1521</v>
      </c>
      <c r="R387" s="25">
        <f t="shared" si="592"/>
        <v>26</v>
      </c>
      <c r="S387" s="5">
        <f t="shared" si="592"/>
        <v>0</v>
      </c>
      <c r="T387" s="5">
        <f t="shared" si="592"/>
        <v>0</v>
      </c>
      <c r="U387" s="5">
        <f t="shared" si="592"/>
        <v>0</v>
      </c>
      <c r="V387" s="5">
        <f t="shared" si="592"/>
        <v>665</v>
      </c>
      <c r="W387" s="5">
        <f t="shared" si="592"/>
        <v>856</v>
      </c>
      <c r="X387" s="5">
        <f t="shared" si="592"/>
        <v>1521</v>
      </c>
    </row>
    <row r="388" spans="1:24" ht="18.75" customHeight="1">
      <c r="A388" s="22" t="s">
        <v>76</v>
      </c>
      <c r="B388" s="1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27"/>
      <c r="R388" s="10"/>
      <c r="S388" s="27"/>
      <c r="T388" s="27"/>
      <c r="U388" s="27"/>
      <c r="V388" s="27"/>
      <c r="W388" s="27"/>
      <c r="X388" s="28"/>
    </row>
    <row r="389" spans="1:24" ht="18.75" customHeight="1">
      <c r="A389" s="22"/>
      <c r="B389" s="44" t="s">
        <v>86</v>
      </c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27"/>
      <c r="R389" s="10"/>
      <c r="S389" s="27"/>
      <c r="T389" s="27"/>
      <c r="U389" s="27"/>
      <c r="V389" s="27"/>
      <c r="W389" s="27"/>
      <c r="X389" s="28"/>
    </row>
    <row r="390" spans="1:24" ht="18.75" customHeight="1">
      <c r="A390" s="22"/>
      <c r="B390" s="29" t="s">
        <v>215</v>
      </c>
      <c r="C390" s="9"/>
      <c r="D390" s="9"/>
      <c r="E390" s="9"/>
      <c r="F390" s="52"/>
      <c r="G390" s="52"/>
      <c r="H390" s="9"/>
      <c r="I390" s="52"/>
      <c r="J390" s="52"/>
      <c r="K390" s="9"/>
      <c r="L390" s="52"/>
      <c r="M390" s="52"/>
      <c r="N390" s="9"/>
      <c r="O390" s="9"/>
      <c r="P390" s="9"/>
      <c r="Q390" s="27"/>
      <c r="R390" s="53"/>
      <c r="S390" s="27"/>
      <c r="T390" s="27"/>
      <c r="U390" s="27"/>
      <c r="V390" s="27"/>
      <c r="W390" s="27"/>
      <c r="X390" s="28"/>
    </row>
    <row r="391" spans="1:24" s="42" customFormat="1" ht="18.75" customHeight="1">
      <c r="A391" s="7"/>
      <c r="B391" s="34" t="s">
        <v>208</v>
      </c>
      <c r="C391" s="20">
        <v>136</v>
      </c>
      <c r="D391" s="20">
        <v>74</v>
      </c>
      <c r="E391" s="20">
        <f>C391+D391</f>
        <v>210</v>
      </c>
      <c r="F391" s="20">
        <v>0</v>
      </c>
      <c r="G391" s="20">
        <v>0</v>
      </c>
      <c r="H391" s="20">
        <f>F391+G391</f>
        <v>0</v>
      </c>
      <c r="I391" s="20">
        <v>0</v>
      </c>
      <c r="J391" s="20">
        <v>0</v>
      </c>
      <c r="K391" s="20">
        <f>I391+J391</f>
        <v>0</v>
      </c>
      <c r="L391" s="20">
        <v>0</v>
      </c>
      <c r="M391" s="20">
        <v>0</v>
      </c>
      <c r="N391" s="20">
        <f>L391+M391</f>
        <v>0</v>
      </c>
      <c r="O391" s="20">
        <f t="shared" ref="O391:P393" si="593">C391+F391+I391+L391</f>
        <v>136</v>
      </c>
      <c r="P391" s="20">
        <f t="shared" si="593"/>
        <v>74</v>
      </c>
      <c r="Q391" s="21">
        <f>O391+P391</f>
        <v>210</v>
      </c>
      <c r="R391" s="6">
        <v>2</v>
      </c>
      <c r="S391" s="21" t="str">
        <f>IF(R391=1,O391,"0")</f>
        <v>0</v>
      </c>
      <c r="T391" s="21" t="str">
        <f>IF(R391=1,P391,"0")</f>
        <v>0</v>
      </c>
      <c r="U391" s="21">
        <f>S391+T391</f>
        <v>0</v>
      </c>
      <c r="V391" s="21">
        <f>IF(R391=2,O391,"0")</f>
        <v>136</v>
      </c>
      <c r="W391" s="21">
        <f>IF(R391=2,P391,"0")</f>
        <v>74</v>
      </c>
      <c r="X391" s="21">
        <f>V391+W391</f>
        <v>210</v>
      </c>
    </row>
    <row r="392" spans="1:24" s="42" customFormat="1" ht="18.75" customHeight="1">
      <c r="A392" s="7"/>
      <c r="B392" s="34" t="s">
        <v>148</v>
      </c>
      <c r="C392" s="20">
        <v>163</v>
      </c>
      <c r="D392" s="20">
        <v>98</v>
      </c>
      <c r="E392" s="20">
        <f>C392+D392</f>
        <v>261</v>
      </c>
      <c r="F392" s="20">
        <v>0</v>
      </c>
      <c r="G392" s="20">
        <v>0</v>
      </c>
      <c r="H392" s="20">
        <f>F392+G392</f>
        <v>0</v>
      </c>
      <c r="I392" s="20">
        <v>0</v>
      </c>
      <c r="J392" s="20">
        <v>0</v>
      </c>
      <c r="K392" s="20">
        <f>I392+J392</f>
        <v>0</v>
      </c>
      <c r="L392" s="20">
        <v>0</v>
      </c>
      <c r="M392" s="20">
        <v>0</v>
      </c>
      <c r="N392" s="20">
        <f>L392+M392</f>
        <v>0</v>
      </c>
      <c r="O392" s="20">
        <f t="shared" si="593"/>
        <v>163</v>
      </c>
      <c r="P392" s="20">
        <f t="shared" si="593"/>
        <v>98</v>
      </c>
      <c r="Q392" s="21">
        <f>O392+P392</f>
        <v>261</v>
      </c>
      <c r="R392" s="6">
        <v>2</v>
      </c>
      <c r="S392" s="21" t="str">
        <f>IF(R392=1,O392,"0")</f>
        <v>0</v>
      </c>
      <c r="T392" s="21" t="str">
        <f>IF(R392=1,P392,"0")</f>
        <v>0</v>
      </c>
      <c r="U392" s="21">
        <f>S392+T392</f>
        <v>0</v>
      </c>
      <c r="V392" s="21">
        <f>IF(R392=2,O392,"0")</f>
        <v>163</v>
      </c>
      <c r="W392" s="21">
        <f>IF(R392=2,P392,"0")</f>
        <v>98</v>
      </c>
      <c r="X392" s="21">
        <f>V392+W392</f>
        <v>261</v>
      </c>
    </row>
    <row r="393" spans="1:24" ht="18.75" customHeight="1">
      <c r="A393" s="18"/>
      <c r="B393" s="34" t="s">
        <v>53</v>
      </c>
      <c r="C393" s="20">
        <v>152</v>
      </c>
      <c r="D393" s="20">
        <v>169</v>
      </c>
      <c r="E393" s="20">
        <f>C393+D393</f>
        <v>321</v>
      </c>
      <c r="F393" s="20">
        <v>0</v>
      </c>
      <c r="G393" s="20">
        <v>0</v>
      </c>
      <c r="H393" s="20">
        <f>F393+G393</f>
        <v>0</v>
      </c>
      <c r="I393" s="20">
        <v>0</v>
      </c>
      <c r="J393" s="20">
        <v>0</v>
      </c>
      <c r="K393" s="20">
        <f>I393+J393</f>
        <v>0</v>
      </c>
      <c r="L393" s="20">
        <v>0</v>
      </c>
      <c r="M393" s="20">
        <v>0</v>
      </c>
      <c r="N393" s="20">
        <f>L393+M393</f>
        <v>0</v>
      </c>
      <c r="O393" s="20">
        <f t="shared" si="593"/>
        <v>152</v>
      </c>
      <c r="P393" s="20">
        <f t="shared" si="593"/>
        <v>169</v>
      </c>
      <c r="Q393" s="21">
        <f>O393+P393</f>
        <v>321</v>
      </c>
      <c r="R393" s="6">
        <v>2</v>
      </c>
      <c r="S393" s="21" t="str">
        <f>IF(R393=1,O393,"0")</f>
        <v>0</v>
      </c>
      <c r="T393" s="21" t="str">
        <f>IF(R393=1,P393,"0")</f>
        <v>0</v>
      </c>
      <c r="U393" s="21">
        <f>S393+T393</f>
        <v>0</v>
      </c>
      <c r="V393" s="21">
        <f>IF(R393=2,O393,"0")</f>
        <v>152</v>
      </c>
      <c r="W393" s="21">
        <f>IF(R393=2,P393,"0")</f>
        <v>169</v>
      </c>
      <c r="X393" s="21">
        <f>V393+W393</f>
        <v>321</v>
      </c>
    </row>
    <row r="394" spans="1:24" s="26" customFormat="1" ht="18.75" customHeight="1">
      <c r="A394" s="22"/>
      <c r="B394" s="33" t="s">
        <v>5</v>
      </c>
      <c r="C394" s="24">
        <f t="shared" ref="C394:X394" si="594">SUM(C391:C393)</f>
        <v>451</v>
      </c>
      <c r="D394" s="24">
        <f t="shared" si="594"/>
        <v>341</v>
      </c>
      <c r="E394" s="24">
        <f t="shared" si="594"/>
        <v>792</v>
      </c>
      <c r="F394" s="24">
        <f t="shared" si="594"/>
        <v>0</v>
      </c>
      <c r="G394" s="24">
        <f t="shared" si="594"/>
        <v>0</v>
      </c>
      <c r="H394" s="24">
        <f t="shared" si="594"/>
        <v>0</v>
      </c>
      <c r="I394" s="24">
        <f t="shared" si="594"/>
        <v>0</v>
      </c>
      <c r="J394" s="24">
        <f t="shared" si="594"/>
        <v>0</v>
      </c>
      <c r="K394" s="24">
        <f t="shared" si="594"/>
        <v>0</v>
      </c>
      <c r="L394" s="24">
        <f t="shared" si="594"/>
        <v>0</v>
      </c>
      <c r="M394" s="24">
        <f t="shared" si="594"/>
        <v>0</v>
      </c>
      <c r="N394" s="24">
        <f t="shared" si="594"/>
        <v>0</v>
      </c>
      <c r="O394" s="24">
        <f t="shared" si="594"/>
        <v>451</v>
      </c>
      <c r="P394" s="24">
        <f t="shared" si="594"/>
        <v>341</v>
      </c>
      <c r="Q394" s="5">
        <f t="shared" si="594"/>
        <v>792</v>
      </c>
      <c r="R394" s="6">
        <f t="shared" si="594"/>
        <v>6</v>
      </c>
      <c r="S394" s="5">
        <f t="shared" si="594"/>
        <v>0</v>
      </c>
      <c r="T394" s="5">
        <f t="shared" si="594"/>
        <v>0</v>
      </c>
      <c r="U394" s="5">
        <f t="shared" si="594"/>
        <v>0</v>
      </c>
      <c r="V394" s="5">
        <f t="shared" si="594"/>
        <v>451</v>
      </c>
      <c r="W394" s="5">
        <f t="shared" si="594"/>
        <v>341</v>
      </c>
      <c r="X394" s="5">
        <f t="shared" si="594"/>
        <v>792</v>
      </c>
    </row>
    <row r="395" spans="1:24" s="26" customFormat="1" ht="18.75" customHeight="1">
      <c r="A395" s="22"/>
      <c r="B395" s="65" t="s">
        <v>216</v>
      </c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5"/>
      <c r="R395" s="6"/>
      <c r="S395" s="5"/>
      <c r="T395" s="5"/>
      <c r="U395" s="5"/>
      <c r="V395" s="5"/>
      <c r="W395" s="5"/>
      <c r="X395" s="5"/>
    </row>
    <row r="396" spans="1:24" ht="18.75" customHeight="1">
      <c r="A396" s="18"/>
      <c r="B396" s="34" t="s">
        <v>208</v>
      </c>
      <c r="C396" s="20">
        <v>0</v>
      </c>
      <c r="D396" s="20">
        <v>0</v>
      </c>
      <c r="E396" s="20">
        <f>C396+D396</f>
        <v>0</v>
      </c>
      <c r="F396" s="20">
        <v>0</v>
      </c>
      <c r="G396" s="20">
        <v>0</v>
      </c>
      <c r="H396" s="20">
        <f>F396+G396</f>
        <v>0</v>
      </c>
      <c r="I396" s="20">
        <v>0</v>
      </c>
      <c r="J396" s="20">
        <v>0</v>
      </c>
      <c r="K396" s="20">
        <f>I396+J396</f>
        <v>0</v>
      </c>
      <c r="L396" s="20">
        <v>0</v>
      </c>
      <c r="M396" s="20">
        <v>0</v>
      </c>
      <c r="N396" s="20">
        <f>L396+M396</f>
        <v>0</v>
      </c>
      <c r="O396" s="20">
        <f>C396+F396+I396+L396</f>
        <v>0</v>
      </c>
      <c r="P396" s="20">
        <f>D396+G396+J396+M396</f>
        <v>0</v>
      </c>
      <c r="Q396" s="21">
        <f>E396+H396+K396+N396</f>
        <v>0</v>
      </c>
      <c r="R396" s="6">
        <v>2</v>
      </c>
      <c r="S396" s="21" t="str">
        <f>IF(R396=1,O396,"0")</f>
        <v>0</v>
      </c>
      <c r="T396" s="21" t="str">
        <f>IF(R396=1,P396,"0")</f>
        <v>0</v>
      </c>
      <c r="U396" s="21">
        <f>S396+T396</f>
        <v>0</v>
      </c>
      <c r="V396" s="21">
        <f>IF(R396=2,O396,"0")</f>
        <v>0</v>
      </c>
      <c r="W396" s="21">
        <f>IF(R396=2,P396,"0")</f>
        <v>0</v>
      </c>
      <c r="X396" s="21">
        <f>V396+W396</f>
        <v>0</v>
      </c>
    </row>
    <row r="397" spans="1:24" s="26" customFormat="1" ht="18.75" customHeight="1">
      <c r="A397" s="22"/>
      <c r="B397" s="33" t="s">
        <v>5</v>
      </c>
      <c r="C397" s="24">
        <f>SUM(C396)</f>
        <v>0</v>
      </c>
      <c r="D397" s="24">
        <f t="shared" ref="D397:X397" si="595">SUM(D396)</f>
        <v>0</v>
      </c>
      <c r="E397" s="24">
        <f t="shared" si="595"/>
        <v>0</v>
      </c>
      <c r="F397" s="24">
        <f t="shared" si="595"/>
        <v>0</v>
      </c>
      <c r="G397" s="24">
        <f t="shared" si="595"/>
        <v>0</v>
      </c>
      <c r="H397" s="24">
        <f t="shared" si="595"/>
        <v>0</v>
      </c>
      <c r="I397" s="24">
        <f t="shared" si="595"/>
        <v>0</v>
      </c>
      <c r="J397" s="24">
        <f t="shared" si="595"/>
        <v>0</v>
      </c>
      <c r="K397" s="24">
        <f t="shared" si="595"/>
        <v>0</v>
      </c>
      <c r="L397" s="24">
        <f t="shared" si="595"/>
        <v>0</v>
      </c>
      <c r="M397" s="24">
        <f t="shared" si="595"/>
        <v>0</v>
      </c>
      <c r="N397" s="24">
        <f t="shared" si="595"/>
        <v>0</v>
      </c>
      <c r="O397" s="24">
        <f t="shared" si="595"/>
        <v>0</v>
      </c>
      <c r="P397" s="24">
        <f t="shared" si="595"/>
        <v>0</v>
      </c>
      <c r="Q397" s="5">
        <f t="shared" si="595"/>
        <v>0</v>
      </c>
      <c r="R397" s="25">
        <f t="shared" si="595"/>
        <v>2</v>
      </c>
      <c r="S397" s="5">
        <f t="shared" si="595"/>
        <v>0</v>
      </c>
      <c r="T397" s="5">
        <f t="shared" si="595"/>
        <v>0</v>
      </c>
      <c r="U397" s="5">
        <f t="shared" si="595"/>
        <v>0</v>
      </c>
      <c r="V397" s="5">
        <f t="shared" si="595"/>
        <v>0</v>
      </c>
      <c r="W397" s="5">
        <f t="shared" si="595"/>
        <v>0</v>
      </c>
      <c r="X397" s="5">
        <f t="shared" si="595"/>
        <v>0</v>
      </c>
    </row>
    <row r="398" spans="1:24" s="101" customFormat="1" ht="18.75" customHeight="1">
      <c r="A398" s="96"/>
      <c r="B398" s="115" t="s">
        <v>85</v>
      </c>
      <c r="C398" s="98">
        <f>C394+C397</f>
        <v>451</v>
      </c>
      <c r="D398" s="98">
        <f t="shared" ref="D398:X398" si="596">D394+D397</f>
        <v>341</v>
      </c>
      <c r="E398" s="98">
        <f t="shared" si="596"/>
        <v>792</v>
      </c>
      <c r="F398" s="98">
        <f t="shared" si="596"/>
        <v>0</v>
      </c>
      <c r="G398" s="98">
        <f t="shared" si="596"/>
        <v>0</v>
      </c>
      <c r="H398" s="98">
        <f t="shared" si="596"/>
        <v>0</v>
      </c>
      <c r="I398" s="98">
        <f t="shared" si="596"/>
        <v>0</v>
      </c>
      <c r="J398" s="98">
        <f t="shared" si="596"/>
        <v>0</v>
      </c>
      <c r="K398" s="98">
        <f t="shared" si="596"/>
        <v>0</v>
      </c>
      <c r="L398" s="98">
        <f t="shared" si="596"/>
        <v>0</v>
      </c>
      <c r="M398" s="98">
        <f t="shared" si="596"/>
        <v>0</v>
      </c>
      <c r="N398" s="98">
        <f t="shared" si="596"/>
        <v>0</v>
      </c>
      <c r="O398" s="98">
        <f t="shared" si="596"/>
        <v>451</v>
      </c>
      <c r="P398" s="98">
        <f t="shared" si="596"/>
        <v>341</v>
      </c>
      <c r="Q398" s="99">
        <f t="shared" si="596"/>
        <v>792</v>
      </c>
      <c r="R398" s="100">
        <f t="shared" si="596"/>
        <v>8</v>
      </c>
      <c r="S398" s="99">
        <f t="shared" si="596"/>
        <v>0</v>
      </c>
      <c r="T398" s="99">
        <f t="shared" si="596"/>
        <v>0</v>
      </c>
      <c r="U398" s="99">
        <f t="shared" si="596"/>
        <v>0</v>
      </c>
      <c r="V398" s="99">
        <f t="shared" si="596"/>
        <v>451</v>
      </c>
      <c r="W398" s="99">
        <f t="shared" si="596"/>
        <v>341</v>
      </c>
      <c r="X398" s="99">
        <f t="shared" si="596"/>
        <v>792</v>
      </c>
    </row>
    <row r="399" spans="1:24" s="107" customFormat="1" ht="18.75" customHeight="1">
      <c r="A399" s="102"/>
      <c r="B399" s="136" t="s">
        <v>87</v>
      </c>
      <c r="C399" s="104">
        <f>C398</f>
        <v>451</v>
      </c>
      <c r="D399" s="104">
        <f t="shared" ref="D399:X400" si="597">D398</f>
        <v>341</v>
      </c>
      <c r="E399" s="104">
        <f t="shared" si="597"/>
        <v>792</v>
      </c>
      <c r="F399" s="104">
        <f t="shared" si="597"/>
        <v>0</v>
      </c>
      <c r="G399" s="104">
        <f t="shared" si="597"/>
        <v>0</v>
      </c>
      <c r="H399" s="104">
        <f t="shared" si="597"/>
        <v>0</v>
      </c>
      <c r="I399" s="104">
        <f t="shared" si="597"/>
        <v>0</v>
      </c>
      <c r="J399" s="104">
        <f t="shared" si="597"/>
        <v>0</v>
      </c>
      <c r="K399" s="104">
        <f t="shared" si="597"/>
        <v>0</v>
      </c>
      <c r="L399" s="104">
        <f t="shared" si="597"/>
        <v>0</v>
      </c>
      <c r="M399" s="104">
        <f t="shared" si="597"/>
        <v>0</v>
      </c>
      <c r="N399" s="104">
        <f t="shared" si="597"/>
        <v>0</v>
      </c>
      <c r="O399" s="104">
        <f t="shared" si="597"/>
        <v>451</v>
      </c>
      <c r="P399" s="104">
        <f t="shared" si="597"/>
        <v>341</v>
      </c>
      <c r="Q399" s="105">
        <f t="shared" si="597"/>
        <v>792</v>
      </c>
      <c r="R399" s="106">
        <f t="shared" si="597"/>
        <v>8</v>
      </c>
      <c r="S399" s="105">
        <f t="shared" si="597"/>
        <v>0</v>
      </c>
      <c r="T399" s="105">
        <f t="shared" si="597"/>
        <v>0</v>
      </c>
      <c r="U399" s="105">
        <f t="shared" si="597"/>
        <v>0</v>
      </c>
      <c r="V399" s="105">
        <f t="shared" si="597"/>
        <v>451</v>
      </c>
      <c r="W399" s="105">
        <f t="shared" si="597"/>
        <v>341</v>
      </c>
      <c r="X399" s="105">
        <f t="shared" si="597"/>
        <v>792</v>
      </c>
    </row>
    <row r="400" spans="1:24" s="113" customFormat="1" ht="18.75" customHeight="1">
      <c r="A400" s="108"/>
      <c r="B400" s="137" t="s">
        <v>59</v>
      </c>
      <c r="C400" s="110">
        <f>C399</f>
        <v>451</v>
      </c>
      <c r="D400" s="110">
        <f t="shared" si="597"/>
        <v>341</v>
      </c>
      <c r="E400" s="110">
        <f t="shared" si="597"/>
        <v>792</v>
      </c>
      <c r="F400" s="110">
        <f t="shared" si="597"/>
        <v>0</v>
      </c>
      <c r="G400" s="110">
        <f t="shared" si="597"/>
        <v>0</v>
      </c>
      <c r="H400" s="110">
        <f t="shared" si="597"/>
        <v>0</v>
      </c>
      <c r="I400" s="110">
        <f t="shared" si="597"/>
        <v>0</v>
      </c>
      <c r="J400" s="110">
        <f t="shared" si="597"/>
        <v>0</v>
      </c>
      <c r="K400" s="110">
        <f t="shared" si="597"/>
        <v>0</v>
      </c>
      <c r="L400" s="110">
        <f t="shared" si="597"/>
        <v>0</v>
      </c>
      <c r="M400" s="110">
        <f t="shared" si="597"/>
        <v>0</v>
      </c>
      <c r="N400" s="110">
        <f t="shared" si="597"/>
        <v>0</v>
      </c>
      <c r="O400" s="110">
        <f t="shared" si="597"/>
        <v>451</v>
      </c>
      <c r="P400" s="110">
        <f t="shared" si="597"/>
        <v>341</v>
      </c>
      <c r="Q400" s="111">
        <f t="shared" si="597"/>
        <v>792</v>
      </c>
      <c r="R400" s="112">
        <f t="shared" si="597"/>
        <v>8</v>
      </c>
      <c r="S400" s="111">
        <f t="shared" si="597"/>
        <v>0</v>
      </c>
      <c r="T400" s="111">
        <f t="shared" si="597"/>
        <v>0</v>
      </c>
      <c r="U400" s="111">
        <f t="shared" si="597"/>
        <v>0</v>
      </c>
      <c r="V400" s="111">
        <f t="shared" si="597"/>
        <v>451</v>
      </c>
      <c r="W400" s="111">
        <f t="shared" si="597"/>
        <v>341</v>
      </c>
      <c r="X400" s="111">
        <f t="shared" si="597"/>
        <v>792</v>
      </c>
    </row>
    <row r="401" spans="1:24" s="42" customFormat="1" ht="18.75" customHeight="1">
      <c r="A401" s="7" t="s">
        <v>54</v>
      </c>
      <c r="B401" s="33"/>
      <c r="C401" s="9"/>
      <c r="D401" s="9"/>
      <c r="E401" s="9"/>
      <c r="F401" s="27"/>
      <c r="G401" s="27"/>
      <c r="H401" s="9"/>
      <c r="I401" s="27"/>
      <c r="J401" s="27"/>
      <c r="K401" s="9"/>
      <c r="L401" s="27"/>
      <c r="M401" s="27"/>
      <c r="N401" s="9"/>
      <c r="O401" s="9"/>
      <c r="P401" s="9"/>
      <c r="Q401" s="27"/>
      <c r="R401" s="10"/>
      <c r="S401" s="27"/>
      <c r="T401" s="27"/>
      <c r="U401" s="27"/>
      <c r="V401" s="27"/>
      <c r="W401" s="27"/>
      <c r="X401" s="28"/>
    </row>
    <row r="402" spans="1:24" s="42" customFormat="1" ht="18.75" customHeight="1">
      <c r="A402" s="7"/>
      <c r="B402" s="58" t="s">
        <v>86</v>
      </c>
      <c r="C402" s="9"/>
      <c r="D402" s="9"/>
      <c r="E402" s="9"/>
      <c r="F402" s="27"/>
      <c r="G402" s="27"/>
      <c r="H402" s="9"/>
      <c r="I402" s="27"/>
      <c r="J402" s="27"/>
      <c r="K402" s="9"/>
      <c r="L402" s="27"/>
      <c r="M402" s="27"/>
      <c r="N402" s="9"/>
      <c r="O402" s="9"/>
      <c r="P402" s="9"/>
      <c r="Q402" s="27"/>
      <c r="R402" s="10"/>
      <c r="S402" s="27"/>
      <c r="T402" s="27"/>
      <c r="U402" s="27"/>
      <c r="V402" s="27"/>
      <c r="W402" s="27"/>
      <c r="X402" s="28"/>
    </row>
    <row r="403" spans="1:24" ht="18.75" customHeight="1">
      <c r="A403" s="7"/>
      <c r="B403" s="8" t="s">
        <v>95</v>
      </c>
      <c r="C403" s="9"/>
      <c r="D403" s="9"/>
      <c r="E403" s="9"/>
      <c r="F403" s="30"/>
      <c r="G403" s="30"/>
      <c r="H403" s="9"/>
      <c r="I403" s="30"/>
      <c r="J403" s="30"/>
      <c r="K403" s="9"/>
      <c r="L403" s="30"/>
      <c r="M403" s="30"/>
      <c r="N403" s="9"/>
      <c r="O403" s="9"/>
      <c r="P403" s="9"/>
      <c r="Q403" s="27"/>
      <c r="R403" s="31"/>
      <c r="S403" s="27"/>
      <c r="T403" s="27"/>
      <c r="U403" s="27"/>
      <c r="V403" s="27"/>
      <c r="W403" s="27"/>
      <c r="X403" s="28"/>
    </row>
    <row r="404" spans="1:24" ht="18.75" customHeight="1">
      <c r="A404" s="13"/>
      <c r="B404" s="34" t="s">
        <v>55</v>
      </c>
      <c r="C404" s="20">
        <v>5</v>
      </c>
      <c r="D404" s="20">
        <v>38</v>
      </c>
      <c r="E404" s="20">
        <f t="shared" si="557"/>
        <v>43</v>
      </c>
      <c r="F404" s="20">
        <v>0</v>
      </c>
      <c r="G404" s="20">
        <v>0</v>
      </c>
      <c r="H404" s="20">
        <f t="shared" si="558"/>
        <v>0</v>
      </c>
      <c r="I404" s="20">
        <v>0</v>
      </c>
      <c r="J404" s="20">
        <v>0</v>
      </c>
      <c r="K404" s="20">
        <f t="shared" si="559"/>
        <v>0</v>
      </c>
      <c r="L404" s="20">
        <v>0</v>
      </c>
      <c r="M404" s="20">
        <v>0</v>
      </c>
      <c r="N404" s="20">
        <f t="shared" si="560"/>
        <v>0</v>
      </c>
      <c r="O404" s="20">
        <f>C404+F404+I404+L404</f>
        <v>5</v>
      </c>
      <c r="P404" s="20">
        <f>D404+G404+J404+M404</f>
        <v>38</v>
      </c>
      <c r="Q404" s="21">
        <f t="shared" si="561"/>
        <v>43</v>
      </c>
      <c r="R404" s="6">
        <v>2</v>
      </c>
      <c r="S404" s="21" t="str">
        <f t="shared" si="562"/>
        <v>0</v>
      </c>
      <c r="T404" s="21" t="str">
        <f t="shared" si="563"/>
        <v>0</v>
      </c>
      <c r="U404" s="21">
        <f t="shared" si="564"/>
        <v>0</v>
      </c>
      <c r="V404" s="21">
        <f t="shared" si="565"/>
        <v>5</v>
      </c>
      <c r="W404" s="21">
        <f t="shared" si="566"/>
        <v>38</v>
      </c>
      <c r="X404" s="21">
        <f t="shared" si="567"/>
        <v>43</v>
      </c>
    </row>
    <row r="405" spans="1:24" s="26" customFormat="1" ht="18.75" customHeight="1">
      <c r="A405" s="57"/>
      <c r="B405" s="33" t="s">
        <v>5</v>
      </c>
      <c r="C405" s="24">
        <f t="shared" ref="C405:X405" si="598">SUM(C404)</f>
        <v>5</v>
      </c>
      <c r="D405" s="24">
        <f t="shared" si="598"/>
        <v>38</v>
      </c>
      <c r="E405" s="24">
        <f t="shared" si="598"/>
        <v>43</v>
      </c>
      <c r="F405" s="24">
        <f t="shared" si="598"/>
        <v>0</v>
      </c>
      <c r="G405" s="24">
        <f t="shared" si="598"/>
        <v>0</v>
      </c>
      <c r="H405" s="24">
        <f t="shared" si="598"/>
        <v>0</v>
      </c>
      <c r="I405" s="24">
        <f t="shared" si="598"/>
        <v>0</v>
      </c>
      <c r="J405" s="24">
        <f t="shared" si="598"/>
        <v>0</v>
      </c>
      <c r="K405" s="24">
        <f t="shared" si="598"/>
        <v>0</v>
      </c>
      <c r="L405" s="24">
        <f t="shared" si="598"/>
        <v>0</v>
      </c>
      <c r="M405" s="24">
        <f t="shared" si="598"/>
        <v>0</v>
      </c>
      <c r="N405" s="24">
        <f t="shared" si="598"/>
        <v>0</v>
      </c>
      <c r="O405" s="24">
        <f t="shared" si="598"/>
        <v>5</v>
      </c>
      <c r="P405" s="24">
        <f t="shared" si="598"/>
        <v>38</v>
      </c>
      <c r="Q405" s="5">
        <f t="shared" si="598"/>
        <v>43</v>
      </c>
      <c r="R405" s="6">
        <f t="shared" si="598"/>
        <v>2</v>
      </c>
      <c r="S405" s="5">
        <f t="shared" si="598"/>
        <v>0</v>
      </c>
      <c r="T405" s="5">
        <f t="shared" si="598"/>
        <v>0</v>
      </c>
      <c r="U405" s="5">
        <f t="shared" si="598"/>
        <v>0</v>
      </c>
      <c r="V405" s="5">
        <f t="shared" si="598"/>
        <v>5</v>
      </c>
      <c r="W405" s="5">
        <f t="shared" si="598"/>
        <v>38</v>
      </c>
      <c r="X405" s="5">
        <f t="shared" si="598"/>
        <v>43</v>
      </c>
    </row>
    <row r="406" spans="1:24" s="26" customFormat="1" ht="18.75" customHeight="1">
      <c r="A406" s="57"/>
      <c r="B406" s="65" t="s">
        <v>95</v>
      </c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66"/>
      <c r="R406" s="10"/>
      <c r="S406" s="66"/>
      <c r="T406" s="66"/>
      <c r="U406" s="66"/>
      <c r="V406" s="66"/>
      <c r="W406" s="66"/>
      <c r="X406" s="67"/>
    </row>
    <row r="407" spans="1:24" ht="18.75" customHeight="1">
      <c r="A407" s="13"/>
      <c r="B407" s="34" t="s">
        <v>209</v>
      </c>
      <c r="C407" s="20">
        <v>23</v>
      </c>
      <c r="D407" s="20">
        <v>125</v>
      </c>
      <c r="E407" s="20">
        <f>C407+D407</f>
        <v>148</v>
      </c>
      <c r="F407" s="20">
        <v>0</v>
      </c>
      <c r="G407" s="20">
        <v>0</v>
      </c>
      <c r="H407" s="20">
        <f>F407+G407</f>
        <v>0</v>
      </c>
      <c r="I407" s="20">
        <v>0</v>
      </c>
      <c r="J407" s="20">
        <v>0</v>
      </c>
      <c r="K407" s="20">
        <f>I407+J407</f>
        <v>0</v>
      </c>
      <c r="L407" s="20">
        <v>0</v>
      </c>
      <c r="M407" s="20">
        <v>0</v>
      </c>
      <c r="N407" s="20">
        <f>L407+M407</f>
        <v>0</v>
      </c>
      <c r="O407" s="20">
        <f>C407+F407+I407+L407</f>
        <v>23</v>
      </c>
      <c r="P407" s="20">
        <f>D407+G407+J407+M407</f>
        <v>125</v>
      </c>
      <c r="Q407" s="21">
        <f>E407+H407+K407+N407</f>
        <v>148</v>
      </c>
      <c r="R407" s="6">
        <v>2</v>
      </c>
      <c r="S407" s="21" t="str">
        <f t="shared" ref="S407" si="599">IF(R407=1,O407,"0")</f>
        <v>0</v>
      </c>
      <c r="T407" s="21" t="str">
        <f t="shared" ref="T407" si="600">IF(R407=1,P407,"0")</f>
        <v>0</v>
      </c>
      <c r="U407" s="21">
        <f t="shared" ref="U407" si="601">S407+T407</f>
        <v>0</v>
      </c>
      <c r="V407" s="21">
        <f t="shared" ref="V407" si="602">IF(R407=2,O407,"0")</f>
        <v>23</v>
      </c>
      <c r="W407" s="21">
        <f t="shared" ref="W407" si="603">IF(R407=2,P407,"0")</f>
        <v>125</v>
      </c>
      <c r="X407" s="21">
        <f t="shared" ref="X407" si="604">V407+W407</f>
        <v>148</v>
      </c>
    </row>
    <row r="408" spans="1:24" s="26" customFormat="1" ht="18.75" customHeight="1">
      <c r="A408" s="57"/>
      <c r="B408" s="33" t="s">
        <v>5</v>
      </c>
      <c r="C408" s="24">
        <f>C407</f>
        <v>23</v>
      </c>
      <c r="D408" s="24">
        <f t="shared" ref="D408:X408" si="605">D407</f>
        <v>125</v>
      </c>
      <c r="E408" s="24">
        <f t="shared" si="605"/>
        <v>148</v>
      </c>
      <c r="F408" s="24">
        <f t="shared" si="605"/>
        <v>0</v>
      </c>
      <c r="G408" s="24">
        <f t="shared" si="605"/>
        <v>0</v>
      </c>
      <c r="H408" s="24">
        <f t="shared" si="605"/>
        <v>0</v>
      </c>
      <c r="I408" s="24">
        <f t="shared" si="605"/>
        <v>0</v>
      </c>
      <c r="J408" s="24">
        <f t="shared" si="605"/>
        <v>0</v>
      </c>
      <c r="K408" s="24">
        <f t="shared" si="605"/>
        <v>0</v>
      </c>
      <c r="L408" s="24">
        <f t="shared" si="605"/>
        <v>0</v>
      </c>
      <c r="M408" s="24">
        <f t="shared" si="605"/>
        <v>0</v>
      </c>
      <c r="N408" s="24">
        <f t="shared" si="605"/>
        <v>0</v>
      </c>
      <c r="O408" s="24">
        <f t="shared" si="605"/>
        <v>23</v>
      </c>
      <c r="P408" s="24">
        <f t="shared" si="605"/>
        <v>125</v>
      </c>
      <c r="Q408" s="5">
        <f t="shared" si="605"/>
        <v>148</v>
      </c>
      <c r="R408" s="25">
        <f t="shared" si="605"/>
        <v>2</v>
      </c>
      <c r="S408" s="5" t="str">
        <f t="shared" si="605"/>
        <v>0</v>
      </c>
      <c r="T408" s="5" t="str">
        <f t="shared" si="605"/>
        <v>0</v>
      </c>
      <c r="U408" s="5">
        <f t="shared" si="605"/>
        <v>0</v>
      </c>
      <c r="V408" s="5">
        <f t="shared" si="605"/>
        <v>23</v>
      </c>
      <c r="W408" s="5">
        <f t="shared" si="605"/>
        <v>125</v>
      </c>
      <c r="X408" s="5">
        <f t="shared" si="605"/>
        <v>148</v>
      </c>
    </row>
    <row r="409" spans="1:24" s="101" customFormat="1" ht="18.75" customHeight="1">
      <c r="A409" s="123"/>
      <c r="B409" s="115" t="s">
        <v>85</v>
      </c>
      <c r="C409" s="98">
        <f>C405+C408</f>
        <v>28</v>
      </c>
      <c r="D409" s="98">
        <f t="shared" ref="D409:X409" si="606">D405+D408</f>
        <v>163</v>
      </c>
      <c r="E409" s="98">
        <f t="shared" si="606"/>
        <v>191</v>
      </c>
      <c r="F409" s="98">
        <f t="shared" si="606"/>
        <v>0</v>
      </c>
      <c r="G409" s="98">
        <f t="shared" si="606"/>
        <v>0</v>
      </c>
      <c r="H409" s="98">
        <f t="shared" si="606"/>
        <v>0</v>
      </c>
      <c r="I409" s="98">
        <f t="shared" si="606"/>
        <v>0</v>
      </c>
      <c r="J409" s="98">
        <f t="shared" si="606"/>
        <v>0</v>
      </c>
      <c r="K409" s="98">
        <f t="shared" si="606"/>
        <v>0</v>
      </c>
      <c r="L409" s="98">
        <f t="shared" si="606"/>
        <v>0</v>
      </c>
      <c r="M409" s="98">
        <f t="shared" si="606"/>
        <v>0</v>
      </c>
      <c r="N409" s="98">
        <f t="shared" si="606"/>
        <v>0</v>
      </c>
      <c r="O409" s="98">
        <f t="shared" si="606"/>
        <v>28</v>
      </c>
      <c r="P409" s="98">
        <f t="shared" si="606"/>
        <v>163</v>
      </c>
      <c r="Q409" s="99">
        <f t="shared" si="606"/>
        <v>191</v>
      </c>
      <c r="R409" s="100">
        <f t="shared" si="606"/>
        <v>4</v>
      </c>
      <c r="S409" s="99">
        <f t="shared" si="606"/>
        <v>0</v>
      </c>
      <c r="T409" s="99">
        <f t="shared" si="606"/>
        <v>0</v>
      </c>
      <c r="U409" s="99">
        <f t="shared" si="606"/>
        <v>0</v>
      </c>
      <c r="V409" s="99">
        <f t="shared" si="606"/>
        <v>28</v>
      </c>
      <c r="W409" s="99">
        <f t="shared" si="606"/>
        <v>163</v>
      </c>
      <c r="X409" s="99">
        <f t="shared" si="606"/>
        <v>191</v>
      </c>
    </row>
    <row r="410" spans="1:24" ht="18.75" customHeight="1">
      <c r="A410" s="18"/>
      <c r="B410" s="29" t="s">
        <v>96</v>
      </c>
      <c r="C410" s="9"/>
      <c r="D410" s="9"/>
      <c r="E410" s="9"/>
      <c r="F410" s="52"/>
      <c r="G410" s="52"/>
      <c r="H410" s="9"/>
      <c r="I410" s="52"/>
      <c r="J410" s="52"/>
      <c r="K410" s="9"/>
      <c r="L410" s="52"/>
      <c r="M410" s="52"/>
      <c r="N410" s="9"/>
      <c r="O410" s="9"/>
      <c r="P410" s="9"/>
      <c r="Q410" s="27"/>
      <c r="R410" s="53"/>
      <c r="S410" s="27"/>
      <c r="T410" s="27"/>
      <c r="U410" s="27"/>
      <c r="V410" s="27"/>
      <c r="W410" s="27"/>
      <c r="X410" s="28"/>
    </row>
    <row r="411" spans="1:24" ht="18.75" customHeight="1">
      <c r="A411" s="18"/>
      <c r="B411" s="19" t="s">
        <v>210</v>
      </c>
      <c r="C411" s="20">
        <v>11</v>
      </c>
      <c r="D411" s="20">
        <v>135</v>
      </c>
      <c r="E411" s="20">
        <f t="shared" si="557"/>
        <v>146</v>
      </c>
      <c r="F411" s="20">
        <v>0</v>
      </c>
      <c r="G411" s="20">
        <v>0</v>
      </c>
      <c r="H411" s="20">
        <f t="shared" si="558"/>
        <v>0</v>
      </c>
      <c r="I411" s="20">
        <v>0</v>
      </c>
      <c r="J411" s="20">
        <v>0</v>
      </c>
      <c r="K411" s="20">
        <f t="shared" si="559"/>
        <v>0</v>
      </c>
      <c r="L411" s="20">
        <v>0</v>
      </c>
      <c r="M411" s="20">
        <v>0</v>
      </c>
      <c r="N411" s="20">
        <f t="shared" si="560"/>
        <v>0</v>
      </c>
      <c r="O411" s="20">
        <f>C411+F411+I411+L411</f>
        <v>11</v>
      </c>
      <c r="P411" s="20">
        <f>D411+G411+J411+M411</f>
        <v>135</v>
      </c>
      <c r="Q411" s="21">
        <f t="shared" si="561"/>
        <v>146</v>
      </c>
      <c r="R411" s="6">
        <v>2</v>
      </c>
      <c r="S411" s="21" t="str">
        <f t="shared" si="562"/>
        <v>0</v>
      </c>
      <c r="T411" s="21" t="str">
        <f t="shared" si="563"/>
        <v>0</v>
      </c>
      <c r="U411" s="21">
        <f t="shared" si="564"/>
        <v>0</v>
      </c>
      <c r="V411" s="21">
        <f t="shared" si="565"/>
        <v>11</v>
      </c>
      <c r="W411" s="21">
        <f t="shared" si="566"/>
        <v>135</v>
      </c>
      <c r="X411" s="21">
        <f t="shared" si="567"/>
        <v>146</v>
      </c>
    </row>
    <row r="412" spans="1:24" ht="18.75" customHeight="1">
      <c r="A412" s="18"/>
      <c r="B412" s="19" t="s">
        <v>56</v>
      </c>
      <c r="C412" s="20">
        <v>0</v>
      </c>
      <c r="D412" s="20">
        <v>1</v>
      </c>
      <c r="E412" s="20">
        <f t="shared" si="557"/>
        <v>1</v>
      </c>
      <c r="F412" s="20">
        <v>0</v>
      </c>
      <c r="G412" s="20">
        <v>0</v>
      </c>
      <c r="H412" s="20">
        <f t="shared" si="558"/>
        <v>0</v>
      </c>
      <c r="I412" s="20">
        <v>0</v>
      </c>
      <c r="J412" s="20">
        <v>0</v>
      </c>
      <c r="K412" s="20">
        <f t="shared" si="559"/>
        <v>0</v>
      </c>
      <c r="L412" s="20">
        <v>0</v>
      </c>
      <c r="M412" s="20">
        <v>0</v>
      </c>
      <c r="N412" s="20">
        <f t="shared" si="560"/>
        <v>0</v>
      </c>
      <c r="O412" s="20">
        <f>C412+F412+I412+L412</f>
        <v>0</v>
      </c>
      <c r="P412" s="20">
        <f>D412+G412+J412+M412</f>
        <v>1</v>
      </c>
      <c r="Q412" s="21">
        <f t="shared" ref="Q412" si="607">O412+P412</f>
        <v>1</v>
      </c>
      <c r="R412" s="6">
        <v>2</v>
      </c>
      <c r="S412" s="21" t="str">
        <f t="shared" ref="S412" si="608">IF(R412=1,O412,"0")</f>
        <v>0</v>
      </c>
      <c r="T412" s="21" t="str">
        <f t="shared" ref="T412" si="609">IF(R412=1,P412,"0")</f>
        <v>0</v>
      </c>
      <c r="U412" s="21">
        <f t="shared" ref="U412" si="610">S412+T412</f>
        <v>0</v>
      </c>
      <c r="V412" s="21">
        <f t="shared" ref="V412" si="611">IF(R412=2,O412,"0")</f>
        <v>0</v>
      </c>
      <c r="W412" s="21">
        <f t="shared" ref="W412" si="612">IF(R412=2,P412,"0")</f>
        <v>1</v>
      </c>
      <c r="X412" s="21">
        <f t="shared" ref="X412" si="613">V412+W412</f>
        <v>1</v>
      </c>
    </row>
    <row r="413" spans="1:24" s="101" customFormat="1" ht="18.75" customHeight="1">
      <c r="A413" s="96"/>
      <c r="B413" s="126" t="s">
        <v>85</v>
      </c>
      <c r="C413" s="98">
        <f>SUM(C411:C412)</f>
        <v>11</v>
      </c>
      <c r="D413" s="98">
        <f t="shared" ref="D413:X413" si="614">SUM(D411:D412)</f>
        <v>136</v>
      </c>
      <c r="E413" s="98">
        <f t="shared" si="614"/>
        <v>147</v>
      </c>
      <c r="F413" s="98">
        <f t="shared" si="614"/>
        <v>0</v>
      </c>
      <c r="G413" s="98">
        <f t="shared" si="614"/>
        <v>0</v>
      </c>
      <c r="H413" s="98">
        <f t="shared" si="614"/>
        <v>0</v>
      </c>
      <c r="I413" s="98">
        <f t="shared" si="614"/>
        <v>0</v>
      </c>
      <c r="J413" s="98">
        <f t="shared" si="614"/>
        <v>0</v>
      </c>
      <c r="K413" s="98">
        <f t="shared" si="614"/>
        <v>0</v>
      </c>
      <c r="L413" s="98">
        <f t="shared" si="614"/>
        <v>0</v>
      </c>
      <c r="M413" s="98">
        <f t="shared" si="614"/>
        <v>0</v>
      </c>
      <c r="N413" s="98">
        <f t="shared" si="614"/>
        <v>0</v>
      </c>
      <c r="O413" s="98">
        <f t="shared" si="614"/>
        <v>11</v>
      </c>
      <c r="P413" s="98">
        <f t="shared" si="614"/>
        <v>136</v>
      </c>
      <c r="Q413" s="98">
        <f t="shared" si="614"/>
        <v>147</v>
      </c>
      <c r="R413" s="116">
        <f t="shared" si="614"/>
        <v>4</v>
      </c>
      <c r="S413" s="98">
        <f t="shared" si="614"/>
        <v>0</v>
      </c>
      <c r="T413" s="98">
        <f t="shared" si="614"/>
        <v>0</v>
      </c>
      <c r="U413" s="98">
        <f t="shared" si="614"/>
        <v>0</v>
      </c>
      <c r="V413" s="98">
        <f t="shared" si="614"/>
        <v>11</v>
      </c>
      <c r="W413" s="98">
        <f t="shared" si="614"/>
        <v>136</v>
      </c>
      <c r="X413" s="98">
        <f t="shared" si="614"/>
        <v>147</v>
      </c>
    </row>
    <row r="414" spans="1:24" s="107" customFormat="1" ht="18.75" customHeight="1">
      <c r="A414" s="102"/>
      <c r="B414" s="127" t="s">
        <v>87</v>
      </c>
      <c r="C414" s="104">
        <f>C409+C413</f>
        <v>39</v>
      </c>
      <c r="D414" s="104">
        <f t="shared" ref="D414:X414" si="615">D409+D413</f>
        <v>299</v>
      </c>
      <c r="E414" s="104">
        <f t="shared" si="615"/>
        <v>338</v>
      </c>
      <c r="F414" s="104">
        <f t="shared" si="615"/>
        <v>0</v>
      </c>
      <c r="G414" s="104">
        <f t="shared" si="615"/>
        <v>0</v>
      </c>
      <c r="H414" s="104">
        <f t="shared" si="615"/>
        <v>0</v>
      </c>
      <c r="I414" s="104">
        <f t="shared" si="615"/>
        <v>0</v>
      </c>
      <c r="J414" s="104">
        <f t="shared" si="615"/>
        <v>0</v>
      </c>
      <c r="K414" s="104">
        <f t="shared" si="615"/>
        <v>0</v>
      </c>
      <c r="L414" s="104">
        <f t="shared" si="615"/>
        <v>0</v>
      </c>
      <c r="M414" s="104">
        <f t="shared" si="615"/>
        <v>0</v>
      </c>
      <c r="N414" s="104">
        <f t="shared" si="615"/>
        <v>0</v>
      </c>
      <c r="O414" s="104">
        <f t="shared" si="615"/>
        <v>39</v>
      </c>
      <c r="P414" s="104">
        <f t="shared" si="615"/>
        <v>299</v>
      </c>
      <c r="Q414" s="104">
        <f t="shared" si="615"/>
        <v>338</v>
      </c>
      <c r="R414" s="128">
        <f t="shared" si="615"/>
        <v>8</v>
      </c>
      <c r="S414" s="104">
        <f t="shared" si="615"/>
        <v>0</v>
      </c>
      <c r="T414" s="104">
        <f t="shared" si="615"/>
        <v>0</v>
      </c>
      <c r="U414" s="104">
        <f t="shared" si="615"/>
        <v>0</v>
      </c>
      <c r="V414" s="104">
        <f t="shared" si="615"/>
        <v>39</v>
      </c>
      <c r="W414" s="104">
        <f t="shared" si="615"/>
        <v>299</v>
      </c>
      <c r="X414" s="104">
        <f t="shared" si="615"/>
        <v>338</v>
      </c>
    </row>
    <row r="415" spans="1:24" s="113" customFormat="1" ht="18.75" customHeight="1">
      <c r="A415" s="108"/>
      <c r="B415" s="131" t="s">
        <v>59</v>
      </c>
      <c r="C415" s="110">
        <f>C414</f>
        <v>39</v>
      </c>
      <c r="D415" s="110">
        <f t="shared" ref="D415:X415" si="616">D414</f>
        <v>299</v>
      </c>
      <c r="E415" s="110">
        <f t="shared" si="616"/>
        <v>338</v>
      </c>
      <c r="F415" s="110">
        <f t="shared" si="616"/>
        <v>0</v>
      </c>
      <c r="G415" s="110">
        <f t="shared" si="616"/>
        <v>0</v>
      </c>
      <c r="H415" s="110">
        <f t="shared" si="616"/>
        <v>0</v>
      </c>
      <c r="I415" s="110">
        <f t="shared" si="616"/>
        <v>0</v>
      </c>
      <c r="J415" s="110">
        <f t="shared" si="616"/>
        <v>0</v>
      </c>
      <c r="K415" s="110">
        <f t="shared" si="616"/>
        <v>0</v>
      </c>
      <c r="L415" s="110">
        <f t="shared" si="616"/>
        <v>0</v>
      </c>
      <c r="M415" s="110">
        <f t="shared" si="616"/>
        <v>0</v>
      </c>
      <c r="N415" s="110">
        <f t="shared" si="616"/>
        <v>0</v>
      </c>
      <c r="O415" s="110">
        <f t="shared" si="616"/>
        <v>39</v>
      </c>
      <c r="P415" s="110">
        <f t="shared" si="616"/>
        <v>299</v>
      </c>
      <c r="Q415" s="110">
        <f t="shared" si="616"/>
        <v>338</v>
      </c>
      <c r="R415" s="132">
        <f t="shared" si="616"/>
        <v>8</v>
      </c>
      <c r="S415" s="110">
        <f t="shared" si="616"/>
        <v>0</v>
      </c>
      <c r="T415" s="110">
        <f t="shared" si="616"/>
        <v>0</v>
      </c>
      <c r="U415" s="110">
        <f t="shared" si="616"/>
        <v>0</v>
      </c>
      <c r="V415" s="110">
        <f t="shared" si="616"/>
        <v>39</v>
      </c>
      <c r="W415" s="110">
        <f t="shared" si="616"/>
        <v>299</v>
      </c>
      <c r="X415" s="110">
        <f t="shared" si="616"/>
        <v>338</v>
      </c>
    </row>
    <row r="416" spans="1:24" s="135" customFormat="1" ht="18.75" customHeight="1">
      <c r="A416" s="133"/>
      <c r="B416" s="134" t="s">
        <v>2</v>
      </c>
      <c r="C416" s="129">
        <f t="shared" ref="C416:X416" si="617">C415+C400+C387+C360+C325+C296+C270+C190+C92+C74+C17</f>
        <v>10509</v>
      </c>
      <c r="D416" s="129">
        <f t="shared" si="617"/>
        <v>12373</v>
      </c>
      <c r="E416" s="129">
        <f t="shared" si="617"/>
        <v>22882</v>
      </c>
      <c r="F416" s="129">
        <f t="shared" si="617"/>
        <v>33</v>
      </c>
      <c r="G416" s="129">
        <f t="shared" si="617"/>
        <v>105</v>
      </c>
      <c r="H416" s="129">
        <f t="shared" si="617"/>
        <v>138</v>
      </c>
      <c r="I416" s="129">
        <f t="shared" si="617"/>
        <v>498</v>
      </c>
      <c r="J416" s="129">
        <f t="shared" si="617"/>
        <v>481</v>
      </c>
      <c r="K416" s="129">
        <f t="shared" si="617"/>
        <v>979</v>
      </c>
      <c r="L416" s="129">
        <f t="shared" si="617"/>
        <v>32</v>
      </c>
      <c r="M416" s="129">
        <f t="shared" si="617"/>
        <v>40</v>
      </c>
      <c r="N416" s="129">
        <f t="shared" si="617"/>
        <v>72</v>
      </c>
      <c r="O416" s="129">
        <f t="shared" si="617"/>
        <v>11072</v>
      </c>
      <c r="P416" s="129">
        <f t="shared" si="617"/>
        <v>12999</v>
      </c>
      <c r="Q416" s="129">
        <f t="shared" si="617"/>
        <v>24071</v>
      </c>
      <c r="R416" s="130">
        <f t="shared" si="617"/>
        <v>439</v>
      </c>
      <c r="S416" s="129">
        <f t="shared" si="617"/>
        <v>1392</v>
      </c>
      <c r="T416" s="129">
        <f t="shared" si="617"/>
        <v>3784</v>
      </c>
      <c r="U416" s="129">
        <f t="shared" si="617"/>
        <v>5176</v>
      </c>
      <c r="V416" s="129">
        <f t="shared" si="617"/>
        <v>9680</v>
      </c>
      <c r="W416" s="129">
        <f t="shared" si="617"/>
        <v>9215</v>
      </c>
      <c r="X416" s="129">
        <f t="shared" si="617"/>
        <v>18895</v>
      </c>
    </row>
    <row r="417" spans="2:2" ht="18.75" customHeight="1">
      <c r="B417" s="2" t="s">
        <v>222</v>
      </c>
    </row>
  </sheetData>
  <sortState ref="A369:X371">
    <sortCondition ref="B369:B371"/>
  </sortState>
  <mergeCells count="12">
    <mergeCell ref="C4:E6"/>
    <mergeCell ref="A1:X1"/>
    <mergeCell ref="A3:B7"/>
    <mergeCell ref="C3:X3"/>
    <mergeCell ref="F4:H6"/>
    <mergeCell ref="I4:K6"/>
    <mergeCell ref="L4:N6"/>
    <mergeCell ref="O4:Q6"/>
    <mergeCell ref="R4:R6"/>
    <mergeCell ref="S4:U6"/>
    <mergeCell ref="V4:X6"/>
    <mergeCell ref="A2:X2"/>
  </mergeCells>
  <pageMargins left="0.46" right="0.15748031496062992" top="0.59" bottom="0.47244094488188981" header="0.45" footer="0.31496062992125984"/>
  <pageSetup paperSize="9" scale="80" orientation="landscape" r:id="rId1"/>
  <headerFooter>
    <oddFooter xml:space="preserve">&amp;Lข้อมูล ณ วันที่ 30 กรกฎาคม 2556 สำนักส่งเสริมวิชาการและงานทะเบียน  มหาวิทยาลัยเทคโนโลยีราชมงคลธัญบุรี&amp;Rหน้าที่ &amp;P จาก &amp;N       </oddFooter>
  </headerFooter>
  <rowBreaks count="8" manualBreakCount="8">
    <brk id="50" max="23" man="1"/>
    <brk id="92" max="16383" man="1"/>
    <brk id="166" max="23" man="1"/>
    <brk id="190" max="16383" man="1"/>
    <brk id="235" max="23" man="1"/>
    <brk id="270" max="23" man="1"/>
    <brk id="325" max="23" man="1"/>
    <brk id="36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นักศึกษาทั้งหมด 2557</vt:lpstr>
      <vt:lpstr>'นักศึกษาทั้งหมด 2557'!Print_Area</vt:lpstr>
      <vt:lpstr>'นักศึกษาทั้งหมด 2557'!Print_Titles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2014-03-19T10:55:46Z</cp:lastPrinted>
  <dcterms:created xsi:type="dcterms:W3CDTF">2010-08-08T07:13:07Z</dcterms:created>
  <dcterms:modified xsi:type="dcterms:W3CDTF">2015-10-05T14:03:24Z</dcterms:modified>
</cp:coreProperties>
</file>