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95" yWindow="-135" windowWidth="13260" windowHeight="9855"/>
  </bookViews>
  <sheets>
    <sheet name="นศ.ทั้งหมดแยกชั้นปี 2559" sheetId="6" r:id="rId1"/>
    <sheet name="กราฟ" sheetId="9" r:id="rId2"/>
  </sheets>
  <definedNames>
    <definedName name="_xlnm.Print_Titles" localSheetId="0">'นศ.ทั้งหมดแยกชั้นปี 2559'!$3:$6</definedName>
  </definedNames>
  <calcPr calcId="145621"/>
</workbook>
</file>

<file path=xl/calcChain.xml><?xml version="1.0" encoding="utf-8"?>
<calcChain xmlns="http://schemas.openxmlformats.org/spreadsheetml/2006/main">
  <c r="I3" i="9" l="1"/>
  <c r="I4" i="9"/>
  <c r="I5" i="9"/>
  <c r="I6" i="9"/>
  <c r="I7" i="9"/>
  <c r="I8" i="9"/>
  <c r="I9" i="9"/>
  <c r="I10" i="9"/>
  <c r="I11" i="9"/>
  <c r="I12" i="9"/>
  <c r="I13" i="9"/>
  <c r="B13" i="9" l="1"/>
  <c r="B12" i="9"/>
  <c r="B11" i="9"/>
  <c r="B10" i="9"/>
  <c r="B9" i="9"/>
  <c r="B8" i="9"/>
  <c r="B7" i="9"/>
  <c r="B6" i="9"/>
  <c r="B5" i="9"/>
  <c r="B4" i="9"/>
  <c r="B3" i="9"/>
  <c r="C14" i="9"/>
  <c r="D14" i="9"/>
  <c r="E14" i="9"/>
  <c r="F14" i="9"/>
  <c r="G14" i="9"/>
  <c r="H14" i="9"/>
  <c r="A13" i="9"/>
  <c r="A12" i="9"/>
  <c r="A11" i="9"/>
  <c r="A10" i="9"/>
  <c r="A9" i="9"/>
  <c r="A8" i="9"/>
  <c r="A7" i="9"/>
  <c r="A6" i="9"/>
  <c r="A5" i="9"/>
  <c r="A4" i="9"/>
  <c r="A3" i="9"/>
  <c r="I14" i="9" l="1"/>
  <c r="B14" i="9"/>
  <c r="J96" i="6"/>
  <c r="I96" i="6"/>
  <c r="G96" i="6"/>
  <c r="F96" i="6"/>
  <c r="Z305" i="6" l="1"/>
  <c r="Y305" i="6"/>
  <c r="X305" i="6"/>
  <c r="F308" i="6" l="1"/>
  <c r="F298" i="6"/>
  <c r="H308" i="6"/>
  <c r="G308" i="6"/>
  <c r="H305" i="6"/>
  <c r="K305" i="6"/>
  <c r="K306" i="6" s="1"/>
  <c r="K307" i="6" s="1"/>
  <c r="N305" i="6"/>
  <c r="Q305" i="6"/>
  <c r="Q306" i="6" s="1"/>
  <c r="T305" i="6"/>
  <c r="W305" i="6"/>
  <c r="W306" i="6" s="1"/>
  <c r="W307" i="6" s="1"/>
  <c r="E305" i="6"/>
  <c r="E306" i="6" s="1"/>
  <c r="E307" i="6" s="1"/>
  <c r="E302" i="6"/>
  <c r="G307" i="6"/>
  <c r="D306" i="6"/>
  <c r="D307" i="6" s="1"/>
  <c r="F306" i="6"/>
  <c r="F307" i="6" s="1"/>
  <c r="G306" i="6"/>
  <c r="H306" i="6"/>
  <c r="H307" i="6" s="1"/>
  <c r="I306" i="6"/>
  <c r="I307" i="6" s="1"/>
  <c r="J306" i="6"/>
  <c r="J307" i="6" s="1"/>
  <c r="L306" i="6"/>
  <c r="L307" i="6" s="1"/>
  <c r="M306" i="6"/>
  <c r="M307" i="6" s="1"/>
  <c r="N306" i="6"/>
  <c r="N307" i="6" s="1"/>
  <c r="O306" i="6"/>
  <c r="P306" i="6"/>
  <c r="R306" i="6"/>
  <c r="S306" i="6"/>
  <c r="T306" i="6"/>
  <c r="U306" i="6"/>
  <c r="U307" i="6" s="1"/>
  <c r="V306" i="6"/>
  <c r="V307" i="6" s="1"/>
  <c r="X306" i="6"/>
  <c r="Y306" i="6"/>
  <c r="Z306" i="6"/>
  <c r="C306" i="6"/>
  <c r="C307" i="6" s="1"/>
  <c r="C308" i="6" s="1"/>
  <c r="D303" i="6"/>
  <c r="E303" i="6"/>
  <c r="F303" i="6"/>
  <c r="G303" i="6"/>
  <c r="H303" i="6"/>
  <c r="I303" i="6"/>
  <c r="J303" i="6"/>
  <c r="K303" i="6"/>
  <c r="L303" i="6"/>
  <c r="M303" i="6"/>
  <c r="N303" i="6"/>
  <c r="C303" i="6"/>
  <c r="P303" i="6"/>
  <c r="R303" i="6"/>
  <c r="S303" i="6"/>
  <c r="S307" i="6" s="1"/>
  <c r="U303" i="6"/>
  <c r="V303" i="6"/>
  <c r="W303" i="6"/>
  <c r="O303" i="6"/>
  <c r="O307" i="6" s="1"/>
  <c r="R307" i="6" l="1"/>
  <c r="P307" i="6"/>
  <c r="K85" i="6"/>
  <c r="D224" i="6" l="1"/>
  <c r="F224" i="6"/>
  <c r="G224" i="6"/>
  <c r="I224" i="6"/>
  <c r="J224" i="6"/>
  <c r="L224" i="6"/>
  <c r="M224" i="6"/>
  <c r="O224" i="6"/>
  <c r="P224" i="6"/>
  <c r="R224" i="6"/>
  <c r="S224" i="6"/>
  <c r="U224" i="6"/>
  <c r="V224" i="6"/>
  <c r="C224" i="6"/>
  <c r="H292" i="6"/>
  <c r="K292" i="6"/>
  <c r="N292" i="6"/>
  <c r="Q292" i="6"/>
  <c r="T292" i="6"/>
  <c r="W292" i="6"/>
  <c r="X292" i="6"/>
  <c r="Y292" i="6"/>
  <c r="E292" i="6"/>
  <c r="E297" i="6"/>
  <c r="H297" i="6"/>
  <c r="K297" i="6"/>
  <c r="N297" i="6"/>
  <c r="Q297" i="6"/>
  <c r="T297" i="6"/>
  <c r="W297" i="6"/>
  <c r="X297" i="6"/>
  <c r="Y297" i="6"/>
  <c r="V298" i="6"/>
  <c r="U298" i="6"/>
  <c r="S298" i="6"/>
  <c r="R298" i="6"/>
  <c r="P298" i="6"/>
  <c r="O298" i="6"/>
  <c r="M298" i="6"/>
  <c r="L298" i="6"/>
  <c r="J298" i="6"/>
  <c r="I298" i="6"/>
  <c r="G298" i="6"/>
  <c r="D298" i="6"/>
  <c r="C298" i="6"/>
  <c r="D254" i="6"/>
  <c r="F254" i="6"/>
  <c r="G254" i="6"/>
  <c r="I254" i="6"/>
  <c r="J254" i="6"/>
  <c r="L254" i="6"/>
  <c r="M254" i="6"/>
  <c r="O254" i="6"/>
  <c r="P254" i="6"/>
  <c r="R254" i="6"/>
  <c r="S254" i="6"/>
  <c r="U254" i="6"/>
  <c r="V254" i="6"/>
  <c r="C254" i="6"/>
  <c r="E250" i="6"/>
  <c r="H250" i="6"/>
  <c r="K250" i="6"/>
  <c r="N250" i="6"/>
  <c r="Q250" i="6"/>
  <c r="T250" i="6"/>
  <c r="W250" i="6"/>
  <c r="X250" i="6"/>
  <c r="Y250" i="6"/>
  <c r="E251" i="6"/>
  <c r="H251" i="6"/>
  <c r="K251" i="6"/>
  <c r="N251" i="6"/>
  <c r="Q251" i="6"/>
  <c r="T251" i="6"/>
  <c r="W251" i="6"/>
  <c r="X251" i="6"/>
  <c r="Y251" i="6"/>
  <c r="E252" i="6"/>
  <c r="H252" i="6"/>
  <c r="K252" i="6"/>
  <c r="N252" i="6"/>
  <c r="Q252" i="6"/>
  <c r="T252" i="6"/>
  <c r="W252" i="6"/>
  <c r="X252" i="6"/>
  <c r="Y252" i="6"/>
  <c r="D142" i="6"/>
  <c r="D143" i="6" s="1"/>
  <c r="F142" i="6"/>
  <c r="F143" i="6" s="1"/>
  <c r="G142" i="6"/>
  <c r="G143" i="6" s="1"/>
  <c r="I142" i="6"/>
  <c r="I143" i="6" s="1"/>
  <c r="J142" i="6"/>
  <c r="J143" i="6" s="1"/>
  <c r="L142" i="6"/>
  <c r="L143" i="6" s="1"/>
  <c r="M142" i="6"/>
  <c r="M143" i="6" s="1"/>
  <c r="O142" i="6"/>
  <c r="O143" i="6" s="1"/>
  <c r="P142" i="6"/>
  <c r="P143" i="6" s="1"/>
  <c r="R142" i="6"/>
  <c r="R143" i="6" s="1"/>
  <c r="S142" i="6"/>
  <c r="S143" i="6" s="1"/>
  <c r="U142" i="6"/>
  <c r="U143" i="6" s="1"/>
  <c r="V142" i="6"/>
  <c r="V143" i="6" s="1"/>
  <c r="C142" i="6"/>
  <c r="C143" i="6" s="1"/>
  <c r="Q140" i="6"/>
  <c r="E140" i="6"/>
  <c r="H140" i="6"/>
  <c r="K140" i="6"/>
  <c r="N140" i="6"/>
  <c r="T140" i="6"/>
  <c r="W140" i="6"/>
  <c r="X140" i="6"/>
  <c r="Y140" i="6"/>
  <c r="E115" i="6"/>
  <c r="H115" i="6"/>
  <c r="K115" i="6"/>
  <c r="N115" i="6"/>
  <c r="Q115" i="6"/>
  <c r="T115" i="6"/>
  <c r="W115" i="6"/>
  <c r="X115" i="6"/>
  <c r="Y115" i="6"/>
  <c r="E107" i="6"/>
  <c r="H107" i="6"/>
  <c r="K107" i="6"/>
  <c r="N107" i="6"/>
  <c r="Q107" i="6"/>
  <c r="T107" i="6"/>
  <c r="W107" i="6"/>
  <c r="X107" i="6"/>
  <c r="Y107" i="6"/>
  <c r="E108" i="6"/>
  <c r="H108" i="6"/>
  <c r="K108" i="6"/>
  <c r="N108" i="6"/>
  <c r="Q108" i="6"/>
  <c r="T108" i="6"/>
  <c r="W108" i="6"/>
  <c r="X108" i="6"/>
  <c r="Y108" i="6"/>
  <c r="E98" i="6"/>
  <c r="H98" i="6"/>
  <c r="K98" i="6"/>
  <c r="N98" i="6"/>
  <c r="Q98" i="6"/>
  <c r="T98" i="6"/>
  <c r="W98" i="6"/>
  <c r="X98" i="6"/>
  <c r="Y98" i="6"/>
  <c r="E99" i="6"/>
  <c r="H99" i="6"/>
  <c r="K99" i="6"/>
  <c r="N99" i="6"/>
  <c r="Q99" i="6"/>
  <c r="T99" i="6"/>
  <c r="W99" i="6"/>
  <c r="X99" i="6"/>
  <c r="Y99" i="6"/>
  <c r="V40" i="6"/>
  <c r="U40" i="6"/>
  <c r="S40" i="6"/>
  <c r="R40" i="6"/>
  <c r="P40" i="6"/>
  <c r="O40" i="6"/>
  <c r="M40" i="6"/>
  <c r="L40" i="6"/>
  <c r="J40" i="6"/>
  <c r="I40" i="6"/>
  <c r="G40" i="6"/>
  <c r="F40" i="6"/>
  <c r="D40" i="6"/>
  <c r="C40" i="6"/>
  <c r="E39" i="6"/>
  <c r="H39" i="6"/>
  <c r="K39" i="6"/>
  <c r="N39" i="6"/>
  <c r="Q39" i="6"/>
  <c r="T39" i="6"/>
  <c r="W39" i="6"/>
  <c r="X39" i="6"/>
  <c r="Y39" i="6"/>
  <c r="C18" i="6"/>
  <c r="D23" i="6"/>
  <c r="D24" i="6" s="1"/>
  <c r="F23" i="6"/>
  <c r="F24" i="6" s="1"/>
  <c r="G23" i="6"/>
  <c r="G24" i="6" s="1"/>
  <c r="I23" i="6"/>
  <c r="I24" i="6" s="1"/>
  <c r="J23" i="6"/>
  <c r="J24" i="6" s="1"/>
  <c r="L23" i="6"/>
  <c r="L24" i="6" s="1"/>
  <c r="M23" i="6"/>
  <c r="M24" i="6" s="1"/>
  <c r="O23" i="6"/>
  <c r="O24" i="6" s="1"/>
  <c r="P23" i="6"/>
  <c r="P24" i="6" s="1"/>
  <c r="R23" i="6"/>
  <c r="R24" i="6" s="1"/>
  <c r="S23" i="6"/>
  <c r="S24" i="6" s="1"/>
  <c r="U23" i="6"/>
  <c r="U24" i="6" s="1"/>
  <c r="V23" i="6"/>
  <c r="V24" i="6" s="1"/>
  <c r="C23" i="6"/>
  <c r="C24" i="6" s="1"/>
  <c r="D18" i="6"/>
  <c r="F18" i="6"/>
  <c r="G18" i="6"/>
  <c r="I18" i="6"/>
  <c r="J18" i="6"/>
  <c r="L18" i="6"/>
  <c r="M18" i="6"/>
  <c r="O18" i="6"/>
  <c r="P18" i="6"/>
  <c r="R18" i="6"/>
  <c r="S18" i="6"/>
  <c r="U18" i="6"/>
  <c r="V18" i="6"/>
  <c r="Y22" i="6"/>
  <c r="Y23" i="6" s="1"/>
  <c r="Y24" i="6" s="1"/>
  <c r="X22" i="6"/>
  <c r="X23" i="6" s="1"/>
  <c r="X24" i="6" s="1"/>
  <c r="W22" i="6"/>
  <c r="W23" i="6" s="1"/>
  <c r="W24" i="6" s="1"/>
  <c r="T22" i="6"/>
  <c r="T23" i="6" s="1"/>
  <c r="T24" i="6" s="1"/>
  <c r="Q22" i="6"/>
  <c r="Q23" i="6" s="1"/>
  <c r="Q24" i="6" s="1"/>
  <c r="N22" i="6"/>
  <c r="N23" i="6" s="1"/>
  <c r="N24" i="6" s="1"/>
  <c r="K22" i="6"/>
  <c r="K23" i="6" s="1"/>
  <c r="K24" i="6" s="1"/>
  <c r="H22" i="6"/>
  <c r="H23" i="6" s="1"/>
  <c r="H24" i="6" s="1"/>
  <c r="E22" i="6"/>
  <c r="E23" i="6" s="1"/>
  <c r="E24" i="6" s="1"/>
  <c r="Y17" i="6"/>
  <c r="Y18" i="6" s="1"/>
  <c r="X17" i="6"/>
  <c r="X18" i="6" s="1"/>
  <c r="W17" i="6"/>
  <c r="W18" i="6" s="1"/>
  <c r="T17" i="6"/>
  <c r="T18" i="6" s="1"/>
  <c r="Q17" i="6"/>
  <c r="Q18" i="6" s="1"/>
  <c r="N17" i="6"/>
  <c r="N18" i="6" s="1"/>
  <c r="K17" i="6"/>
  <c r="K18" i="6" s="1"/>
  <c r="H17" i="6"/>
  <c r="H18" i="6" s="1"/>
  <c r="E17" i="6"/>
  <c r="Z292" i="6" l="1"/>
  <c r="Z297" i="6"/>
  <c r="Z250" i="6"/>
  <c r="Z252" i="6"/>
  <c r="Z251" i="6"/>
  <c r="Z115" i="6"/>
  <c r="Z140" i="6"/>
  <c r="Z107" i="6"/>
  <c r="Z108" i="6"/>
  <c r="Z39" i="6"/>
  <c r="Z98" i="6"/>
  <c r="Z99" i="6"/>
  <c r="Z17" i="6"/>
  <c r="Z18" i="6" s="1"/>
  <c r="E18" i="6"/>
  <c r="Z22" i="6"/>
  <c r="Z23" i="6" s="1"/>
  <c r="Z24" i="6" s="1"/>
  <c r="D326" i="6" l="1"/>
  <c r="F326" i="6"/>
  <c r="G326" i="6"/>
  <c r="I326" i="6"/>
  <c r="J326" i="6"/>
  <c r="L326" i="6"/>
  <c r="M326" i="6"/>
  <c r="O326" i="6"/>
  <c r="P326" i="6"/>
  <c r="R326" i="6"/>
  <c r="S326" i="6"/>
  <c r="U326" i="6"/>
  <c r="V326" i="6"/>
  <c r="C326" i="6"/>
  <c r="D322" i="6"/>
  <c r="F322" i="6"/>
  <c r="G322" i="6"/>
  <c r="I322" i="6"/>
  <c r="J322" i="6"/>
  <c r="L322" i="6"/>
  <c r="M322" i="6"/>
  <c r="O322" i="6"/>
  <c r="P322" i="6"/>
  <c r="R322" i="6"/>
  <c r="S322" i="6"/>
  <c r="U322" i="6"/>
  <c r="V322" i="6"/>
  <c r="C322" i="6"/>
  <c r="Y324" i="6"/>
  <c r="X324" i="6"/>
  <c r="W324" i="6"/>
  <c r="T324" i="6"/>
  <c r="Q324" i="6"/>
  <c r="N324" i="6"/>
  <c r="K324" i="6"/>
  <c r="H324" i="6"/>
  <c r="E324" i="6"/>
  <c r="L327" i="6" l="1"/>
  <c r="P327" i="6"/>
  <c r="S327" i="6"/>
  <c r="M327" i="6"/>
  <c r="G327" i="6"/>
  <c r="C327" i="6"/>
  <c r="R327" i="6"/>
  <c r="F327" i="6"/>
  <c r="D327" i="6"/>
  <c r="J327" i="6"/>
  <c r="U327" i="6"/>
  <c r="O327" i="6"/>
  <c r="I327" i="6"/>
  <c r="V327" i="6"/>
  <c r="Z324" i="6"/>
  <c r="Y137" i="6"/>
  <c r="X137" i="6"/>
  <c r="W137" i="6"/>
  <c r="T137" i="6"/>
  <c r="Q137" i="6"/>
  <c r="N137" i="6"/>
  <c r="K137" i="6"/>
  <c r="H137" i="6"/>
  <c r="E137" i="6"/>
  <c r="Q97" i="6"/>
  <c r="Y274" i="6"/>
  <c r="X274" i="6"/>
  <c r="Y273" i="6"/>
  <c r="X273" i="6"/>
  <c r="Y272" i="6"/>
  <c r="X272" i="6"/>
  <c r="Y271" i="6"/>
  <c r="X271" i="6"/>
  <c r="Y270" i="6"/>
  <c r="X270" i="6"/>
  <c r="Y269" i="6"/>
  <c r="X269" i="6"/>
  <c r="V275" i="6"/>
  <c r="U275" i="6"/>
  <c r="S275" i="6"/>
  <c r="R275" i="6"/>
  <c r="P275" i="6"/>
  <c r="O275" i="6"/>
  <c r="M275" i="6"/>
  <c r="L275" i="6"/>
  <c r="J275" i="6"/>
  <c r="I275" i="6"/>
  <c r="G275" i="6"/>
  <c r="F275" i="6"/>
  <c r="W274" i="6"/>
  <c r="T274" i="6"/>
  <c r="Q274" i="6"/>
  <c r="N274" i="6"/>
  <c r="K274" i="6"/>
  <c r="H274" i="6"/>
  <c r="W273" i="6"/>
  <c r="T273" i="6"/>
  <c r="Q273" i="6"/>
  <c r="N273" i="6"/>
  <c r="K273" i="6"/>
  <c r="H273" i="6"/>
  <c r="W272" i="6"/>
  <c r="T272" i="6"/>
  <c r="Q272" i="6"/>
  <c r="N272" i="6"/>
  <c r="K272" i="6"/>
  <c r="H272" i="6"/>
  <c r="W271" i="6"/>
  <c r="T271" i="6"/>
  <c r="Q271" i="6"/>
  <c r="N271" i="6"/>
  <c r="K271" i="6"/>
  <c r="H271" i="6"/>
  <c r="W270" i="6"/>
  <c r="T270" i="6"/>
  <c r="Q270" i="6"/>
  <c r="N270" i="6"/>
  <c r="K270" i="6"/>
  <c r="H270" i="6"/>
  <c r="W269" i="6"/>
  <c r="T269" i="6"/>
  <c r="Q269" i="6"/>
  <c r="N269" i="6"/>
  <c r="K269" i="6"/>
  <c r="H269" i="6"/>
  <c r="D275" i="6"/>
  <c r="E270" i="6"/>
  <c r="E271" i="6"/>
  <c r="E272" i="6"/>
  <c r="E273" i="6"/>
  <c r="E274" i="6"/>
  <c r="E269" i="6"/>
  <c r="C275" i="6"/>
  <c r="X264" i="6"/>
  <c r="Y264" i="6"/>
  <c r="X265" i="6"/>
  <c r="Y265" i="6"/>
  <c r="W264" i="6"/>
  <c r="W265" i="6"/>
  <c r="T264" i="6"/>
  <c r="T265" i="6"/>
  <c r="Q264" i="6"/>
  <c r="Q265" i="6"/>
  <c r="N264" i="6"/>
  <c r="N265" i="6"/>
  <c r="K264" i="6"/>
  <c r="K265" i="6"/>
  <c r="H264" i="6"/>
  <c r="H265" i="6"/>
  <c r="E264" i="6"/>
  <c r="E265" i="6"/>
  <c r="V243" i="6"/>
  <c r="V255" i="6" s="1"/>
  <c r="V256" i="6" s="1"/>
  <c r="U243" i="6"/>
  <c r="U255" i="6" s="1"/>
  <c r="U256" i="6" s="1"/>
  <c r="S243" i="6"/>
  <c r="S255" i="6" s="1"/>
  <c r="S256" i="6" s="1"/>
  <c r="R243" i="6"/>
  <c r="R255" i="6" s="1"/>
  <c r="R256" i="6" s="1"/>
  <c r="P243" i="6"/>
  <c r="P255" i="6" s="1"/>
  <c r="P256" i="6" s="1"/>
  <c r="O243" i="6"/>
  <c r="O255" i="6" s="1"/>
  <c r="O256" i="6" s="1"/>
  <c r="M243" i="6"/>
  <c r="M255" i="6" s="1"/>
  <c r="M256" i="6" s="1"/>
  <c r="L243" i="6"/>
  <c r="L255" i="6" s="1"/>
  <c r="L256" i="6" s="1"/>
  <c r="J243" i="6"/>
  <c r="J255" i="6" s="1"/>
  <c r="J256" i="6" s="1"/>
  <c r="I243" i="6"/>
  <c r="I255" i="6" s="1"/>
  <c r="I256" i="6" s="1"/>
  <c r="G243" i="6"/>
  <c r="G255" i="6" s="1"/>
  <c r="G256" i="6" s="1"/>
  <c r="F243" i="6"/>
  <c r="F255" i="6" s="1"/>
  <c r="F256" i="6" s="1"/>
  <c r="D243" i="6"/>
  <c r="D255" i="6" s="1"/>
  <c r="D256" i="6" s="1"/>
  <c r="C243" i="6"/>
  <c r="C255" i="6" s="1"/>
  <c r="C256" i="6" s="1"/>
  <c r="W242" i="6"/>
  <c r="X242" i="6"/>
  <c r="Y242" i="6"/>
  <c r="T242" i="6"/>
  <c r="Q242" i="6"/>
  <c r="N242" i="6"/>
  <c r="K242" i="6"/>
  <c r="H242" i="6"/>
  <c r="E242" i="6"/>
  <c r="V220" i="6"/>
  <c r="U220" i="6"/>
  <c r="S220" i="6"/>
  <c r="R220" i="6"/>
  <c r="P220" i="6"/>
  <c r="O220" i="6"/>
  <c r="M220" i="6"/>
  <c r="L220" i="6"/>
  <c r="J220" i="6"/>
  <c r="I220" i="6"/>
  <c r="G220" i="6"/>
  <c r="F220" i="6"/>
  <c r="D220" i="6"/>
  <c r="C220" i="6"/>
  <c r="H210" i="6"/>
  <c r="Y219" i="6"/>
  <c r="X219" i="6"/>
  <c r="W219" i="6"/>
  <c r="T219" i="6"/>
  <c r="Q219" i="6"/>
  <c r="N219" i="6"/>
  <c r="K219" i="6"/>
  <c r="H219" i="6"/>
  <c r="E219" i="6"/>
  <c r="Y218" i="6"/>
  <c r="X218" i="6"/>
  <c r="W218" i="6"/>
  <c r="T218" i="6"/>
  <c r="Q218" i="6"/>
  <c r="N218" i="6"/>
  <c r="K218" i="6"/>
  <c r="H218" i="6"/>
  <c r="E218" i="6"/>
  <c r="Y217" i="6"/>
  <c r="X217" i="6"/>
  <c r="W217" i="6"/>
  <c r="T217" i="6"/>
  <c r="Q217" i="6"/>
  <c r="N217" i="6"/>
  <c r="K217" i="6"/>
  <c r="H217" i="6"/>
  <c r="E217" i="6"/>
  <c r="Y216" i="6"/>
  <c r="X216" i="6"/>
  <c r="W216" i="6"/>
  <c r="T216" i="6"/>
  <c r="Q216" i="6"/>
  <c r="N216" i="6"/>
  <c r="K216" i="6"/>
  <c r="H216" i="6"/>
  <c r="E216" i="6"/>
  <c r="V214" i="6"/>
  <c r="U214" i="6"/>
  <c r="S214" i="6"/>
  <c r="R214" i="6"/>
  <c r="P214" i="6"/>
  <c r="O214" i="6"/>
  <c r="M214" i="6"/>
  <c r="L214" i="6"/>
  <c r="J214" i="6"/>
  <c r="I214" i="6"/>
  <c r="G214" i="6"/>
  <c r="F214" i="6"/>
  <c r="D214" i="6"/>
  <c r="C214" i="6"/>
  <c r="Y166" i="6"/>
  <c r="X166" i="6"/>
  <c r="V182" i="6"/>
  <c r="U182" i="6"/>
  <c r="S182" i="6"/>
  <c r="R182" i="6"/>
  <c r="P182" i="6"/>
  <c r="O182" i="6"/>
  <c r="M182" i="6"/>
  <c r="L182" i="6"/>
  <c r="J182" i="6"/>
  <c r="I182" i="6"/>
  <c r="G182" i="6"/>
  <c r="F182" i="6"/>
  <c r="D182" i="6"/>
  <c r="C182" i="6"/>
  <c r="N178" i="6"/>
  <c r="E178" i="6"/>
  <c r="V200" i="6"/>
  <c r="U200" i="6"/>
  <c r="S200" i="6"/>
  <c r="R200" i="6"/>
  <c r="P200" i="6"/>
  <c r="O200" i="6"/>
  <c r="M200" i="6"/>
  <c r="L200" i="6"/>
  <c r="J200" i="6"/>
  <c r="I200" i="6"/>
  <c r="G200" i="6"/>
  <c r="F200" i="6"/>
  <c r="D200" i="6"/>
  <c r="C200" i="6"/>
  <c r="Y195" i="6"/>
  <c r="X195" i="6"/>
  <c r="Y194" i="6"/>
  <c r="X194" i="6"/>
  <c r="Y193" i="6"/>
  <c r="X193" i="6"/>
  <c r="Y192" i="6"/>
  <c r="X192" i="6"/>
  <c r="Y191" i="6"/>
  <c r="X191" i="6"/>
  <c r="X188" i="6"/>
  <c r="Y188" i="6"/>
  <c r="V196" i="6"/>
  <c r="U196" i="6"/>
  <c r="S196" i="6"/>
  <c r="R196" i="6"/>
  <c r="P196" i="6"/>
  <c r="O196" i="6"/>
  <c r="M196" i="6"/>
  <c r="L196" i="6"/>
  <c r="J196" i="6"/>
  <c r="I196" i="6"/>
  <c r="G196" i="6"/>
  <c r="F196" i="6"/>
  <c r="D196" i="6"/>
  <c r="W195" i="6"/>
  <c r="W194" i="6"/>
  <c r="W193" i="6"/>
  <c r="W192" i="6"/>
  <c r="W191" i="6"/>
  <c r="T195" i="6"/>
  <c r="T194" i="6"/>
  <c r="T193" i="6"/>
  <c r="T192" i="6"/>
  <c r="T191" i="6"/>
  <c r="Q195" i="6"/>
  <c r="Q194" i="6"/>
  <c r="Q193" i="6"/>
  <c r="Q192" i="6"/>
  <c r="Q191" i="6"/>
  <c r="N195" i="6"/>
  <c r="N194" i="6"/>
  <c r="N193" i="6"/>
  <c r="N192" i="6"/>
  <c r="N191" i="6"/>
  <c r="K195" i="6"/>
  <c r="K194" i="6"/>
  <c r="K193" i="6"/>
  <c r="K192" i="6"/>
  <c r="K191" i="6"/>
  <c r="H195" i="6"/>
  <c r="H194" i="6"/>
  <c r="H193" i="6"/>
  <c r="H192" i="6"/>
  <c r="H191" i="6"/>
  <c r="E192" i="6"/>
  <c r="E193" i="6"/>
  <c r="E194" i="6"/>
  <c r="E195" i="6"/>
  <c r="E191" i="6"/>
  <c r="C196" i="6"/>
  <c r="V189" i="6"/>
  <c r="U189" i="6"/>
  <c r="S189" i="6"/>
  <c r="R189" i="6"/>
  <c r="P189" i="6"/>
  <c r="O189" i="6"/>
  <c r="M189" i="6"/>
  <c r="L189" i="6"/>
  <c r="J189" i="6"/>
  <c r="I189" i="6"/>
  <c r="G189" i="6"/>
  <c r="F189" i="6"/>
  <c r="D189" i="6"/>
  <c r="C189" i="6"/>
  <c r="V175" i="6"/>
  <c r="U175" i="6"/>
  <c r="S175" i="6"/>
  <c r="R175" i="6"/>
  <c r="P175" i="6"/>
  <c r="O175" i="6"/>
  <c r="M175" i="6"/>
  <c r="L175" i="6"/>
  <c r="J175" i="6"/>
  <c r="I175" i="6"/>
  <c r="G175" i="6"/>
  <c r="F175" i="6"/>
  <c r="D175" i="6"/>
  <c r="C175" i="6"/>
  <c r="Y174" i="6"/>
  <c r="X174" i="6"/>
  <c r="W174" i="6"/>
  <c r="T174" i="6"/>
  <c r="Q174" i="6"/>
  <c r="N174" i="6"/>
  <c r="K174" i="6"/>
  <c r="H174" i="6"/>
  <c r="E174" i="6"/>
  <c r="Y173" i="6"/>
  <c r="X173" i="6"/>
  <c r="W173" i="6"/>
  <c r="T173" i="6"/>
  <c r="Q173" i="6"/>
  <c r="N173" i="6"/>
  <c r="K173" i="6"/>
  <c r="H173" i="6"/>
  <c r="E173" i="6"/>
  <c r="V170" i="6"/>
  <c r="U170" i="6"/>
  <c r="S170" i="6"/>
  <c r="R170" i="6"/>
  <c r="P170" i="6"/>
  <c r="O170" i="6"/>
  <c r="M170" i="6"/>
  <c r="L170" i="6"/>
  <c r="J170" i="6"/>
  <c r="I170" i="6"/>
  <c r="G170" i="6"/>
  <c r="F170" i="6"/>
  <c r="D170" i="6"/>
  <c r="C170" i="6"/>
  <c r="Y169" i="6"/>
  <c r="X169" i="6"/>
  <c r="W169" i="6"/>
  <c r="W170" i="6" s="1"/>
  <c r="T169" i="6"/>
  <c r="T170" i="6" s="1"/>
  <c r="Q169" i="6"/>
  <c r="Q170" i="6" s="1"/>
  <c r="N169" i="6"/>
  <c r="N170" i="6" s="1"/>
  <c r="K169" i="6"/>
  <c r="K170" i="6" s="1"/>
  <c r="H169" i="6"/>
  <c r="H170" i="6" s="1"/>
  <c r="E169" i="6"/>
  <c r="E170" i="6" s="1"/>
  <c r="V167" i="6"/>
  <c r="U167" i="6"/>
  <c r="S167" i="6"/>
  <c r="R167" i="6"/>
  <c r="P167" i="6"/>
  <c r="O167" i="6"/>
  <c r="M167" i="6"/>
  <c r="L167" i="6"/>
  <c r="J167" i="6"/>
  <c r="I167" i="6"/>
  <c r="G167" i="6"/>
  <c r="F167" i="6"/>
  <c r="D167" i="6"/>
  <c r="C167" i="6"/>
  <c r="T162" i="6"/>
  <c r="T161" i="6"/>
  <c r="T160" i="6"/>
  <c r="T159" i="6"/>
  <c r="T158" i="6"/>
  <c r="T157" i="6"/>
  <c r="Q162" i="6"/>
  <c r="Q161" i="6"/>
  <c r="Q160" i="6"/>
  <c r="Q159" i="6"/>
  <c r="Q158" i="6"/>
  <c r="Q157" i="6"/>
  <c r="N162" i="6"/>
  <c r="N161" i="6"/>
  <c r="N160" i="6"/>
  <c r="N159" i="6"/>
  <c r="N158" i="6"/>
  <c r="N157" i="6"/>
  <c r="K162" i="6"/>
  <c r="K161" i="6"/>
  <c r="K160" i="6"/>
  <c r="K159" i="6"/>
  <c r="K158" i="6"/>
  <c r="K157" i="6"/>
  <c r="H162" i="6"/>
  <c r="H161" i="6"/>
  <c r="H160" i="6"/>
  <c r="H159" i="6"/>
  <c r="H158" i="6"/>
  <c r="H157" i="6"/>
  <c r="E162" i="6"/>
  <c r="E161" i="6"/>
  <c r="E160" i="6"/>
  <c r="E159" i="6"/>
  <c r="E158" i="6"/>
  <c r="E157" i="6"/>
  <c r="W162" i="6"/>
  <c r="W161" i="6"/>
  <c r="W160" i="6"/>
  <c r="W159" i="6"/>
  <c r="W158" i="6"/>
  <c r="W157" i="6"/>
  <c r="Y162" i="6"/>
  <c r="X162" i="6"/>
  <c r="Y161" i="6"/>
  <c r="X161" i="6"/>
  <c r="Y160" i="6"/>
  <c r="X160" i="6"/>
  <c r="Y159" i="6"/>
  <c r="X159" i="6"/>
  <c r="Y158" i="6"/>
  <c r="X158" i="6"/>
  <c r="Y157" i="6"/>
  <c r="X157" i="6"/>
  <c r="V163" i="6"/>
  <c r="U163" i="6"/>
  <c r="S163" i="6"/>
  <c r="R163" i="6"/>
  <c r="P163" i="6"/>
  <c r="O163" i="6"/>
  <c r="M163" i="6"/>
  <c r="L163" i="6"/>
  <c r="J163" i="6"/>
  <c r="I163" i="6"/>
  <c r="G163" i="6"/>
  <c r="F163" i="6"/>
  <c r="D163" i="6"/>
  <c r="C163" i="6"/>
  <c r="V155" i="6"/>
  <c r="U155" i="6"/>
  <c r="S155" i="6"/>
  <c r="R155" i="6"/>
  <c r="P155" i="6"/>
  <c r="O155" i="6"/>
  <c r="M155" i="6"/>
  <c r="L155" i="6"/>
  <c r="J155" i="6"/>
  <c r="I155" i="6"/>
  <c r="G155" i="6"/>
  <c r="F155" i="6"/>
  <c r="D155" i="6"/>
  <c r="C155" i="6"/>
  <c r="C221" i="6" l="1"/>
  <c r="C225" i="6" s="1"/>
  <c r="C226" i="6" s="1"/>
  <c r="W275" i="6"/>
  <c r="Z137" i="6"/>
  <c r="T275" i="6"/>
  <c r="Z269" i="6"/>
  <c r="Q275" i="6"/>
  <c r="Z274" i="6"/>
  <c r="Z273" i="6"/>
  <c r="K275" i="6"/>
  <c r="X275" i="6"/>
  <c r="Z272" i="6"/>
  <c r="H275" i="6"/>
  <c r="Z271" i="6"/>
  <c r="Z270" i="6"/>
  <c r="N275" i="6"/>
  <c r="Y275" i="6"/>
  <c r="E275" i="6"/>
  <c r="Z265" i="6"/>
  <c r="Z264" i="6"/>
  <c r="R164" i="6"/>
  <c r="U171" i="6"/>
  <c r="O197" i="6"/>
  <c r="O201" i="6" s="1"/>
  <c r="U197" i="6"/>
  <c r="U201" i="6" s="1"/>
  <c r="K220" i="6"/>
  <c r="W220" i="6"/>
  <c r="Z242" i="6"/>
  <c r="X243" i="6"/>
  <c r="Y243" i="6"/>
  <c r="S164" i="6"/>
  <c r="V164" i="6"/>
  <c r="L197" i="6"/>
  <c r="L201" i="6" s="1"/>
  <c r="R197" i="6"/>
  <c r="R201" i="6" s="1"/>
  <c r="P171" i="6"/>
  <c r="V171" i="6"/>
  <c r="H220" i="6"/>
  <c r="T220" i="6"/>
  <c r="N220" i="6"/>
  <c r="E220" i="6"/>
  <c r="Q220" i="6"/>
  <c r="Z219" i="6"/>
  <c r="Z218" i="6"/>
  <c r="Z217" i="6"/>
  <c r="Z216" i="6"/>
  <c r="M221" i="6"/>
  <c r="M225" i="6" s="1"/>
  <c r="M226" i="6" s="1"/>
  <c r="F221" i="6"/>
  <c r="F225" i="6" s="1"/>
  <c r="F226" i="6" s="1"/>
  <c r="V221" i="6"/>
  <c r="V225" i="6" s="1"/>
  <c r="V226" i="6" s="1"/>
  <c r="U221" i="6"/>
  <c r="U225" i="6" s="1"/>
  <c r="U226" i="6" s="1"/>
  <c r="S221" i="6"/>
  <c r="S225" i="6" s="1"/>
  <c r="S226" i="6" s="1"/>
  <c r="R221" i="6"/>
  <c r="R225" i="6" s="1"/>
  <c r="R226" i="6" s="1"/>
  <c r="P221" i="6"/>
  <c r="P225" i="6" s="1"/>
  <c r="P226" i="6" s="1"/>
  <c r="O221" i="6"/>
  <c r="O225" i="6" s="1"/>
  <c r="O226" i="6" s="1"/>
  <c r="L221" i="6"/>
  <c r="L225" i="6" s="1"/>
  <c r="L226" i="6" s="1"/>
  <c r="J221" i="6"/>
  <c r="J225" i="6" s="1"/>
  <c r="J226" i="6" s="1"/>
  <c r="I221" i="6"/>
  <c r="I225" i="6" s="1"/>
  <c r="I226" i="6" s="1"/>
  <c r="G221" i="6"/>
  <c r="G225" i="6" s="1"/>
  <c r="G226" i="6" s="1"/>
  <c r="D221" i="6"/>
  <c r="D225" i="6" s="1"/>
  <c r="D226" i="6" s="1"/>
  <c r="O171" i="6"/>
  <c r="O164" i="6"/>
  <c r="U164" i="6"/>
  <c r="S171" i="6"/>
  <c r="T163" i="6"/>
  <c r="X167" i="6"/>
  <c r="L171" i="6"/>
  <c r="R171" i="6"/>
  <c r="S197" i="6"/>
  <c r="S201" i="6" s="1"/>
  <c r="C197" i="6"/>
  <c r="T196" i="6"/>
  <c r="P164" i="6"/>
  <c r="P197" i="6"/>
  <c r="P201" i="6" s="1"/>
  <c r="V197" i="6"/>
  <c r="V201" i="6" s="1"/>
  <c r="K163" i="6"/>
  <c r="T175" i="6"/>
  <c r="Q196" i="6"/>
  <c r="W175" i="6"/>
  <c r="E175" i="6"/>
  <c r="Q175" i="6"/>
  <c r="W196" i="6"/>
  <c r="X200" i="6"/>
  <c r="Y200" i="6"/>
  <c r="Z195" i="6"/>
  <c r="Z194" i="6"/>
  <c r="Z193" i="6"/>
  <c r="D197" i="6"/>
  <c r="Y196" i="6"/>
  <c r="J197" i="6"/>
  <c r="J201" i="6" s="1"/>
  <c r="K196" i="6"/>
  <c r="G197" i="6"/>
  <c r="G201" i="6" s="1"/>
  <c r="Z192" i="6"/>
  <c r="H196" i="6"/>
  <c r="F197" i="6"/>
  <c r="F201" i="6" s="1"/>
  <c r="M197" i="6"/>
  <c r="M201" i="6" s="1"/>
  <c r="N196" i="6"/>
  <c r="I197" i="6"/>
  <c r="I201" i="6" s="1"/>
  <c r="X196" i="6"/>
  <c r="Z191" i="6"/>
  <c r="C164" i="6"/>
  <c r="N163" i="6"/>
  <c r="Z159" i="6"/>
  <c r="M164" i="6"/>
  <c r="L164" i="6"/>
  <c r="I164" i="6"/>
  <c r="G164" i="6"/>
  <c r="X163" i="6"/>
  <c r="M171" i="6"/>
  <c r="J171" i="6"/>
  <c r="I171" i="6"/>
  <c r="D171" i="6"/>
  <c r="Y170" i="6"/>
  <c r="K175" i="6"/>
  <c r="Z173" i="6"/>
  <c r="N175" i="6"/>
  <c r="F164" i="6"/>
  <c r="J164" i="6"/>
  <c r="Y155" i="6"/>
  <c r="G171" i="6"/>
  <c r="W163" i="6"/>
  <c r="D164" i="6"/>
  <c r="X170" i="6"/>
  <c r="F171" i="6"/>
  <c r="Z174" i="6"/>
  <c r="X175" i="6"/>
  <c r="E196" i="6"/>
  <c r="Y167" i="6"/>
  <c r="C171" i="6"/>
  <c r="Z170" i="6"/>
  <c r="H175" i="6"/>
  <c r="Q163" i="6"/>
  <c r="X155" i="6"/>
  <c r="Y163" i="6"/>
  <c r="Z169" i="6"/>
  <c r="Y175" i="6"/>
  <c r="Z158" i="6"/>
  <c r="H163" i="6"/>
  <c r="Z160" i="6"/>
  <c r="Z162" i="6"/>
  <c r="Z157" i="6"/>
  <c r="Z161" i="6"/>
  <c r="E163" i="6"/>
  <c r="R183" i="6" l="1"/>
  <c r="R202" i="6" s="1"/>
  <c r="Z275" i="6"/>
  <c r="U183" i="6"/>
  <c r="U202" i="6" s="1"/>
  <c r="Z243" i="6"/>
  <c r="S183" i="6"/>
  <c r="S202" i="6" s="1"/>
  <c r="O183" i="6"/>
  <c r="O202" i="6" s="1"/>
  <c r="P183" i="6"/>
  <c r="P202" i="6" s="1"/>
  <c r="V183" i="6"/>
  <c r="V202" i="6" s="1"/>
  <c r="X171" i="6"/>
  <c r="X220" i="6"/>
  <c r="Y220" i="6"/>
  <c r="I183" i="6"/>
  <c r="I202" i="6" s="1"/>
  <c r="L183" i="6"/>
  <c r="L202" i="6" s="1"/>
  <c r="C183" i="6"/>
  <c r="X164" i="6"/>
  <c r="D183" i="6"/>
  <c r="M183" i="6"/>
  <c r="M202" i="6" s="1"/>
  <c r="D201" i="6"/>
  <c r="Y201" i="6" s="1"/>
  <c r="Y197" i="6"/>
  <c r="C201" i="6"/>
  <c r="X201" i="6" s="1"/>
  <c r="X197" i="6"/>
  <c r="J183" i="6"/>
  <c r="J202" i="6" s="1"/>
  <c r="G183" i="6"/>
  <c r="G202" i="6" s="1"/>
  <c r="F183" i="6"/>
  <c r="Z196" i="6"/>
  <c r="Z175" i="6"/>
  <c r="Y171" i="6"/>
  <c r="Y164" i="6"/>
  <c r="Z163" i="6"/>
  <c r="X183" i="6" l="1"/>
  <c r="X202" i="6" s="1"/>
  <c r="Z201" i="6"/>
  <c r="D202" i="6"/>
  <c r="F202" i="6"/>
  <c r="Z220" i="6"/>
  <c r="Z197" i="6"/>
  <c r="Y183" i="6"/>
  <c r="Y202" i="6" s="1"/>
  <c r="C202" i="6"/>
  <c r="Z202" i="6" l="1"/>
  <c r="Z183" i="6"/>
  <c r="F129" i="6" l="1"/>
  <c r="V129" i="6"/>
  <c r="U129" i="6"/>
  <c r="S129" i="6"/>
  <c r="R129" i="6"/>
  <c r="P129" i="6"/>
  <c r="O129" i="6"/>
  <c r="M129" i="6"/>
  <c r="L129" i="6"/>
  <c r="J129" i="6"/>
  <c r="I129" i="6"/>
  <c r="G129" i="6"/>
  <c r="D129" i="6"/>
  <c r="C129" i="6"/>
  <c r="Y128" i="6"/>
  <c r="X128" i="6"/>
  <c r="W128" i="6"/>
  <c r="T128" i="6"/>
  <c r="Q128" i="6"/>
  <c r="N128" i="6"/>
  <c r="K128" i="6"/>
  <c r="H128" i="6"/>
  <c r="E128" i="6"/>
  <c r="Y127" i="6"/>
  <c r="X127" i="6"/>
  <c r="W127" i="6"/>
  <c r="T127" i="6"/>
  <c r="Q127" i="6"/>
  <c r="N127" i="6"/>
  <c r="K127" i="6"/>
  <c r="H127" i="6"/>
  <c r="E127" i="6"/>
  <c r="Y126" i="6"/>
  <c r="X126" i="6"/>
  <c r="W126" i="6"/>
  <c r="T126" i="6"/>
  <c r="Q126" i="6"/>
  <c r="N126" i="6"/>
  <c r="K126" i="6"/>
  <c r="H126" i="6"/>
  <c r="E126" i="6"/>
  <c r="Y125" i="6"/>
  <c r="X125" i="6"/>
  <c r="W125" i="6"/>
  <c r="T125" i="6"/>
  <c r="Q125" i="6"/>
  <c r="N125" i="6"/>
  <c r="K125" i="6"/>
  <c r="H125" i="6"/>
  <c r="E125" i="6"/>
  <c r="Y124" i="6"/>
  <c r="X124" i="6"/>
  <c r="W124" i="6"/>
  <c r="T124" i="6"/>
  <c r="Q124" i="6"/>
  <c r="N124" i="6"/>
  <c r="K124" i="6"/>
  <c r="H124" i="6"/>
  <c r="E124" i="6"/>
  <c r="Y123" i="6"/>
  <c r="X123" i="6"/>
  <c r="W123" i="6"/>
  <c r="T123" i="6"/>
  <c r="Q123" i="6"/>
  <c r="N123" i="6"/>
  <c r="K123" i="6"/>
  <c r="H123" i="6"/>
  <c r="E123" i="6"/>
  <c r="Y122" i="6"/>
  <c r="X122" i="6"/>
  <c r="W122" i="6"/>
  <c r="T122" i="6"/>
  <c r="Q122" i="6"/>
  <c r="N122" i="6"/>
  <c r="K122" i="6"/>
  <c r="H122" i="6"/>
  <c r="E122" i="6"/>
  <c r="Y121" i="6"/>
  <c r="X121" i="6"/>
  <c r="W121" i="6"/>
  <c r="T121" i="6"/>
  <c r="Q121" i="6"/>
  <c r="N121" i="6"/>
  <c r="K121" i="6"/>
  <c r="H121" i="6"/>
  <c r="E121" i="6"/>
  <c r="Y120" i="6"/>
  <c r="X120" i="6"/>
  <c r="W120" i="6"/>
  <c r="T120" i="6"/>
  <c r="Q120" i="6"/>
  <c r="N120" i="6"/>
  <c r="K120" i="6"/>
  <c r="H120" i="6"/>
  <c r="E120" i="6"/>
  <c r="Y119" i="6"/>
  <c r="X119" i="6"/>
  <c r="W119" i="6"/>
  <c r="T119" i="6"/>
  <c r="Q119" i="6"/>
  <c r="N119" i="6"/>
  <c r="K119" i="6"/>
  <c r="H119" i="6"/>
  <c r="E119" i="6"/>
  <c r="Y118" i="6"/>
  <c r="X118" i="6"/>
  <c r="W118" i="6"/>
  <c r="T118" i="6"/>
  <c r="Q118" i="6"/>
  <c r="N118" i="6"/>
  <c r="K118" i="6"/>
  <c r="H118" i="6"/>
  <c r="E118" i="6"/>
  <c r="Y117" i="6"/>
  <c r="X117" i="6"/>
  <c r="W117" i="6"/>
  <c r="T117" i="6"/>
  <c r="Q117" i="6"/>
  <c r="N117" i="6"/>
  <c r="K117" i="6"/>
  <c r="H117" i="6"/>
  <c r="E117" i="6"/>
  <c r="Y116" i="6"/>
  <c r="X116" i="6"/>
  <c r="W116" i="6"/>
  <c r="T116" i="6"/>
  <c r="Q116" i="6"/>
  <c r="N116" i="6"/>
  <c r="K116" i="6"/>
  <c r="H116" i="6"/>
  <c r="E116" i="6"/>
  <c r="Y114" i="6"/>
  <c r="X114" i="6"/>
  <c r="W114" i="6"/>
  <c r="T114" i="6"/>
  <c r="Q114" i="6"/>
  <c r="N114" i="6"/>
  <c r="K114" i="6"/>
  <c r="H114" i="6"/>
  <c r="E114" i="6"/>
  <c r="Y113" i="6"/>
  <c r="X113" i="6"/>
  <c r="W113" i="6"/>
  <c r="T113" i="6"/>
  <c r="Q113" i="6"/>
  <c r="N113" i="6"/>
  <c r="K113" i="6"/>
  <c r="H113" i="6"/>
  <c r="E113" i="6"/>
  <c r="Y106" i="6"/>
  <c r="X106" i="6"/>
  <c r="W106" i="6"/>
  <c r="T106" i="6"/>
  <c r="Q106" i="6"/>
  <c r="N106" i="6"/>
  <c r="K106" i="6"/>
  <c r="H106" i="6"/>
  <c r="E106" i="6"/>
  <c r="C111" i="6"/>
  <c r="E102" i="6"/>
  <c r="Y101" i="6"/>
  <c r="X101" i="6"/>
  <c r="W101" i="6"/>
  <c r="T101" i="6"/>
  <c r="Q101" i="6"/>
  <c r="N101" i="6"/>
  <c r="K101" i="6"/>
  <c r="H101" i="6"/>
  <c r="E101" i="6"/>
  <c r="Y91" i="6"/>
  <c r="X91" i="6"/>
  <c r="W91" i="6"/>
  <c r="T91" i="6"/>
  <c r="Q91" i="6"/>
  <c r="N91" i="6"/>
  <c r="K91" i="6"/>
  <c r="H91" i="6"/>
  <c r="E91" i="6"/>
  <c r="Y87" i="6"/>
  <c r="X87" i="6"/>
  <c r="W87" i="6"/>
  <c r="T87" i="6"/>
  <c r="Q87" i="6"/>
  <c r="N87" i="6"/>
  <c r="K87" i="6"/>
  <c r="H87" i="6"/>
  <c r="E87" i="6"/>
  <c r="Y86" i="6"/>
  <c r="X86" i="6"/>
  <c r="W86" i="6"/>
  <c r="T86" i="6"/>
  <c r="Q86" i="6"/>
  <c r="N86" i="6"/>
  <c r="K86" i="6"/>
  <c r="H86" i="6"/>
  <c r="E86" i="6"/>
  <c r="Y55" i="6"/>
  <c r="X55" i="6"/>
  <c r="W55" i="6"/>
  <c r="T55" i="6"/>
  <c r="Q55" i="6"/>
  <c r="N55" i="6"/>
  <c r="K55" i="6"/>
  <c r="H55" i="6"/>
  <c r="E55" i="6"/>
  <c r="V60" i="6"/>
  <c r="U60" i="6"/>
  <c r="S60" i="6"/>
  <c r="R60" i="6"/>
  <c r="P60" i="6"/>
  <c r="O60" i="6"/>
  <c r="M60" i="6"/>
  <c r="L60" i="6"/>
  <c r="J60" i="6"/>
  <c r="I60" i="6"/>
  <c r="G60" i="6"/>
  <c r="F60" i="6"/>
  <c r="D60" i="6"/>
  <c r="C60" i="6"/>
  <c r="Y58" i="6"/>
  <c r="X58" i="6"/>
  <c r="W58" i="6"/>
  <c r="T58" i="6"/>
  <c r="Q58" i="6"/>
  <c r="N58" i="6"/>
  <c r="K58" i="6"/>
  <c r="H58" i="6"/>
  <c r="E58" i="6"/>
  <c r="E59" i="6"/>
  <c r="H59" i="6"/>
  <c r="K59" i="6"/>
  <c r="N59" i="6"/>
  <c r="Q59" i="6"/>
  <c r="T59" i="6"/>
  <c r="W59" i="6"/>
  <c r="X59" i="6"/>
  <c r="Y59" i="6"/>
  <c r="K29" i="6"/>
  <c r="C43" i="6"/>
  <c r="C56" i="6"/>
  <c r="C61" i="6" l="1"/>
  <c r="Y60" i="6"/>
  <c r="Q60" i="6"/>
  <c r="E60" i="6"/>
  <c r="N60" i="6"/>
  <c r="X60" i="6"/>
  <c r="T129" i="6"/>
  <c r="W129" i="6"/>
  <c r="Q129" i="6"/>
  <c r="C130" i="6"/>
  <c r="C144" i="6" s="1"/>
  <c r="E129" i="6"/>
  <c r="Z126" i="6"/>
  <c r="N129" i="6"/>
  <c r="Z127" i="6"/>
  <c r="Z124" i="6"/>
  <c r="Z122" i="6"/>
  <c r="Z119" i="6"/>
  <c r="Z117" i="6"/>
  <c r="Z116" i="6"/>
  <c r="K129" i="6"/>
  <c r="Z114" i="6"/>
  <c r="Z121" i="6"/>
  <c r="Z120" i="6"/>
  <c r="Y129" i="6"/>
  <c r="Z128" i="6"/>
  <c r="Z125" i="6"/>
  <c r="Z123" i="6"/>
  <c r="Z118" i="6"/>
  <c r="X129" i="6"/>
  <c r="H129" i="6"/>
  <c r="Z113" i="6"/>
  <c r="Z106" i="6"/>
  <c r="T60" i="6"/>
  <c r="H60" i="6"/>
  <c r="K60" i="6"/>
  <c r="W60" i="6"/>
  <c r="Z87" i="6"/>
  <c r="Z101" i="6"/>
  <c r="Z91" i="6"/>
  <c r="Z86" i="6"/>
  <c r="Z55" i="6"/>
  <c r="Z58" i="6"/>
  <c r="Z59" i="6"/>
  <c r="Z129" i="6" l="1"/>
  <c r="Z60" i="6"/>
  <c r="V56" i="6" l="1"/>
  <c r="V61" i="6" s="1"/>
  <c r="U56" i="6"/>
  <c r="U61" i="6" s="1"/>
  <c r="S56" i="6"/>
  <c r="S61" i="6" s="1"/>
  <c r="R56" i="6"/>
  <c r="R61" i="6" s="1"/>
  <c r="P56" i="6"/>
  <c r="P61" i="6" s="1"/>
  <c r="O56" i="6"/>
  <c r="O61" i="6" s="1"/>
  <c r="M56" i="6"/>
  <c r="M61" i="6" s="1"/>
  <c r="L56" i="6"/>
  <c r="L61" i="6" s="1"/>
  <c r="J56" i="6"/>
  <c r="J61" i="6" s="1"/>
  <c r="I56" i="6"/>
  <c r="I61" i="6" s="1"/>
  <c r="G56" i="6"/>
  <c r="G61" i="6" s="1"/>
  <c r="F56" i="6"/>
  <c r="F61" i="6" s="1"/>
  <c r="D56" i="6"/>
  <c r="D61" i="6" s="1"/>
  <c r="V50" i="6"/>
  <c r="U50" i="6"/>
  <c r="S50" i="6"/>
  <c r="R50" i="6"/>
  <c r="P50" i="6"/>
  <c r="O50" i="6"/>
  <c r="M50" i="6"/>
  <c r="L50" i="6"/>
  <c r="J50" i="6"/>
  <c r="I50" i="6"/>
  <c r="G50" i="6"/>
  <c r="F50" i="6"/>
  <c r="D50" i="6"/>
  <c r="C50" i="6"/>
  <c r="Y49" i="6"/>
  <c r="Y50" i="6" s="1"/>
  <c r="W49" i="6"/>
  <c r="W50" i="6" s="1"/>
  <c r="T49" i="6"/>
  <c r="T50" i="6" s="1"/>
  <c r="Q49" i="6"/>
  <c r="Q50" i="6" s="1"/>
  <c r="N49" i="6"/>
  <c r="N50" i="6" s="1"/>
  <c r="K49" i="6"/>
  <c r="K50" i="6" s="1"/>
  <c r="H49" i="6"/>
  <c r="H50" i="6" s="1"/>
  <c r="V47" i="6"/>
  <c r="U47" i="6"/>
  <c r="S47" i="6"/>
  <c r="R47" i="6"/>
  <c r="P47" i="6"/>
  <c r="O47" i="6"/>
  <c r="M47" i="6"/>
  <c r="L47" i="6"/>
  <c r="J47" i="6"/>
  <c r="I47" i="6"/>
  <c r="G47" i="6"/>
  <c r="F47" i="6"/>
  <c r="D47" i="6"/>
  <c r="E46" i="6"/>
  <c r="Y46" i="6"/>
  <c r="W46" i="6"/>
  <c r="T46" i="6"/>
  <c r="Q46" i="6"/>
  <c r="N46" i="6"/>
  <c r="K46" i="6"/>
  <c r="H46" i="6"/>
  <c r="V43" i="6"/>
  <c r="U43" i="6"/>
  <c r="S43" i="6"/>
  <c r="R43" i="6"/>
  <c r="P43" i="6"/>
  <c r="O43" i="6"/>
  <c r="M43" i="6"/>
  <c r="L43" i="6"/>
  <c r="J43" i="6"/>
  <c r="I43" i="6"/>
  <c r="G43" i="6"/>
  <c r="F43" i="6"/>
  <c r="D43" i="6"/>
  <c r="Y42" i="6"/>
  <c r="Y43" i="6" s="1"/>
  <c r="W42" i="6"/>
  <c r="W43" i="6" s="1"/>
  <c r="T42" i="6"/>
  <c r="T43" i="6" s="1"/>
  <c r="Q42" i="6"/>
  <c r="Q43" i="6" s="1"/>
  <c r="N42" i="6"/>
  <c r="N43" i="6" s="1"/>
  <c r="K42" i="6"/>
  <c r="K43" i="6" s="1"/>
  <c r="H42" i="6"/>
  <c r="H43" i="6" s="1"/>
  <c r="E38" i="6"/>
  <c r="E40" i="6" s="1"/>
  <c r="Y38" i="6"/>
  <c r="Y40" i="6" s="1"/>
  <c r="W38" i="6"/>
  <c r="W40" i="6" s="1"/>
  <c r="T38" i="6"/>
  <c r="T40" i="6" s="1"/>
  <c r="Q38" i="6"/>
  <c r="Q40" i="6" s="1"/>
  <c r="N38" i="6"/>
  <c r="N40" i="6" s="1"/>
  <c r="K38" i="6"/>
  <c r="K40" i="6" s="1"/>
  <c r="H38" i="6"/>
  <c r="H40" i="6" s="1"/>
  <c r="V36" i="6"/>
  <c r="U36" i="6"/>
  <c r="S36" i="6"/>
  <c r="R36" i="6"/>
  <c r="P36" i="6"/>
  <c r="O36" i="6"/>
  <c r="M36" i="6"/>
  <c r="L36" i="6"/>
  <c r="J36" i="6"/>
  <c r="I36" i="6"/>
  <c r="G36" i="6"/>
  <c r="F36" i="6"/>
  <c r="D36" i="6"/>
  <c r="C36" i="6"/>
  <c r="Y35" i="6"/>
  <c r="W35" i="6"/>
  <c r="T35" i="6"/>
  <c r="Q35" i="6"/>
  <c r="N35" i="6"/>
  <c r="K35" i="6"/>
  <c r="H35" i="6"/>
  <c r="Y11" i="6"/>
  <c r="X11" i="6"/>
  <c r="W11" i="6"/>
  <c r="T11" i="6"/>
  <c r="Q11" i="6"/>
  <c r="N11" i="6"/>
  <c r="K11" i="6"/>
  <c r="H11" i="6"/>
  <c r="E11" i="6"/>
  <c r="S51" i="6" l="1"/>
  <c r="S62" i="6" s="1"/>
  <c r="U51" i="6"/>
  <c r="V51" i="6"/>
  <c r="R51" i="6"/>
  <c r="I51" i="6"/>
  <c r="M51" i="6"/>
  <c r="Z38" i="6"/>
  <c r="Z40" i="6" s="1"/>
  <c r="P51" i="6"/>
  <c r="Z46" i="6"/>
  <c r="L51" i="6"/>
  <c r="J51" i="6"/>
  <c r="F51" i="6"/>
  <c r="D51" i="6"/>
  <c r="G51" i="6"/>
  <c r="G62" i="6" s="1"/>
  <c r="O51" i="6"/>
  <c r="X46" i="6"/>
  <c r="X38" i="6"/>
  <c r="X40" i="6" s="1"/>
  <c r="Z11" i="6"/>
  <c r="D315" i="6"/>
  <c r="D316" i="6" s="1"/>
  <c r="F315" i="6"/>
  <c r="G315" i="6"/>
  <c r="G316" i="6" s="1"/>
  <c r="I315" i="6"/>
  <c r="I316" i="6" s="1"/>
  <c r="J315" i="6"/>
  <c r="J316" i="6" s="1"/>
  <c r="L315" i="6"/>
  <c r="L316" i="6" s="1"/>
  <c r="M315" i="6"/>
  <c r="M316" i="6" s="1"/>
  <c r="O315" i="6"/>
  <c r="O316" i="6" s="1"/>
  <c r="P315" i="6"/>
  <c r="P316" i="6" s="1"/>
  <c r="R315" i="6"/>
  <c r="R316" i="6" s="1"/>
  <c r="S315" i="6"/>
  <c r="S316" i="6" s="1"/>
  <c r="U315" i="6"/>
  <c r="U316" i="6" s="1"/>
  <c r="V315" i="6"/>
  <c r="V316" i="6" s="1"/>
  <c r="F316" i="6"/>
  <c r="C315" i="6"/>
  <c r="C316" i="6" s="1"/>
  <c r="D284" i="6"/>
  <c r="F284" i="6"/>
  <c r="G284" i="6"/>
  <c r="I284" i="6"/>
  <c r="J284" i="6"/>
  <c r="L284" i="6"/>
  <c r="M284" i="6"/>
  <c r="O284" i="6"/>
  <c r="P284" i="6"/>
  <c r="R284" i="6"/>
  <c r="S284" i="6"/>
  <c r="U284" i="6"/>
  <c r="V284" i="6"/>
  <c r="C284" i="6"/>
  <c r="D267" i="6"/>
  <c r="D276" i="6" s="1"/>
  <c r="F267" i="6"/>
  <c r="F276" i="6" s="1"/>
  <c r="G267" i="6"/>
  <c r="G276" i="6" s="1"/>
  <c r="I267" i="6"/>
  <c r="I276" i="6" s="1"/>
  <c r="J267" i="6"/>
  <c r="J276" i="6" s="1"/>
  <c r="L267" i="6"/>
  <c r="L276" i="6" s="1"/>
  <c r="M267" i="6"/>
  <c r="M276" i="6" s="1"/>
  <c r="O267" i="6"/>
  <c r="O276" i="6" s="1"/>
  <c r="P267" i="6"/>
  <c r="P276" i="6" s="1"/>
  <c r="R267" i="6"/>
  <c r="R276" i="6" s="1"/>
  <c r="S267" i="6"/>
  <c r="S276" i="6" s="1"/>
  <c r="U267" i="6"/>
  <c r="U276" i="6" s="1"/>
  <c r="V267" i="6"/>
  <c r="V276" i="6" s="1"/>
  <c r="C267" i="6"/>
  <c r="C276" i="6" s="1"/>
  <c r="D111" i="6"/>
  <c r="D130" i="6" s="1"/>
  <c r="F111" i="6"/>
  <c r="F130" i="6" s="1"/>
  <c r="G111" i="6"/>
  <c r="G130" i="6" s="1"/>
  <c r="I111" i="6"/>
  <c r="I130" i="6" s="1"/>
  <c r="J111" i="6"/>
  <c r="J130" i="6" s="1"/>
  <c r="L111" i="6"/>
  <c r="L130" i="6" s="1"/>
  <c r="M111" i="6"/>
  <c r="M130" i="6" s="1"/>
  <c r="O111" i="6"/>
  <c r="O130" i="6" s="1"/>
  <c r="P111" i="6"/>
  <c r="P130" i="6" s="1"/>
  <c r="R111" i="6"/>
  <c r="R130" i="6" s="1"/>
  <c r="S111" i="6"/>
  <c r="S130" i="6" s="1"/>
  <c r="U111" i="6"/>
  <c r="U130" i="6" s="1"/>
  <c r="V111" i="6"/>
  <c r="V130" i="6" s="1"/>
  <c r="D73" i="6"/>
  <c r="D74" i="6" s="1"/>
  <c r="F73" i="6"/>
  <c r="F74" i="6" s="1"/>
  <c r="G73" i="6"/>
  <c r="G74" i="6" s="1"/>
  <c r="I73" i="6"/>
  <c r="I74" i="6" s="1"/>
  <c r="J73" i="6"/>
  <c r="J74" i="6" s="1"/>
  <c r="L73" i="6"/>
  <c r="L74" i="6" s="1"/>
  <c r="M73" i="6"/>
  <c r="M74" i="6" s="1"/>
  <c r="O73" i="6"/>
  <c r="O74" i="6" s="1"/>
  <c r="P73" i="6"/>
  <c r="P74" i="6" s="1"/>
  <c r="R73" i="6"/>
  <c r="R74" i="6" s="1"/>
  <c r="S73" i="6"/>
  <c r="S74" i="6" s="1"/>
  <c r="U73" i="6"/>
  <c r="U74" i="6" s="1"/>
  <c r="V73" i="6"/>
  <c r="V74" i="6" s="1"/>
  <c r="C73" i="6"/>
  <c r="C74" i="6" s="1"/>
  <c r="D15" i="6"/>
  <c r="F15" i="6"/>
  <c r="F19" i="6" s="1"/>
  <c r="F25" i="6" s="1"/>
  <c r="G15" i="6"/>
  <c r="G19" i="6" s="1"/>
  <c r="G25" i="6" s="1"/>
  <c r="I15" i="6"/>
  <c r="I19" i="6" s="1"/>
  <c r="I25" i="6" s="1"/>
  <c r="J15" i="6"/>
  <c r="J19" i="6" s="1"/>
  <c r="J25" i="6" s="1"/>
  <c r="L15" i="6"/>
  <c r="L19" i="6" s="1"/>
  <c r="L25" i="6" s="1"/>
  <c r="M15" i="6"/>
  <c r="M19" i="6" s="1"/>
  <c r="M25" i="6" s="1"/>
  <c r="O15" i="6"/>
  <c r="O19" i="6" s="1"/>
  <c r="O25" i="6" s="1"/>
  <c r="P15" i="6"/>
  <c r="P19" i="6" s="1"/>
  <c r="P25" i="6" s="1"/>
  <c r="R15" i="6"/>
  <c r="R19" i="6" s="1"/>
  <c r="R25" i="6" s="1"/>
  <c r="S15" i="6"/>
  <c r="S19" i="6" s="1"/>
  <c r="S25" i="6" s="1"/>
  <c r="U15" i="6"/>
  <c r="U19" i="6" s="1"/>
  <c r="U25" i="6" s="1"/>
  <c r="V15" i="6"/>
  <c r="V19" i="6" s="1"/>
  <c r="V25" i="6" s="1"/>
  <c r="C15" i="6"/>
  <c r="C19" i="6" s="1"/>
  <c r="K14" i="6"/>
  <c r="N14" i="6"/>
  <c r="Q14" i="6"/>
  <c r="T14" i="6"/>
  <c r="W14" i="6"/>
  <c r="X14" i="6"/>
  <c r="Y14" i="6"/>
  <c r="N29" i="6"/>
  <c r="Q29" i="6"/>
  <c r="T29" i="6"/>
  <c r="W29" i="6"/>
  <c r="X29" i="6"/>
  <c r="Y29" i="6"/>
  <c r="K30" i="6"/>
  <c r="N30" i="6"/>
  <c r="Q30" i="6"/>
  <c r="T30" i="6"/>
  <c r="W30" i="6"/>
  <c r="X30" i="6"/>
  <c r="Y30" i="6"/>
  <c r="K31" i="6"/>
  <c r="N31" i="6"/>
  <c r="Q31" i="6"/>
  <c r="T31" i="6"/>
  <c r="W31" i="6"/>
  <c r="X31" i="6"/>
  <c r="Y31" i="6"/>
  <c r="K32" i="6"/>
  <c r="N32" i="6"/>
  <c r="Q32" i="6"/>
  <c r="T32" i="6"/>
  <c r="W32" i="6"/>
  <c r="X32" i="6"/>
  <c r="Y32" i="6"/>
  <c r="K33" i="6"/>
  <c r="N33" i="6"/>
  <c r="Q33" i="6"/>
  <c r="T33" i="6"/>
  <c r="W33" i="6"/>
  <c r="X33" i="6"/>
  <c r="Y33" i="6"/>
  <c r="K34" i="6"/>
  <c r="N34" i="6"/>
  <c r="Q34" i="6"/>
  <c r="T34" i="6"/>
  <c r="W34" i="6"/>
  <c r="X34" i="6"/>
  <c r="Y34" i="6"/>
  <c r="K45" i="6"/>
  <c r="K47" i="6" s="1"/>
  <c r="N45" i="6"/>
  <c r="N47" i="6" s="1"/>
  <c r="Q45" i="6"/>
  <c r="Q47" i="6" s="1"/>
  <c r="T45" i="6"/>
  <c r="T47" i="6" s="1"/>
  <c r="W45" i="6"/>
  <c r="W47" i="6" s="1"/>
  <c r="Y45" i="6"/>
  <c r="Y47" i="6" s="1"/>
  <c r="K54" i="6"/>
  <c r="K56" i="6" s="1"/>
  <c r="K61" i="6" s="1"/>
  <c r="N54" i="6"/>
  <c r="N56" i="6" s="1"/>
  <c r="N61" i="6" s="1"/>
  <c r="Q54" i="6"/>
  <c r="Q56" i="6" s="1"/>
  <c r="Q61" i="6" s="1"/>
  <c r="T54" i="6"/>
  <c r="T56" i="6" s="1"/>
  <c r="T61" i="6" s="1"/>
  <c r="W54" i="6"/>
  <c r="W56" i="6" s="1"/>
  <c r="W61" i="6" s="1"/>
  <c r="Y54" i="6"/>
  <c r="Y56" i="6" s="1"/>
  <c r="Y61" i="6" s="1"/>
  <c r="K66" i="6"/>
  <c r="N66" i="6"/>
  <c r="Q66" i="6"/>
  <c r="T66" i="6"/>
  <c r="W66" i="6"/>
  <c r="X66" i="6"/>
  <c r="Y66" i="6"/>
  <c r="K67" i="6"/>
  <c r="N67" i="6"/>
  <c r="Q67" i="6"/>
  <c r="T67" i="6"/>
  <c r="W67" i="6"/>
  <c r="X67" i="6"/>
  <c r="Y67" i="6"/>
  <c r="K68" i="6"/>
  <c r="N68" i="6"/>
  <c r="Q68" i="6"/>
  <c r="T68" i="6"/>
  <c r="W68" i="6"/>
  <c r="X68" i="6"/>
  <c r="Y68" i="6"/>
  <c r="K69" i="6"/>
  <c r="N69" i="6"/>
  <c r="Q69" i="6"/>
  <c r="T69" i="6"/>
  <c r="W69" i="6"/>
  <c r="X69" i="6"/>
  <c r="Y69" i="6"/>
  <c r="K70" i="6"/>
  <c r="N70" i="6"/>
  <c r="Q70" i="6"/>
  <c r="T70" i="6"/>
  <c r="W70" i="6"/>
  <c r="X70" i="6"/>
  <c r="Y70" i="6"/>
  <c r="K71" i="6"/>
  <c r="N71" i="6"/>
  <c r="Q71" i="6"/>
  <c r="T71" i="6"/>
  <c r="W71" i="6"/>
  <c r="X71" i="6"/>
  <c r="Y71" i="6"/>
  <c r="K72" i="6"/>
  <c r="N72" i="6"/>
  <c r="Q72" i="6"/>
  <c r="T72" i="6"/>
  <c r="W72" i="6"/>
  <c r="X72" i="6"/>
  <c r="Y72" i="6"/>
  <c r="K78" i="6"/>
  <c r="N78" i="6"/>
  <c r="Q78" i="6"/>
  <c r="T78" i="6"/>
  <c r="W78" i="6"/>
  <c r="X78" i="6"/>
  <c r="Y78" i="6"/>
  <c r="K79" i="6"/>
  <c r="N79" i="6"/>
  <c r="Q79" i="6"/>
  <c r="T79" i="6"/>
  <c r="W79" i="6"/>
  <c r="X79" i="6"/>
  <c r="Y79" i="6"/>
  <c r="K80" i="6"/>
  <c r="N80" i="6"/>
  <c r="Q80" i="6"/>
  <c r="T80" i="6"/>
  <c r="W80" i="6"/>
  <c r="X80" i="6"/>
  <c r="Y80" i="6"/>
  <c r="K81" i="6"/>
  <c r="N81" i="6"/>
  <c r="Q81" i="6"/>
  <c r="T81" i="6"/>
  <c r="W81" i="6"/>
  <c r="X81" i="6"/>
  <c r="Y81" i="6"/>
  <c r="K82" i="6"/>
  <c r="N82" i="6"/>
  <c r="Q82" i="6"/>
  <c r="T82" i="6"/>
  <c r="W82" i="6"/>
  <c r="X82" i="6"/>
  <c r="Y82" i="6"/>
  <c r="K83" i="6"/>
  <c r="N83" i="6"/>
  <c r="Q83" i="6"/>
  <c r="T83" i="6"/>
  <c r="W83" i="6"/>
  <c r="X83" i="6"/>
  <c r="Y83" i="6"/>
  <c r="K84" i="6"/>
  <c r="N84" i="6"/>
  <c r="Q84" i="6"/>
  <c r="T84" i="6"/>
  <c r="W84" i="6"/>
  <c r="X84" i="6"/>
  <c r="Y84" i="6"/>
  <c r="N85" i="6"/>
  <c r="Q85" i="6"/>
  <c r="T85" i="6"/>
  <c r="W85" i="6"/>
  <c r="X85" i="6"/>
  <c r="Y85" i="6"/>
  <c r="K88" i="6"/>
  <c r="N88" i="6"/>
  <c r="Q88" i="6"/>
  <c r="T88" i="6"/>
  <c r="W88" i="6"/>
  <c r="X88" i="6"/>
  <c r="Y88" i="6"/>
  <c r="K89" i="6"/>
  <c r="N89" i="6"/>
  <c r="Q89" i="6"/>
  <c r="T89" i="6"/>
  <c r="W89" i="6"/>
  <c r="X89" i="6"/>
  <c r="Y89" i="6"/>
  <c r="K90" i="6"/>
  <c r="N90" i="6"/>
  <c r="Q90" i="6"/>
  <c r="T90" i="6"/>
  <c r="W90" i="6"/>
  <c r="X90" i="6"/>
  <c r="Y90" i="6"/>
  <c r="K92" i="6"/>
  <c r="N92" i="6"/>
  <c r="Q92" i="6"/>
  <c r="T92" i="6"/>
  <c r="W92" i="6"/>
  <c r="X92" i="6"/>
  <c r="Y92" i="6"/>
  <c r="K93" i="6"/>
  <c r="N93" i="6"/>
  <c r="Q93" i="6"/>
  <c r="T93" i="6"/>
  <c r="W93" i="6"/>
  <c r="X93" i="6"/>
  <c r="Y93" i="6"/>
  <c r="K94" i="6"/>
  <c r="N94" i="6"/>
  <c r="Q94" i="6"/>
  <c r="T94" i="6"/>
  <c r="W94" i="6"/>
  <c r="X94" i="6"/>
  <c r="Y94" i="6"/>
  <c r="K95" i="6"/>
  <c r="N95" i="6"/>
  <c r="Q95" i="6"/>
  <c r="T95" i="6"/>
  <c r="W95" i="6"/>
  <c r="X95" i="6"/>
  <c r="Y95" i="6"/>
  <c r="K96" i="6"/>
  <c r="N96" i="6"/>
  <c r="Q96" i="6"/>
  <c r="T96" i="6"/>
  <c r="W96" i="6"/>
  <c r="X96" i="6"/>
  <c r="Y96" i="6"/>
  <c r="K97" i="6"/>
  <c r="N97" i="6"/>
  <c r="T97" i="6"/>
  <c r="W97" i="6"/>
  <c r="X97" i="6"/>
  <c r="Y97" i="6"/>
  <c r="K100" i="6"/>
  <c r="N100" i="6"/>
  <c r="Q100" i="6"/>
  <c r="T100" i="6"/>
  <c r="W100" i="6"/>
  <c r="X100" i="6"/>
  <c r="Y100" i="6"/>
  <c r="K102" i="6"/>
  <c r="N102" i="6"/>
  <c r="Q102" i="6"/>
  <c r="T102" i="6"/>
  <c r="W102" i="6"/>
  <c r="X102" i="6"/>
  <c r="Y102" i="6"/>
  <c r="K103" i="6"/>
  <c r="N103" i="6"/>
  <c r="Q103" i="6"/>
  <c r="T103" i="6"/>
  <c r="W103" i="6"/>
  <c r="X103" i="6"/>
  <c r="Y103" i="6"/>
  <c r="K104" i="6"/>
  <c r="N104" i="6"/>
  <c r="Q104" i="6"/>
  <c r="T104" i="6"/>
  <c r="W104" i="6"/>
  <c r="X104" i="6"/>
  <c r="Y104" i="6"/>
  <c r="K105" i="6"/>
  <c r="N105" i="6"/>
  <c r="Q105" i="6"/>
  <c r="T105" i="6"/>
  <c r="W105" i="6"/>
  <c r="X105" i="6"/>
  <c r="Y105" i="6"/>
  <c r="K109" i="6"/>
  <c r="N109" i="6"/>
  <c r="Q109" i="6"/>
  <c r="T109" i="6"/>
  <c r="W109" i="6"/>
  <c r="X109" i="6"/>
  <c r="Y109" i="6"/>
  <c r="K110" i="6"/>
  <c r="N110" i="6"/>
  <c r="Q110" i="6"/>
  <c r="T110" i="6"/>
  <c r="W110" i="6"/>
  <c r="X110" i="6"/>
  <c r="Y110" i="6"/>
  <c r="K133" i="6"/>
  <c r="N133" i="6"/>
  <c r="Q133" i="6"/>
  <c r="T133" i="6"/>
  <c r="W133" i="6"/>
  <c r="X133" i="6"/>
  <c r="Y133" i="6"/>
  <c r="K134" i="6"/>
  <c r="N134" i="6"/>
  <c r="Q134" i="6"/>
  <c r="T134" i="6"/>
  <c r="W134" i="6"/>
  <c r="X134" i="6"/>
  <c r="Y134" i="6"/>
  <c r="K135" i="6"/>
  <c r="N135" i="6"/>
  <c r="Q135" i="6"/>
  <c r="T135" i="6"/>
  <c r="W135" i="6"/>
  <c r="X135" i="6"/>
  <c r="Y135" i="6"/>
  <c r="K136" i="6"/>
  <c r="N136" i="6"/>
  <c r="Q136" i="6"/>
  <c r="T136" i="6"/>
  <c r="W136" i="6"/>
  <c r="X136" i="6"/>
  <c r="Y136" i="6"/>
  <c r="K138" i="6"/>
  <c r="N138" i="6"/>
  <c r="Q138" i="6"/>
  <c r="T138" i="6"/>
  <c r="W138" i="6"/>
  <c r="X138" i="6"/>
  <c r="Y138" i="6"/>
  <c r="K139" i="6"/>
  <c r="N139" i="6"/>
  <c r="Q139" i="6"/>
  <c r="T139" i="6"/>
  <c r="W139" i="6"/>
  <c r="X139" i="6"/>
  <c r="Y139" i="6"/>
  <c r="K141" i="6"/>
  <c r="N141" i="6"/>
  <c r="Q141" i="6"/>
  <c r="T141" i="6"/>
  <c r="W141" i="6"/>
  <c r="X141" i="6"/>
  <c r="Y141" i="6"/>
  <c r="K148" i="6"/>
  <c r="N148" i="6"/>
  <c r="Q148" i="6"/>
  <c r="T148" i="6"/>
  <c r="W148" i="6"/>
  <c r="X148" i="6"/>
  <c r="Y148" i="6"/>
  <c r="K149" i="6"/>
  <c r="N149" i="6"/>
  <c r="Q149" i="6"/>
  <c r="T149" i="6"/>
  <c r="W149" i="6"/>
  <c r="X149" i="6"/>
  <c r="Y149" i="6"/>
  <c r="K150" i="6"/>
  <c r="N150" i="6"/>
  <c r="Q150" i="6"/>
  <c r="T150" i="6"/>
  <c r="W150" i="6"/>
  <c r="X150" i="6"/>
  <c r="Y150" i="6"/>
  <c r="K151" i="6"/>
  <c r="N151" i="6"/>
  <c r="Q151" i="6"/>
  <c r="T151" i="6"/>
  <c r="W151" i="6"/>
  <c r="X151" i="6"/>
  <c r="Y151" i="6"/>
  <c r="K152" i="6"/>
  <c r="N152" i="6"/>
  <c r="Q152" i="6"/>
  <c r="T152" i="6"/>
  <c r="W152" i="6"/>
  <c r="X152" i="6"/>
  <c r="Y152" i="6"/>
  <c r="K153" i="6"/>
  <c r="N153" i="6"/>
  <c r="Q153" i="6"/>
  <c r="T153" i="6"/>
  <c r="W153" i="6"/>
  <c r="X153" i="6"/>
  <c r="Y153" i="6"/>
  <c r="K154" i="6"/>
  <c r="N154" i="6"/>
  <c r="Q154" i="6"/>
  <c r="T154" i="6"/>
  <c r="W154" i="6"/>
  <c r="X154" i="6"/>
  <c r="Y154" i="6"/>
  <c r="K166" i="6"/>
  <c r="K167" i="6" s="1"/>
  <c r="K171" i="6" s="1"/>
  <c r="N166" i="6"/>
  <c r="N167" i="6" s="1"/>
  <c r="N171" i="6" s="1"/>
  <c r="Q166" i="6"/>
  <c r="Q167" i="6" s="1"/>
  <c r="Q171" i="6" s="1"/>
  <c r="T166" i="6"/>
  <c r="T167" i="6" s="1"/>
  <c r="T171" i="6" s="1"/>
  <c r="W166" i="6"/>
  <c r="W167" i="6" s="1"/>
  <c r="W171" i="6" s="1"/>
  <c r="K178" i="6"/>
  <c r="Q178" i="6"/>
  <c r="T178" i="6"/>
  <c r="W178" i="6"/>
  <c r="X178" i="6"/>
  <c r="Y178" i="6"/>
  <c r="K179" i="6"/>
  <c r="N179" i="6"/>
  <c r="Q179" i="6"/>
  <c r="T179" i="6"/>
  <c r="W179" i="6"/>
  <c r="X179" i="6"/>
  <c r="Y179" i="6"/>
  <c r="K180" i="6"/>
  <c r="N180" i="6"/>
  <c r="Q180" i="6"/>
  <c r="T180" i="6"/>
  <c r="W180" i="6"/>
  <c r="X180" i="6"/>
  <c r="Y180" i="6"/>
  <c r="K181" i="6"/>
  <c r="N181" i="6"/>
  <c r="Q181" i="6"/>
  <c r="T181" i="6"/>
  <c r="W181" i="6"/>
  <c r="X181" i="6"/>
  <c r="Y181" i="6"/>
  <c r="X182" i="6"/>
  <c r="Y182" i="6"/>
  <c r="K186" i="6"/>
  <c r="N186" i="6"/>
  <c r="Q186" i="6"/>
  <c r="T186" i="6"/>
  <c r="W186" i="6"/>
  <c r="X186" i="6"/>
  <c r="Y186" i="6"/>
  <c r="K187" i="6"/>
  <c r="N187" i="6"/>
  <c r="Q187" i="6"/>
  <c r="T187" i="6"/>
  <c r="W187" i="6"/>
  <c r="X187" i="6"/>
  <c r="Y187" i="6"/>
  <c r="K188" i="6"/>
  <c r="N188" i="6"/>
  <c r="Q188" i="6"/>
  <c r="T188" i="6"/>
  <c r="W188" i="6"/>
  <c r="X189" i="6"/>
  <c r="Y189" i="6"/>
  <c r="K199" i="6"/>
  <c r="K200" i="6" s="1"/>
  <c r="N199" i="6"/>
  <c r="N200" i="6" s="1"/>
  <c r="Q199" i="6"/>
  <c r="Q200" i="6" s="1"/>
  <c r="T199" i="6"/>
  <c r="T200" i="6" s="1"/>
  <c r="W199" i="6"/>
  <c r="W200" i="6" s="1"/>
  <c r="X199" i="6"/>
  <c r="Y199" i="6"/>
  <c r="K206" i="6"/>
  <c r="N206" i="6"/>
  <c r="Q206" i="6"/>
  <c r="T206" i="6"/>
  <c r="W206" i="6"/>
  <c r="X206" i="6"/>
  <c r="Y206" i="6"/>
  <c r="K207" i="6"/>
  <c r="N207" i="6"/>
  <c r="Q207" i="6"/>
  <c r="T207" i="6"/>
  <c r="W207" i="6"/>
  <c r="X207" i="6"/>
  <c r="Y207" i="6"/>
  <c r="K208" i="6"/>
  <c r="N208" i="6"/>
  <c r="Q208" i="6"/>
  <c r="T208" i="6"/>
  <c r="W208" i="6"/>
  <c r="X208" i="6"/>
  <c r="Y208" i="6"/>
  <c r="K209" i="6"/>
  <c r="N209" i="6"/>
  <c r="Q209" i="6"/>
  <c r="T209" i="6"/>
  <c r="W209" i="6"/>
  <c r="X209" i="6"/>
  <c r="Y209" i="6"/>
  <c r="K210" i="6"/>
  <c r="N210" i="6"/>
  <c r="Q210" i="6"/>
  <c r="T210" i="6"/>
  <c r="W210" i="6"/>
  <c r="X210" i="6"/>
  <c r="Y210" i="6"/>
  <c r="K211" i="6"/>
  <c r="N211" i="6"/>
  <c r="Q211" i="6"/>
  <c r="T211" i="6"/>
  <c r="W211" i="6"/>
  <c r="X211" i="6"/>
  <c r="Y211" i="6"/>
  <c r="K212" i="6"/>
  <c r="N212" i="6"/>
  <c r="Q212" i="6"/>
  <c r="T212" i="6"/>
  <c r="W212" i="6"/>
  <c r="X212" i="6"/>
  <c r="Y212" i="6"/>
  <c r="K213" i="6"/>
  <c r="N213" i="6"/>
  <c r="Q213" i="6"/>
  <c r="T213" i="6"/>
  <c r="W213" i="6"/>
  <c r="X213" i="6"/>
  <c r="Y213" i="6"/>
  <c r="X214" i="6"/>
  <c r="Y214" i="6"/>
  <c r="Y221" i="6" s="1"/>
  <c r="K223" i="6"/>
  <c r="K224" i="6" s="1"/>
  <c r="N223" i="6"/>
  <c r="N224" i="6" s="1"/>
  <c r="Q223" i="6"/>
  <c r="Q224" i="6" s="1"/>
  <c r="T223" i="6"/>
  <c r="T224" i="6" s="1"/>
  <c r="W223" i="6"/>
  <c r="W224" i="6" s="1"/>
  <c r="X223" i="6"/>
  <c r="X224" i="6" s="1"/>
  <c r="Y223" i="6"/>
  <c r="Y224" i="6" s="1"/>
  <c r="K230" i="6"/>
  <c r="N230" i="6"/>
  <c r="Q230" i="6"/>
  <c r="T230" i="6"/>
  <c r="W230" i="6"/>
  <c r="X230" i="6"/>
  <c r="Y230" i="6"/>
  <c r="K231" i="6"/>
  <c r="N231" i="6"/>
  <c r="Q231" i="6"/>
  <c r="T231" i="6"/>
  <c r="W231" i="6"/>
  <c r="X231" i="6"/>
  <c r="Y231" i="6"/>
  <c r="K232" i="6"/>
  <c r="N232" i="6"/>
  <c r="Q232" i="6"/>
  <c r="T232" i="6"/>
  <c r="W232" i="6"/>
  <c r="X232" i="6"/>
  <c r="Y232" i="6"/>
  <c r="K233" i="6"/>
  <c r="N233" i="6"/>
  <c r="Q233" i="6"/>
  <c r="T233" i="6"/>
  <c r="W233" i="6"/>
  <c r="X233" i="6"/>
  <c r="Y233" i="6"/>
  <c r="K234" i="6"/>
  <c r="N234" i="6"/>
  <c r="Q234" i="6"/>
  <c r="T234" i="6"/>
  <c r="W234" i="6"/>
  <c r="X234" i="6"/>
  <c r="Y234" i="6"/>
  <c r="K235" i="6"/>
  <c r="N235" i="6"/>
  <c r="Q235" i="6"/>
  <c r="T235" i="6"/>
  <c r="W235" i="6"/>
  <c r="X235" i="6"/>
  <c r="Y235" i="6"/>
  <c r="K236" i="6"/>
  <c r="N236" i="6"/>
  <c r="Q236" i="6"/>
  <c r="T236" i="6"/>
  <c r="W236" i="6"/>
  <c r="X236" i="6"/>
  <c r="Y236" i="6"/>
  <c r="K237" i="6"/>
  <c r="N237" i="6"/>
  <c r="Q237" i="6"/>
  <c r="T237" i="6"/>
  <c r="W237" i="6"/>
  <c r="X237" i="6"/>
  <c r="Y237" i="6"/>
  <c r="K238" i="6"/>
  <c r="N238" i="6"/>
  <c r="Q238" i="6"/>
  <c r="T238" i="6"/>
  <c r="W238" i="6"/>
  <c r="X238" i="6"/>
  <c r="Y238" i="6"/>
  <c r="K239" i="6"/>
  <c r="N239" i="6"/>
  <c r="Q239" i="6"/>
  <c r="T239" i="6"/>
  <c r="W239" i="6"/>
  <c r="X239" i="6"/>
  <c r="Y239" i="6"/>
  <c r="K240" i="6"/>
  <c r="N240" i="6"/>
  <c r="Q240" i="6"/>
  <c r="T240" i="6"/>
  <c r="W240" i="6"/>
  <c r="X240" i="6"/>
  <c r="Y240" i="6"/>
  <c r="K241" i="6"/>
  <c r="N241" i="6"/>
  <c r="Q241" i="6"/>
  <c r="T241" i="6"/>
  <c r="W241" i="6"/>
  <c r="X241" i="6"/>
  <c r="Y241" i="6"/>
  <c r="K245" i="6"/>
  <c r="N245" i="6"/>
  <c r="Q245" i="6"/>
  <c r="T245" i="6"/>
  <c r="W245" i="6"/>
  <c r="X245" i="6"/>
  <c r="Y245" i="6"/>
  <c r="K246" i="6"/>
  <c r="N246" i="6"/>
  <c r="Q246" i="6"/>
  <c r="T246" i="6"/>
  <c r="W246" i="6"/>
  <c r="X246" i="6"/>
  <c r="Y246" i="6"/>
  <c r="K247" i="6"/>
  <c r="N247" i="6"/>
  <c r="Q247" i="6"/>
  <c r="T247" i="6"/>
  <c r="W247" i="6"/>
  <c r="X247" i="6"/>
  <c r="Y247" i="6"/>
  <c r="K248" i="6"/>
  <c r="N248" i="6"/>
  <c r="Q248" i="6"/>
  <c r="T248" i="6"/>
  <c r="W248" i="6"/>
  <c r="X248" i="6"/>
  <c r="Y248" i="6"/>
  <c r="K249" i="6"/>
  <c r="N249" i="6"/>
  <c r="Q249" i="6"/>
  <c r="T249" i="6"/>
  <c r="W249" i="6"/>
  <c r="X249" i="6"/>
  <c r="Y249" i="6"/>
  <c r="K253" i="6"/>
  <c r="N253" i="6"/>
  <c r="Q253" i="6"/>
  <c r="T253" i="6"/>
  <c r="W253" i="6"/>
  <c r="X253" i="6"/>
  <c r="Y253" i="6"/>
  <c r="K260" i="6"/>
  <c r="N260" i="6"/>
  <c r="Q260" i="6"/>
  <c r="T260" i="6"/>
  <c r="W260" i="6"/>
  <c r="X260" i="6"/>
  <c r="Y260" i="6"/>
  <c r="K261" i="6"/>
  <c r="N261" i="6"/>
  <c r="Q261" i="6"/>
  <c r="T261" i="6"/>
  <c r="W261" i="6"/>
  <c r="X261" i="6"/>
  <c r="Y261" i="6"/>
  <c r="K262" i="6"/>
  <c r="N262" i="6"/>
  <c r="Q262" i="6"/>
  <c r="T262" i="6"/>
  <c r="W262" i="6"/>
  <c r="X262" i="6"/>
  <c r="Y262" i="6"/>
  <c r="K263" i="6"/>
  <c r="N263" i="6"/>
  <c r="Q263" i="6"/>
  <c r="T263" i="6"/>
  <c r="W263" i="6"/>
  <c r="X263" i="6"/>
  <c r="Y263" i="6"/>
  <c r="K266" i="6"/>
  <c r="N266" i="6"/>
  <c r="Q266" i="6"/>
  <c r="T266" i="6"/>
  <c r="W266" i="6"/>
  <c r="X266" i="6"/>
  <c r="Y266" i="6"/>
  <c r="K279" i="6"/>
  <c r="N279" i="6"/>
  <c r="Q279" i="6"/>
  <c r="T279" i="6"/>
  <c r="W279" i="6"/>
  <c r="X279" i="6"/>
  <c r="Y279" i="6"/>
  <c r="K280" i="6"/>
  <c r="N280" i="6"/>
  <c r="Q280" i="6"/>
  <c r="T280" i="6"/>
  <c r="W280" i="6"/>
  <c r="X280" i="6"/>
  <c r="Y280" i="6"/>
  <c r="K281" i="6"/>
  <c r="N281" i="6"/>
  <c r="Q281" i="6"/>
  <c r="T281" i="6"/>
  <c r="W281" i="6"/>
  <c r="X281" i="6"/>
  <c r="Y281" i="6"/>
  <c r="K282" i="6"/>
  <c r="N282" i="6"/>
  <c r="Q282" i="6"/>
  <c r="T282" i="6"/>
  <c r="W282" i="6"/>
  <c r="X282" i="6"/>
  <c r="Y282" i="6"/>
  <c r="K283" i="6"/>
  <c r="N283" i="6"/>
  <c r="Q283" i="6"/>
  <c r="T283" i="6"/>
  <c r="W283" i="6"/>
  <c r="X283" i="6"/>
  <c r="Y283" i="6"/>
  <c r="K289" i="6"/>
  <c r="N289" i="6"/>
  <c r="Q289" i="6"/>
  <c r="T289" i="6"/>
  <c r="W289" i="6"/>
  <c r="X289" i="6"/>
  <c r="Y289" i="6"/>
  <c r="K290" i="6"/>
  <c r="N290" i="6"/>
  <c r="Q290" i="6"/>
  <c r="T290" i="6"/>
  <c r="W290" i="6"/>
  <c r="X290" i="6"/>
  <c r="Y290" i="6"/>
  <c r="K291" i="6"/>
  <c r="N291" i="6"/>
  <c r="Q291" i="6"/>
  <c r="T291" i="6"/>
  <c r="W291" i="6"/>
  <c r="X291" i="6"/>
  <c r="Y291" i="6"/>
  <c r="K293" i="6"/>
  <c r="N293" i="6"/>
  <c r="Q293" i="6"/>
  <c r="T293" i="6"/>
  <c r="W293" i="6"/>
  <c r="X293" i="6"/>
  <c r="Y293" i="6"/>
  <c r="K294" i="6"/>
  <c r="N294" i="6"/>
  <c r="Q294" i="6"/>
  <c r="T294" i="6"/>
  <c r="W294" i="6"/>
  <c r="X294" i="6"/>
  <c r="Y294" i="6"/>
  <c r="K295" i="6"/>
  <c r="N295" i="6"/>
  <c r="Q295" i="6"/>
  <c r="T295" i="6"/>
  <c r="W295" i="6"/>
  <c r="X295" i="6"/>
  <c r="Y295" i="6"/>
  <c r="K296" i="6"/>
  <c r="N296" i="6"/>
  <c r="Q296" i="6"/>
  <c r="T296" i="6"/>
  <c r="W296" i="6"/>
  <c r="X296" i="6"/>
  <c r="Y296" i="6"/>
  <c r="K301" i="6"/>
  <c r="N301" i="6"/>
  <c r="Q301" i="6"/>
  <c r="T301" i="6"/>
  <c r="W301" i="6"/>
  <c r="X301" i="6"/>
  <c r="Y301" i="6"/>
  <c r="K302" i="6"/>
  <c r="N302" i="6"/>
  <c r="Q302" i="6"/>
  <c r="T302" i="6"/>
  <c r="W302" i="6"/>
  <c r="X302" i="6"/>
  <c r="Y302" i="6"/>
  <c r="K312" i="6"/>
  <c r="N312" i="6"/>
  <c r="Q312" i="6"/>
  <c r="T312" i="6"/>
  <c r="W312" i="6"/>
  <c r="X312" i="6"/>
  <c r="Y312" i="6"/>
  <c r="K313" i="6"/>
  <c r="N313" i="6"/>
  <c r="Q313" i="6"/>
  <c r="T313" i="6"/>
  <c r="W313" i="6"/>
  <c r="X313" i="6"/>
  <c r="Y313" i="6"/>
  <c r="K314" i="6"/>
  <c r="N314" i="6"/>
  <c r="Q314" i="6"/>
  <c r="T314" i="6"/>
  <c r="W314" i="6"/>
  <c r="X314" i="6"/>
  <c r="Y314" i="6"/>
  <c r="K320" i="6"/>
  <c r="N320" i="6"/>
  <c r="Q320" i="6"/>
  <c r="T320" i="6"/>
  <c r="W320" i="6"/>
  <c r="X320" i="6"/>
  <c r="Y320" i="6"/>
  <c r="K321" i="6"/>
  <c r="N321" i="6"/>
  <c r="Q321" i="6"/>
  <c r="T321" i="6"/>
  <c r="W321" i="6"/>
  <c r="X321" i="6"/>
  <c r="Y321" i="6"/>
  <c r="K325" i="6"/>
  <c r="K326" i="6" s="1"/>
  <c r="N325" i="6"/>
  <c r="N326" i="6" s="1"/>
  <c r="Q325" i="6"/>
  <c r="Q326" i="6" s="1"/>
  <c r="T325" i="6"/>
  <c r="T326" i="6" s="1"/>
  <c r="W325" i="6"/>
  <c r="W326" i="6" s="1"/>
  <c r="X325" i="6"/>
  <c r="X326" i="6" s="1"/>
  <c r="Y325" i="6"/>
  <c r="Y326" i="6" s="1"/>
  <c r="K12" i="6"/>
  <c r="N12" i="6"/>
  <c r="Q12" i="6"/>
  <c r="T12" i="6"/>
  <c r="W12" i="6"/>
  <c r="X12" i="6"/>
  <c r="Y12" i="6"/>
  <c r="K13" i="6"/>
  <c r="N13" i="6"/>
  <c r="Q13" i="6"/>
  <c r="T13" i="6"/>
  <c r="W13" i="6"/>
  <c r="X13" i="6"/>
  <c r="Y13" i="6"/>
  <c r="Y10" i="6"/>
  <c r="X10" i="6"/>
  <c r="H12" i="6"/>
  <c r="H13" i="6"/>
  <c r="H14" i="6"/>
  <c r="H29" i="6"/>
  <c r="H30" i="6"/>
  <c r="H31" i="6"/>
  <c r="H32" i="6"/>
  <c r="H33" i="6"/>
  <c r="H34" i="6"/>
  <c r="H45" i="6"/>
  <c r="H47" i="6" s="1"/>
  <c r="H54" i="6"/>
  <c r="H56" i="6" s="1"/>
  <c r="H61" i="6" s="1"/>
  <c r="H66" i="6"/>
  <c r="H67" i="6"/>
  <c r="H68" i="6"/>
  <c r="H69" i="6"/>
  <c r="H70" i="6"/>
  <c r="H71" i="6"/>
  <c r="H72" i="6"/>
  <c r="H78" i="6"/>
  <c r="H79" i="6"/>
  <c r="H80" i="6"/>
  <c r="H81" i="6"/>
  <c r="H82" i="6"/>
  <c r="H83" i="6"/>
  <c r="H84" i="6"/>
  <c r="H85" i="6"/>
  <c r="H88" i="6"/>
  <c r="H89" i="6"/>
  <c r="H90" i="6"/>
  <c r="H92" i="6"/>
  <c r="H93" i="6"/>
  <c r="H94" i="6"/>
  <c r="H95" i="6"/>
  <c r="H96" i="6"/>
  <c r="H97" i="6"/>
  <c r="H100" i="6"/>
  <c r="H102" i="6"/>
  <c r="H103" i="6"/>
  <c r="H104" i="6"/>
  <c r="H105" i="6"/>
  <c r="H109" i="6"/>
  <c r="H110" i="6"/>
  <c r="H133" i="6"/>
  <c r="H134" i="6"/>
  <c r="H135" i="6"/>
  <c r="H136" i="6"/>
  <c r="H138" i="6"/>
  <c r="H139" i="6"/>
  <c r="H141" i="6"/>
  <c r="H148" i="6"/>
  <c r="H149" i="6"/>
  <c r="H150" i="6"/>
  <c r="H151" i="6"/>
  <c r="H152" i="6"/>
  <c r="H153" i="6"/>
  <c r="H154" i="6"/>
  <c r="H166" i="6"/>
  <c r="H167" i="6" s="1"/>
  <c r="H171" i="6" s="1"/>
  <c r="H178" i="6"/>
  <c r="H179" i="6"/>
  <c r="H180" i="6"/>
  <c r="H181" i="6"/>
  <c r="H186" i="6"/>
  <c r="H187" i="6"/>
  <c r="H188" i="6"/>
  <c r="H199" i="6"/>
  <c r="H200" i="6" s="1"/>
  <c r="H206" i="6"/>
  <c r="H207" i="6"/>
  <c r="H208" i="6"/>
  <c r="H209" i="6"/>
  <c r="H211" i="6"/>
  <c r="H212" i="6"/>
  <c r="H213" i="6"/>
  <c r="H223" i="6"/>
  <c r="H224" i="6" s="1"/>
  <c r="H230" i="6"/>
  <c r="H231" i="6"/>
  <c r="H232" i="6"/>
  <c r="H233" i="6"/>
  <c r="H234" i="6"/>
  <c r="H235" i="6"/>
  <c r="H236" i="6"/>
  <c r="H237" i="6"/>
  <c r="H238" i="6"/>
  <c r="H239" i="6"/>
  <c r="H240" i="6"/>
  <c r="H241" i="6"/>
  <c r="H245" i="6"/>
  <c r="H246" i="6"/>
  <c r="H247" i="6"/>
  <c r="H248" i="6"/>
  <c r="H249" i="6"/>
  <c r="H253" i="6"/>
  <c r="H260" i="6"/>
  <c r="H261" i="6"/>
  <c r="H262" i="6"/>
  <c r="H263" i="6"/>
  <c r="H266" i="6"/>
  <c r="H279" i="6"/>
  <c r="H280" i="6"/>
  <c r="H281" i="6"/>
  <c r="H282" i="6"/>
  <c r="H283" i="6"/>
  <c r="H289" i="6"/>
  <c r="H290" i="6"/>
  <c r="H291" i="6"/>
  <c r="H293" i="6"/>
  <c r="H294" i="6"/>
  <c r="H295" i="6"/>
  <c r="H296" i="6"/>
  <c r="H301" i="6"/>
  <c r="H302" i="6"/>
  <c r="H312" i="6"/>
  <c r="H313" i="6"/>
  <c r="H314" i="6"/>
  <c r="H320" i="6"/>
  <c r="H321" i="6"/>
  <c r="H325" i="6"/>
  <c r="H326" i="6" s="1"/>
  <c r="E12" i="6"/>
  <c r="E13" i="6"/>
  <c r="E14" i="6"/>
  <c r="E29" i="6"/>
  <c r="E30" i="6"/>
  <c r="E31" i="6"/>
  <c r="E32" i="6"/>
  <c r="E33" i="6"/>
  <c r="E34" i="6"/>
  <c r="E66" i="6"/>
  <c r="E67" i="6"/>
  <c r="E68" i="6"/>
  <c r="E69" i="6"/>
  <c r="E70" i="6"/>
  <c r="E71" i="6"/>
  <c r="E72" i="6"/>
  <c r="E78" i="6"/>
  <c r="E79" i="6"/>
  <c r="E80" i="6"/>
  <c r="E81" i="6"/>
  <c r="E82" i="6"/>
  <c r="E83" i="6"/>
  <c r="E84" i="6"/>
  <c r="E85" i="6"/>
  <c r="E88" i="6"/>
  <c r="E89" i="6"/>
  <c r="E90" i="6"/>
  <c r="E92" i="6"/>
  <c r="E93" i="6"/>
  <c r="E94" i="6"/>
  <c r="E95" i="6"/>
  <c r="E96" i="6"/>
  <c r="E97" i="6"/>
  <c r="E100" i="6"/>
  <c r="E103" i="6"/>
  <c r="E104" i="6"/>
  <c r="E105" i="6"/>
  <c r="E109" i="6"/>
  <c r="E110" i="6"/>
  <c r="E133" i="6"/>
  <c r="E134" i="6"/>
  <c r="E135" i="6"/>
  <c r="E136" i="6"/>
  <c r="E138" i="6"/>
  <c r="E139" i="6"/>
  <c r="E141" i="6"/>
  <c r="E148" i="6"/>
  <c r="E149" i="6"/>
  <c r="E150" i="6"/>
  <c r="E151" i="6"/>
  <c r="E152" i="6"/>
  <c r="E153" i="6"/>
  <c r="E154" i="6"/>
  <c r="E166" i="6"/>
  <c r="E167" i="6" s="1"/>
  <c r="E179" i="6"/>
  <c r="E180" i="6"/>
  <c r="E181" i="6"/>
  <c r="E186" i="6"/>
  <c r="E187" i="6"/>
  <c r="E188" i="6"/>
  <c r="E199" i="6"/>
  <c r="E200" i="6" s="1"/>
  <c r="E206" i="6"/>
  <c r="E207" i="6"/>
  <c r="E208" i="6"/>
  <c r="E209" i="6"/>
  <c r="E210" i="6"/>
  <c r="E211" i="6"/>
  <c r="E212" i="6"/>
  <c r="E213" i="6"/>
  <c r="E223" i="6"/>
  <c r="E224" i="6" s="1"/>
  <c r="E230" i="6"/>
  <c r="E231" i="6"/>
  <c r="E232" i="6"/>
  <c r="E233" i="6"/>
  <c r="E234" i="6"/>
  <c r="E235" i="6"/>
  <c r="E236" i="6"/>
  <c r="E237" i="6"/>
  <c r="E238" i="6"/>
  <c r="E239" i="6"/>
  <c r="E240" i="6"/>
  <c r="E241" i="6"/>
  <c r="E245" i="6"/>
  <c r="E246" i="6"/>
  <c r="E247" i="6"/>
  <c r="E248" i="6"/>
  <c r="E249" i="6"/>
  <c r="E253" i="6"/>
  <c r="E260" i="6"/>
  <c r="E261" i="6"/>
  <c r="E262" i="6"/>
  <c r="E263" i="6"/>
  <c r="E266" i="6"/>
  <c r="E279" i="6"/>
  <c r="E280" i="6"/>
  <c r="E281" i="6"/>
  <c r="E282" i="6"/>
  <c r="E283" i="6"/>
  <c r="E289" i="6"/>
  <c r="E290" i="6"/>
  <c r="E291" i="6"/>
  <c r="E293" i="6"/>
  <c r="E294" i="6"/>
  <c r="E295" i="6"/>
  <c r="E296" i="6"/>
  <c r="E301" i="6"/>
  <c r="E312" i="6"/>
  <c r="E313" i="6"/>
  <c r="E314" i="6"/>
  <c r="E320" i="6"/>
  <c r="E321" i="6"/>
  <c r="E325" i="6"/>
  <c r="E326" i="6" s="1"/>
  <c r="W10" i="6"/>
  <c r="T10" i="6"/>
  <c r="Q10" i="6"/>
  <c r="N10" i="6"/>
  <c r="K10" i="6"/>
  <c r="H10" i="6"/>
  <c r="E10" i="6"/>
  <c r="T303" i="6" l="1"/>
  <c r="T307" i="6" s="1"/>
  <c r="Y303" i="6"/>
  <c r="Y307" i="6" s="1"/>
  <c r="Q303" i="6"/>
  <c r="Q307" i="6" s="1"/>
  <c r="X303" i="6"/>
  <c r="X307" i="6" s="1"/>
  <c r="T298" i="6"/>
  <c r="W298" i="6"/>
  <c r="Q298" i="6"/>
  <c r="N298" i="6"/>
  <c r="K298" i="6"/>
  <c r="Y225" i="6"/>
  <c r="Y226" i="6" s="1"/>
  <c r="H298" i="6"/>
  <c r="Y298" i="6"/>
  <c r="E298" i="6"/>
  <c r="X298" i="6"/>
  <c r="K254" i="6"/>
  <c r="E254" i="6"/>
  <c r="X254" i="6"/>
  <c r="X255" i="6" s="1"/>
  <c r="X256" i="6" s="1"/>
  <c r="W254" i="6"/>
  <c r="T254" i="6"/>
  <c r="Q254" i="6"/>
  <c r="H254" i="6"/>
  <c r="Y254" i="6"/>
  <c r="Y255" i="6" s="1"/>
  <c r="Y256" i="6" s="1"/>
  <c r="N254" i="6"/>
  <c r="K142" i="6"/>
  <c r="K143" i="6" s="1"/>
  <c r="E142" i="6"/>
  <c r="E143" i="6" s="1"/>
  <c r="X142" i="6"/>
  <c r="X143" i="6" s="1"/>
  <c r="N142" i="6"/>
  <c r="N143" i="6" s="1"/>
  <c r="T142" i="6"/>
  <c r="T143" i="6" s="1"/>
  <c r="W142" i="6"/>
  <c r="W143" i="6" s="1"/>
  <c r="H142" i="6"/>
  <c r="H143" i="6" s="1"/>
  <c r="Y142" i="6"/>
  <c r="Y143" i="6" s="1"/>
  <c r="Q142" i="6"/>
  <c r="Q143" i="6" s="1"/>
  <c r="T322" i="6"/>
  <c r="T327" i="6" s="1"/>
  <c r="Q322" i="6"/>
  <c r="N322" i="6"/>
  <c r="N327" i="6" s="1"/>
  <c r="E322" i="6"/>
  <c r="E327" i="6" s="1"/>
  <c r="H322" i="6"/>
  <c r="H327" i="6" s="1"/>
  <c r="Q327" i="6"/>
  <c r="X322" i="6"/>
  <c r="X327" i="6" s="1"/>
  <c r="W322" i="6"/>
  <c r="W327" i="6" s="1"/>
  <c r="K322" i="6"/>
  <c r="K327" i="6" s="1"/>
  <c r="Y322" i="6"/>
  <c r="Y327" i="6" s="1"/>
  <c r="V285" i="6"/>
  <c r="U285" i="6"/>
  <c r="O285" i="6"/>
  <c r="P285" i="6"/>
  <c r="R285" i="6"/>
  <c r="R144" i="6"/>
  <c r="S285" i="6"/>
  <c r="I285" i="6"/>
  <c r="X284" i="6"/>
  <c r="G285" i="6"/>
  <c r="M285" i="6"/>
  <c r="L285" i="6"/>
  <c r="J285" i="6"/>
  <c r="Y284" i="6"/>
  <c r="F285" i="6"/>
  <c r="D285" i="6"/>
  <c r="Y276" i="6"/>
  <c r="C285" i="6"/>
  <c r="X276" i="6"/>
  <c r="Q243" i="6"/>
  <c r="W243" i="6"/>
  <c r="T243" i="6"/>
  <c r="H243" i="6"/>
  <c r="E243" i="6"/>
  <c r="N243" i="6"/>
  <c r="K243" i="6"/>
  <c r="Z188" i="6"/>
  <c r="Q214" i="6"/>
  <c r="Q221" i="6" s="1"/>
  <c r="Q225" i="6" s="1"/>
  <c r="Q226" i="6" s="1"/>
  <c r="W214" i="6"/>
  <c r="W221" i="6" s="1"/>
  <c r="W225" i="6" s="1"/>
  <c r="W226" i="6" s="1"/>
  <c r="T214" i="6"/>
  <c r="T221" i="6" s="1"/>
  <c r="T225" i="6" s="1"/>
  <c r="T226" i="6" s="1"/>
  <c r="N214" i="6"/>
  <c r="N221" i="6" s="1"/>
  <c r="N225" i="6" s="1"/>
  <c r="N226" i="6" s="1"/>
  <c r="K214" i="6"/>
  <c r="K221" i="6" s="1"/>
  <c r="K225" i="6" s="1"/>
  <c r="K226" i="6" s="1"/>
  <c r="H214" i="6"/>
  <c r="H221" i="6" s="1"/>
  <c r="H225" i="6" s="1"/>
  <c r="H226" i="6" s="1"/>
  <c r="E214" i="6"/>
  <c r="E221" i="6" s="1"/>
  <c r="E225" i="6" s="1"/>
  <c r="E226" i="6" s="1"/>
  <c r="Z214" i="6"/>
  <c r="Z221" i="6" s="1"/>
  <c r="X221" i="6"/>
  <c r="X225" i="6" s="1"/>
  <c r="X226" i="6" s="1"/>
  <c r="N182" i="6"/>
  <c r="T182" i="6"/>
  <c r="Z189" i="6"/>
  <c r="Q182" i="6"/>
  <c r="W182" i="6"/>
  <c r="H182" i="6"/>
  <c r="E182" i="6"/>
  <c r="K182" i="6"/>
  <c r="Z200" i="6"/>
  <c r="W189" i="6"/>
  <c r="W197" i="6" s="1"/>
  <c r="W201" i="6" s="1"/>
  <c r="N189" i="6"/>
  <c r="N197" i="6" s="1"/>
  <c r="N201" i="6" s="1"/>
  <c r="K189" i="6"/>
  <c r="K197" i="6" s="1"/>
  <c r="K201" i="6" s="1"/>
  <c r="W155" i="6"/>
  <c r="W164" i="6" s="1"/>
  <c r="E171" i="6"/>
  <c r="Z167" i="6"/>
  <c r="Z171" i="6" s="1"/>
  <c r="H155" i="6"/>
  <c r="H164" i="6" s="1"/>
  <c r="T155" i="6"/>
  <c r="T164" i="6" s="1"/>
  <c r="E189" i="6"/>
  <c r="E197" i="6" s="1"/>
  <c r="E201" i="6" s="1"/>
  <c r="T189" i="6"/>
  <c r="T197" i="6" s="1"/>
  <c r="T201" i="6" s="1"/>
  <c r="Q155" i="6"/>
  <c r="Q164" i="6" s="1"/>
  <c r="K155" i="6"/>
  <c r="K164" i="6" s="1"/>
  <c r="E155" i="6"/>
  <c r="H189" i="6"/>
  <c r="H197" i="6" s="1"/>
  <c r="H201" i="6" s="1"/>
  <c r="Q189" i="6"/>
  <c r="Q197" i="6" s="1"/>
  <c r="Q201" i="6" s="1"/>
  <c r="N155" i="6"/>
  <c r="N164" i="6" s="1"/>
  <c r="S144" i="6"/>
  <c r="V144" i="6"/>
  <c r="P144" i="6"/>
  <c r="I144" i="6"/>
  <c r="G144" i="6"/>
  <c r="U144" i="6"/>
  <c r="O144" i="6"/>
  <c r="J144" i="6"/>
  <c r="M144" i="6"/>
  <c r="L144" i="6"/>
  <c r="F144" i="6"/>
  <c r="D144" i="6"/>
  <c r="T315" i="6"/>
  <c r="T316" i="6" s="1"/>
  <c r="O62" i="6"/>
  <c r="E42" i="6"/>
  <c r="Y36" i="6"/>
  <c r="Y51" i="6" s="1"/>
  <c r="W36" i="6"/>
  <c r="W51" i="6" s="1"/>
  <c r="K36" i="6"/>
  <c r="K51" i="6" s="1"/>
  <c r="T36" i="6"/>
  <c r="T51" i="6" s="1"/>
  <c r="Q36" i="6"/>
  <c r="Q51" i="6" s="1"/>
  <c r="H36" i="6"/>
  <c r="H51" i="6" s="1"/>
  <c r="N36" i="6"/>
  <c r="N51" i="6" s="1"/>
  <c r="E35" i="6"/>
  <c r="Z35" i="6" s="1"/>
  <c r="X35" i="6"/>
  <c r="X36" i="6" s="1"/>
  <c r="V62" i="6"/>
  <c r="P62" i="6"/>
  <c r="J62" i="6"/>
  <c r="D62" i="6"/>
  <c r="R308" i="6"/>
  <c r="L308" i="6"/>
  <c r="J308" i="6"/>
  <c r="K15" i="6"/>
  <c r="K19" i="6" s="1"/>
  <c r="K25" i="6" s="1"/>
  <c r="W15" i="6"/>
  <c r="W19" i="6" s="1"/>
  <c r="W25" i="6" s="1"/>
  <c r="H15" i="6"/>
  <c r="H19" i="6" s="1"/>
  <c r="H25" i="6" s="1"/>
  <c r="T15" i="6"/>
  <c r="T19" i="6" s="1"/>
  <c r="T25" i="6" s="1"/>
  <c r="O308" i="6"/>
  <c r="L62" i="6"/>
  <c r="M308" i="6"/>
  <c r="N15" i="6"/>
  <c r="N19" i="6" s="1"/>
  <c r="N25" i="6" s="1"/>
  <c r="H111" i="6"/>
  <c r="H130" i="6" s="1"/>
  <c r="T284" i="6"/>
  <c r="Y267" i="6"/>
  <c r="Q267" i="6"/>
  <c r="Q276" i="6" s="1"/>
  <c r="W111" i="6"/>
  <c r="W130" i="6" s="1"/>
  <c r="K111" i="6"/>
  <c r="K130" i="6" s="1"/>
  <c r="T73" i="6"/>
  <c r="T74" i="6" s="1"/>
  <c r="E267" i="6"/>
  <c r="E276" i="6" s="1"/>
  <c r="H315" i="6"/>
  <c r="H316" i="6" s="1"/>
  <c r="H284" i="6"/>
  <c r="H73" i="6"/>
  <c r="H74" i="6" s="1"/>
  <c r="Y315" i="6"/>
  <c r="Y316" i="6" s="1"/>
  <c r="Q315" i="6"/>
  <c r="Q316" i="6" s="1"/>
  <c r="Q284" i="6"/>
  <c r="X267" i="6"/>
  <c r="T111" i="6"/>
  <c r="T130" i="6" s="1"/>
  <c r="Y73" i="6"/>
  <c r="Y74" i="6" s="1"/>
  <c r="Q73" i="6"/>
  <c r="Q74" i="6" s="1"/>
  <c r="V308" i="6"/>
  <c r="P308" i="6"/>
  <c r="D308" i="6"/>
  <c r="U308" i="6"/>
  <c r="I308" i="6"/>
  <c r="X15" i="6"/>
  <c r="N315" i="6"/>
  <c r="N316" i="6" s="1"/>
  <c r="N284" i="6"/>
  <c r="W267" i="6"/>
  <c r="W276" i="6" s="1"/>
  <c r="K267" i="6"/>
  <c r="K276" i="6" s="1"/>
  <c r="Y111" i="6"/>
  <c r="Y130" i="6" s="1"/>
  <c r="Q111" i="6"/>
  <c r="Q130" i="6" s="1"/>
  <c r="X73" i="6"/>
  <c r="X74" i="6" s="1"/>
  <c r="E111" i="6"/>
  <c r="E130" i="6" s="1"/>
  <c r="H267" i="6"/>
  <c r="H276" i="6" s="1"/>
  <c r="X315" i="6"/>
  <c r="X316" i="6" s="1"/>
  <c r="Z10" i="6"/>
  <c r="Q15" i="6"/>
  <c r="Q19" i="6" s="1"/>
  <c r="Q25" i="6" s="1"/>
  <c r="E315" i="6"/>
  <c r="E316" i="6" s="1"/>
  <c r="E284" i="6"/>
  <c r="E73" i="6"/>
  <c r="E74" i="6" s="1"/>
  <c r="Y15" i="6"/>
  <c r="W315" i="6"/>
  <c r="W316" i="6" s="1"/>
  <c r="K315" i="6"/>
  <c r="K316" i="6" s="1"/>
  <c r="W284" i="6"/>
  <c r="K284" i="6"/>
  <c r="T267" i="6"/>
  <c r="T276" i="6" s="1"/>
  <c r="X111" i="6"/>
  <c r="X130" i="6" s="1"/>
  <c r="W73" i="6"/>
  <c r="W74" i="6" s="1"/>
  <c r="K73" i="6"/>
  <c r="K74" i="6" s="1"/>
  <c r="R62" i="6"/>
  <c r="F62" i="6"/>
  <c r="S308" i="6"/>
  <c r="Z325" i="6"/>
  <c r="Z326" i="6" s="1"/>
  <c r="Z313" i="6"/>
  <c r="Z301" i="6"/>
  <c r="Z293" i="6"/>
  <c r="Z289" i="6"/>
  <c r="Z280" i="6"/>
  <c r="Z262" i="6"/>
  <c r="Z249" i="6"/>
  <c r="Z240" i="6"/>
  <c r="Z236" i="6"/>
  <c r="Z232" i="6"/>
  <c r="Z211" i="6"/>
  <c r="Z207" i="6"/>
  <c r="Z199" i="6"/>
  <c r="Z180" i="6"/>
  <c r="Z152" i="6"/>
  <c r="Z148" i="6"/>
  <c r="Z136" i="6"/>
  <c r="Z110" i="6"/>
  <c r="Z104" i="6"/>
  <c r="Z97" i="6"/>
  <c r="Z93" i="6"/>
  <c r="Z88" i="6"/>
  <c r="Z82" i="6"/>
  <c r="Z78" i="6"/>
  <c r="Z69" i="6"/>
  <c r="Z67" i="6"/>
  <c r="Z31" i="6"/>
  <c r="Z321" i="6"/>
  <c r="Z312" i="6"/>
  <c r="Z296" i="6"/>
  <c r="Z283" i="6"/>
  <c r="Z279" i="6"/>
  <c r="Z261" i="6"/>
  <c r="Z248" i="6"/>
  <c r="Z246" i="6"/>
  <c r="Z239" i="6"/>
  <c r="Z235" i="6"/>
  <c r="Z231" i="6"/>
  <c r="Z210" i="6"/>
  <c r="Z206" i="6"/>
  <c r="Z187" i="6"/>
  <c r="Z179" i="6"/>
  <c r="Z154" i="6"/>
  <c r="Z151" i="6"/>
  <c r="Z141" i="6"/>
  <c r="Z135" i="6"/>
  <c r="Z109" i="6"/>
  <c r="Z103" i="6"/>
  <c r="Z96" i="6"/>
  <c r="Z92" i="6"/>
  <c r="Z85" i="6"/>
  <c r="Z81" i="6"/>
  <c r="Z72" i="6"/>
  <c r="Z68" i="6"/>
  <c r="Z66" i="6"/>
  <c r="Z34" i="6"/>
  <c r="Z30" i="6"/>
  <c r="E15" i="6"/>
  <c r="Z13" i="6"/>
  <c r="Z320" i="6"/>
  <c r="Z302" i="6"/>
  <c r="Z295" i="6"/>
  <c r="Z291" i="6"/>
  <c r="Z282" i="6"/>
  <c r="Z266" i="6"/>
  <c r="Z260" i="6"/>
  <c r="Z247" i="6"/>
  <c r="Z245" i="6"/>
  <c r="Z238" i="6"/>
  <c r="Z234" i="6"/>
  <c r="Z230" i="6"/>
  <c r="Z213" i="6"/>
  <c r="Z209" i="6"/>
  <c r="Z186" i="6"/>
  <c r="Z178" i="6"/>
  <c r="Z150" i="6"/>
  <c r="Z139" i="6"/>
  <c r="Z134" i="6"/>
  <c r="Z102" i="6"/>
  <c r="Z95" i="6"/>
  <c r="Z90" i="6"/>
  <c r="Z84" i="6"/>
  <c r="Z80" i="6"/>
  <c r="Z71" i="6"/>
  <c r="Z33" i="6"/>
  <c r="Z29" i="6"/>
  <c r="N73" i="6"/>
  <c r="N74" i="6" s="1"/>
  <c r="N111" i="6"/>
  <c r="N130" i="6" s="1"/>
  <c r="N267" i="6"/>
  <c r="N276" i="6" s="1"/>
  <c r="Z12" i="6"/>
  <c r="Z314" i="6"/>
  <c r="Z294" i="6"/>
  <c r="Z290" i="6"/>
  <c r="Z281" i="6"/>
  <c r="Z263" i="6"/>
  <c r="Z253" i="6"/>
  <c r="Z241" i="6"/>
  <c r="Z237" i="6"/>
  <c r="Z233" i="6"/>
  <c r="Z223" i="6"/>
  <c r="Z224" i="6" s="1"/>
  <c r="Z212" i="6"/>
  <c r="Z208" i="6"/>
  <c r="Z181" i="6"/>
  <c r="Z166" i="6"/>
  <c r="Z153" i="6"/>
  <c r="Z149" i="6"/>
  <c r="Z138" i="6"/>
  <c r="Z133" i="6"/>
  <c r="Z105" i="6"/>
  <c r="Z100" i="6"/>
  <c r="Z94" i="6"/>
  <c r="Z89" i="6"/>
  <c r="Z83" i="6"/>
  <c r="Z79" i="6"/>
  <c r="Z70" i="6"/>
  <c r="Z32" i="6"/>
  <c r="Z14" i="6"/>
  <c r="U62" i="6"/>
  <c r="M62" i="6"/>
  <c r="I62" i="6"/>
  <c r="Z303" i="6" l="1"/>
  <c r="Z307" i="6" s="1"/>
  <c r="N183" i="6"/>
  <c r="N202" i="6" s="1"/>
  <c r="K255" i="6"/>
  <c r="K256" i="6" s="1"/>
  <c r="Z225" i="6"/>
  <c r="Z226" i="6" s="1"/>
  <c r="Z298" i="6"/>
  <c r="W255" i="6"/>
  <c r="W256" i="6" s="1"/>
  <c r="Q255" i="6"/>
  <c r="Q256" i="6" s="1"/>
  <c r="H255" i="6"/>
  <c r="H256" i="6" s="1"/>
  <c r="Z254" i="6"/>
  <c r="Z255" i="6" s="1"/>
  <c r="Z256" i="6" s="1"/>
  <c r="N255" i="6"/>
  <c r="N256" i="6" s="1"/>
  <c r="T255" i="6"/>
  <c r="T256" i="6" s="1"/>
  <c r="E255" i="6"/>
  <c r="E256" i="6" s="1"/>
  <c r="Z142" i="6"/>
  <c r="Z143" i="6" s="1"/>
  <c r="D19" i="6"/>
  <c r="C25" i="6"/>
  <c r="X19" i="6"/>
  <c r="Z322" i="6"/>
  <c r="Z327" i="6" s="1"/>
  <c r="W285" i="6"/>
  <c r="W183" i="6"/>
  <c r="W202" i="6" s="1"/>
  <c r="T285" i="6"/>
  <c r="Q183" i="6"/>
  <c r="Q202" i="6" s="1"/>
  <c r="Q285" i="6"/>
  <c r="K285" i="6"/>
  <c r="Z284" i="6"/>
  <c r="Y285" i="6"/>
  <c r="N285" i="6"/>
  <c r="H285" i="6"/>
  <c r="E285" i="6"/>
  <c r="X285" i="6"/>
  <c r="Z276" i="6"/>
  <c r="H183" i="6"/>
  <c r="H202" i="6" s="1"/>
  <c r="Z182" i="6"/>
  <c r="K183" i="6"/>
  <c r="K202" i="6" s="1"/>
  <c r="T183" i="6"/>
  <c r="T202" i="6" s="1"/>
  <c r="Z155" i="6"/>
  <c r="Z164" i="6" s="1"/>
  <c r="E164" i="6"/>
  <c r="W308" i="6"/>
  <c r="K308" i="6"/>
  <c r="T308" i="6"/>
  <c r="O328" i="6"/>
  <c r="W144" i="6"/>
  <c r="H144" i="6"/>
  <c r="Q144" i="6"/>
  <c r="T144" i="6"/>
  <c r="N144" i="6"/>
  <c r="K144" i="6"/>
  <c r="Y144" i="6"/>
  <c r="X144" i="6"/>
  <c r="E144" i="6"/>
  <c r="S328" i="6"/>
  <c r="G328" i="6"/>
  <c r="R328" i="6"/>
  <c r="X308" i="6"/>
  <c r="E36" i="6"/>
  <c r="J328" i="6"/>
  <c r="V328" i="6"/>
  <c r="Y308" i="6"/>
  <c r="L328" i="6"/>
  <c r="X42" i="6"/>
  <c r="X43" i="6" s="1"/>
  <c r="H62" i="6"/>
  <c r="Z42" i="6"/>
  <c r="Z43" i="6" s="1"/>
  <c r="E43" i="6"/>
  <c r="Z36" i="6"/>
  <c r="P328" i="6"/>
  <c r="N62" i="6"/>
  <c r="Y62" i="6"/>
  <c r="Q62" i="6"/>
  <c r="E308" i="6"/>
  <c r="T62" i="6"/>
  <c r="W62" i="6"/>
  <c r="K62" i="6"/>
  <c r="I328" i="6"/>
  <c r="Z15" i="6"/>
  <c r="Q308" i="6"/>
  <c r="M328" i="6"/>
  <c r="U328" i="6"/>
  <c r="N308" i="6"/>
  <c r="Z111" i="6"/>
  <c r="Z130" i="6" s="1"/>
  <c r="Z73" i="6"/>
  <c r="Z74" i="6" s="1"/>
  <c r="Z267" i="6"/>
  <c r="Z315" i="6"/>
  <c r="Z316" i="6" s="1"/>
  <c r="D25" i="6" l="1"/>
  <c r="D328" i="6" s="1"/>
  <c r="Y19" i="6"/>
  <c r="X25" i="6"/>
  <c r="E19" i="6"/>
  <c r="Z285" i="6"/>
  <c r="E183" i="6"/>
  <c r="E202" i="6" s="1"/>
  <c r="Z144" i="6"/>
  <c r="K328" i="6"/>
  <c r="T328" i="6"/>
  <c r="H328" i="6"/>
  <c r="C47" i="6"/>
  <c r="C51" i="6" s="1"/>
  <c r="X45" i="6"/>
  <c r="E45" i="6"/>
  <c r="N328" i="6"/>
  <c r="Q328" i="6"/>
  <c r="W328" i="6"/>
  <c r="Z308" i="6"/>
  <c r="Y25" i="6" l="1"/>
  <c r="Y328" i="6" s="1"/>
  <c r="E25" i="6"/>
  <c r="Z19" i="6"/>
  <c r="E47" i="6"/>
  <c r="Z45" i="6"/>
  <c r="X47" i="6"/>
  <c r="Z25" i="6" l="1"/>
  <c r="Z47" i="6"/>
  <c r="X49" i="6"/>
  <c r="X50" i="6" s="1"/>
  <c r="X51" i="6" s="1"/>
  <c r="E49" i="6"/>
  <c r="E50" i="6" s="1"/>
  <c r="E51" i="6" s="1"/>
  <c r="Z49" i="6" l="1"/>
  <c r="Z50" i="6" s="1"/>
  <c r="Z51" i="6" s="1"/>
  <c r="C62" i="6" l="1"/>
  <c r="C328" i="6" s="1"/>
  <c r="X54" i="6"/>
  <c r="X56" i="6" s="1"/>
  <c r="X61" i="6" s="1"/>
  <c r="E54" i="6"/>
  <c r="X62" i="6" l="1"/>
  <c r="X328" i="6" s="1"/>
  <c r="E56" i="6"/>
  <c r="E61" i="6" s="1"/>
  <c r="Z54" i="6"/>
  <c r="Z56" i="6" s="1"/>
  <c r="Z61" i="6" s="1"/>
  <c r="E62" i="6" l="1"/>
  <c r="E328" i="6" s="1"/>
  <c r="Z62" i="6"/>
  <c r="Z328" i="6" s="1"/>
  <c r="F328" i="6"/>
</calcChain>
</file>

<file path=xl/sharedStrings.xml><?xml version="1.0" encoding="utf-8"?>
<sst xmlns="http://schemas.openxmlformats.org/spreadsheetml/2006/main" count="373" uniqueCount="199">
  <si>
    <t>มหาวิทยาลัยเทคโนโลยีราชมงคลธัญบุรี</t>
  </si>
  <si>
    <t>คณะ/หน่วยงานเทียบเท่า</t>
  </si>
  <si>
    <t>ชั้นปีที่ 1</t>
  </si>
  <si>
    <t>ชั้นปีที่ 2</t>
  </si>
  <si>
    <t>ชั้นปีที่ 3</t>
  </si>
  <si>
    <t>ชั้นปีที่ 4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</si>
  <si>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</si>
  <si>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</si>
  <si>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</si>
  <si>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</si>
  <si>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</si>
  <si>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</si>
  <si>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</si>
  <si>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</si>
  <si>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</si>
  <si>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</si>
  <si>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</si>
  <si>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</si>
  <si>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</si>
  <si>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</si>
  <si>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</si>
  <si>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</si>
  <si>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</si>
  <si>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</si>
  <si>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วิศวกรรมอุตสาหการ</t>
  </si>
  <si>
    <t>อุตสาหกรรมการผลิต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</si>
  <si>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</si>
  <si>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</si>
  <si>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</si>
  <si>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</si>
  <si>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</si>
  <si>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</si>
  <si>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</si>
  <si>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</si>
  <si>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</si>
  <si>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</si>
  <si>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</si>
  <si>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</si>
  <si>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</si>
  <si>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</si>
  <si>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</si>
  <si>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</si>
  <si>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</si>
  <si>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</si>
  <si>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</si>
  <si>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</si>
  <si>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</si>
  <si>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</si>
  <si>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</si>
  <si>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</si>
  <si>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</si>
  <si>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</si>
  <si>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</si>
  <si>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</si>
  <si>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</si>
  <si>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</si>
  <si>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</si>
  <si>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</si>
  <si>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</si>
  <si>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</si>
  <si>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</si>
  <si>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</si>
  <si>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</si>
  <si>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</si>
  <si>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คอมพิวเตอร์ธุรกิจ</t>
  </si>
  <si>
    <t>การจัดการ - การจัดการอุตสาหกรรม 2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</si>
  <si>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</si>
  <si>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</si>
  <si>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</si>
  <si>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</si>
  <si>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</si>
  <si>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</si>
  <si>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</si>
  <si>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</si>
  <si>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</si>
  <si>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</si>
  <si>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</si>
  <si>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</si>
  <si>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การศึกษาปฐมวัย</t>
  </si>
  <si>
    <t>คณะศิลปกรรมศาสตร์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</si>
  <si>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</si>
  <si>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</si>
  <si>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</si>
  <si>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</si>
  <si>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</si>
  <si>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</si>
  <si>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</si>
  <si>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</si>
  <si>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</si>
  <si>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</si>
  <si>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</si>
  <si>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</si>
  <si>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</si>
  <si>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</si>
  <si>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</si>
  <si>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</si>
  <si>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</si>
  <si>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</si>
  <si>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</si>
  <si>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</si>
  <si>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</si>
  <si>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</si>
  <si>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</si>
  <si>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 xml:space="preserve">เทคโนโลยีการพิมพ์ 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</si>
  <si>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</si>
  <si>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</si>
  <si>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</si>
  <si>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</si>
  <si>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</si>
  <si>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</si>
  <si>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</si>
  <si>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</si>
  <si>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</si>
  <si>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เทคโนโลยีสถาปัตยกรรม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</si>
  <si>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</si>
  <si>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</si>
  <si>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</si>
  <si>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</si>
  <si>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</si>
  <si>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</si>
  <si>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</si>
  <si>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วิศวกรรมเคมีสิ่งทอ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</si>
  <si>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</si>
  <si>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</si>
  <si>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</si>
  <si>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</si>
  <si>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</si>
  <si>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</si>
  <si>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</si>
  <si>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ระดับปริญญาตรี - หลักสูตรบัญชีบัณฑิต 4 ปี</t>
  </si>
  <si>
    <t>ระดับปริญญาตรี - หลักสูตรวิทยาศาสตรบัณฑิต 4 ปี</t>
  </si>
  <si>
    <t>ระดับปริญญาตรี - หลักสูตรการแพทย์แผนไทยประยุกต์บัณฑิต 4 ปี</t>
  </si>
  <si>
    <t>ระดับปริญญาตรี - หลักสูตรศึกษาศาสตรบัณฑิต 5 ปี (ได้รับใบประกอบวิชาชีพครู)</t>
  </si>
  <si>
    <t>ระดับปริญญาตรี - หลักสูตรครุศาสตร์อุตสาหกรรมบัณฑิต 5 ปี (ได้รับใบประกอบวิชาชีพครู)</t>
  </si>
  <si>
    <t>การจัดการการโรงแรม</t>
  </si>
  <si>
    <t>การจัดการผลิตทางอุตสาหกรรม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</si>
  <si>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</si>
  <si>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</si>
  <si>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</si>
  <si>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</si>
  <si>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</si>
  <si>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</si>
  <si>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การจัดการ - การจัดการอุตสาหกรรม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</si>
  <si>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</si>
  <si>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</si>
  <si>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หลักสูตรบัญชีบัณฑิต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</si>
  <si>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</si>
  <si>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</si>
  <si>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 xml:space="preserve">Business Computer 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</si>
  <si>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</si>
  <si>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</si>
  <si>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</si>
  <si>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</si>
  <si>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</si>
  <si>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</si>
  <si>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</si>
  <si>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</si>
  <si>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</si>
  <si>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นวัตกรรมการออกแบบผลิตภัณฑ์ร่วมสมัย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</si>
  <si>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</si>
  <si>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คีตศิลป์สากล</t>
  </si>
  <si>
    <t>นาฏศิลป์ไทย</t>
  </si>
  <si>
    <t>นาฏศิลป์ไทยศึกษา</t>
  </si>
  <si>
    <t>นาฏศิลป์สากล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</si>
  <si>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</si>
  <si>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</si>
  <si>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</si>
  <si>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</si>
  <si>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</si>
  <si>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</si>
  <si>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สุขภาพความงามและสปา</t>
  </si>
  <si>
    <t>จำนวนนักศึกษาทั้งหมด ระดับปริญญาตรี ปีการศึกษา  2559  จำแนกตามคณะ/สาขาวิชา  ระดับการศึกษา  ชั้นปี  และเพศ</t>
  </si>
  <si>
    <t>ปีการศึกษา  2559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</si>
  <si>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</si>
  <si>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</si>
  <si>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</si>
  <si>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</si>
  <si>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</si>
  <si>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</si>
  <si>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</si>
  <si>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</si>
  <si>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</si>
  <si>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</si>
  <si>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</si>
  <si>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</si>
  <si>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</si>
  <si>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</si>
  <si>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</si>
  <si>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 xml:space="preserve">ข้อมูล  ณ  วันที่ 21 กันยายน 2559  สำนักส่งเสริมวิชาการและงานทะเบียน  มหาวิทยาลัยเทคโนโลยีราชมงคลธัญบุรี  </t>
  </si>
  <si>
    <t>ระดับปริญญาตรี - หลักสูตรอุตสาหกรรมศาสตรบัณฑิต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</si>
  <si>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</si>
  <si>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วิศวกรรมศาสตรบัณฑิต 4 ปี (วุฒิ ปวช./ม.6)</t>
  </si>
  <si>
    <t>ระดับปริญญาตรี - หลักสูตรวิทยาศาสตรบัณฑิต 4 ปี (วุฒิ ปวช./ม.6)</t>
  </si>
  <si>
    <t>ระดับปริญญาตรี - หลักสูตรวิศวกรรมศาสตรบัณฑิต 4 ปี  (วุฒิ ปวช./ม.6)</t>
  </si>
  <si>
    <t>ระดับปริญญาตรี - หลักสูตรอุตสาหกรรมศาสตรบัณฑิต  (วุฒิ ปวส. เทียบโอน)</t>
  </si>
  <si>
    <t>ระดับปริญญาตรี - หลักสูตรศึกษาศาสตรบัณฑิต 4 ปี  (วุฒิ ปวช./ม.6)</t>
  </si>
  <si>
    <t>ระดับปริญญาตรี - หลักสูตรวิทยาศาสตรบัณฑิต (วุฒิ ปวส. เทียบโอน)</t>
  </si>
  <si>
    <t>คณะ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</si>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</sst>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#,##0;[Red]#,##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name val="Angsana New"/>
      <family val="1"/>
    </font>
    <font>
      <b/>
      <sz val="1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/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3" fontId="3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5" fillId="0" borderId="9" xfId="0" applyFont="1" applyBorder="1" applyAlignment="1">
      <alignment horizontal="right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3" fontId="2" fillId="4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right" vertical="center"/>
    </xf>
    <xf numFmtId="3" fontId="2" fillId="5" borderId="9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right"/>
    </xf>
    <xf numFmtId="0" fontId="5" fillId="4" borderId="5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3" fontId="2" fillId="5" borderId="9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/>
    </xf>
    <xf numFmtId="3" fontId="2" fillId="4" borderId="1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2" fillId="0" borderId="5" xfId="0" applyFont="1" applyFill="1" applyBorder="1" applyAlignment="1"/>
    <xf numFmtId="0" fontId="3" fillId="0" borderId="5" xfId="0" applyFont="1" applyFill="1" applyBorder="1" applyAlignment="1"/>
    <xf numFmtId="0" fontId="2" fillId="0" borderId="5" xfId="0" applyFont="1" applyFill="1" applyBorder="1" applyAlignment="1">
      <alignment horizontal="left"/>
    </xf>
    <xf numFmtId="3" fontId="2" fillId="2" borderId="9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188" fontId="6" fillId="0" borderId="9" xfId="0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 vertical="center"/>
    </xf>
    <xf numFmtId="188" fontId="6" fillId="0" borderId="0" xfId="0" applyNumberFormat="1" applyFont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r>
              <a:rPr lang="th-TH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จำนวนนักศึกษาทั้งหมดแยกชั้นปี  ปีการศึกษา 2559</a:t>
            </a:r>
            <a:endParaRPr lang="en-US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904782837493048E-2"/>
          <c:y val="0.12824801807749492"/>
          <c:w val="0.61460651733019711"/>
          <c:h val="0.561292476477250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กราฟ!$B$1:$B$2</c:f>
              <c:strCache>
                <c:ptCount val="1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กราฟ!$B$3:$B$13</c:f>
              <c:numCache>
                <c:formatCode>#,##0;[Red]#,##0</c:formatCode>
                <c:ptCount val="11"/>
                <c:pt idx="0">
                  <c:v>531</c:v>
                </c:pt>
                <c:pt idx="1">
                  <c:v>719</c:v>
                </c:pt>
                <c:pt idx="2">
                  <c:v>474</c:v>
                </c:pt>
                <c:pt idx="3">
                  <c:v>1603</c:v>
                </c:pt>
                <c:pt idx="4">
                  <c:v>1785</c:v>
                </c:pt>
                <c:pt idx="5">
                  <c:v>408</c:v>
                </c:pt>
                <c:pt idx="6">
                  <c:v>383</c:v>
                </c:pt>
                <c:pt idx="7">
                  <c:v>627</c:v>
                </c:pt>
                <c:pt idx="8">
                  <c:v>379</c:v>
                </c:pt>
                <c:pt idx="9">
                  <c:v>145</c:v>
                </c:pt>
                <c:pt idx="10">
                  <c:v>88</c:v>
                </c:pt>
              </c:numCache>
            </c:numRef>
          </c:val>
        </c:ser>
        <c:ser>
          <c:idx val="1"/>
          <c:order val="1"/>
          <c:tx>
            <c:strRef>
              <c:f>กราฟ!$C$1:$C$2</c:f>
              <c:strCache>
                <c:ptCount val="1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กราฟ!$C$3:$C$13</c:f>
              <c:numCache>
                <c:formatCode>#,##0;[Red]#,##0</c:formatCode>
                <c:ptCount val="11"/>
                <c:pt idx="0">
                  <c:v>270</c:v>
                </c:pt>
                <c:pt idx="1">
                  <c:v>440</c:v>
                </c:pt>
                <c:pt idx="2">
                  <c:v>430</c:v>
                </c:pt>
                <c:pt idx="3">
                  <c:v>1194</c:v>
                </c:pt>
                <c:pt idx="4">
                  <c:v>1527</c:v>
                </c:pt>
                <c:pt idx="5">
                  <c:v>429</c:v>
                </c:pt>
                <c:pt idx="6">
                  <c:v>409</c:v>
                </c:pt>
                <c:pt idx="7">
                  <c:v>703</c:v>
                </c:pt>
                <c:pt idx="8">
                  <c:v>434</c:v>
                </c:pt>
                <c:pt idx="9">
                  <c:v>112</c:v>
                </c:pt>
                <c:pt idx="10">
                  <c:v>118</c:v>
                </c:pt>
              </c:numCache>
            </c:numRef>
          </c:val>
        </c:ser>
        <c:ser>
          <c:idx val="2"/>
          <c:order val="2"/>
          <c:tx>
            <c:strRef>
              <c:f>กราฟ!$D$1:$D$2</c:f>
              <c:strCache>
                <c:ptCount val="1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กราฟ!$D$3:$D$13</c:f>
              <c:numCache>
                <c:formatCode>#,##0;[Red]#,##0</c:formatCode>
                <c:ptCount val="11"/>
                <c:pt idx="0">
                  <c:v>388</c:v>
                </c:pt>
                <c:pt idx="1">
                  <c:v>398</c:v>
                </c:pt>
                <c:pt idx="2">
                  <c:v>410</c:v>
                </c:pt>
                <c:pt idx="3">
                  <c:v>1032</c:v>
                </c:pt>
                <c:pt idx="4">
                  <c:v>1284</c:v>
                </c:pt>
                <c:pt idx="5">
                  <c:v>314</c:v>
                </c:pt>
                <c:pt idx="6">
                  <c:v>338</c:v>
                </c:pt>
                <c:pt idx="7">
                  <c:v>442</c:v>
                </c:pt>
                <c:pt idx="8">
                  <c:v>380</c:v>
                </c:pt>
                <c:pt idx="9">
                  <c:v>132</c:v>
                </c:pt>
                <c:pt idx="10">
                  <c:v>91</c:v>
                </c:pt>
              </c:numCache>
            </c:numRef>
          </c:val>
        </c:ser>
        <c:ser>
          <c:idx val="3"/>
          <c:order val="3"/>
          <c:tx>
            <c:strRef>
              <c:f>กราฟ!$E$1:$E$2</c:f>
              <c:strCache>
                <c:ptCount val="1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กราฟ!$E$3:$E$13</c:f>
              <c:numCache>
                <c:formatCode>#,##0;[Red]#,##0</c:formatCode>
                <c:ptCount val="11"/>
                <c:pt idx="0">
                  <c:v>358</c:v>
                </c:pt>
                <c:pt idx="1">
                  <c:v>306</c:v>
                </c:pt>
                <c:pt idx="2">
                  <c:v>348</c:v>
                </c:pt>
                <c:pt idx="3">
                  <c:v>756</c:v>
                </c:pt>
                <c:pt idx="4">
                  <c:v>1119</c:v>
                </c:pt>
                <c:pt idx="5">
                  <c:v>276</c:v>
                </c:pt>
                <c:pt idx="6">
                  <c:v>316</c:v>
                </c:pt>
                <c:pt idx="7">
                  <c:v>305</c:v>
                </c:pt>
                <c:pt idx="8">
                  <c:v>288</c:v>
                </c:pt>
                <c:pt idx="9">
                  <c:v>128</c:v>
                </c:pt>
                <c:pt idx="10">
                  <c:v>91</c:v>
                </c:pt>
              </c:numCache>
            </c:numRef>
          </c:val>
        </c:ser>
        <c:ser>
          <c:idx val="4"/>
          <c:order val="4"/>
          <c:tx>
            <c:strRef>
              <c:f>กราฟ!$F$1:$F$2</c:f>
              <c:strCache>
                <c:ptCount val="1"/>
                <c:pt idx="0">
                  <c:v>ชั้นปีที่ 5 ขึ้นไป  (เฉพาะหลักสูตร 4 ปี)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กราฟ!$F$3:$F$13</c:f>
              <c:numCache>
                <c:formatCode>#,##0;[Red]#,##0</c:formatCode>
                <c:ptCount val="11"/>
                <c:pt idx="0">
                  <c:v>14</c:v>
                </c:pt>
                <c:pt idx="1">
                  <c:v>133</c:v>
                </c:pt>
                <c:pt idx="2">
                  <c:v>114</c:v>
                </c:pt>
                <c:pt idx="3">
                  <c:v>414</c:v>
                </c:pt>
                <c:pt idx="4">
                  <c:v>76</c:v>
                </c:pt>
                <c:pt idx="5">
                  <c:v>36</c:v>
                </c:pt>
                <c:pt idx="6">
                  <c:v>78</c:v>
                </c:pt>
                <c:pt idx="7">
                  <c:v>52</c:v>
                </c:pt>
                <c:pt idx="8">
                  <c:v>24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กราฟ!$G$1:$G$2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กราฟ!$G$3:$G$13</c:f>
              <c:numCache>
                <c:formatCode>#,##0;[Red]#,##0</c:formatCode>
                <c:ptCount val="11"/>
                <c:pt idx="0">
                  <c:v>0</c:v>
                </c:pt>
                <c:pt idx="1">
                  <c:v>176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</c:v>
                </c:pt>
                <c:pt idx="6">
                  <c:v>102</c:v>
                </c:pt>
                <c:pt idx="7">
                  <c:v>0</c:v>
                </c:pt>
                <c:pt idx="8">
                  <c:v>0</c:v>
                </c:pt>
                <c:pt idx="9">
                  <c:v>128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กราฟ!$H$1:$H$2</c:f>
              <c:strCache>
                <c:ptCount val="1"/>
                <c:pt idx="0">
                  <c:v>ชั้นปีที่ 6 ขึ้นไป  (เฉพาะหลักสูตร 5 ปี)</c:v>
                </c:pt>
              </c:strCache>
            </c:strRef>
          </c:tx>
          <c:invertIfNegative val="0"/>
          <c:cat>
            <c:strRef>
              <c:f>กราฟ!$A$3:$A$13</c:f>
              <c:strCache>
                <c:ptCount val="11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กราฟ!$H$3:$H$13</c:f>
              <c:numCache>
                <c:formatCode>#,##0;[Red]#,##0</c:formatCode>
                <c:ptCount val="11"/>
                <c:pt idx="0">
                  <c:v>0</c:v>
                </c:pt>
                <c:pt idx="1">
                  <c:v>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19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489600"/>
        <c:axId val="68491136"/>
      </c:barChart>
      <c:catAx>
        <c:axId val="68489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68491136"/>
        <c:crosses val="autoZero"/>
        <c:auto val="1"/>
        <c:lblAlgn val="ctr"/>
        <c:lblOffset val="100"/>
        <c:noMultiLvlLbl val="0"/>
      </c:catAx>
      <c:valAx>
        <c:axId val="68491136"/>
        <c:scaling>
          <c:orientation val="minMax"/>
        </c:scaling>
        <c:delete val="0"/>
        <c:axPos val="l"/>
        <c:majorGridlines/>
        <c:numFmt formatCode="#,##0;[Red]#,##0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68489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Angsana New" panose="02020603050405020304" pitchFamily="18" charset="-34"/>
              <a:cs typeface="Angsana New" panose="02020603050405020304" pitchFamily="18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104775</xdr:rowOff>
    </xdr:from>
    <xdr:to>
      <xdr:col>9</xdr:col>
      <xdr:colOff>533401</xdr:colOff>
      <xdr:row>16</xdr:row>
      <xdr:rowOff>257175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2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6"/>
    </sheetView>
  </sheetViews>
  <sheetFormatPr defaultRowHeight="29.25" customHeight="1" x14ac:dyDescent="0.5"/>
  <cols>
    <col min="1" max="1" width="1.875" style="22" customWidth="1"/>
    <col min="2" max="2" width="58" style="23" customWidth="1"/>
    <col min="3" max="4" width="5.25" style="24" customWidth="1"/>
    <col min="5" max="5" width="5.25" style="25" customWidth="1"/>
    <col min="6" max="7" width="5.25" style="24" customWidth="1"/>
    <col min="8" max="8" width="5.25" style="25" customWidth="1"/>
    <col min="9" max="10" width="5.25" style="24" customWidth="1"/>
    <col min="11" max="11" width="5.125" style="25" customWidth="1"/>
    <col min="12" max="13" width="5.25" style="24" customWidth="1"/>
    <col min="14" max="14" width="5.25" style="25" customWidth="1"/>
    <col min="15" max="16" width="5.25" style="24" customWidth="1"/>
    <col min="17" max="17" width="5.25" style="25" customWidth="1"/>
    <col min="18" max="19" width="5.5" style="26" customWidth="1"/>
    <col min="20" max="20" width="5.625" style="27" customWidth="1"/>
    <col min="21" max="22" width="5.5" style="26" customWidth="1"/>
    <col min="23" max="23" width="5.5" style="27" customWidth="1"/>
    <col min="24" max="26" width="6" style="25" customWidth="1"/>
    <col min="27" max="16384" width="9" style="11"/>
  </cols>
  <sheetData>
    <row r="1" spans="1:26" ht="29.25" customHeight="1" x14ac:dyDescent="0.5">
      <c r="A1" s="96" t="s">
        <v>171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29.25" customHeight="1" x14ac:dyDescent="0.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ht="29.25" customHeight="1" x14ac:dyDescent="0.5">
      <c r="A3" s="98" t="s">
        <v>1</v>
      </c>
      <c r="B3" s="99"/>
      <c r="C3" s="104" t="s">
        <v>172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1:26" s="14" customFormat="1" ht="29.25" customHeight="1" x14ac:dyDescent="0.5">
      <c r="A4" s="100"/>
      <c r="B4" s="101"/>
      <c r="C4" s="107" t="s">
        <v>2</v>
      </c>
      <c r="D4" s="107"/>
      <c r="E4" s="107"/>
      <c r="F4" s="107" t="s">
        <v>3</v>
      </c>
      <c r="G4" s="107"/>
      <c r="H4" s="107"/>
      <c r="I4" s="107" t="s">
        <v>4</v>
      </c>
      <c r="J4" s="107"/>
      <c r="K4" s="107"/>
      <c r="L4" s="107" t="s">
        <v>5</v>
      </c>
      <c r="M4" s="107"/>
      <c r="N4" s="107"/>
      <c r="O4" s="109" t="s">
        <v>123</v>
      </c>
      <c r="P4" s="110"/>
      <c r="Q4" s="111"/>
      <c r="R4" s="109" t="s">
        <v>120</v>
      </c>
      <c r="S4" s="110"/>
      <c r="T4" s="111"/>
      <c r="U4" s="109" t="s">
        <v>126</v>
      </c>
      <c r="V4" s="110"/>
      <c r="W4" s="111"/>
      <c r="X4" s="112" t="s">
        <v>119</v>
      </c>
      <c r="Y4" s="113"/>
      <c r="Z4" s="114"/>
    </row>
    <row r="5" spans="1:26" ht="29.25" customHeight="1" x14ac:dyDescent="0.5">
      <c r="A5" s="100"/>
      <c r="B5" s="101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18" t="s">
        <v>124</v>
      </c>
      <c r="P5" s="119"/>
      <c r="Q5" s="120"/>
      <c r="R5" s="118" t="s">
        <v>125</v>
      </c>
      <c r="S5" s="119"/>
      <c r="T5" s="120"/>
      <c r="U5" s="118" t="s">
        <v>125</v>
      </c>
      <c r="V5" s="119"/>
      <c r="W5" s="120"/>
      <c r="X5" s="115"/>
      <c r="Y5" s="116"/>
      <c r="Z5" s="117"/>
    </row>
    <row r="6" spans="1:26" ht="29.25" customHeight="1" x14ac:dyDescent="0.5">
      <c r="A6" s="102"/>
      <c r="B6" s="103"/>
      <c r="C6" s="15" t="s">
        <v>6</v>
      </c>
      <c r="D6" s="15" t="s">
        <v>7</v>
      </c>
      <c r="E6" s="16" t="s">
        <v>8</v>
      </c>
      <c r="F6" s="15" t="s">
        <v>6</v>
      </c>
      <c r="G6" s="15" t="s">
        <v>7</v>
      </c>
      <c r="H6" s="16" t="s">
        <v>8</v>
      </c>
      <c r="I6" s="15" t="s">
        <v>6</v>
      </c>
      <c r="J6" s="15" t="s">
        <v>7</v>
      </c>
      <c r="K6" s="16" t="s">
        <v>8</v>
      </c>
      <c r="L6" s="15" t="s">
        <v>6</v>
      </c>
      <c r="M6" s="15" t="s">
        <v>7</v>
      </c>
      <c r="N6" s="16" t="s">
        <v>8</v>
      </c>
      <c r="O6" s="15" t="s">
        <v>6</v>
      </c>
      <c r="P6" s="15" t="s">
        <v>7</v>
      </c>
      <c r="Q6" s="16" t="s">
        <v>8</v>
      </c>
      <c r="R6" s="15" t="s">
        <v>6</v>
      </c>
      <c r="S6" s="15" t="s">
        <v>7</v>
      </c>
      <c r="T6" s="16" t="s">
        <v>8</v>
      </c>
      <c r="U6" s="15" t="s">
        <v>6</v>
      </c>
      <c r="V6" s="15" t="s">
        <v>7</v>
      </c>
      <c r="W6" s="16" t="s">
        <v>8</v>
      </c>
      <c r="X6" s="16" t="s">
        <v>6</v>
      </c>
      <c r="Y6" s="16" t="s">
        <v>7</v>
      </c>
      <c r="Z6" s="16" t="s">
        <v>8</v>
      </c>
    </row>
    <row r="7" spans="1:26" ht="29.25" customHeight="1" x14ac:dyDescent="0.5">
      <c r="A7" s="1" t="s">
        <v>9</v>
      </c>
      <c r="B7" s="2"/>
      <c r="C7" s="12"/>
      <c r="D7" s="13"/>
      <c r="E7" s="74"/>
      <c r="F7" s="13"/>
      <c r="G7" s="13"/>
      <c r="H7" s="74"/>
      <c r="I7" s="13"/>
      <c r="J7" s="13"/>
      <c r="K7" s="74"/>
      <c r="L7" s="13"/>
      <c r="M7" s="13"/>
      <c r="N7" s="74"/>
      <c r="O7" s="13"/>
      <c r="P7" s="13"/>
      <c r="Q7" s="74"/>
      <c r="R7" s="28"/>
      <c r="S7" s="28"/>
      <c r="T7" s="29"/>
      <c r="U7" s="28"/>
      <c r="V7" s="28"/>
      <c r="W7" s="29"/>
      <c r="X7" s="74"/>
      <c r="Y7" s="74"/>
      <c r="Z7" s="75"/>
    </row>
    <row r="8" spans="1:26" ht="29.25" customHeight="1" x14ac:dyDescent="0.5">
      <c r="A8" s="1"/>
      <c r="B8" s="3" t="s">
        <v>10</v>
      </c>
      <c r="C8" s="12"/>
      <c r="D8" s="13"/>
      <c r="E8" s="74"/>
      <c r="F8" s="13"/>
      <c r="G8" s="13"/>
      <c r="H8" s="74"/>
      <c r="I8" s="13"/>
      <c r="J8" s="13"/>
      <c r="K8" s="74"/>
      <c r="L8" s="13"/>
      <c r="M8" s="13"/>
      <c r="N8" s="74"/>
      <c r="O8" s="13"/>
      <c r="P8" s="13"/>
      <c r="Q8" s="74"/>
      <c r="R8" s="28"/>
      <c r="S8" s="28"/>
      <c r="T8" s="29"/>
      <c r="U8" s="28"/>
      <c r="V8" s="28"/>
      <c r="W8" s="29"/>
      <c r="X8" s="74"/>
      <c r="Y8" s="74"/>
      <c r="Z8" s="75"/>
    </row>
    <row r="9" spans="1:26" ht="29.25" customHeight="1" x14ac:dyDescent="0.5">
      <c r="A9" s="19"/>
      <c r="B9" s="2" t="s">
        <v>11</v>
      </c>
      <c r="C9" s="12"/>
      <c r="D9" s="13"/>
      <c r="E9" s="74"/>
      <c r="F9" s="13"/>
      <c r="G9" s="13"/>
      <c r="H9" s="74"/>
      <c r="I9" s="13"/>
      <c r="J9" s="13"/>
      <c r="K9" s="74"/>
      <c r="L9" s="13"/>
      <c r="M9" s="13"/>
      <c r="N9" s="74"/>
      <c r="O9" s="13"/>
      <c r="P9" s="13"/>
      <c r="Q9" s="74"/>
      <c r="R9" s="28"/>
      <c r="S9" s="28"/>
      <c r="T9" s="29"/>
      <c r="U9" s="28"/>
      <c r="V9" s="28"/>
      <c r="W9" s="29"/>
      <c r="X9" s="74"/>
      <c r="Y9" s="74"/>
      <c r="Z9" s="75"/>
    </row>
    <row r="10" spans="1:26" ht="29.25" customHeight="1" x14ac:dyDescent="0.5">
      <c r="A10" s="20"/>
      <c r="B10" s="5" t="s">
        <v>12</v>
      </c>
      <c r="C10" s="15">
        <v>37</v>
      </c>
      <c r="D10" s="15">
        <v>111</v>
      </c>
      <c r="E10" s="16">
        <f>C10+D10</f>
        <v>148</v>
      </c>
      <c r="F10" s="15">
        <v>9</v>
      </c>
      <c r="G10" s="15">
        <v>64</v>
      </c>
      <c r="H10" s="16">
        <f>F10+G10</f>
        <v>73</v>
      </c>
      <c r="I10" s="15">
        <v>16</v>
      </c>
      <c r="J10" s="15">
        <v>101</v>
      </c>
      <c r="K10" s="16">
        <f>I10+J10</f>
        <v>117</v>
      </c>
      <c r="L10" s="15">
        <v>25</v>
      </c>
      <c r="M10" s="15">
        <v>90</v>
      </c>
      <c r="N10" s="16">
        <f>L10+M10</f>
        <v>115</v>
      </c>
      <c r="O10" s="15">
        <v>3</v>
      </c>
      <c r="P10" s="15">
        <v>2</v>
      </c>
      <c r="Q10" s="16">
        <f>O10+P10</f>
        <v>5</v>
      </c>
      <c r="R10" s="17">
        <v>0</v>
      </c>
      <c r="S10" s="17">
        <v>0</v>
      </c>
      <c r="T10" s="18">
        <f>R10+S10</f>
        <v>0</v>
      </c>
      <c r="U10" s="17">
        <v>0</v>
      </c>
      <c r="V10" s="17">
        <v>0</v>
      </c>
      <c r="W10" s="18">
        <f>U10+V10</f>
        <v>0</v>
      </c>
      <c r="X10" s="16">
        <f t="shared" ref="X10:Z11" si="0">C10+F10+I10+L10+O10+R10+U10</f>
        <v>90</v>
      </c>
      <c r="Y10" s="16">
        <f t="shared" si="0"/>
        <v>368</v>
      </c>
      <c r="Z10" s="16">
        <f t="shared" si="0"/>
        <v>458</v>
      </c>
    </row>
    <row r="11" spans="1:26" ht="29.25" customHeight="1" x14ac:dyDescent="0.5">
      <c r="A11" s="20"/>
      <c r="B11" s="5" t="s">
        <v>134</v>
      </c>
      <c r="C11" s="15">
        <v>27</v>
      </c>
      <c r="D11" s="15">
        <v>151</v>
      </c>
      <c r="E11" s="16">
        <f>C11+D11</f>
        <v>178</v>
      </c>
      <c r="F11" s="15">
        <v>22</v>
      </c>
      <c r="G11" s="15">
        <v>67</v>
      </c>
      <c r="H11" s="16">
        <f>F11+G11</f>
        <v>89</v>
      </c>
      <c r="I11" s="15">
        <v>0</v>
      </c>
      <c r="J11" s="15">
        <v>0</v>
      </c>
      <c r="K11" s="16">
        <f>I11+J11</f>
        <v>0</v>
      </c>
      <c r="L11" s="15">
        <v>0</v>
      </c>
      <c r="M11" s="15">
        <v>0</v>
      </c>
      <c r="N11" s="16">
        <f>L11+M11</f>
        <v>0</v>
      </c>
      <c r="O11" s="15">
        <v>0</v>
      </c>
      <c r="P11" s="15">
        <v>0</v>
      </c>
      <c r="Q11" s="16">
        <f>O11+P11</f>
        <v>0</v>
      </c>
      <c r="R11" s="17">
        <v>0</v>
      </c>
      <c r="S11" s="17">
        <v>0</v>
      </c>
      <c r="T11" s="18">
        <f>R11+S11</f>
        <v>0</v>
      </c>
      <c r="U11" s="17">
        <v>0</v>
      </c>
      <c r="V11" s="17">
        <v>0</v>
      </c>
      <c r="W11" s="18">
        <f>U11+V11</f>
        <v>0</v>
      </c>
      <c r="X11" s="16">
        <f t="shared" si="0"/>
        <v>49</v>
      </c>
      <c r="Y11" s="16">
        <f t="shared" si="0"/>
        <v>218</v>
      </c>
      <c r="Z11" s="16">
        <f t="shared" si="0"/>
        <v>267</v>
      </c>
    </row>
    <row r="12" spans="1:26" ht="29.25" customHeight="1" x14ac:dyDescent="0.5">
      <c r="A12" s="20"/>
      <c r="B12" s="5" t="s">
        <v>13</v>
      </c>
      <c r="C12" s="15">
        <v>0</v>
      </c>
      <c r="D12" s="15">
        <v>0</v>
      </c>
      <c r="E12" s="16">
        <f t="shared" ref="E12:E92" si="1">C12+D12</f>
        <v>0</v>
      </c>
      <c r="F12" s="15">
        <v>0</v>
      </c>
      <c r="G12" s="15">
        <v>0</v>
      </c>
      <c r="H12" s="16">
        <f t="shared" ref="H12:H92" si="2">F12+G12</f>
        <v>0</v>
      </c>
      <c r="I12" s="15">
        <v>30</v>
      </c>
      <c r="J12" s="15">
        <v>117</v>
      </c>
      <c r="K12" s="16">
        <f t="shared" ref="K12:K14" si="3">I12+J12</f>
        <v>147</v>
      </c>
      <c r="L12" s="15">
        <v>24</v>
      </c>
      <c r="M12" s="15">
        <v>107</v>
      </c>
      <c r="N12" s="16">
        <f t="shared" ref="N12:N14" si="4">L12+M12</f>
        <v>131</v>
      </c>
      <c r="O12" s="15">
        <v>3</v>
      </c>
      <c r="P12" s="15">
        <v>1</v>
      </c>
      <c r="Q12" s="16">
        <f t="shared" ref="Q12:Q14" si="5">O12+P12</f>
        <v>4</v>
      </c>
      <c r="R12" s="17">
        <v>0</v>
      </c>
      <c r="S12" s="17">
        <v>0</v>
      </c>
      <c r="T12" s="18">
        <f t="shared" ref="T12:T14" si="6">R12+S12</f>
        <v>0</v>
      </c>
      <c r="U12" s="17">
        <v>0</v>
      </c>
      <c r="V12" s="17">
        <v>0</v>
      </c>
      <c r="W12" s="18">
        <f t="shared" ref="W12:W14" si="7">U12+V12</f>
        <v>0</v>
      </c>
      <c r="X12" s="16">
        <f t="shared" ref="X12:X14" si="8">C12+F12+I12+L12+O12+R12+U12</f>
        <v>57</v>
      </c>
      <c r="Y12" s="16">
        <f t="shared" ref="Y12:Y14" si="9">D12+G12+J12+M12+P12+S12+V12</f>
        <v>225</v>
      </c>
      <c r="Z12" s="16">
        <f t="shared" ref="Z12:Z14" si="10">E12+H12+K12+N12+Q12+T12+W12</f>
        <v>282</v>
      </c>
    </row>
    <row r="13" spans="1:26" ht="29.25" customHeight="1" x14ac:dyDescent="0.5">
      <c r="A13" s="20"/>
      <c r="B13" s="5" t="s">
        <v>15</v>
      </c>
      <c r="C13" s="15">
        <v>34</v>
      </c>
      <c r="D13" s="15">
        <v>100</v>
      </c>
      <c r="E13" s="16">
        <f t="shared" si="1"/>
        <v>134</v>
      </c>
      <c r="F13" s="15">
        <v>28</v>
      </c>
      <c r="G13" s="15">
        <v>80</v>
      </c>
      <c r="H13" s="16">
        <f t="shared" si="2"/>
        <v>108</v>
      </c>
      <c r="I13" s="15">
        <v>29</v>
      </c>
      <c r="J13" s="15">
        <v>95</v>
      </c>
      <c r="K13" s="16">
        <f t="shared" si="3"/>
        <v>124</v>
      </c>
      <c r="L13" s="15">
        <v>20</v>
      </c>
      <c r="M13" s="15">
        <v>92</v>
      </c>
      <c r="N13" s="16">
        <f t="shared" si="4"/>
        <v>112</v>
      </c>
      <c r="O13" s="15">
        <v>1</v>
      </c>
      <c r="P13" s="15">
        <v>3</v>
      </c>
      <c r="Q13" s="16">
        <f t="shared" si="5"/>
        <v>4</v>
      </c>
      <c r="R13" s="17">
        <v>0</v>
      </c>
      <c r="S13" s="17">
        <v>0</v>
      </c>
      <c r="T13" s="18">
        <f t="shared" si="6"/>
        <v>0</v>
      </c>
      <c r="U13" s="17">
        <v>0</v>
      </c>
      <c r="V13" s="17">
        <v>0</v>
      </c>
      <c r="W13" s="18">
        <f t="shared" si="7"/>
        <v>0</v>
      </c>
      <c r="X13" s="16">
        <f t="shared" si="8"/>
        <v>112</v>
      </c>
      <c r="Y13" s="16">
        <f t="shared" si="9"/>
        <v>370</v>
      </c>
      <c r="Z13" s="16">
        <f t="shared" si="10"/>
        <v>482</v>
      </c>
    </row>
    <row r="14" spans="1:26" ht="29.25" customHeight="1" x14ac:dyDescent="0.5">
      <c r="A14" s="20"/>
      <c r="B14" s="5" t="s">
        <v>14</v>
      </c>
      <c r="C14" s="15">
        <v>0</v>
      </c>
      <c r="D14" s="15">
        <v>0</v>
      </c>
      <c r="E14" s="16">
        <f t="shared" si="1"/>
        <v>0</v>
      </c>
      <c r="F14" s="15">
        <v>0</v>
      </c>
      <c r="G14" s="15">
        <v>0</v>
      </c>
      <c r="H14" s="16">
        <f t="shared" si="2"/>
        <v>0</v>
      </c>
      <c r="I14" s="15">
        <v>0</v>
      </c>
      <c r="J14" s="15">
        <v>0</v>
      </c>
      <c r="K14" s="16">
        <f t="shared" si="3"/>
        <v>0</v>
      </c>
      <c r="L14" s="15">
        <v>0</v>
      </c>
      <c r="M14" s="15">
        <v>0</v>
      </c>
      <c r="N14" s="16">
        <f t="shared" si="4"/>
        <v>0</v>
      </c>
      <c r="O14" s="15">
        <v>0</v>
      </c>
      <c r="P14" s="15">
        <v>1</v>
      </c>
      <c r="Q14" s="16">
        <f t="shared" si="5"/>
        <v>1</v>
      </c>
      <c r="R14" s="17">
        <v>0</v>
      </c>
      <c r="S14" s="17">
        <v>0</v>
      </c>
      <c r="T14" s="18">
        <f t="shared" si="6"/>
        <v>0</v>
      </c>
      <c r="U14" s="17">
        <v>0</v>
      </c>
      <c r="V14" s="17">
        <v>0</v>
      </c>
      <c r="W14" s="18">
        <f t="shared" si="7"/>
        <v>0</v>
      </c>
      <c r="X14" s="16">
        <f t="shared" si="8"/>
        <v>0</v>
      </c>
      <c r="Y14" s="16">
        <f t="shared" si="9"/>
        <v>1</v>
      </c>
      <c r="Z14" s="16">
        <f t="shared" si="10"/>
        <v>1</v>
      </c>
    </row>
    <row r="15" spans="1:26" s="21" customFormat="1" ht="29.25" customHeight="1" x14ac:dyDescent="0.5">
      <c r="A15" s="51"/>
      <c r="B15" s="52" t="s">
        <v>143</v>
      </c>
      <c r="C15" s="53">
        <f>SUM(C10:C14)</f>
        <v>98</v>
      </c>
      <c r="D15" s="53">
        <f t="shared" ref="D15:Z15" si="11">SUM(D10:D14)</f>
        <v>362</v>
      </c>
      <c r="E15" s="53">
        <f t="shared" si="11"/>
        <v>460</v>
      </c>
      <c r="F15" s="53">
        <f t="shared" si="11"/>
        <v>59</v>
      </c>
      <c r="G15" s="53">
        <f t="shared" si="11"/>
        <v>211</v>
      </c>
      <c r="H15" s="53">
        <f t="shared" si="11"/>
        <v>270</v>
      </c>
      <c r="I15" s="53">
        <f t="shared" si="11"/>
        <v>75</v>
      </c>
      <c r="J15" s="53">
        <f t="shared" si="11"/>
        <v>313</v>
      </c>
      <c r="K15" s="53">
        <f t="shared" si="11"/>
        <v>388</v>
      </c>
      <c r="L15" s="53">
        <f t="shared" si="11"/>
        <v>69</v>
      </c>
      <c r="M15" s="53">
        <f t="shared" si="11"/>
        <v>289</v>
      </c>
      <c r="N15" s="53">
        <f t="shared" si="11"/>
        <v>358</v>
      </c>
      <c r="O15" s="53">
        <f t="shared" si="11"/>
        <v>7</v>
      </c>
      <c r="P15" s="53">
        <f t="shared" si="11"/>
        <v>7</v>
      </c>
      <c r="Q15" s="53">
        <f t="shared" si="11"/>
        <v>14</v>
      </c>
      <c r="R15" s="53">
        <f t="shared" si="11"/>
        <v>0</v>
      </c>
      <c r="S15" s="53">
        <f t="shared" si="11"/>
        <v>0</v>
      </c>
      <c r="T15" s="53">
        <f t="shared" si="11"/>
        <v>0</v>
      </c>
      <c r="U15" s="53">
        <f t="shared" si="11"/>
        <v>0</v>
      </c>
      <c r="V15" s="53">
        <f t="shared" si="11"/>
        <v>0</v>
      </c>
      <c r="W15" s="53">
        <f t="shared" si="11"/>
        <v>0</v>
      </c>
      <c r="X15" s="53">
        <f t="shared" si="11"/>
        <v>308</v>
      </c>
      <c r="Y15" s="53">
        <f t="shared" si="11"/>
        <v>1182</v>
      </c>
      <c r="Z15" s="53">
        <f t="shared" si="11"/>
        <v>1490</v>
      </c>
    </row>
    <row r="16" spans="1:26" s="21" customFormat="1" ht="29.25" customHeight="1" x14ac:dyDescent="0.5">
      <c r="A16" s="1"/>
      <c r="B16" s="2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s="21" customFormat="1" ht="29.25" customHeight="1" x14ac:dyDescent="0.5">
      <c r="A17" s="1"/>
      <c r="B17" s="80" t="s">
        <v>134</v>
      </c>
      <c r="C17" s="15">
        <v>5</v>
      </c>
      <c r="D17" s="15">
        <v>15</v>
      </c>
      <c r="E17" s="16">
        <f t="shared" ref="E17" si="12">C17+D17</f>
        <v>20</v>
      </c>
      <c r="F17" s="15">
        <v>0</v>
      </c>
      <c r="G17" s="15">
        <v>0</v>
      </c>
      <c r="H17" s="16">
        <f t="shared" ref="H17" si="13">F17+G17</f>
        <v>0</v>
      </c>
      <c r="I17" s="15">
        <v>0</v>
      </c>
      <c r="J17" s="15">
        <v>0</v>
      </c>
      <c r="K17" s="16">
        <f t="shared" ref="K17" si="14">I17+J17</f>
        <v>0</v>
      </c>
      <c r="L17" s="15">
        <v>0</v>
      </c>
      <c r="M17" s="15">
        <v>0</v>
      </c>
      <c r="N17" s="16">
        <f t="shared" ref="N17" si="15">L17+M17</f>
        <v>0</v>
      </c>
      <c r="O17" s="15">
        <v>0</v>
      </c>
      <c r="P17" s="15">
        <v>0</v>
      </c>
      <c r="Q17" s="16">
        <f t="shared" ref="Q17" si="16">O17+P17</f>
        <v>0</v>
      </c>
      <c r="R17" s="15">
        <v>0</v>
      </c>
      <c r="S17" s="15">
        <v>0</v>
      </c>
      <c r="T17" s="16">
        <f t="shared" ref="T17" si="17">R17+S17</f>
        <v>0</v>
      </c>
      <c r="U17" s="15">
        <v>0</v>
      </c>
      <c r="V17" s="15">
        <v>0</v>
      </c>
      <c r="W17" s="16">
        <f t="shared" ref="W17" si="18">U17+V17</f>
        <v>0</v>
      </c>
      <c r="X17" s="16">
        <f t="shared" ref="X17" si="19">C17+F17+I17+L17+O17+R17+U17</f>
        <v>5</v>
      </c>
      <c r="Y17" s="16">
        <f t="shared" ref="Y17" si="20">D17+G17+J17+M17+P17+S17+V17</f>
        <v>15</v>
      </c>
      <c r="Z17" s="16">
        <f t="shared" ref="Z17" si="21">E17+H17+K17+N17+Q17+T17+W17</f>
        <v>20</v>
      </c>
    </row>
    <row r="18" spans="1:26" s="21" customFormat="1" ht="29.25" customHeight="1" x14ac:dyDescent="0.5">
      <c r="A18" s="51"/>
      <c r="B18" s="85" t="s">
        <v>143</v>
      </c>
      <c r="C18" s="53">
        <f>SUM(C17)</f>
        <v>5</v>
      </c>
      <c r="D18" s="53">
        <f t="shared" ref="D18:Z18" si="22">SUM(D17)</f>
        <v>15</v>
      </c>
      <c r="E18" s="53">
        <f t="shared" si="22"/>
        <v>20</v>
      </c>
      <c r="F18" s="53">
        <f t="shared" si="22"/>
        <v>0</v>
      </c>
      <c r="G18" s="53">
        <f t="shared" si="22"/>
        <v>0</v>
      </c>
      <c r="H18" s="53">
        <f t="shared" si="22"/>
        <v>0</v>
      </c>
      <c r="I18" s="53">
        <f t="shared" si="22"/>
        <v>0</v>
      </c>
      <c r="J18" s="53">
        <f t="shared" si="22"/>
        <v>0</v>
      </c>
      <c r="K18" s="53">
        <f t="shared" si="22"/>
        <v>0</v>
      </c>
      <c r="L18" s="53">
        <f t="shared" si="22"/>
        <v>0</v>
      </c>
      <c r="M18" s="53">
        <f t="shared" si="22"/>
        <v>0</v>
      </c>
      <c r="N18" s="53">
        <f t="shared" si="22"/>
        <v>0</v>
      </c>
      <c r="O18" s="53">
        <f t="shared" si="22"/>
        <v>0</v>
      </c>
      <c r="P18" s="53">
        <f t="shared" si="22"/>
        <v>0</v>
      </c>
      <c r="Q18" s="53">
        <f t="shared" si="22"/>
        <v>0</v>
      </c>
      <c r="R18" s="53">
        <f t="shared" si="22"/>
        <v>0</v>
      </c>
      <c r="S18" s="53">
        <f t="shared" si="22"/>
        <v>0</v>
      </c>
      <c r="T18" s="53">
        <f t="shared" si="22"/>
        <v>0</v>
      </c>
      <c r="U18" s="53">
        <f t="shared" si="22"/>
        <v>0</v>
      </c>
      <c r="V18" s="53">
        <f t="shared" si="22"/>
        <v>0</v>
      </c>
      <c r="W18" s="53">
        <f t="shared" si="22"/>
        <v>0</v>
      </c>
      <c r="X18" s="53">
        <f t="shared" si="22"/>
        <v>5</v>
      </c>
      <c r="Y18" s="53">
        <f t="shared" si="22"/>
        <v>15</v>
      </c>
      <c r="Z18" s="53">
        <f t="shared" si="22"/>
        <v>20</v>
      </c>
    </row>
    <row r="19" spans="1:26" s="21" customFormat="1" ht="29.25" customHeight="1" x14ac:dyDescent="0.5">
      <c r="A19" s="54"/>
      <c r="B19" s="86" t="s">
        <v>16</v>
      </c>
      <c r="C19" s="56">
        <f>C15+C18</f>
        <v>103</v>
      </c>
      <c r="D19" s="56">
        <f t="shared" ref="D19:Z19" si="23">D15+D18</f>
        <v>377</v>
      </c>
      <c r="E19" s="56">
        <f t="shared" si="23"/>
        <v>480</v>
      </c>
      <c r="F19" s="56">
        <f t="shared" si="23"/>
        <v>59</v>
      </c>
      <c r="G19" s="56">
        <f t="shared" si="23"/>
        <v>211</v>
      </c>
      <c r="H19" s="56">
        <f t="shared" si="23"/>
        <v>270</v>
      </c>
      <c r="I19" s="56">
        <f t="shared" si="23"/>
        <v>75</v>
      </c>
      <c r="J19" s="56">
        <f t="shared" si="23"/>
        <v>313</v>
      </c>
      <c r="K19" s="56">
        <f t="shared" si="23"/>
        <v>388</v>
      </c>
      <c r="L19" s="56">
        <f t="shared" si="23"/>
        <v>69</v>
      </c>
      <c r="M19" s="56">
        <f t="shared" si="23"/>
        <v>289</v>
      </c>
      <c r="N19" s="56">
        <f t="shared" si="23"/>
        <v>358</v>
      </c>
      <c r="O19" s="56">
        <f t="shared" si="23"/>
        <v>7</v>
      </c>
      <c r="P19" s="56">
        <f t="shared" si="23"/>
        <v>7</v>
      </c>
      <c r="Q19" s="56">
        <f t="shared" si="23"/>
        <v>14</v>
      </c>
      <c r="R19" s="56">
        <f t="shared" si="23"/>
        <v>0</v>
      </c>
      <c r="S19" s="56">
        <f t="shared" si="23"/>
        <v>0</v>
      </c>
      <c r="T19" s="56">
        <f t="shared" si="23"/>
        <v>0</v>
      </c>
      <c r="U19" s="56">
        <f t="shared" si="23"/>
        <v>0</v>
      </c>
      <c r="V19" s="56">
        <f t="shared" si="23"/>
        <v>0</v>
      </c>
      <c r="W19" s="56">
        <f t="shared" si="23"/>
        <v>0</v>
      </c>
      <c r="X19" s="56">
        <f t="shared" si="23"/>
        <v>313</v>
      </c>
      <c r="Y19" s="56">
        <f t="shared" si="23"/>
        <v>1197</v>
      </c>
      <c r="Z19" s="56">
        <f t="shared" si="23"/>
        <v>1510</v>
      </c>
    </row>
    <row r="20" spans="1:26" s="21" customFormat="1" ht="29.25" customHeight="1" x14ac:dyDescent="0.5">
      <c r="A20" s="1"/>
      <c r="B20" s="78" t="s">
        <v>127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s="21" customFormat="1" ht="29.25" customHeight="1" x14ac:dyDescent="0.5">
      <c r="A21" s="1"/>
      <c r="B21" s="79" t="s">
        <v>174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21" customFormat="1" ht="29.25" customHeight="1" x14ac:dyDescent="0.5">
      <c r="A22" s="1"/>
      <c r="B22" s="80" t="s">
        <v>134</v>
      </c>
      <c r="C22" s="15">
        <v>8</v>
      </c>
      <c r="D22" s="15">
        <v>43</v>
      </c>
      <c r="E22" s="16">
        <f t="shared" ref="E22" si="24">C22+D22</f>
        <v>51</v>
      </c>
      <c r="F22" s="15">
        <v>0</v>
      </c>
      <c r="G22" s="15">
        <v>0</v>
      </c>
      <c r="H22" s="16">
        <f t="shared" ref="H22" si="25">F22+G22</f>
        <v>0</v>
      </c>
      <c r="I22" s="15">
        <v>0</v>
      </c>
      <c r="J22" s="15">
        <v>0</v>
      </c>
      <c r="K22" s="16">
        <f t="shared" ref="K22" si="26">I22+J22</f>
        <v>0</v>
      </c>
      <c r="L22" s="15">
        <v>0</v>
      </c>
      <c r="M22" s="15">
        <v>0</v>
      </c>
      <c r="N22" s="16">
        <f t="shared" ref="N22" si="27">L22+M22</f>
        <v>0</v>
      </c>
      <c r="O22" s="15">
        <v>0</v>
      </c>
      <c r="P22" s="15">
        <v>0</v>
      </c>
      <c r="Q22" s="16">
        <f t="shared" ref="Q22" si="28">O22+P22</f>
        <v>0</v>
      </c>
      <c r="R22" s="15">
        <v>0</v>
      </c>
      <c r="S22" s="15">
        <v>0</v>
      </c>
      <c r="T22" s="16">
        <f t="shared" ref="T22" si="29">R22+S22</f>
        <v>0</v>
      </c>
      <c r="U22" s="15">
        <v>0</v>
      </c>
      <c r="V22" s="15">
        <v>0</v>
      </c>
      <c r="W22" s="16">
        <f t="shared" ref="W22" si="30">U22+V22</f>
        <v>0</v>
      </c>
      <c r="X22" s="16">
        <f t="shared" ref="X22" si="31">C22+F22+I22+L22+O22+R22+U22</f>
        <v>8</v>
      </c>
      <c r="Y22" s="16">
        <f t="shared" ref="Y22" si="32">D22+G22+J22+M22+P22+S22+V22</f>
        <v>43</v>
      </c>
      <c r="Z22" s="16">
        <f t="shared" ref="Z22" si="33">E22+H22+K22+N22+Q22+T22+W22</f>
        <v>51</v>
      </c>
    </row>
    <row r="23" spans="1:26" s="21" customFormat="1" ht="29.25" customHeight="1" x14ac:dyDescent="0.5">
      <c r="A23" s="51"/>
      <c r="B23" s="85" t="s">
        <v>143</v>
      </c>
      <c r="C23" s="53">
        <f>SUM(C22)</f>
        <v>8</v>
      </c>
      <c r="D23" s="53">
        <f t="shared" ref="D23:Z23" si="34">SUM(D22)</f>
        <v>43</v>
      </c>
      <c r="E23" s="53">
        <f t="shared" si="34"/>
        <v>51</v>
      </c>
      <c r="F23" s="53">
        <f t="shared" si="34"/>
        <v>0</v>
      </c>
      <c r="G23" s="53">
        <f t="shared" si="34"/>
        <v>0</v>
      </c>
      <c r="H23" s="53">
        <f t="shared" si="34"/>
        <v>0</v>
      </c>
      <c r="I23" s="53">
        <f t="shared" si="34"/>
        <v>0</v>
      </c>
      <c r="J23" s="53">
        <f t="shared" si="34"/>
        <v>0</v>
      </c>
      <c r="K23" s="53">
        <f t="shared" si="34"/>
        <v>0</v>
      </c>
      <c r="L23" s="53">
        <f t="shared" si="34"/>
        <v>0</v>
      </c>
      <c r="M23" s="53">
        <f t="shared" si="34"/>
        <v>0</v>
      </c>
      <c r="N23" s="53">
        <f t="shared" si="34"/>
        <v>0</v>
      </c>
      <c r="O23" s="53">
        <f t="shared" si="34"/>
        <v>0</v>
      </c>
      <c r="P23" s="53">
        <f t="shared" si="34"/>
        <v>0</v>
      </c>
      <c r="Q23" s="53">
        <f t="shared" si="34"/>
        <v>0</v>
      </c>
      <c r="R23" s="53">
        <f t="shared" si="34"/>
        <v>0</v>
      </c>
      <c r="S23" s="53">
        <f t="shared" si="34"/>
        <v>0</v>
      </c>
      <c r="T23" s="53">
        <f t="shared" si="34"/>
        <v>0</v>
      </c>
      <c r="U23" s="53">
        <f t="shared" si="34"/>
        <v>0</v>
      </c>
      <c r="V23" s="53">
        <f t="shared" si="34"/>
        <v>0</v>
      </c>
      <c r="W23" s="53">
        <f t="shared" si="34"/>
        <v>0</v>
      </c>
      <c r="X23" s="53">
        <f t="shared" si="34"/>
        <v>8</v>
      </c>
      <c r="Y23" s="53">
        <f t="shared" si="34"/>
        <v>43</v>
      </c>
      <c r="Z23" s="53">
        <f t="shared" si="34"/>
        <v>51</v>
      </c>
    </row>
    <row r="24" spans="1:26" s="21" customFormat="1" ht="29.25" customHeight="1" x14ac:dyDescent="0.5">
      <c r="A24" s="54"/>
      <c r="B24" s="86" t="s">
        <v>128</v>
      </c>
      <c r="C24" s="56">
        <f>C23</f>
        <v>8</v>
      </c>
      <c r="D24" s="56">
        <f t="shared" ref="D24:Z24" si="35">D23</f>
        <v>43</v>
      </c>
      <c r="E24" s="56">
        <f t="shared" si="35"/>
        <v>51</v>
      </c>
      <c r="F24" s="56">
        <f t="shared" si="35"/>
        <v>0</v>
      </c>
      <c r="G24" s="56">
        <f t="shared" si="35"/>
        <v>0</v>
      </c>
      <c r="H24" s="56">
        <f t="shared" si="35"/>
        <v>0</v>
      </c>
      <c r="I24" s="56">
        <f t="shared" si="35"/>
        <v>0</v>
      </c>
      <c r="J24" s="56">
        <f t="shared" si="35"/>
        <v>0</v>
      </c>
      <c r="K24" s="56">
        <f t="shared" si="35"/>
        <v>0</v>
      </c>
      <c r="L24" s="56">
        <f t="shared" si="35"/>
        <v>0</v>
      </c>
      <c r="M24" s="56">
        <f t="shared" si="35"/>
        <v>0</v>
      </c>
      <c r="N24" s="56">
        <f t="shared" si="35"/>
        <v>0</v>
      </c>
      <c r="O24" s="56">
        <f t="shared" si="35"/>
        <v>0</v>
      </c>
      <c r="P24" s="56">
        <f t="shared" si="35"/>
        <v>0</v>
      </c>
      <c r="Q24" s="56">
        <f t="shared" si="35"/>
        <v>0</v>
      </c>
      <c r="R24" s="56">
        <f t="shared" si="35"/>
        <v>0</v>
      </c>
      <c r="S24" s="56">
        <f t="shared" si="35"/>
        <v>0</v>
      </c>
      <c r="T24" s="56">
        <f t="shared" si="35"/>
        <v>0</v>
      </c>
      <c r="U24" s="56">
        <f t="shared" si="35"/>
        <v>0</v>
      </c>
      <c r="V24" s="56">
        <f t="shared" si="35"/>
        <v>0</v>
      </c>
      <c r="W24" s="56">
        <f t="shared" si="35"/>
        <v>0</v>
      </c>
      <c r="X24" s="56">
        <f t="shared" si="35"/>
        <v>8</v>
      </c>
      <c r="Y24" s="56">
        <f t="shared" si="35"/>
        <v>43</v>
      </c>
      <c r="Z24" s="56">
        <f t="shared" si="35"/>
        <v>51</v>
      </c>
    </row>
    <row r="25" spans="1:26" s="21" customFormat="1" ht="29.25" customHeight="1" x14ac:dyDescent="0.5">
      <c r="A25" s="42"/>
      <c r="B25" s="43" t="s">
        <v>17</v>
      </c>
      <c r="C25" s="44">
        <f>C19+C24</f>
        <v>111</v>
      </c>
      <c r="D25" s="44">
        <f t="shared" ref="D25:Z25" si="36">D19+D24</f>
        <v>420</v>
      </c>
      <c r="E25" s="44">
        <f t="shared" si="36"/>
        <v>531</v>
      </c>
      <c r="F25" s="44">
        <f t="shared" si="36"/>
        <v>59</v>
      </c>
      <c r="G25" s="44">
        <f t="shared" si="36"/>
        <v>211</v>
      </c>
      <c r="H25" s="44">
        <f t="shared" si="36"/>
        <v>270</v>
      </c>
      <c r="I25" s="44">
        <f t="shared" si="36"/>
        <v>75</v>
      </c>
      <c r="J25" s="44">
        <f t="shared" si="36"/>
        <v>313</v>
      </c>
      <c r="K25" s="44">
        <f t="shared" si="36"/>
        <v>388</v>
      </c>
      <c r="L25" s="44">
        <f t="shared" si="36"/>
        <v>69</v>
      </c>
      <c r="M25" s="44">
        <f t="shared" si="36"/>
        <v>289</v>
      </c>
      <c r="N25" s="44">
        <f t="shared" si="36"/>
        <v>358</v>
      </c>
      <c r="O25" s="44">
        <f t="shared" si="36"/>
        <v>7</v>
      </c>
      <c r="P25" s="44">
        <f t="shared" si="36"/>
        <v>7</v>
      </c>
      <c r="Q25" s="44">
        <f t="shared" si="36"/>
        <v>14</v>
      </c>
      <c r="R25" s="44">
        <f t="shared" si="36"/>
        <v>0</v>
      </c>
      <c r="S25" s="44">
        <f t="shared" si="36"/>
        <v>0</v>
      </c>
      <c r="T25" s="44">
        <f t="shared" si="36"/>
        <v>0</v>
      </c>
      <c r="U25" s="44">
        <f t="shared" si="36"/>
        <v>0</v>
      </c>
      <c r="V25" s="44">
        <f t="shared" si="36"/>
        <v>0</v>
      </c>
      <c r="W25" s="44">
        <f t="shared" si="36"/>
        <v>0</v>
      </c>
      <c r="X25" s="44">
        <f t="shared" si="36"/>
        <v>321</v>
      </c>
      <c r="Y25" s="44">
        <f t="shared" si="36"/>
        <v>1240</v>
      </c>
      <c r="Z25" s="44">
        <f t="shared" si="36"/>
        <v>1561</v>
      </c>
    </row>
    <row r="26" spans="1:26" ht="29.25" customHeight="1" x14ac:dyDescent="0.5">
      <c r="A26" s="1" t="s">
        <v>18</v>
      </c>
      <c r="B26" s="2"/>
      <c r="C26" s="12"/>
      <c r="D26" s="13"/>
      <c r="E26" s="74"/>
      <c r="F26" s="13"/>
      <c r="G26" s="13"/>
      <c r="H26" s="74"/>
      <c r="I26" s="13"/>
      <c r="J26" s="13"/>
      <c r="K26" s="74"/>
      <c r="L26" s="13"/>
      <c r="M26" s="13"/>
      <c r="N26" s="74"/>
      <c r="O26" s="13"/>
      <c r="P26" s="13"/>
      <c r="Q26" s="74"/>
      <c r="R26" s="28"/>
      <c r="S26" s="28"/>
      <c r="T26" s="29"/>
      <c r="U26" s="28"/>
      <c r="V26" s="28"/>
      <c r="W26" s="29"/>
      <c r="X26" s="74"/>
      <c r="Y26" s="74"/>
      <c r="Z26" s="75"/>
    </row>
    <row r="27" spans="1:26" ht="29.25" customHeight="1" x14ac:dyDescent="0.5">
      <c r="A27" s="1"/>
      <c r="B27" s="3" t="s">
        <v>10</v>
      </c>
      <c r="C27" s="12"/>
      <c r="D27" s="13"/>
      <c r="E27" s="74"/>
      <c r="F27" s="13"/>
      <c r="G27" s="13"/>
      <c r="H27" s="74"/>
      <c r="I27" s="13"/>
      <c r="J27" s="13"/>
      <c r="K27" s="74"/>
      <c r="L27" s="13"/>
      <c r="M27" s="13"/>
      <c r="N27" s="74"/>
      <c r="O27" s="13"/>
      <c r="P27" s="13"/>
      <c r="Q27" s="74"/>
      <c r="R27" s="28"/>
      <c r="S27" s="28"/>
      <c r="T27" s="29"/>
      <c r="U27" s="28"/>
      <c r="V27" s="28"/>
      <c r="W27" s="29"/>
      <c r="X27" s="74"/>
      <c r="Y27" s="74"/>
      <c r="Z27" s="75"/>
    </row>
    <row r="28" spans="1:26" ht="29.25" customHeight="1" x14ac:dyDescent="0.5">
      <c r="A28" s="19"/>
      <c r="B28" s="2" t="s">
        <v>133</v>
      </c>
      <c r="C28" s="12"/>
      <c r="D28" s="13"/>
      <c r="E28" s="74"/>
      <c r="F28" s="13"/>
      <c r="G28" s="13"/>
      <c r="H28" s="74"/>
      <c r="I28" s="13"/>
      <c r="J28" s="13"/>
      <c r="K28" s="74"/>
      <c r="L28" s="13"/>
      <c r="M28" s="13"/>
      <c r="N28" s="74"/>
      <c r="O28" s="13"/>
      <c r="P28" s="13"/>
      <c r="Q28" s="74"/>
      <c r="R28" s="28"/>
      <c r="S28" s="28"/>
      <c r="T28" s="29"/>
      <c r="U28" s="28"/>
      <c r="V28" s="28"/>
      <c r="W28" s="29"/>
      <c r="X28" s="74"/>
      <c r="Y28" s="74"/>
      <c r="Z28" s="75"/>
    </row>
    <row r="29" spans="1:26" ht="29.25" customHeight="1" x14ac:dyDescent="0.5">
      <c r="A29" s="20"/>
      <c r="B29" s="5" t="s">
        <v>19</v>
      </c>
      <c r="C29" s="15">
        <v>29</v>
      </c>
      <c r="D29" s="15">
        <v>24</v>
      </c>
      <c r="E29" s="16">
        <f t="shared" si="1"/>
        <v>53</v>
      </c>
      <c r="F29" s="15">
        <v>12</v>
      </c>
      <c r="G29" s="15">
        <v>14</v>
      </c>
      <c r="H29" s="16">
        <f t="shared" si="2"/>
        <v>26</v>
      </c>
      <c r="I29" s="15">
        <v>15</v>
      </c>
      <c r="J29" s="15">
        <v>14</v>
      </c>
      <c r="K29" s="16">
        <f t="shared" ref="K29:K95" si="37">I29+J29</f>
        <v>29</v>
      </c>
      <c r="L29" s="15">
        <v>13</v>
      </c>
      <c r="M29" s="15">
        <v>11</v>
      </c>
      <c r="N29" s="16">
        <f t="shared" ref="N29:N95" si="38">L29+M29</f>
        <v>24</v>
      </c>
      <c r="O29" s="15">
        <v>0</v>
      </c>
      <c r="P29" s="15">
        <v>0</v>
      </c>
      <c r="Q29" s="16">
        <f t="shared" ref="Q29:Q95" si="39">O29+P29</f>
        <v>0</v>
      </c>
      <c r="R29" s="17">
        <v>14</v>
      </c>
      <c r="S29" s="17">
        <v>13</v>
      </c>
      <c r="T29" s="18">
        <f t="shared" ref="T29:T95" si="40">R29+S29</f>
        <v>27</v>
      </c>
      <c r="U29" s="17">
        <v>10</v>
      </c>
      <c r="V29" s="17">
        <v>5</v>
      </c>
      <c r="W29" s="18">
        <f t="shared" ref="W29:W95" si="41">U29+V29</f>
        <v>15</v>
      </c>
      <c r="X29" s="16">
        <f t="shared" ref="X29:X95" si="42">C29+F29+I29+L29+O29+R29+U29</f>
        <v>93</v>
      </c>
      <c r="Y29" s="16">
        <f t="shared" ref="Y29:Y95" si="43">D29+G29+J29+M29+P29+S29+V29</f>
        <v>81</v>
      </c>
      <c r="Z29" s="16">
        <f t="shared" ref="Z29:Z95" si="44">E29+H29+K29+N29+Q29+T29+W29</f>
        <v>174</v>
      </c>
    </row>
    <row r="30" spans="1:26" ht="29.25" customHeight="1" x14ac:dyDescent="0.5">
      <c r="A30" s="20"/>
      <c r="B30" s="5" t="s">
        <v>20</v>
      </c>
      <c r="C30" s="15">
        <v>49</v>
      </c>
      <c r="D30" s="15">
        <v>17</v>
      </c>
      <c r="E30" s="16">
        <f t="shared" si="1"/>
        <v>66</v>
      </c>
      <c r="F30" s="15">
        <v>22</v>
      </c>
      <c r="G30" s="15">
        <v>2</v>
      </c>
      <c r="H30" s="16">
        <f t="shared" si="2"/>
        <v>24</v>
      </c>
      <c r="I30" s="15">
        <v>24</v>
      </c>
      <c r="J30" s="15">
        <v>7</v>
      </c>
      <c r="K30" s="16">
        <f t="shared" si="37"/>
        <v>31</v>
      </c>
      <c r="L30" s="15">
        <v>9</v>
      </c>
      <c r="M30" s="15">
        <v>3</v>
      </c>
      <c r="N30" s="16">
        <f t="shared" si="38"/>
        <v>12</v>
      </c>
      <c r="O30" s="15">
        <v>0</v>
      </c>
      <c r="P30" s="15">
        <v>0</v>
      </c>
      <c r="Q30" s="16">
        <f t="shared" si="39"/>
        <v>0</v>
      </c>
      <c r="R30" s="17">
        <v>23</v>
      </c>
      <c r="S30" s="17">
        <v>4</v>
      </c>
      <c r="T30" s="18">
        <f t="shared" si="40"/>
        <v>27</v>
      </c>
      <c r="U30" s="17">
        <v>19</v>
      </c>
      <c r="V30" s="17">
        <v>2</v>
      </c>
      <c r="W30" s="18">
        <f t="shared" si="41"/>
        <v>21</v>
      </c>
      <c r="X30" s="16">
        <f t="shared" si="42"/>
        <v>146</v>
      </c>
      <c r="Y30" s="16">
        <f t="shared" si="43"/>
        <v>35</v>
      </c>
      <c r="Z30" s="16">
        <f t="shared" si="44"/>
        <v>181</v>
      </c>
    </row>
    <row r="31" spans="1:26" ht="29.25" customHeight="1" x14ac:dyDescent="0.5">
      <c r="A31" s="20"/>
      <c r="B31" s="5" t="s">
        <v>21</v>
      </c>
      <c r="C31" s="15">
        <v>28</v>
      </c>
      <c r="D31" s="15">
        <v>15</v>
      </c>
      <c r="E31" s="16">
        <f t="shared" si="1"/>
        <v>43</v>
      </c>
      <c r="F31" s="15">
        <v>13</v>
      </c>
      <c r="G31" s="15">
        <v>11</v>
      </c>
      <c r="H31" s="16">
        <f t="shared" si="2"/>
        <v>24</v>
      </c>
      <c r="I31" s="15">
        <v>14</v>
      </c>
      <c r="J31" s="15">
        <v>8</v>
      </c>
      <c r="K31" s="16">
        <f t="shared" si="37"/>
        <v>22</v>
      </c>
      <c r="L31" s="15">
        <v>13</v>
      </c>
      <c r="M31" s="15">
        <v>4</v>
      </c>
      <c r="N31" s="16">
        <f t="shared" si="38"/>
        <v>17</v>
      </c>
      <c r="O31" s="15">
        <v>0</v>
      </c>
      <c r="P31" s="15">
        <v>0</v>
      </c>
      <c r="Q31" s="16">
        <f t="shared" si="39"/>
        <v>0</v>
      </c>
      <c r="R31" s="17">
        <v>18</v>
      </c>
      <c r="S31" s="17">
        <v>7</v>
      </c>
      <c r="T31" s="18">
        <f t="shared" si="40"/>
        <v>25</v>
      </c>
      <c r="U31" s="17">
        <v>18</v>
      </c>
      <c r="V31" s="17">
        <v>7</v>
      </c>
      <c r="W31" s="18">
        <f t="shared" si="41"/>
        <v>25</v>
      </c>
      <c r="X31" s="16">
        <f t="shared" si="42"/>
        <v>104</v>
      </c>
      <c r="Y31" s="16">
        <f t="shared" si="43"/>
        <v>52</v>
      </c>
      <c r="Z31" s="16">
        <f t="shared" si="44"/>
        <v>156</v>
      </c>
    </row>
    <row r="32" spans="1:26" ht="29.25" customHeight="1" x14ac:dyDescent="0.5">
      <c r="A32" s="20"/>
      <c r="B32" s="5" t="s">
        <v>22</v>
      </c>
      <c r="C32" s="15">
        <v>0</v>
      </c>
      <c r="D32" s="15">
        <v>0</v>
      </c>
      <c r="E32" s="16">
        <f t="shared" si="1"/>
        <v>0</v>
      </c>
      <c r="F32" s="15">
        <v>0</v>
      </c>
      <c r="G32" s="15">
        <v>0</v>
      </c>
      <c r="H32" s="16">
        <f t="shared" si="2"/>
        <v>0</v>
      </c>
      <c r="I32" s="15">
        <v>0</v>
      </c>
      <c r="J32" s="15">
        <v>0</v>
      </c>
      <c r="K32" s="16">
        <f t="shared" si="37"/>
        <v>0</v>
      </c>
      <c r="L32" s="15">
        <v>0</v>
      </c>
      <c r="M32" s="15">
        <v>0</v>
      </c>
      <c r="N32" s="16">
        <f t="shared" si="38"/>
        <v>0</v>
      </c>
      <c r="O32" s="15">
        <v>0</v>
      </c>
      <c r="P32" s="15">
        <v>0</v>
      </c>
      <c r="Q32" s="16">
        <f t="shared" si="39"/>
        <v>0</v>
      </c>
      <c r="R32" s="17">
        <v>0</v>
      </c>
      <c r="S32" s="17">
        <v>0</v>
      </c>
      <c r="T32" s="18">
        <f t="shared" si="40"/>
        <v>0</v>
      </c>
      <c r="U32" s="17">
        <v>3</v>
      </c>
      <c r="V32" s="17">
        <v>0</v>
      </c>
      <c r="W32" s="18">
        <f t="shared" si="41"/>
        <v>3</v>
      </c>
      <c r="X32" s="16">
        <f t="shared" si="42"/>
        <v>3</v>
      </c>
      <c r="Y32" s="16">
        <f t="shared" si="43"/>
        <v>0</v>
      </c>
      <c r="Z32" s="16">
        <f t="shared" si="44"/>
        <v>3</v>
      </c>
    </row>
    <row r="33" spans="1:26" ht="29.25" customHeight="1" x14ac:dyDescent="0.5">
      <c r="A33" s="20"/>
      <c r="B33" s="5" t="s">
        <v>23</v>
      </c>
      <c r="C33" s="15">
        <v>27</v>
      </c>
      <c r="D33" s="15">
        <v>17</v>
      </c>
      <c r="E33" s="16">
        <f t="shared" si="1"/>
        <v>44</v>
      </c>
      <c r="F33" s="15">
        <v>17</v>
      </c>
      <c r="G33" s="15">
        <v>12</v>
      </c>
      <c r="H33" s="16">
        <f t="shared" si="2"/>
        <v>29</v>
      </c>
      <c r="I33" s="15">
        <v>15</v>
      </c>
      <c r="J33" s="15">
        <v>10</v>
      </c>
      <c r="K33" s="16">
        <f t="shared" si="37"/>
        <v>25</v>
      </c>
      <c r="L33" s="15">
        <v>17</v>
      </c>
      <c r="M33" s="15">
        <v>8</v>
      </c>
      <c r="N33" s="16">
        <f t="shared" si="38"/>
        <v>25</v>
      </c>
      <c r="O33" s="15">
        <v>0</v>
      </c>
      <c r="P33" s="15">
        <v>0</v>
      </c>
      <c r="Q33" s="16">
        <f t="shared" si="39"/>
        <v>0</v>
      </c>
      <c r="R33" s="17">
        <v>11</v>
      </c>
      <c r="S33" s="17">
        <v>9</v>
      </c>
      <c r="T33" s="18">
        <f t="shared" si="40"/>
        <v>20</v>
      </c>
      <c r="U33" s="17">
        <v>9</v>
      </c>
      <c r="V33" s="17">
        <v>1</v>
      </c>
      <c r="W33" s="18">
        <f t="shared" si="41"/>
        <v>10</v>
      </c>
      <c r="X33" s="16">
        <f t="shared" si="42"/>
        <v>96</v>
      </c>
      <c r="Y33" s="16">
        <f t="shared" si="43"/>
        <v>57</v>
      </c>
      <c r="Z33" s="16">
        <f t="shared" si="44"/>
        <v>153</v>
      </c>
    </row>
    <row r="34" spans="1:26" ht="29.25" customHeight="1" x14ac:dyDescent="0.5">
      <c r="A34" s="20"/>
      <c r="B34" s="5" t="s">
        <v>53</v>
      </c>
      <c r="C34" s="15">
        <v>22</v>
      </c>
      <c r="D34" s="15">
        <v>24</v>
      </c>
      <c r="E34" s="16">
        <f t="shared" si="1"/>
        <v>46</v>
      </c>
      <c r="F34" s="15">
        <v>21</v>
      </c>
      <c r="G34" s="15">
        <v>9</v>
      </c>
      <c r="H34" s="16">
        <f t="shared" si="2"/>
        <v>30</v>
      </c>
      <c r="I34" s="15">
        <v>12</v>
      </c>
      <c r="J34" s="15">
        <v>6</v>
      </c>
      <c r="K34" s="16">
        <f t="shared" si="37"/>
        <v>18</v>
      </c>
      <c r="L34" s="15">
        <v>11</v>
      </c>
      <c r="M34" s="15">
        <v>6</v>
      </c>
      <c r="N34" s="16">
        <f t="shared" si="38"/>
        <v>17</v>
      </c>
      <c r="O34" s="15">
        <v>0</v>
      </c>
      <c r="P34" s="15">
        <v>0</v>
      </c>
      <c r="Q34" s="16">
        <f t="shared" si="39"/>
        <v>0</v>
      </c>
      <c r="R34" s="17">
        <v>12</v>
      </c>
      <c r="S34" s="17">
        <v>14</v>
      </c>
      <c r="T34" s="18">
        <f t="shared" si="40"/>
        <v>26</v>
      </c>
      <c r="U34" s="17">
        <v>4</v>
      </c>
      <c r="V34" s="17">
        <v>3</v>
      </c>
      <c r="W34" s="18">
        <f t="shared" si="41"/>
        <v>7</v>
      </c>
      <c r="X34" s="16">
        <f t="shared" si="42"/>
        <v>82</v>
      </c>
      <c r="Y34" s="16">
        <f t="shared" si="43"/>
        <v>62</v>
      </c>
      <c r="Z34" s="16">
        <f t="shared" si="44"/>
        <v>144</v>
      </c>
    </row>
    <row r="35" spans="1:26" ht="29.25" customHeight="1" x14ac:dyDescent="0.5">
      <c r="A35" s="20"/>
      <c r="B35" s="5" t="s">
        <v>24</v>
      </c>
      <c r="C35" s="15">
        <v>27</v>
      </c>
      <c r="D35" s="15">
        <v>32</v>
      </c>
      <c r="E35" s="16">
        <f t="shared" ref="E35" si="45">C35+D35</f>
        <v>59</v>
      </c>
      <c r="F35" s="15">
        <v>16</v>
      </c>
      <c r="G35" s="15">
        <v>14</v>
      </c>
      <c r="H35" s="16">
        <f t="shared" ref="H35" si="46">F35+G35</f>
        <v>30</v>
      </c>
      <c r="I35" s="15">
        <v>12</v>
      </c>
      <c r="J35" s="15">
        <v>12</v>
      </c>
      <c r="K35" s="16">
        <f t="shared" ref="K35" si="47">I35+J35</f>
        <v>24</v>
      </c>
      <c r="L35" s="15">
        <v>12</v>
      </c>
      <c r="M35" s="15">
        <v>4</v>
      </c>
      <c r="N35" s="16">
        <f t="shared" ref="N35" si="48">L35+M35</f>
        <v>16</v>
      </c>
      <c r="O35" s="15">
        <v>0</v>
      </c>
      <c r="P35" s="15">
        <v>0</v>
      </c>
      <c r="Q35" s="16">
        <f t="shared" ref="Q35" si="49">O35+P35</f>
        <v>0</v>
      </c>
      <c r="R35" s="17">
        <v>14</v>
      </c>
      <c r="S35" s="17">
        <v>9</v>
      </c>
      <c r="T35" s="18">
        <f t="shared" ref="T35" si="50">R35+S35</f>
        <v>23</v>
      </c>
      <c r="U35" s="17">
        <v>8</v>
      </c>
      <c r="V35" s="17">
        <v>0</v>
      </c>
      <c r="W35" s="18">
        <f t="shared" ref="W35" si="51">U35+V35</f>
        <v>8</v>
      </c>
      <c r="X35" s="16">
        <f t="shared" ref="X35" si="52">C35+F35+I35+L35+O35+R35+U35</f>
        <v>89</v>
      </c>
      <c r="Y35" s="16">
        <f t="shared" ref="Y35" si="53">D35+G35+J35+M35+P35+S35+V35</f>
        <v>71</v>
      </c>
      <c r="Z35" s="16">
        <f t="shared" ref="Z35" si="54">E35+H35+K35+N35+Q35+T35+W35</f>
        <v>160</v>
      </c>
    </row>
    <row r="36" spans="1:26" ht="29.25" customHeight="1" x14ac:dyDescent="0.5">
      <c r="A36" s="57"/>
      <c r="B36" s="52" t="s">
        <v>143</v>
      </c>
      <c r="C36" s="53">
        <f>SUM(C29:C35)</f>
        <v>182</v>
      </c>
      <c r="D36" s="53">
        <f t="shared" ref="D36:W36" si="55">SUM(D29:D35)</f>
        <v>129</v>
      </c>
      <c r="E36" s="53">
        <f t="shared" si="55"/>
        <v>311</v>
      </c>
      <c r="F36" s="53">
        <f t="shared" si="55"/>
        <v>101</v>
      </c>
      <c r="G36" s="53">
        <f t="shared" si="55"/>
        <v>62</v>
      </c>
      <c r="H36" s="53">
        <f t="shared" si="55"/>
        <v>163</v>
      </c>
      <c r="I36" s="53">
        <f t="shared" si="55"/>
        <v>92</v>
      </c>
      <c r="J36" s="53">
        <f t="shared" si="55"/>
        <v>57</v>
      </c>
      <c r="K36" s="53">
        <f t="shared" si="55"/>
        <v>149</v>
      </c>
      <c r="L36" s="53">
        <f t="shared" si="55"/>
        <v>75</v>
      </c>
      <c r="M36" s="53">
        <f t="shared" si="55"/>
        <v>36</v>
      </c>
      <c r="N36" s="53">
        <f t="shared" si="55"/>
        <v>111</v>
      </c>
      <c r="O36" s="53">
        <f t="shared" si="55"/>
        <v>0</v>
      </c>
      <c r="P36" s="53">
        <f t="shared" si="55"/>
        <v>0</v>
      </c>
      <c r="Q36" s="53">
        <f t="shared" si="55"/>
        <v>0</v>
      </c>
      <c r="R36" s="58">
        <f t="shared" si="55"/>
        <v>92</v>
      </c>
      <c r="S36" s="58">
        <f t="shared" si="55"/>
        <v>56</v>
      </c>
      <c r="T36" s="58">
        <f t="shared" si="55"/>
        <v>148</v>
      </c>
      <c r="U36" s="58">
        <f t="shared" si="55"/>
        <v>71</v>
      </c>
      <c r="V36" s="58">
        <f t="shared" si="55"/>
        <v>18</v>
      </c>
      <c r="W36" s="58">
        <f t="shared" si="55"/>
        <v>89</v>
      </c>
      <c r="X36" s="53">
        <f>SUM(X29:X35)</f>
        <v>613</v>
      </c>
      <c r="Y36" s="53">
        <f t="shared" ref="Y36:Z36" si="56">SUM(Y29:Y35)</f>
        <v>358</v>
      </c>
      <c r="Z36" s="53">
        <f t="shared" si="56"/>
        <v>971</v>
      </c>
    </row>
    <row r="37" spans="1:26" ht="29.25" customHeight="1" x14ac:dyDescent="0.5">
      <c r="A37" s="20"/>
      <c r="B37" s="2" t="s">
        <v>189</v>
      </c>
      <c r="C37" s="12"/>
      <c r="D37" s="13"/>
      <c r="E37" s="74"/>
      <c r="F37" s="13"/>
      <c r="G37" s="13"/>
      <c r="H37" s="74"/>
      <c r="I37" s="13"/>
      <c r="J37" s="13"/>
      <c r="K37" s="74"/>
      <c r="L37" s="13"/>
      <c r="M37" s="13"/>
      <c r="N37" s="74"/>
      <c r="O37" s="13"/>
      <c r="P37" s="13"/>
      <c r="Q37" s="74"/>
      <c r="R37" s="28"/>
      <c r="S37" s="28"/>
      <c r="T37" s="29"/>
      <c r="U37" s="28"/>
      <c r="V37" s="28"/>
      <c r="W37" s="29"/>
      <c r="X37" s="74"/>
      <c r="Y37" s="74"/>
      <c r="Z37" s="75"/>
    </row>
    <row r="38" spans="1:26" ht="29.25" customHeight="1" x14ac:dyDescent="0.5">
      <c r="A38" s="20"/>
      <c r="B38" s="5" t="s">
        <v>25</v>
      </c>
      <c r="C38" s="15">
        <v>0</v>
      </c>
      <c r="D38" s="15">
        <v>0</v>
      </c>
      <c r="E38" s="16">
        <f t="shared" ref="E38" si="57">C38+D38</f>
        <v>0</v>
      </c>
      <c r="F38" s="15">
        <v>31</v>
      </c>
      <c r="G38" s="15">
        <v>9</v>
      </c>
      <c r="H38" s="16">
        <f t="shared" ref="H38" si="58">F38+G38</f>
        <v>40</v>
      </c>
      <c r="I38" s="15">
        <v>24</v>
      </c>
      <c r="J38" s="15">
        <v>10</v>
      </c>
      <c r="K38" s="16">
        <f t="shared" ref="K38" si="59">I38+J38</f>
        <v>34</v>
      </c>
      <c r="L38" s="15">
        <v>11</v>
      </c>
      <c r="M38" s="15">
        <v>6</v>
      </c>
      <c r="N38" s="16">
        <f t="shared" ref="N38" si="60">L38+M38</f>
        <v>17</v>
      </c>
      <c r="O38" s="15">
        <v>9</v>
      </c>
      <c r="P38" s="15">
        <v>0</v>
      </c>
      <c r="Q38" s="16">
        <f t="shared" ref="Q38" si="61">O38+P38</f>
        <v>9</v>
      </c>
      <c r="R38" s="17">
        <v>0</v>
      </c>
      <c r="S38" s="17">
        <v>0</v>
      </c>
      <c r="T38" s="18">
        <f t="shared" ref="T38" si="62">R38+S38</f>
        <v>0</v>
      </c>
      <c r="U38" s="17">
        <v>0</v>
      </c>
      <c r="V38" s="17">
        <v>0</v>
      </c>
      <c r="W38" s="18">
        <f t="shared" ref="W38" si="63">U38+V38</f>
        <v>0</v>
      </c>
      <c r="X38" s="16">
        <f t="shared" ref="X38" si="64">C38+F38+I38+L38+O38+R38+U38</f>
        <v>75</v>
      </c>
      <c r="Y38" s="16">
        <f t="shared" ref="Y38" si="65">D38+G38+J38+M38+P38+S38+V38</f>
        <v>25</v>
      </c>
      <c r="Z38" s="16">
        <f t="shared" ref="Z38" si="66">E38+H38+K38+N38+Q38+T38+W38</f>
        <v>100</v>
      </c>
    </row>
    <row r="39" spans="1:26" ht="29.25" customHeight="1" x14ac:dyDescent="0.5">
      <c r="A39" s="20"/>
      <c r="B39" s="5" t="s">
        <v>175</v>
      </c>
      <c r="C39" s="15">
        <v>42</v>
      </c>
      <c r="D39" s="15">
        <v>23</v>
      </c>
      <c r="E39" s="16">
        <f t="shared" ref="E39" si="67">C39+D39</f>
        <v>65</v>
      </c>
      <c r="F39" s="15">
        <v>0</v>
      </c>
      <c r="G39" s="15">
        <v>0</v>
      </c>
      <c r="H39" s="16">
        <f t="shared" ref="H39" si="68">F39+G39</f>
        <v>0</v>
      </c>
      <c r="I39" s="15">
        <v>0</v>
      </c>
      <c r="J39" s="15">
        <v>0</v>
      </c>
      <c r="K39" s="16">
        <f t="shared" ref="K39" si="69">I39+J39</f>
        <v>0</v>
      </c>
      <c r="L39" s="15">
        <v>0</v>
      </c>
      <c r="M39" s="15">
        <v>0</v>
      </c>
      <c r="N39" s="16">
        <f t="shared" ref="N39" si="70">L39+M39</f>
        <v>0</v>
      </c>
      <c r="O39" s="15">
        <v>0</v>
      </c>
      <c r="P39" s="15">
        <v>0</v>
      </c>
      <c r="Q39" s="16">
        <f t="shared" ref="Q39" si="71">O39+P39</f>
        <v>0</v>
      </c>
      <c r="R39" s="17">
        <v>0</v>
      </c>
      <c r="S39" s="17">
        <v>0</v>
      </c>
      <c r="T39" s="18">
        <f t="shared" ref="T39" si="72">R39+S39</f>
        <v>0</v>
      </c>
      <c r="U39" s="17">
        <v>0</v>
      </c>
      <c r="V39" s="17">
        <v>0</v>
      </c>
      <c r="W39" s="18">
        <f t="shared" ref="W39" si="73">U39+V39</f>
        <v>0</v>
      </c>
      <c r="X39" s="16">
        <f t="shared" ref="X39" si="74">C39+F39+I39+L39+O39+R39+U39</f>
        <v>42</v>
      </c>
      <c r="Y39" s="16">
        <f t="shared" ref="Y39" si="75">D39+G39+J39+M39+P39+S39+V39</f>
        <v>23</v>
      </c>
      <c r="Z39" s="16">
        <f t="shared" ref="Z39" si="76">E39+H39+K39+N39+Q39+T39+W39</f>
        <v>65</v>
      </c>
    </row>
    <row r="40" spans="1:26" ht="29.25" customHeight="1" x14ac:dyDescent="0.5">
      <c r="A40" s="57"/>
      <c r="B40" s="59" t="s">
        <v>143</v>
      </c>
      <c r="C40" s="53">
        <f t="shared" ref="C40:Z40" si="77">SUM(C38:C39)</f>
        <v>42</v>
      </c>
      <c r="D40" s="53">
        <f t="shared" si="77"/>
        <v>23</v>
      </c>
      <c r="E40" s="53">
        <f t="shared" si="77"/>
        <v>65</v>
      </c>
      <c r="F40" s="53">
        <f t="shared" si="77"/>
        <v>31</v>
      </c>
      <c r="G40" s="53">
        <f t="shared" si="77"/>
        <v>9</v>
      </c>
      <c r="H40" s="53">
        <f t="shared" si="77"/>
        <v>40</v>
      </c>
      <c r="I40" s="53">
        <f t="shared" si="77"/>
        <v>24</v>
      </c>
      <c r="J40" s="53">
        <f t="shared" si="77"/>
        <v>10</v>
      </c>
      <c r="K40" s="53">
        <f t="shared" si="77"/>
        <v>34</v>
      </c>
      <c r="L40" s="53">
        <f t="shared" si="77"/>
        <v>11</v>
      </c>
      <c r="M40" s="53">
        <f t="shared" si="77"/>
        <v>6</v>
      </c>
      <c r="N40" s="53">
        <f t="shared" si="77"/>
        <v>17</v>
      </c>
      <c r="O40" s="53">
        <f t="shared" si="77"/>
        <v>9</v>
      </c>
      <c r="P40" s="53">
        <f t="shared" si="77"/>
        <v>0</v>
      </c>
      <c r="Q40" s="53">
        <f t="shared" si="77"/>
        <v>9</v>
      </c>
      <c r="R40" s="58">
        <f t="shared" si="77"/>
        <v>0</v>
      </c>
      <c r="S40" s="58">
        <f t="shared" si="77"/>
        <v>0</v>
      </c>
      <c r="T40" s="58">
        <f t="shared" si="77"/>
        <v>0</v>
      </c>
      <c r="U40" s="58">
        <f t="shared" si="77"/>
        <v>0</v>
      </c>
      <c r="V40" s="58">
        <f t="shared" si="77"/>
        <v>0</v>
      </c>
      <c r="W40" s="58">
        <f t="shared" si="77"/>
        <v>0</v>
      </c>
      <c r="X40" s="53">
        <f t="shared" si="77"/>
        <v>117</v>
      </c>
      <c r="Y40" s="53">
        <f t="shared" si="77"/>
        <v>48</v>
      </c>
      <c r="Z40" s="53">
        <f t="shared" si="77"/>
        <v>165</v>
      </c>
    </row>
    <row r="41" spans="1:26" ht="29.25" customHeight="1" x14ac:dyDescent="0.5">
      <c r="A41" s="20"/>
      <c r="B41" s="2" t="s">
        <v>132</v>
      </c>
      <c r="C41" s="12"/>
      <c r="D41" s="13"/>
      <c r="E41" s="74"/>
      <c r="F41" s="13"/>
      <c r="G41" s="13"/>
      <c r="H41" s="74"/>
      <c r="I41" s="13"/>
      <c r="J41" s="13"/>
      <c r="K41" s="74"/>
      <c r="L41" s="13"/>
      <c r="M41" s="13"/>
      <c r="N41" s="74"/>
      <c r="O41" s="13"/>
      <c r="P41" s="13"/>
      <c r="Q41" s="74"/>
      <c r="R41" s="28"/>
      <c r="S41" s="28"/>
      <c r="T41" s="29"/>
      <c r="U41" s="28"/>
      <c r="V41" s="28"/>
      <c r="W41" s="29"/>
      <c r="X41" s="74"/>
      <c r="Y41" s="74"/>
      <c r="Z41" s="75"/>
    </row>
    <row r="42" spans="1:26" ht="29.25" customHeight="1" x14ac:dyDescent="0.5">
      <c r="A42" s="20"/>
      <c r="B42" s="5" t="s">
        <v>26</v>
      </c>
      <c r="C42" s="15">
        <v>31</v>
      </c>
      <c r="D42" s="15">
        <v>25</v>
      </c>
      <c r="E42" s="16">
        <f t="shared" ref="E42" si="78">C42+D42</f>
        <v>56</v>
      </c>
      <c r="F42" s="15">
        <v>16</v>
      </c>
      <c r="G42" s="15">
        <v>13</v>
      </c>
      <c r="H42" s="16">
        <f t="shared" ref="H42" si="79">F42+G42</f>
        <v>29</v>
      </c>
      <c r="I42" s="15">
        <v>10</v>
      </c>
      <c r="J42" s="15">
        <v>25</v>
      </c>
      <c r="K42" s="16">
        <f t="shared" ref="K42" si="80">I42+J42</f>
        <v>35</v>
      </c>
      <c r="L42" s="15">
        <v>14</v>
      </c>
      <c r="M42" s="15">
        <v>16</v>
      </c>
      <c r="N42" s="16">
        <f t="shared" ref="N42" si="81">L42+M42</f>
        <v>30</v>
      </c>
      <c r="O42" s="15">
        <v>0</v>
      </c>
      <c r="P42" s="15">
        <v>0</v>
      </c>
      <c r="Q42" s="16">
        <f t="shared" ref="Q42" si="82">O42+P42</f>
        <v>0</v>
      </c>
      <c r="R42" s="17">
        <v>9</v>
      </c>
      <c r="S42" s="17">
        <v>19</v>
      </c>
      <c r="T42" s="18">
        <f t="shared" ref="T42" si="83">R42+S42</f>
        <v>28</v>
      </c>
      <c r="U42" s="17">
        <v>0</v>
      </c>
      <c r="V42" s="17">
        <v>1</v>
      </c>
      <c r="W42" s="18">
        <f t="shared" ref="W42" si="84">U42+V42</f>
        <v>1</v>
      </c>
      <c r="X42" s="16">
        <f t="shared" ref="X42" si="85">C42+F42+I42+L42+O42+R42+U42</f>
        <v>80</v>
      </c>
      <c r="Y42" s="16">
        <f t="shared" ref="Y42" si="86">D42+G42+J42+M42+P42+S42+V42</f>
        <v>99</v>
      </c>
      <c r="Z42" s="16">
        <f t="shared" ref="Z42" si="87">E42+H42+K42+N42+Q42+T42+W42</f>
        <v>179</v>
      </c>
    </row>
    <row r="43" spans="1:26" ht="29.25" customHeight="1" x14ac:dyDescent="0.5">
      <c r="A43" s="57"/>
      <c r="B43" s="59" t="s">
        <v>143</v>
      </c>
      <c r="C43" s="53">
        <f>SUM(C42)</f>
        <v>31</v>
      </c>
      <c r="D43" s="53">
        <f t="shared" ref="D43:Z43" si="88">SUM(D42)</f>
        <v>25</v>
      </c>
      <c r="E43" s="53">
        <f t="shared" si="88"/>
        <v>56</v>
      </c>
      <c r="F43" s="53">
        <f t="shared" si="88"/>
        <v>16</v>
      </c>
      <c r="G43" s="53">
        <f t="shared" si="88"/>
        <v>13</v>
      </c>
      <c r="H43" s="53">
        <f t="shared" si="88"/>
        <v>29</v>
      </c>
      <c r="I43" s="53">
        <f t="shared" si="88"/>
        <v>10</v>
      </c>
      <c r="J43" s="53">
        <f t="shared" si="88"/>
        <v>25</v>
      </c>
      <c r="K43" s="53">
        <f t="shared" si="88"/>
        <v>35</v>
      </c>
      <c r="L43" s="53">
        <f t="shared" si="88"/>
        <v>14</v>
      </c>
      <c r="M43" s="53">
        <f t="shared" si="88"/>
        <v>16</v>
      </c>
      <c r="N43" s="53">
        <f t="shared" si="88"/>
        <v>30</v>
      </c>
      <c r="O43" s="53">
        <f t="shared" si="88"/>
        <v>0</v>
      </c>
      <c r="P43" s="53">
        <f t="shared" si="88"/>
        <v>0</v>
      </c>
      <c r="Q43" s="53">
        <f t="shared" si="88"/>
        <v>0</v>
      </c>
      <c r="R43" s="58">
        <f t="shared" si="88"/>
        <v>9</v>
      </c>
      <c r="S43" s="58">
        <f t="shared" si="88"/>
        <v>19</v>
      </c>
      <c r="T43" s="58">
        <f t="shared" si="88"/>
        <v>28</v>
      </c>
      <c r="U43" s="58">
        <f t="shared" si="88"/>
        <v>0</v>
      </c>
      <c r="V43" s="58">
        <f t="shared" si="88"/>
        <v>1</v>
      </c>
      <c r="W43" s="58">
        <f t="shared" si="88"/>
        <v>1</v>
      </c>
      <c r="X43" s="53">
        <f t="shared" si="88"/>
        <v>80</v>
      </c>
      <c r="Y43" s="53">
        <f t="shared" si="88"/>
        <v>99</v>
      </c>
      <c r="Z43" s="53">
        <f t="shared" si="88"/>
        <v>179</v>
      </c>
    </row>
    <row r="44" spans="1:26" ht="29.25" customHeight="1" x14ac:dyDescent="0.5">
      <c r="A44" s="20"/>
      <c r="B44" s="2" t="s">
        <v>190</v>
      </c>
      <c r="C44" s="12"/>
      <c r="D44" s="13"/>
      <c r="E44" s="74"/>
      <c r="F44" s="13"/>
      <c r="G44" s="13"/>
      <c r="H44" s="74"/>
      <c r="I44" s="13"/>
      <c r="J44" s="13"/>
      <c r="K44" s="74"/>
      <c r="L44" s="13"/>
      <c r="M44" s="13"/>
      <c r="N44" s="74"/>
      <c r="O44" s="13"/>
      <c r="P44" s="13"/>
      <c r="Q44" s="74"/>
      <c r="R44" s="28"/>
      <c r="S44" s="28"/>
      <c r="T44" s="29"/>
      <c r="U44" s="28"/>
      <c r="V44" s="28"/>
      <c r="W44" s="29"/>
      <c r="X44" s="74"/>
      <c r="Y44" s="74"/>
      <c r="Z44" s="75"/>
    </row>
    <row r="45" spans="1:26" ht="29.25" customHeight="1" x14ac:dyDescent="0.5">
      <c r="A45" s="20"/>
      <c r="B45" s="5" t="s">
        <v>27</v>
      </c>
      <c r="C45" s="15">
        <v>34</v>
      </c>
      <c r="D45" s="15">
        <v>39</v>
      </c>
      <c r="E45" s="16">
        <f t="shared" si="1"/>
        <v>73</v>
      </c>
      <c r="F45" s="15">
        <v>28</v>
      </c>
      <c r="G45" s="15">
        <v>48</v>
      </c>
      <c r="H45" s="16">
        <f t="shared" si="2"/>
        <v>76</v>
      </c>
      <c r="I45" s="15">
        <v>27</v>
      </c>
      <c r="J45" s="15">
        <v>32</v>
      </c>
      <c r="K45" s="16">
        <f t="shared" si="37"/>
        <v>59</v>
      </c>
      <c r="L45" s="15">
        <v>12</v>
      </c>
      <c r="M45" s="15">
        <v>41</v>
      </c>
      <c r="N45" s="16">
        <f t="shared" si="38"/>
        <v>53</v>
      </c>
      <c r="O45" s="15">
        <v>3</v>
      </c>
      <c r="P45" s="15">
        <v>1</v>
      </c>
      <c r="Q45" s="16">
        <f t="shared" si="39"/>
        <v>4</v>
      </c>
      <c r="R45" s="17">
        <v>0</v>
      </c>
      <c r="S45" s="17">
        <v>0</v>
      </c>
      <c r="T45" s="18">
        <f t="shared" si="40"/>
        <v>0</v>
      </c>
      <c r="U45" s="17">
        <v>0</v>
      </c>
      <c r="V45" s="17">
        <v>0</v>
      </c>
      <c r="W45" s="18">
        <f t="shared" si="41"/>
        <v>0</v>
      </c>
      <c r="X45" s="16">
        <f t="shared" si="42"/>
        <v>104</v>
      </c>
      <c r="Y45" s="16">
        <f t="shared" si="43"/>
        <v>161</v>
      </c>
      <c r="Z45" s="16">
        <f t="shared" si="44"/>
        <v>265</v>
      </c>
    </row>
    <row r="46" spans="1:26" ht="29.25" customHeight="1" x14ac:dyDescent="0.5">
      <c r="A46" s="20"/>
      <c r="B46" s="5" t="s">
        <v>28</v>
      </c>
      <c r="C46" s="15">
        <v>42</v>
      </c>
      <c r="D46" s="15">
        <v>42</v>
      </c>
      <c r="E46" s="16">
        <f t="shared" ref="E46" si="89">C46+D46</f>
        <v>84</v>
      </c>
      <c r="F46" s="15">
        <v>34</v>
      </c>
      <c r="G46" s="15">
        <v>41</v>
      </c>
      <c r="H46" s="16">
        <f t="shared" ref="H46" si="90">F46+G46</f>
        <v>75</v>
      </c>
      <c r="I46" s="15">
        <v>15</v>
      </c>
      <c r="J46" s="15">
        <v>33</v>
      </c>
      <c r="K46" s="16">
        <f t="shared" ref="K46" si="91">I46+J46</f>
        <v>48</v>
      </c>
      <c r="L46" s="15">
        <v>12</v>
      </c>
      <c r="M46" s="15">
        <v>12</v>
      </c>
      <c r="N46" s="16">
        <f t="shared" ref="N46" si="92">L46+M46</f>
        <v>24</v>
      </c>
      <c r="O46" s="15">
        <v>3</v>
      </c>
      <c r="P46" s="15">
        <v>4</v>
      </c>
      <c r="Q46" s="16">
        <f t="shared" ref="Q46" si="93">O46+P46</f>
        <v>7</v>
      </c>
      <c r="R46" s="17">
        <v>0</v>
      </c>
      <c r="S46" s="17">
        <v>0</v>
      </c>
      <c r="T46" s="18">
        <f t="shared" ref="T46" si="94">R46+S46</f>
        <v>0</v>
      </c>
      <c r="U46" s="17">
        <v>0</v>
      </c>
      <c r="V46" s="17">
        <v>0</v>
      </c>
      <c r="W46" s="18">
        <f t="shared" ref="W46" si="95">U46+V46</f>
        <v>0</v>
      </c>
      <c r="X46" s="16">
        <f t="shared" ref="X46" si="96">C46+F46+I46+L46+O46+R46+U46</f>
        <v>106</v>
      </c>
      <c r="Y46" s="16">
        <f t="shared" ref="Y46" si="97">D46+G46+J46+M46+P46+S46+V46</f>
        <v>132</v>
      </c>
      <c r="Z46" s="16">
        <f t="shared" ref="Z46" si="98">E46+H46+K46+N46+Q46+T46+W46</f>
        <v>238</v>
      </c>
    </row>
    <row r="47" spans="1:26" ht="29.25" customHeight="1" x14ac:dyDescent="0.5">
      <c r="A47" s="57"/>
      <c r="B47" s="52" t="s">
        <v>143</v>
      </c>
      <c r="C47" s="53">
        <f>SUM(C45:C46)</f>
        <v>76</v>
      </c>
      <c r="D47" s="53">
        <f t="shared" ref="D47:Z47" si="99">SUM(D45:D46)</f>
        <v>81</v>
      </c>
      <c r="E47" s="53">
        <f t="shared" si="99"/>
        <v>157</v>
      </c>
      <c r="F47" s="53">
        <f t="shared" si="99"/>
        <v>62</v>
      </c>
      <c r="G47" s="53">
        <f t="shared" si="99"/>
        <v>89</v>
      </c>
      <c r="H47" s="53">
        <f t="shared" si="99"/>
        <v>151</v>
      </c>
      <c r="I47" s="53">
        <f t="shared" si="99"/>
        <v>42</v>
      </c>
      <c r="J47" s="53">
        <f t="shared" si="99"/>
        <v>65</v>
      </c>
      <c r="K47" s="53">
        <f t="shared" si="99"/>
        <v>107</v>
      </c>
      <c r="L47" s="53">
        <f t="shared" si="99"/>
        <v>24</v>
      </c>
      <c r="M47" s="53">
        <f t="shared" si="99"/>
        <v>53</v>
      </c>
      <c r="N47" s="53">
        <f t="shared" si="99"/>
        <v>77</v>
      </c>
      <c r="O47" s="53">
        <f t="shared" si="99"/>
        <v>6</v>
      </c>
      <c r="P47" s="53">
        <f t="shared" si="99"/>
        <v>5</v>
      </c>
      <c r="Q47" s="53">
        <f t="shared" si="99"/>
        <v>11</v>
      </c>
      <c r="R47" s="58">
        <f t="shared" si="99"/>
        <v>0</v>
      </c>
      <c r="S47" s="58">
        <f t="shared" si="99"/>
        <v>0</v>
      </c>
      <c r="T47" s="58">
        <f t="shared" si="99"/>
        <v>0</v>
      </c>
      <c r="U47" s="58">
        <f t="shared" si="99"/>
        <v>0</v>
      </c>
      <c r="V47" s="58">
        <f t="shared" si="99"/>
        <v>0</v>
      </c>
      <c r="W47" s="58">
        <f t="shared" si="99"/>
        <v>0</v>
      </c>
      <c r="X47" s="53">
        <f t="shared" si="99"/>
        <v>210</v>
      </c>
      <c r="Y47" s="53">
        <f t="shared" si="99"/>
        <v>293</v>
      </c>
      <c r="Z47" s="53">
        <f t="shared" si="99"/>
        <v>503</v>
      </c>
    </row>
    <row r="48" spans="1:26" ht="29.25" customHeight="1" x14ac:dyDescent="0.5">
      <c r="A48" s="20"/>
      <c r="B48" s="6" t="s">
        <v>191</v>
      </c>
      <c r="C48" s="12"/>
      <c r="D48" s="13"/>
      <c r="E48" s="74"/>
      <c r="F48" s="13"/>
      <c r="G48" s="13"/>
      <c r="H48" s="74"/>
      <c r="I48" s="13"/>
      <c r="J48" s="13"/>
      <c r="K48" s="74"/>
      <c r="L48" s="13"/>
      <c r="M48" s="13"/>
      <c r="N48" s="74"/>
      <c r="O48" s="13"/>
      <c r="P48" s="13"/>
      <c r="Q48" s="74"/>
      <c r="R48" s="28"/>
      <c r="S48" s="28"/>
      <c r="T48" s="29"/>
      <c r="U48" s="28"/>
      <c r="V48" s="28"/>
      <c r="W48" s="29"/>
      <c r="X48" s="74"/>
      <c r="Y48" s="74"/>
      <c r="Z48" s="75"/>
    </row>
    <row r="49" spans="1:26" ht="29.25" customHeight="1" x14ac:dyDescent="0.5">
      <c r="A49" s="20"/>
      <c r="B49" s="7" t="s">
        <v>29</v>
      </c>
      <c r="C49" s="15">
        <v>44</v>
      </c>
      <c r="D49" s="15">
        <v>11</v>
      </c>
      <c r="E49" s="16">
        <f t="shared" ref="E49" si="100">C49+D49</f>
        <v>55</v>
      </c>
      <c r="F49" s="15">
        <v>23</v>
      </c>
      <c r="G49" s="15">
        <v>6</v>
      </c>
      <c r="H49" s="16">
        <f t="shared" ref="H49" si="101">F49+G49</f>
        <v>29</v>
      </c>
      <c r="I49" s="15">
        <v>17</v>
      </c>
      <c r="J49" s="15">
        <v>5</v>
      </c>
      <c r="K49" s="16">
        <f t="shared" ref="K49" si="102">I49+J49</f>
        <v>22</v>
      </c>
      <c r="L49" s="15">
        <v>24</v>
      </c>
      <c r="M49" s="15">
        <v>2</v>
      </c>
      <c r="N49" s="16">
        <f t="shared" ref="N49" si="103">L49+M49</f>
        <v>26</v>
      </c>
      <c r="O49" s="15">
        <v>20</v>
      </c>
      <c r="P49" s="15">
        <v>4</v>
      </c>
      <c r="Q49" s="16">
        <f t="shared" ref="Q49" si="104">O49+P49</f>
        <v>24</v>
      </c>
      <c r="R49" s="17">
        <v>0</v>
      </c>
      <c r="S49" s="17">
        <v>0</v>
      </c>
      <c r="T49" s="18">
        <f t="shared" ref="T49" si="105">R49+S49</f>
        <v>0</v>
      </c>
      <c r="U49" s="17">
        <v>0</v>
      </c>
      <c r="V49" s="17">
        <v>0</v>
      </c>
      <c r="W49" s="18">
        <f t="shared" ref="W49" si="106">U49+V49</f>
        <v>0</v>
      </c>
      <c r="X49" s="16">
        <f t="shared" ref="X49" si="107">C49+F49+I49+L49+O49+R49+U49</f>
        <v>128</v>
      </c>
      <c r="Y49" s="16">
        <f t="shared" ref="Y49" si="108">D49+G49+J49+M49+P49+S49+V49</f>
        <v>28</v>
      </c>
      <c r="Z49" s="16">
        <f t="shared" ref="Z49" si="109">E49+H49+K49+N49+Q49+T49+W49</f>
        <v>156</v>
      </c>
    </row>
    <row r="50" spans="1:26" ht="29.25" customHeight="1" x14ac:dyDescent="0.5">
      <c r="A50" s="57"/>
      <c r="B50" s="52" t="s">
        <v>143</v>
      </c>
      <c r="C50" s="53">
        <f>SUM(C49)</f>
        <v>44</v>
      </c>
      <c r="D50" s="53">
        <f t="shared" ref="D50:Z50" si="110">SUM(D49)</f>
        <v>11</v>
      </c>
      <c r="E50" s="53">
        <f t="shared" si="110"/>
        <v>55</v>
      </c>
      <c r="F50" s="53">
        <f t="shared" si="110"/>
        <v>23</v>
      </c>
      <c r="G50" s="53">
        <f t="shared" si="110"/>
        <v>6</v>
      </c>
      <c r="H50" s="53">
        <f t="shared" si="110"/>
        <v>29</v>
      </c>
      <c r="I50" s="53">
        <f t="shared" si="110"/>
        <v>17</v>
      </c>
      <c r="J50" s="53">
        <f t="shared" si="110"/>
        <v>5</v>
      </c>
      <c r="K50" s="53">
        <f t="shared" si="110"/>
        <v>22</v>
      </c>
      <c r="L50" s="53">
        <f t="shared" si="110"/>
        <v>24</v>
      </c>
      <c r="M50" s="53">
        <f t="shared" si="110"/>
        <v>2</v>
      </c>
      <c r="N50" s="53">
        <f t="shared" si="110"/>
        <v>26</v>
      </c>
      <c r="O50" s="53">
        <f t="shared" si="110"/>
        <v>20</v>
      </c>
      <c r="P50" s="53">
        <f t="shared" si="110"/>
        <v>4</v>
      </c>
      <c r="Q50" s="53">
        <f t="shared" si="110"/>
        <v>24</v>
      </c>
      <c r="R50" s="58">
        <f t="shared" si="110"/>
        <v>0</v>
      </c>
      <c r="S50" s="58">
        <f t="shared" si="110"/>
        <v>0</v>
      </c>
      <c r="T50" s="58">
        <f t="shared" si="110"/>
        <v>0</v>
      </c>
      <c r="U50" s="58">
        <f t="shared" si="110"/>
        <v>0</v>
      </c>
      <c r="V50" s="58">
        <f t="shared" si="110"/>
        <v>0</v>
      </c>
      <c r="W50" s="58">
        <f t="shared" si="110"/>
        <v>0</v>
      </c>
      <c r="X50" s="53">
        <f t="shared" si="110"/>
        <v>128</v>
      </c>
      <c r="Y50" s="53">
        <f t="shared" si="110"/>
        <v>28</v>
      </c>
      <c r="Z50" s="53">
        <f t="shared" si="110"/>
        <v>156</v>
      </c>
    </row>
    <row r="51" spans="1:26" s="21" customFormat="1" ht="29.25" customHeight="1" x14ac:dyDescent="0.5">
      <c r="A51" s="54"/>
      <c r="B51" s="55" t="s">
        <v>16</v>
      </c>
      <c r="C51" s="56">
        <f t="shared" ref="C51:Z51" si="111">C36+C40+C43+C47+C50</f>
        <v>375</v>
      </c>
      <c r="D51" s="56">
        <f t="shared" si="111"/>
        <v>269</v>
      </c>
      <c r="E51" s="56">
        <f t="shared" si="111"/>
        <v>644</v>
      </c>
      <c r="F51" s="56">
        <f t="shared" si="111"/>
        <v>233</v>
      </c>
      <c r="G51" s="56">
        <f t="shared" si="111"/>
        <v>179</v>
      </c>
      <c r="H51" s="56">
        <f t="shared" si="111"/>
        <v>412</v>
      </c>
      <c r="I51" s="56">
        <f t="shared" si="111"/>
        <v>185</v>
      </c>
      <c r="J51" s="56">
        <f t="shared" si="111"/>
        <v>162</v>
      </c>
      <c r="K51" s="56">
        <f t="shared" si="111"/>
        <v>347</v>
      </c>
      <c r="L51" s="56">
        <f t="shared" si="111"/>
        <v>148</v>
      </c>
      <c r="M51" s="56">
        <f t="shared" si="111"/>
        <v>113</v>
      </c>
      <c r="N51" s="56">
        <f t="shared" si="111"/>
        <v>261</v>
      </c>
      <c r="O51" s="56">
        <f t="shared" si="111"/>
        <v>35</v>
      </c>
      <c r="P51" s="56">
        <f t="shared" si="111"/>
        <v>9</v>
      </c>
      <c r="Q51" s="56">
        <f t="shared" si="111"/>
        <v>44</v>
      </c>
      <c r="R51" s="56">
        <f t="shared" si="111"/>
        <v>101</v>
      </c>
      <c r="S51" s="56">
        <f t="shared" si="111"/>
        <v>75</v>
      </c>
      <c r="T51" s="56">
        <f t="shared" si="111"/>
        <v>176</v>
      </c>
      <c r="U51" s="56">
        <f t="shared" si="111"/>
        <v>71</v>
      </c>
      <c r="V51" s="56">
        <f t="shared" si="111"/>
        <v>19</v>
      </c>
      <c r="W51" s="56">
        <f t="shared" si="111"/>
        <v>90</v>
      </c>
      <c r="X51" s="56">
        <f t="shared" si="111"/>
        <v>1148</v>
      </c>
      <c r="Y51" s="56">
        <f t="shared" si="111"/>
        <v>826</v>
      </c>
      <c r="Z51" s="56">
        <f t="shared" si="111"/>
        <v>1974</v>
      </c>
    </row>
    <row r="52" spans="1:26" ht="29.25" customHeight="1" x14ac:dyDescent="0.5">
      <c r="A52" s="20"/>
      <c r="B52" s="10" t="s">
        <v>127</v>
      </c>
      <c r="C52" s="12"/>
      <c r="D52" s="13"/>
      <c r="E52" s="74"/>
      <c r="F52" s="13"/>
      <c r="G52" s="13"/>
      <c r="H52" s="74"/>
      <c r="I52" s="13"/>
      <c r="J52" s="13"/>
      <c r="K52" s="74"/>
      <c r="L52" s="13"/>
      <c r="M52" s="13"/>
      <c r="N52" s="74"/>
      <c r="O52" s="13"/>
      <c r="P52" s="13"/>
      <c r="Q52" s="74"/>
      <c r="R52" s="28"/>
      <c r="S52" s="28"/>
      <c r="T52" s="29"/>
      <c r="U52" s="28"/>
      <c r="V52" s="28"/>
      <c r="W52" s="29"/>
      <c r="X52" s="74"/>
      <c r="Y52" s="74"/>
      <c r="Z52" s="75"/>
    </row>
    <row r="53" spans="1:26" ht="29.25" customHeight="1" x14ac:dyDescent="0.5">
      <c r="A53" s="20"/>
      <c r="B53" s="2" t="s">
        <v>195</v>
      </c>
      <c r="C53" s="12"/>
      <c r="D53" s="13"/>
      <c r="E53" s="74"/>
      <c r="F53" s="13"/>
      <c r="G53" s="13"/>
      <c r="H53" s="74"/>
      <c r="I53" s="13"/>
      <c r="J53" s="13"/>
      <c r="K53" s="74"/>
      <c r="L53" s="13"/>
      <c r="M53" s="13"/>
      <c r="N53" s="74"/>
      <c r="O53" s="13"/>
      <c r="P53" s="13"/>
      <c r="Q53" s="74"/>
      <c r="R53" s="28"/>
      <c r="S53" s="28"/>
      <c r="T53" s="29"/>
      <c r="U53" s="28"/>
      <c r="V53" s="28"/>
      <c r="W53" s="29"/>
      <c r="X53" s="74"/>
      <c r="Y53" s="74"/>
      <c r="Z53" s="75"/>
    </row>
    <row r="54" spans="1:26" ht="29.25" customHeight="1" x14ac:dyDescent="0.5">
      <c r="A54" s="1"/>
      <c r="B54" s="7" t="s">
        <v>27</v>
      </c>
      <c r="C54" s="15">
        <v>19</v>
      </c>
      <c r="D54" s="15">
        <v>14</v>
      </c>
      <c r="E54" s="16">
        <f t="shared" si="1"/>
        <v>33</v>
      </c>
      <c r="F54" s="15">
        <v>11</v>
      </c>
      <c r="G54" s="15">
        <v>17</v>
      </c>
      <c r="H54" s="16">
        <f t="shared" si="2"/>
        <v>28</v>
      </c>
      <c r="I54" s="15">
        <v>7</v>
      </c>
      <c r="J54" s="15">
        <v>13</v>
      </c>
      <c r="K54" s="16">
        <f t="shared" si="37"/>
        <v>20</v>
      </c>
      <c r="L54" s="15">
        <v>12</v>
      </c>
      <c r="M54" s="15">
        <v>5</v>
      </c>
      <c r="N54" s="16">
        <f t="shared" si="38"/>
        <v>17</v>
      </c>
      <c r="O54" s="15">
        <v>6</v>
      </c>
      <c r="P54" s="15">
        <v>1</v>
      </c>
      <c r="Q54" s="16">
        <f t="shared" si="39"/>
        <v>7</v>
      </c>
      <c r="R54" s="17">
        <v>0</v>
      </c>
      <c r="S54" s="17">
        <v>0</v>
      </c>
      <c r="T54" s="18">
        <f t="shared" si="40"/>
        <v>0</v>
      </c>
      <c r="U54" s="17">
        <v>0</v>
      </c>
      <c r="V54" s="17">
        <v>0</v>
      </c>
      <c r="W54" s="18">
        <f t="shared" si="41"/>
        <v>0</v>
      </c>
      <c r="X54" s="16">
        <f t="shared" si="42"/>
        <v>55</v>
      </c>
      <c r="Y54" s="16">
        <f t="shared" si="43"/>
        <v>50</v>
      </c>
      <c r="Z54" s="16">
        <f t="shared" si="44"/>
        <v>105</v>
      </c>
    </row>
    <row r="55" spans="1:26" ht="29.25" customHeight="1" x14ac:dyDescent="0.5">
      <c r="A55" s="1"/>
      <c r="B55" s="7" t="s">
        <v>28</v>
      </c>
      <c r="C55" s="15">
        <v>25</v>
      </c>
      <c r="D55" s="15">
        <v>17</v>
      </c>
      <c r="E55" s="16">
        <f t="shared" si="1"/>
        <v>42</v>
      </c>
      <c r="F55" s="15">
        <v>0</v>
      </c>
      <c r="G55" s="15">
        <v>0</v>
      </c>
      <c r="H55" s="16">
        <f t="shared" ref="H55" si="112">F55+G55</f>
        <v>0</v>
      </c>
      <c r="I55" s="15">
        <v>7</v>
      </c>
      <c r="J55" s="15">
        <v>4</v>
      </c>
      <c r="K55" s="16">
        <f t="shared" ref="K55" si="113">I55+J55</f>
        <v>11</v>
      </c>
      <c r="L55" s="15">
        <v>8</v>
      </c>
      <c r="M55" s="15">
        <v>7</v>
      </c>
      <c r="N55" s="16">
        <f t="shared" ref="N55" si="114">L55+M55</f>
        <v>15</v>
      </c>
      <c r="O55" s="15">
        <v>2</v>
      </c>
      <c r="P55" s="15">
        <v>1</v>
      </c>
      <c r="Q55" s="16">
        <f t="shared" ref="Q55" si="115">O55+P55</f>
        <v>3</v>
      </c>
      <c r="R55" s="17">
        <v>0</v>
      </c>
      <c r="S55" s="17">
        <v>0</v>
      </c>
      <c r="T55" s="18">
        <f t="shared" ref="T55" si="116">R55+S55</f>
        <v>0</v>
      </c>
      <c r="U55" s="17">
        <v>0</v>
      </c>
      <c r="V55" s="17">
        <v>0</v>
      </c>
      <c r="W55" s="18">
        <f t="shared" ref="W55" si="117">U55+V55</f>
        <v>0</v>
      </c>
      <c r="X55" s="16">
        <f t="shared" ref="X55" si="118">C55+F55+I55+L55+O55+R55+U55</f>
        <v>42</v>
      </c>
      <c r="Y55" s="16">
        <f t="shared" ref="Y55" si="119">D55+G55+J55+M55+P55+S55+V55</f>
        <v>29</v>
      </c>
      <c r="Z55" s="16">
        <f t="shared" ref="Z55" si="120">E55+H55+K55+N55+Q55+T55+W55</f>
        <v>71</v>
      </c>
    </row>
    <row r="56" spans="1:26" ht="29.25" customHeight="1" x14ac:dyDescent="0.5">
      <c r="A56" s="57"/>
      <c r="B56" s="52" t="s">
        <v>143</v>
      </c>
      <c r="C56" s="53">
        <f>SUM(C54:C55)</f>
        <v>44</v>
      </c>
      <c r="D56" s="53">
        <f t="shared" ref="D56" si="121">SUM(D53:D55)</f>
        <v>31</v>
      </c>
      <c r="E56" s="53">
        <f t="shared" ref="E56" si="122">SUM(E53:E55)</f>
        <v>75</v>
      </c>
      <c r="F56" s="53">
        <f t="shared" ref="F56" si="123">SUM(F53:F55)</f>
        <v>11</v>
      </c>
      <c r="G56" s="53">
        <f t="shared" ref="G56" si="124">SUM(G53:G55)</f>
        <v>17</v>
      </c>
      <c r="H56" s="53">
        <f t="shared" ref="H56" si="125">SUM(H53:H55)</f>
        <v>28</v>
      </c>
      <c r="I56" s="53">
        <f t="shared" ref="I56" si="126">SUM(I53:I55)</f>
        <v>14</v>
      </c>
      <c r="J56" s="53">
        <f t="shared" ref="J56" si="127">SUM(J53:J55)</f>
        <v>17</v>
      </c>
      <c r="K56" s="53">
        <f t="shared" ref="K56" si="128">SUM(K53:K55)</f>
        <v>31</v>
      </c>
      <c r="L56" s="53">
        <f t="shared" ref="L56" si="129">SUM(L53:L55)</f>
        <v>20</v>
      </c>
      <c r="M56" s="53">
        <f t="shared" ref="M56" si="130">SUM(M53:M55)</f>
        <v>12</v>
      </c>
      <c r="N56" s="53">
        <f t="shared" ref="N56" si="131">SUM(N53:N55)</f>
        <v>32</v>
      </c>
      <c r="O56" s="53">
        <f t="shared" ref="O56" si="132">SUM(O53:O55)</f>
        <v>8</v>
      </c>
      <c r="P56" s="53">
        <f t="shared" ref="P56" si="133">SUM(P53:P55)</f>
        <v>2</v>
      </c>
      <c r="Q56" s="53">
        <f t="shared" ref="Q56" si="134">SUM(Q53:Q55)</f>
        <v>10</v>
      </c>
      <c r="R56" s="58">
        <f t="shared" ref="R56" si="135">SUM(R53:R55)</f>
        <v>0</v>
      </c>
      <c r="S56" s="58">
        <f t="shared" ref="S56" si="136">SUM(S53:S55)</f>
        <v>0</v>
      </c>
      <c r="T56" s="58">
        <f t="shared" ref="T56" si="137">SUM(T53:T55)</f>
        <v>0</v>
      </c>
      <c r="U56" s="58">
        <f t="shared" ref="U56" si="138">SUM(U53:U55)</f>
        <v>0</v>
      </c>
      <c r="V56" s="58">
        <f t="shared" ref="V56" si="139">SUM(V53:V55)</f>
        <v>0</v>
      </c>
      <c r="W56" s="58">
        <f t="shared" ref="W56" si="140">SUM(W53:W55)</f>
        <v>0</v>
      </c>
      <c r="X56" s="53">
        <f t="shared" ref="X56" si="141">SUM(X53:X55)</f>
        <v>97</v>
      </c>
      <c r="Y56" s="53">
        <f t="shared" ref="Y56" si="142">SUM(Y53:Y55)</f>
        <v>79</v>
      </c>
      <c r="Z56" s="53">
        <f t="shared" ref="Z56" si="143">SUM(Z53:Z55)</f>
        <v>176</v>
      </c>
    </row>
    <row r="57" spans="1:26" ht="29.25" customHeight="1" x14ac:dyDescent="0.5">
      <c r="A57" s="20"/>
      <c r="B57" s="81" t="s">
        <v>194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2"/>
      <c r="S57" s="32"/>
      <c r="T57" s="32"/>
      <c r="U57" s="32"/>
      <c r="V57" s="32"/>
      <c r="W57" s="32"/>
      <c r="X57" s="31"/>
      <c r="Y57" s="31"/>
      <c r="Z57" s="31"/>
    </row>
    <row r="58" spans="1:26" ht="29.25" customHeight="1" x14ac:dyDescent="0.5">
      <c r="A58" s="20"/>
      <c r="B58" s="30" t="s">
        <v>135</v>
      </c>
      <c r="C58" s="15">
        <v>0</v>
      </c>
      <c r="D58" s="15">
        <v>0</v>
      </c>
      <c r="E58" s="16">
        <f t="shared" ref="E58" si="144">C58+D58</f>
        <v>0</v>
      </c>
      <c r="F58" s="15">
        <v>0</v>
      </c>
      <c r="G58" s="15">
        <v>0</v>
      </c>
      <c r="H58" s="16">
        <f t="shared" ref="H58" si="145">F58+G58</f>
        <v>0</v>
      </c>
      <c r="I58" s="15">
        <v>0</v>
      </c>
      <c r="J58" s="15">
        <v>0</v>
      </c>
      <c r="K58" s="16">
        <f t="shared" ref="K58" si="146">I58+J58</f>
        <v>0</v>
      </c>
      <c r="L58" s="15">
        <v>13</v>
      </c>
      <c r="M58" s="15">
        <v>0</v>
      </c>
      <c r="N58" s="16">
        <f t="shared" ref="N58" si="147">L58+M58</f>
        <v>13</v>
      </c>
      <c r="O58" s="15">
        <v>76</v>
      </c>
      <c r="P58" s="15">
        <v>3</v>
      </c>
      <c r="Q58" s="16">
        <f t="shared" ref="Q58" si="148">O58+P58</f>
        <v>79</v>
      </c>
      <c r="R58" s="17">
        <v>0</v>
      </c>
      <c r="S58" s="17">
        <v>0</v>
      </c>
      <c r="T58" s="18">
        <f t="shared" ref="T58" si="149">R58+S58</f>
        <v>0</v>
      </c>
      <c r="U58" s="17">
        <v>0</v>
      </c>
      <c r="V58" s="17">
        <v>0</v>
      </c>
      <c r="W58" s="18">
        <f t="shared" ref="W58" si="150">U58+V58</f>
        <v>0</v>
      </c>
      <c r="X58" s="16">
        <f t="shared" ref="X58" si="151">C58+F58+I58+L58+O58+R58+U58</f>
        <v>89</v>
      </c>
      <c r="Y58" s="16">
        <f t="shared" ref="Y58" si="152">D58+G58+J58+M58+P58+S58+V58</f>
        <v>3</v>
      </c>
      <c r="Z58" s="16">
        <f t="shared" ref="Z58" si="153">E58+H58+K58+N58+Q58+T58+W58</f>
        <v>92</v>
      </c>
    </row>
    <row r="59" spans="1:26" ht="29.25" customHeight="1" x14ac:dyDescent="0.5">
      <c r="A59" s="20"/>
      <c r="B59" s="30" t="s">
        <v>25</v>
      </c>
      <c r="C59" s="15">
        <v>0</v>
      </c>
      <c r="D59" s="15">
        <v>0</v>
      </c>
      <c r="E59" s="16">
        <f t="shared" ref="E59" si="154">C59+D59</f>
        <v>0</v>
      </c>
      <c r="F59" s="15">
        <v>0</v>
      </c>
      <c r="G59" s="15">
        <v>0</v>
      </c>
      <c r="H59" s="16">
        <f t="shared" ref="H59" si="155">F59+G59</f>
        <v>0</v>
      </c>
      <c r="I59" s="15">
        <v>19</v>
      </c>
      <c r="J59" s="15">
        <v>1</v>
      </c>
      <c r="K59" s="16">
        <f t="shared" ref="K59" si="156">I59+J59</f>
        <v>20</v>
      </c>
      <c r="L59" s="15">
        <v>0</v>
      </c>
      <c r="M59" s="15">
        <v>0</v>
      </c>
      <c r="N59" s="16">
        <f t="shared" ref="N59" si="157">L59+M59</f>
        <v>0</v>
      </c>
      <c r="O59" s="15">
        <v>0</v>
      </c>
      <c r="P59" s="15">
        <v>0</v>
      </c>
      <c r="Q59" s="16">
        <f t="shared" ref="Q59" si="158">O59+P59</f>
        <v>0</v>
      </c>
      <c r="R59" s="17">
        <v>0</v>
      </c>
      <c r="S59" s="17">
        <v>0</v>
      </c>
      <c r="T59" s="18">
        <f t="shared" ref="T59" si="159">R59+S59</f>
        <v>0</v>
      </c>
      <c r="U59" s="17">
        <v>0</v>
      </c>
      <c r="V59" s="17">
        <v>0</v>
      </c>
      <c r="W59" s="18">
        <f t="shared" ref="W59" si="160">U59+V59</f>
        <v>0</v>
      </c>
      <c r="X59" s="16">
        <f t="shared" ref="X59" si="161">C59+F59+I59+L59+O59+R59+U59</f>
        <v>19</v>
      </c>
      <c r="Y59" s="16">
        <f t="shared" ref="Y59" si="162">D59+G59+J59+M59+P59+S59+V59</f>
        <v>1</v>
      </c>
      <c r="Z59" s="16">
        <f t="shared" ref="Z59" si="163">E59+H59+K59+N59+Q59+T59+W59</f>
        <v>20</v>
      </c>
    </row>
    <row r="60" spans="1:26" ht="29.25" customHeight="1" x14ac:dyDescent="0.5">
      <c r="A60" s="57"/>
      <c r="B60" s="52" t="s">
        <v>143</v>
      </c>
      <c r="C60" s="53">
        <f>SUM(C58:C59)</f>
        <v>0</v>
      </c>
      <c r="D60" s="53">
        <f t="shared" ref="D60:Z60" si="164">SUM(D58:D59)</f>
        <v>0</v>
      </c>
      <c r="E60" s="53">
        <f t="shared" si="164"/>
        <v>0</v>
      </c>
      <c r="F60" s="53">
        <f t="shared" si="164"/>
        <v>0</v>
      </c>
      <c r="G60" s="53">
        <f t="shared" si="164"/>
        <v>0</v>
      </c>
      <c r="H60" s="53">
        <f t="shared" si="164"/>
        <v>0</v>
      </c>
      <c r="I60" s="53">
        <f t="shared" si="164"/>
        <v>19</v>
      </c>
      <c r="J60" s="53">
        <f t="shared" si="164"/>
        <v>1</v>
      </c>
      <c r="K60" s="53">
        <f t="shared" si="164"/>
        <v>20</v>
      </c>
      <c r="L60" s="53">
        <f t="shared" si="164"/>
        <v>13</v>
      </c>
      <c r="M60" s="53">
        <f t="shared" si="164"/>
        <v>0</v>
      </c>
      <c r="N60" s="53">
        <f t="shared" si="164"/>
        <v>13</v>
      </c>
      <c r="O60" s="53">
        <f t="shared" si="164"/>
        <v>76</v>
      </c>
      <c r="P60" s="53">
        <f t="shared" si="164"/>
        <v>3</v>
      </c>
      <c r="Q60" s="53">
        <f t="shared" si="164"/>
        <v>79</v>
      </c>
      <c r="R60" s="58">
        <f t="shared" si="164"/>
        <v>0</v>
      </c>
      <c r="S60" s="58">
        <f t="shared" si="164"/>
        <v>0</v>
      </c>
      <c r="T60" s="58">
        <f t="shared" si="164"/>
        <v>0</v>
      </c>
      <c r="U60" s="58">
        <f t="shared" si="164"/>
        <v>0</v>
      </c>
      <c r="V60" s="58">
        <f t="shared" si="164"/>
        <v>0</v>
      </c>
      <c r="W60" s="58">
        <f t="shared" si="164"/>
        <v>0</v>
      </c>
      <c r="X60" s="53">
        <f t="shared" si="164"/>
        <v>108</v>
      </c>
      <c r="Y60" s="53">
        <f t="shared" si="164"/>
        <v>4</v>
      </c>
      <c r="Z60" s="53">
        <f t="shared" si="164"/>
        <v>112</v>
      </c>
    </row>
    <row r="61" spans="1:26" s="21" customFormat="1" ht="29.25" customHeight="1" x14ac:dyDescent="0.5">
      <c r="A61" s="54"/>
      <c r="B61" s="55" t="s">
        <v>128</v>
      </c>
      <c r="C61" s="56">
        <f>C56+C60</f>
        <v>44</v>
      </c>
      <c r="D61" s="56">
        <f t="shared" ref="D61:Z61" si="165">D56+D60</f>
        <v>31</v>
      </c>
      <c r="E61" s="56">
        <f t="shared" si="165"/>
        <v>75</v>
      </c>
      <c r="F61" s="56">
        <f t="shared" si="165"/>
        <v>11</v>
      </c>
      <c r="G61" s="56">
        <f t="shared" si="165"/>
        <v>17</v>
      </c>
      <c r="H61" s="56">
        <f t="shared" si="165"/>
        <v>28</v>
      </c>
      <c r="I61" s="56">
        <f t="shared" si="165"/>
        <v>33</v>
      </c>
      <c r="J61" s="56">
        <f t="shared" si="165"/>
        <v>18</v>
      </c>
      <c r="K61" s="56">
        <f t="shared" si="165"/>
        <v>51</v>
      </c>
      <c r="L61" s="56">
        <f t="shared" si="165"/>
        <v>33</v>
      </c>
      <c r="M61" s="56">
        <f t="shared" si="165"/>
        <v>12</v>
      </c>
      <c r="N61" s="56">
        <f t="shared" si="165"/>
        <v>45</v>
      </c>
      <c r="O61" s="56">
        <f t="shared" si="165"/>
        <v>84</v>
      </c>
      <c r="P61" s="56">
        <f t="shared" si="165"/>
        <v>5</v>
      </c>
      <c r="Q61" s="56">
        <f t="shared" si="165"/>
        <v>89</v>
      </c>
      <c r="R61" s="56">
        <f t="shared" si="165"/>
        <v>0</v>
      </c>
      <c r="S61" s="56">
        <f t="shared" si="165"/>
        <v>0</v>
      </c>
      <c r="T61" s="56">
        <f t="shared" si="165"/>
        <v>0</v>
      </c>
      <c r="U61" s="56">
        <f t="shared" si="165"/>
        <v>0</v>
      </c>
      <c r="V61" s="56">
        <f t="shared" si="165"/>
        <v>0</v>
      </c>
      <c r="W61" s="56">
        <f t="shared" si="165"/>
        <v>0</v>
      </c>
      <c r="X61" s="56">
        <f t="shared" si="165"/>
        <v>205</v>
      </c>
      <c r="Y61" s="56">
        <f t="shared" si="165"/>
        <v>83</v>
      </c>
      <c r="Z61" s="56">
        <f t="shared" si="165"/>
        <v>288</v>
      </c>
    </row>
    <row r="62" spans="1:26" s="21" customFormat="1" ht="29.25" customHeight="1" x14ac:dyDescent="0.5">
      <c r="A62" s="42"/>
      <c r="B62" s="43" t="s">
        <v>17</v>
      </c>
      <c r="C62" s="44">
        <f t="shared" ref="C62:Z62" si="166">C51+C61</f>
        <v>419</v>
      </c>
      <c r="D62" s="44">
        <f t="shared" si="166"/>
        <v>300</v>
      </c>
      <c r="E62" s="44">
        <f t="shared" si="166"/>
        <v>719</v>
      </c>
      <c r="F62" s="44">
        <f t="shared" si="166"/>
        <v>244</v>
      </c>
      <c r="G62" s="44">
        <f t="shared" si="166"/>
        <v>196</v>
      </c>
      <c r="H62" s="44">
        <f t="shared" si="166"/>
        <v>440</v>
      </c>
      <c r="I62" s="44">
        <f t="shared" si="166"/>
        <v>218</v>
      </c>
      <c r="J62" s="44">
        <f t="shared" si="166"/>
        <v>180</v>
      </c>
      <c r="K62" s="44">
        <f t="shared" si="166"/>
        <v>398</v>
      </c>
      <c r="L62" s="44">
        <f t="shared" si="166"/>
        <v>181</v>
      </c>
      <c r="M62" s="44">
        <f t="shared" si="166"/>
        <v>125</v>
      </c>
      <c r="N62" s="44">
        <f t="shared" si="166"/>
        <v>306</v>
      </c>
      <c r="O62" s="44">
        <f t="shared" si="166"/>
        <v>119</v>
      </c>
      <c r="P62" s="44">
        <f t="shared" si="166"/>
        <v>14</v>
      </c>
      <c r="Q62" s="44">
        <f t="shared" si="166"/>
        <v>133</v>
      </c>
      <c r="R62" s="44">
        <f t="shared" si="166"/>
        <v>101</v>
      </c>
      <c r="S62" s="44">
        <f t="shared" si="166"/>
        <v>75</v>
      </c>
      <c r="T62" s="44">
        <f t="shared" si="166"/>
        <v>176</v>
      </c>
      <c r="U62" s="44">
        <f t="shared" si="166"/>
        <v>71</v>
      </c>
      <c r="V62" s="44">
        <f t="shared" si="166"/>
        <v>19</v>
      </c>
      <c r="W62" s="44">
        <f t="shared" si="166"/>
        <v>90</v>
      </c>
      <c r="X62" s="44">
        <f t="shared" si="166"/>
        <v>1353</v>
      </c>
      <c r="Y62" s="44">
        <f t="shared" si="166"/>
        <v>909</v>
      </c>
      <c r="Z62" s="44">
        <f t="shared" si="166"/>
        <v>2262</v>
      </c>
    </row>
    <row r="63" spans="1:26" ht="29.25" customHeight="1" x14ac:dyDescent="0.5">
      <c r="A63" s="1" t="s">
        <v>30</v>
      </c>
      <c r="B63" s="2"/>
      <c r="C63" s="12"/>
      <c r="D63" s="13"/>
      <c r="E63" s="74"/>
      <c r="F63" s="13"/>
      <c r="G63" s="13"/>
      <c r="H63" s="74"/>
      <c r="I63" s="13"/>
      <c r="J63" s="13"/>
      <c r="K63" s="74"/>
      <c r="L63" s="13"/>
      <c r="M63" s="13"/>
      <c r="N63" s="74"/>
      <c r="O63" s="13"/>
      <c r="P63" s="13"/>
      <c r="Q63" s="74"/>
      <c r="R63" s="28"/>
      <c r="S63" s="28"/>
      <c r="T63" s="29"/>
      <c r="U63" s="28"/>
      <c r="V63" s="28"/>
      <c r="W63" s="29"/>
      <c r="X63" s="74"/>
      <c r="Y63" s="74"/>
      <c r="Z63" s="75"/>
    </row>
    <row r="64" spans="1:26" ht="29.25" customHeight="1" x14ac:dyDescent="0.5">
      <c r="A64" s="1"/>
      <c r="B64" s="3" t="s">
        <v>10</v>
      </c>
      <c r="C64" s="12"/>
      <c r="D64" s="13"/>
      <c r="E64" s="74"/>
      <c r="F64" s="13"/>
      <c r="G64" s="13"/>
      <c r="H64" s="74"/>
      <c r="I64" s="13"/>
      <c r="J64" s="13"/>
      <c r="K64" s="74"/>
      <c r="L64" s="13"/>
      <c r="M64" s="13"/>
      <c r="N64" s="74"/>
      <c r="O64" s="13"/>
      <c r="P64" s="13"/>
      <c r="Q64" s="74"/>
      <c r="R64" s="28"/>
      <c r="S64" s="28"/>
      <c r="T64" s="29"/>
      <c r="U64" s="28"/>
      <c r="V64" s="28"/>
      <c r="W64" s="29"/>
      <c r="X64" s="74"/>
      <c r="Y64" s="74"/>
      <c r="Z64" s="75"/>
    </row>
    <row r="65" spans="1:26" ht="29.25" customHeight="1" x14ac:dyDescent="0.5">
      <c r="A65" s="20"/>
      <c r="B65" s="2" t="s">
        <v>192</v>
      </c>
      <c r="C65" s="12"/>
      <c r="D65" s="13"/>
      <c r="E65" s="74"/>
      <c r="F65" s="13"/>
      <c r="G65" s="13"/>
      <c r="H65" s="74"/>
      <c r="I65" s="13"/>
      <c r="J65" s="13"/>
      <c r="K65" s="74"/>
      <c r="L65" s="13"/>
      <c r="M65" s="13"/>
      <c r="N65" s="74"/>
      <c r="O65" s="13"/>
      <c r="P65" s="13"/>
      <c r="Q65" s="74"/>
      <c r="R65" s="28"/>
      <c r="S65" s="28"/>
      <c r="T65" s="29"/>
      <c r="U65" s="28"/>
      <c r="V65" s="28"/>
      <c r="W65" s="29"/>
      <c r="X65" s="74"/>
      <c r="Y65" s="74"/>
      <c r="Z65" s="75"/>
    </row>
    <row r="66" spans="1:26" ht="29.25" customHeight="1" x14ac:dyDescent="0.5">
      <c r="A66" s="20"/>
      <c r="B66" s="5" t="s">
        <v>31</v>
      </c>
      <c r="C66" s="15">
        <v>20</v>
      </c>
      <c r="D66" s="15">
        <v>35</v>
      </c>
      <c r="E66" s="16">
        <f t="shared" si="1"/>
        <v>55</v>
      </c>
      <c r="F66" s="15">
        <v>28</v>
      </c>
      <c r="G66" s="15">
        <v>28</v>
      </c>
      <c r="H66" s="16">
        <f t="shared" si="2"/>
        <v>56</v>
      </c>
      <c r="I66" s="15">
        <v>16</v>
      </c>
      <c r="J66" s="15">
        <v>19</v>
      </c>
      <c r="K66" s="16">
        <f t="shared" si="37"/>
        <v>35</v>
      </c>
      <c r="L66" s="15">
        <v>16</v>
      </c>
      <c r="M66" s="15">
        <v>29</v>
      </c>
      <c r="N66" s="16">
        <f t="shared" si="38"/>
        <v>45</v>
      </c>
      <c r="O66" s="15">
        <v>7</v>
      </c>
      <c r="P66" s="15">
        <v>0</v>
      </c>
      <c r="Q66" s="16">
        <f t="shared" si="39"/>
        <v>7</v>
      </c>
      <c r="R66" s="17">
        <v>0</v>
      </c>
      <c r="S66" s="17">
        <v>0</v>
      </c>
      <c r="T66" s="18">
        <f t="shared" si="40"/>
        <v>0</v>
      </c>
      <c r="U66" s="17">
        <v>0</v>
      </c>
      <c r="V66" s="17">
        <v>0</v>
      </c>
      <c r="W66" s="18">
        <f t="shared" si="41"/>
        <v>0</v>
      </c>
      <c r="X66" s="16">
        <f t="shared" si="42"/>
        <v>87</v>
      </c>
      <c r="Y66" s="16">
        <f t="shared" si="43"/>
        <v>111</v>
      </c>
      <c r="Z66" s="16">
        <f t="shared" si="44"/>
        <v>198</v>
      </c>
    </row>
    <row r="67" spans="1:26" ht="29.25" customHeight="1" x14ac:dyDescent="0.5">
      <c r="A67" s="20"/>
      <c r="B67" s="7" t="s">
        <v>32</v>
      </c>
      <c r="C67" s="15">
        <v>50</v>
      </c>
      <c r="D67" s="15">
        <v>25</v>
      </c>
      <c r="E67" s="16">
        <f t="shared" si="1"/>
        <v>75</v>
      </c>
      <c r="F67" s="15">
        <v>39</v>
      </c>
      <c r="G67" s="15">
        <v>29</v>
      </c>
      <c r="H67" s="16">
        <f t="shared" si="2"/>
        <v>68</v>
      </c>
      <c r="I67" s="15">
        <v>47</v>
      </c>
      <c r="J67" s="15">
        <v>32</v>
      </c>
      <c r="K67" s="16">
        <f t="shared" si="37"/>
        <v>79</v>
      </c>
      <c r="L67" s="15">
        <v>36</v>
      </c>
      <c r="M67" s="15">
        <v>25</v>
      </c>
      <c r="N67" s="16">
        <f t="shared" si="38"/>
        <v>61</v>
      </c>
      <c r="O67" s="15">
        <v>56</v>
      </c>
      <c r="P67" s="15">
        <v>21</v>
      </c>
      <c r="Q67" s="16">
        <f t="shared" si="39"/>
        <v>77</v>
      </c>
      <c r="R67" s="17">
        <v>0</v>
      </c>
      <c r="S67" s="17">
        <v>0</v>
      </c>
      <c r="T67" s="18">
        <f t="shared" si="40"/>
        <v>0</v>
      </c>
      <c r="U67" s="17">
        <v>0</v>
      </c>
      <c r="V67" s="17">
        <v>0</v>
      </c>
      <c r="W67" s="18">
        <f t="shared" si="41"/>
        <v>0</v>
      </c>
      <c r="X67" s="16">
        <f t="shared" si="42"/>
        <v>228</v>
      </c>
      <c r="Y67" s="16">
        <f t="shared" si="43"/>
        <v>132</v>
      </c>
      <c r="Z67" s="16">
        <f t="shared" si="44"/>
        <v>360</v>
      </c>
    </row>
    <row r="68" spans="1:26" ht="29.25" customHeight="1" x14ac:dyDescent="0.5">
      <c r="A68" s="20"/>
      <c r="B68" s="5" t="s">
        <v>33</v>
      </c>
      <c r="C68" s="15">
        <v>35</v>
      </c>
      <c r="D68" s="15">
        <v>31</v>
      </c>
      <c r="E68" s="16">
        <f t="shared" si="1"/>
        <v>66</v>
      </c>
      <c r="F68" s="15">
        <v>21</v>
      </c>
      <c r="G68" s="15">
        <v>29</v>
      </c>
      <c r="H68" s="16">
        <f t="shared" si="2"/>
        <v>50</v>
      </c>
      <c r="I68" s="15">
        <v>18</v>
      </c>
      <c r="J68" s="15">
        <v>23</v>
      </c>
      <c r="K68" s="16">
        <f t="shared" si="37"/>
        <v>41</v>
      </c>
      <c r="L68" s="15">
        <v>9</v>
      </c>
      <c r="M68" s="15">
        <v>28</v>
      </c>
      <c r="N68" s="16">
        <f t="shared" si="38"/>
        <v>37</v>
      </c>
      <c r="O68" s="15">
        <v>5</v>
      </c>
      <c r="P68" s="15">
        <v>2</v>
      </c>
      <c r="Q68" s="16">
        <f t="shared" si="39"/>
        <v>7</v>
      </c>
      <c r="R68" s="17">
        <v>0</v>
      </c>
      <c r="S68" s="17">
        <v>0</v>
      </c>
      <c r="T68" s="18">
        <f t="shared" si="40"/>
        <v>0</v>
      </c>
      <c r="U68" s="17">
        <v>0</v>
      </c>
      <c r="V68" s="17">
        <v>0</v>
      </c>
      <c r="W68" s="18">
        <f t="shared" si="41"/>
        <v>0</v>
      </c>
      <c r="X68" s="16">
        <f t="shared" si="42"/>
        <v>88</v>
      </c>
      <c r="Y68" s="16">
        <f t="shared" si="43"/>
        <v>113</v>
      </c>
      <c r="Z68" s="16">
        <f t="shared" si="44"/>
        <v>201</v>
      </c>
    </row>
    <row r="69" spans="1:26" ht="29.25" customHeight="1" x14ac:dyDescent="0.5">
      <c r="A69" s="20"/>
      <c r="B69" s="5" t="s">
        <v>34</v>
      </c>
      <c r="C69" s="15">
        <v>20</v>
      </c>
      <c r="D69" s="15">
        <v>99</v>
      </c>
      <c r="E69" s="16">
        <f t="shared" si="1"/>
        <v>119</v>
      </c>
      <c r="F69" s="15">
        <v>16</v>
      </c>
      <c r="G69" s="15">
        <v>78</v>
      </c>
      <c r="H69" s="16">
        <f t="shared" si="2"/>
        <v>94</v>
      </c>
      <c r="I69" s="15">
        <v>21</v>
      </c>
      <c r="J69" s="15">
        <v>115</v>
      </c>
      <c r="K69" s="16">
        <f t="shared" si="37"/>
        <v>136</v>
      </c>
      <c r="L69" s="15">
        <v>17</v>
      </c>
      <c r="M69" s="15">
        <v>65</v>
      </c>
      <c r="N69" s="16">
        <f t="shared" si="38"/>
        <v>82</v>
      </c>
      <c r="O69" s="15">
        <v>0</v>
      </c>
      <c r="P69" s="15">
        <v>3</v>
      </c>
      <c r="Q69" s="16">
        <f t="shared" si="39"/>
        <v>3</v>
      </c>
      <c r="R69" s="17">
        <v>0</v>
      </c>
      <c r="S69" s="17">
        <v>0</v>
      </c>
      <c r="T69" s="18">
        <f t="shared" si="40"/>
        <v>0</v>
      </c>
      <c r="U69" s="17">
        <v>0</v>
      </c>
      <c r="V69" s="17">
        <v>0</v>
      </c>
      <c r="W69" s="18">
        <f t="shared" si="41"/>
        <v>0</v>
      </c>
      <c r="X69" s="16">
        <f t="shared" si="42"/>
        <v>74</v>
      </c>
      <c r="Y69" s="16">
        <f t="shared" si="43"/>
        <v>360</v>
      </c>
      <c r="Z69" s="16">
        <f t="shared" si="44"/>
        <v>434</v>
      </c>
    </row>
    <row r="70" spans="1:26" ht="29.25" customHeight="1" x14ac:dyDescent="0.5">
      <c r="A70" s="20"/>
      <c r="B70" s="5" t="s">
        <v>35</v>
      </c>
      <c r="C70" s="15">
        <v>4</v>
      </c>
      <c r="D70" s="15">
        <v>38</v>
      </c>
      <c r="E70" s="16">
        <f t="shared" si="1"/>
        <v>42</v>
      </c>
      <c r="F70" s="15">
        <v>10</v>
      </c>
      <c r="G70" s="15">
        <v>43</v>
      </c>
      <c r="H70" s="16">
        <f t="shared" si="2"/>
        <v>53</v>
      </c>
      <c r="I70" s="15">
        <v>9</v>
      </c>
      <c r="J70" s="15">
        <v>28</v>
      </c>
      <c r="K70" s="16">
        <f t="shared" si="37"/>
        <v>37</v>
      </c>
      <c r="L70" s="15">
        <v>8</v>
      </c>
      <c r="M70" s="15">
        <v>29</v>
      </c>
      <c r="N70" s="16">
        <f t="shared" si="38"/>
        <v>37</v>
      </c>
      <c r="O70" s="15">
        <v>0</v>
      </c>
      <c r="P70" s="15">
        <v>1</v>
      </c>
      <c r="Q70" s="16">
        <f t="shared" si="39"/>
        <v>1</v>
      </c>
      <c r="R70" s="17">
        <v>0</v>
      </c>
      <c r="S70" s="17">
        <v>0</v>
      </c>
      <c r="T70" s="18">
        <f t="shared" si="40"/>
        <v>0</v>
      </c>
      <c r="U70" s="17">
        <v>0</v>
      </c>
      <c r="V70" s="17">
        <v>0</v>
      </c>
      <c r="W70" s="18">
        <f t="shared" si="41"/>
        <v>0</v>
      </c>
      <c r="X70" s="16">
        <f t="shared" si="42"/>
        <v>31</v>
      </c>
      <c r="Y70" s="16">
        <f t="shared" si="43"/>
        <v>139</v>
      </c>
      <c r="Z70" s="16">
        <f t="shared" si="44"/>
        <v>170</v>
      </c>
    </row>
    <row r="71" spans="1:26" ht="29.25" customHeight="1" x14ac:dyDescent="0.5">
      <c r="A71" s="20"/>
      <c r="B71" s="5" t="s">
        <v>36</v>
      </c>
      <c r="C71" s="15">
        <v>15</v>
      </c>
      <c r="D71" s="15">
        <v>23</v>
      </c>
      <c r="E71" s="16">
        <f t="shared" si="1"/>
        <v>38</v>
      </c>
      <c r="F71" s="15">
        <v>15</v>
      </c>
      <c r="G71" s="15">
        <v>40</v>
      </c>
      <c r="H71" s="16">
        <f t="shared" si="2"/>
        <v>55</v>
      </c>
      <c r="I71" s="15">
        <v>14</v>
      </c>
      <c r="J71" s="15">
        <v>22</v>
      </c>
      <c r="K71" s="16">
        <f t="shared" si="37"/>
        <v>36</v>
      </c>
      <c r="L71" s="15">
        <v>13</v>
      </c>
      <c r="M71" s="15">
        <v>23</v>
      </c>
      <c r="N71" s="16">
        <f t="shared" si="38"/>
        <v>36</v>
      </c>
      <c r="O71" s="15">
        <v>3</v>
      </c>
      <c r="P71" s="15">
        <v>1</v>
      </c>
      <c r="Q71" s="16">
        <f t="shared" si="39"/>
        <v>4</v>
      </c>
      <c r="R71" s="17">
        <v>0</v>
      </c>
      <c r="S71" s="17">
        <v>0</v>
      </c>
      <c r="T71" s="18">
        <f t="shared" si="40"/>
        <v>0</v>
      </c>
      <c r="U71" s="17">
        <v>0</v>
      </c>
      <c r="V71" s="17">
        <v>0</v>
      </c>
      <c r="W71" s="18">
        <f t="shared" si="41"/>
        <v>0</v>
      </c>
      <c r="X71" s="16">
        <f t="shared" si="42"/>
        <v>60</v>
      </c>
      <c r="Y71" s="16">
        <f t="shared" si="43"/>
        <v>109</v>
      </c>
      <c r="Z71" s="16">
        <f t="shared" si="44"/>
        <v>169</v>
      </c>
    </row>
    <row r="72" spans="1:26" ht="29.25" customHeight="1" x14ac:dyDescent="0.5">
      <c r="A72" s="1"/>
      <c r="B72" s="5" t="s">
        <v>37</v>
      </c>
      <c r="C72" s="15">
        <v>18</v>
      </c>
      <c r="D72" s="15">
        <v>61</v>
      </c>
      <c r="E72" s="16">
        <f t="shared" si="1"/>
        <v>79</v>
      </c>
      <c r="F72" s="15">
        <v>14</v>
      </c>
      <c r="G72" s="15">
        <v>40</v>
      </c>
      <c r="H72" s="16">
        <f t="shared" si="2"/>
        <v>54</v>
      </c>
      <c r="I72" s="15">
        <v>15</v>
      </c>
      <c r="J72" s="15">
        <v>31</v>
      </c>
      <c r="K72" s="16">
        <f t="shared" si="37"/>
        <v>46</v>
      </c>
      <c r="L72" s="15">
        <v>15</v>
      </c>
      <c r="M72" s="15">
        <v>35</v>
      </c>
      <c r="N72" s="16">
        <f t="shared" si="38"/>
        <v>50</v>
      </c>
      <c r="O72" s="15">
        <v>9</v>
      </c>
      <c r="P72" s="15">
        <v>6</v>
      </c>
      <c r="Q72" s="16">
        <f t="shared" si="39"/>
        <v>15</v>
      </c>
      <c r="R72" s="17">
        <v>0</v>
      </c>
      <c r="S72" s="17">
        <v>0</v>
      </c>
      <c r="T72" s="18">
        <f t="shared" si="40"/>
        <v>0</v>
      </c>
      <c r="U72" s="17">
        <v>0</v>
      </c>
      <c r="V72" s="17">
        <v>0</v>
      </c>
      <c r="W72" s="18">
        <f t="shared" si="41"/>
        <v>0</v>
      </c>
      <c r="X72" s="16">
        <f t="shared" si="42"/>
        <v>71</v>
      </c>
      <c r="Y72" s="16">
        <f t="shared" si="43"/>
        <v>173</v>
      </c>
      <c r="Z72" s="16">
        <f t="shared" si="44"/>
        <v>244</v>
      </c>
    </row>
    <row r="73" spans="1:26" s="21" customFormat="1" ht="29.25" customHeight="1" x14ac:dyDescent="0.5">
      <c r="A73" s="54"/>
      <c r="B73" s="55" t="s">
        <v>16</v>
      </c>
      <c r="C73" s="56">
        <f t="shared" ref="C73:Z73" si="167">SUM(C66:C72)</f>
        <v>162</v>
      </c>
      <c r="D73" s="56">
        <f t="shared" si="167"/>
        <v>312</v>
      </c>
      <c r="E73" s="56">
        <f t="shared" si="167"/>
        <v>474</v>
      </c>
      <c r="F73" s="56">
        <f t="shared" si="167"/>
        <v>143</v>
      </c>
      <c r="G73" s="56">
        <f t="shared" si="167"/>
        <v>287</v>
      </c>
      <c r="H73" s="56">
        <f t="shared" si="167"/>
        <v>430</v>
      </c>
      <c r="I73" s="56">
        <f t="shared" si="167"/>
        <v>140</v>
      </c>
      <c r="J73" s="56">
        <f t="shared" si="167"/>
        <v>270</v>
      </c>
      <c r="K73" s="56">
        <f t="shared" si="167"/>
        <v>410</v>
      </c>
      <c r="L73" s="56">
        <f t="shared" si="167"/>
        <v>114</v>
      </c>
      <c r="M73" s="56">
        <f t="shared" si="167"/>
        <v>234</v>
      </c>
      <c r="N73" s="56">
        <f t="shared" si="167"/>
        <v>348</v>
      </c>
      <c r="O73" s="56">
        <f t="shared" si="167"/>
        <v>80</v>
      </c>
      <c r="P73" s="56">
        <f t="shared" si="167"/>
        <v>34</v>
      </c>
      <c r="Q73" s="56">
        <f t="shared" si="167"/>
        <v>114</v>
      </c>
      <c r="R73" s="56">
        <f t="shared" si="167"/>
        <v>0</v>
      </c>
      <c r="S73" s="56">
        <f t="shared" si="167"/>
        <v>0</v>
      </c>
      <c r="T73" s="56">
        <f t="shared" si="167"/>
        <v>0</v>
      </c>
      <c r="U73" s="56">
        <f t="shared" si="167"/>
        <v>0</v>
      </c>
      <c r="V73" s="56">
        <f t="shared" si="167"/>
        <v>0</v>
      </c>
      <c r="W73" s="56">
        <f t="shared" si="167"/>
        <v>0</v>
      </c>
      <c r="X73" s="56">
        <f t="shared" si="167"/>
        <v>639</v>
      </c>
      <c r="Y73" s="56">
        <f t="shared" si="167"/>
        <v>1137</v>
      </c>
      <c r="Z73" s="56">
        <f t="shared" si="167"/>
        <v>1776</v>
      </c>
    </row>
    <row r="74" spans="1:26" s="21" customFormat="1" ht="29.25" customHeight="1" x14ac:dyDescent="0.5">
      <c r="A74" s="42"/>
      <c r="B74" s="43" t="s">
        <v>17</v>
      </c>
      <c r="C74" s="44">
        <f>C73</f>
        <v>162</v>
      </c>
      <c r="D74" s="44">
        <f t="shared" ref="D74:Z74" si="168">D73</f>
        <v>312</v>
      </c>
      <c r="E74" s="44">
        <f t="shared" si="168"/>
        <v>474</v>
      </c>
      <c r="F74" s="44">
        <f t="shared" si="168"/>
        <v>143</v>
      </c>
      <c r="G74" s="44">
        <f t="shared" si="168"/>
        <v>287</v>
      </c>
      <c r="H74" s="44">
        <f t="shared" si="168"/>
        <v>430</v>
      </c>
      <c r="I74" s="44">
        <f t="shared" si="168"/>
        <v>140</v>
      </c>
      <c r="J74" s="44">
        <f t="shared" si="168"/>
        <v>270</v>
      </c>
      <c r="K74" s="44">
        <f t="shared" si="168"/>
        <v>410</v>
      </c>
      <c r="L74" s="44">
        <f t="shared" si="168"/>
        <v>114</v>
      </c>
      <c r="M74" s="44">
        <f t="shared" si="168"/>
        <v>234</v>
      </c>
      <c r="N74" s="44">
        <f t="shared" si="168"/>
        <v>348</v>
      </c>
      <c r="O74" s="44">
        <f t="shared" si="168"/>
        <v>80</v>
      </c>
      <c r="P74" s="44">
        <f t="shared" si="168"/>
        <v>34</v>
      </c>
      <c r="Q74" s="44">
        <f t="shared" si="168"/>
        <v>114</v>
      </c>
      <c r="R74" s="44">
        <f t="shared" si="168"/>
        <v>0</v>
      </c>
      <c r="S74" s="44">
        <f t="shared" si="168"/>
        <v>0</v>
      </c>
      <c r="T74" s="44">
        <f t="shared" si="168"/>
        <v>0</v>
      </c>
      <c r="U74" s="44">
        <f t="shared" si="168"/>
        <v>0</v>
      </c>
      <c r="V74" s="44">
        <f t="shared" si="168"/>
        <v>0</v>
      </c>
      <c r="W74" s="44">
        <f t="shared" si="168"/>
        <v>0</v>
      </c>
      <c r="X74" s="44">
        <f t="shared" si="168"/>
        <v>639</v>
      </c>
      <c r="Y74" s="44">
        <f t="shared" si="168"/>
        <v>1137</v>
      </c>
      <c r="Z74" s="44">
        <f t="shared" si="168"/>
        <v>1776</v>
      </c>
    </row>
    <row r="75" spans="1:26" ht="29.25" customHeight="1" x14ac:dyDescent="0.5">
      <c r="A75" s="8" t="s">
        <v>38</v>
      </c>
      <c r="B75" s="9"/>
      <c r="C75" s="12"/>
      <c r="D75" s="13"/>
      <c r="E75" s="74"/>
      <c r="F75" s="13"/>
      <c r="G75" s="13"/>
      <c r="H75" s="74"/>
      <c r="I75" s="13"/>
      <c r="J75" s="13"/>
      <c r="K75" s="74"/>
      <c r="L75" s="13"/>
      <c r="M75" s="13"/>
      <c r="N75" s="74"/>
      <c r="O75" s="13"/>
      <c r="P75" s="13"/>
      <c r="Q75" s="74"/>
      <c r="R75" s="28"/>
      <c r="S75" s="28"/>
      <c r="T75" s="29"/>
      <c r="U75" s="28"/>
      <c r="V75" s="28"/>
      <c r="W75" s="29"/>
      <c r="X75" s="74"/>
      <c r="Y75" s="74"/>
      <c r="Z75" s="75"/>
    </row>
    <row r="76" spans="1:26" ht="29.25" customHeight="1" x14ac:dyDescent="0.5">
      <c r="A76" s="8"/>
      <c r="B76" s="3" t="s">
        <v>10</v>
      </c>
      <c r="C76" s="12"/>
      <c r="D76" s="13"/>
      <c r="E76" s="74"/>
      <c r="F76" s="13"/>
      <c r="G76" s="13"/>
      <c r="H76" s="74"/>
      <c r="I76" s="13"/>
      <c r="J76" s="13"/>
      <c r="K76" s="74"/>
      <c r="L76" s="13"/>
      <c r="M76" s="13"/>
      <c r="N76" s="74"/>
      <c r="O76" s="13"/>
      <c r="P76" s="13"/>
      <c r="Q76" s="74"/>
      <c r="R76" s="28"/>
      <c r="S76" s="28"/>
      <c r="T76" s="29"/>
      <c r="U76" s="28"/>
      <c r="V76" s="28"/>
      <c r="W76" s="29"/>
      <c r="X76" s="74"/>
      <c r="Y76" s="74"/>
      <c r="Z76" s="75"/>
    </row>
    <row r="77" spans="1:26" ht="29.25" customHeight="1" x14ac:dyDescent="0.5">
      <c r="A77" s="20"/>
      <c r="B77" s="2" t="s">
        <v>193</v>
      </c>
      <c r="C77" s="12"/>
      <c r="D77" s="13"/>
      <c r="E77" s="74"/>
      <c r="F77" s="13"/>
      <c r="G77" s="13"/>
      <c r="H77" s="74"/>
      <c r="I77" s="13"/>
      <c r="J77" s="13"/>
      <c r="K77" s="74"/>
      <c r="L77" s="13"/>
      <c r="M77" s="13"/>
      <c r="N77" s="74"/>
      <c r="O77" s="13"/>
      <c r="P77" s="13"/>
      <c r="Q77" s="74"/>
      <c r="R77" s="28"/>
      <c r="S77" s="28"/>
      <c r="T77" s="29"/>
      <c r="U77" s="28"/>
      <c r="V77" s="28"/>
      <c r="W77" s="29"/>
      <c r="X77" s="74"/>
      <c r="Y77" s="74"/>
      <c r="Z77" s="75"/>
    </row>
    <row r="78" spans="1:26" ht="29.25" customHeight="1" x14ac:dyDescent="0.5">
      <c r="A78" s="20"/>
      <c r="B78" s="5" t="s">
        <v>39</v>
      </c>
      <c r="C78" s="15">
        <v>275</v>
      </c>
      <c r="D78" s="15">
        <v>92</v>
      </c>
      <c r="E78" s="16">
        <f t="shared" si="1"/>
        <v>367</v>
      </c>
      <c r="F78" s="15">
        <v>0</v>
      </c>
      <c r="G78" s="15">
        <v>0</v>
      </c>
      <c r="H78" s="16">
        <f t="shared" si="2"/>
        <v>0</v>
      </c>
      <c r="I78" s="15">
        <v>0</v>
      </c>
      <c r="J78" s="15">
        <v>0</v>
      </c>
      <c r="K78" s="16">
        <f t="shared" si="37"/>
        <v>0</v>
      </c>
      <c r="L78" s="15">
        <v>0</v>
      </c>
      <c r="M78" s="15">
        <v>0</v>
      </c>
      <c r="N78" s="16">
        <f t="shared" si="38"/>
        <v>0</v>
      </c>
      <c r="O78" s="15">
        <v>0</v>
      </c>
      <c r="P78" s="15">
        <v>0</v>
      </c>
      <c r="Q78" s="16">
        <f t="shared" si="39"/>
        <v>0</v>
      </c>
      <c r="R78" s="17">
        <v>0</v>
      </c>
      <c r="S78" s="17">
        <v>0</v>
      </c>
      <c r="T78" s="18">
        <f t="shared" si="40"/>
        <v>0</v>
      </c>
      <c r="U78" s="17">
        <v>0</v>
      </c>
      <c r="V78" s="17">
        <v>0</v>
      </c>
      <c r="W78" s="18">
        <f t="shared" si="41"/>
        <v>0</v>
      </c>
      <c r="X78" s="16">
        <f t="shared" si="42"/>
        <v>275</v>
      </c>
      <c r="Y78" s="16">
        <f t="shared" si="43"/>
        <v>92</v>
      </c>
      <c r="Z78" s="16">
        <f t="shared" si="44"/>
        <v>367</v>
      </c>
    </row>
    <row r="79" spans="1:26" ht="29.25" customHeight="1" x14ac:dyDescent="0.5">
      <c r="A79" s="20"/>
      <c r="B79" s="5" t="s">
        <v>40</v>
      </c>
      <c r="C79" s="15">
        <v>0</v>
      </c>
      <c r="D79" s="15">
        <v>0</v>
      </c>
      <c r="E79" s="16">
        <f t="shared" si="1"/>
        <v>0</v>
      </c>
      <c r="F79" s="15">
        <v>0</v>
      </c>
      <c r="G79" s="15">
        <v>0</v>
      </c>
      <c r="H79" s="16">
        <f t="shared" si="2"/>
        <v>0</v>
      </c>
      <c r="I79" s="15">
        <v>26</v>
      </c>
      <c r="J79" s="15">
        <v>3</v>
      </c>
      <c r="K79" s="16">
        <f t="shared" si="37"/>
        <v>29</v>
      </c>
      <c r="L79" s="15">
        <v>32</v>
      </c>
      <c r="M79" s="15">
        <v>5</v>
      </c>
      <c r="N79" s="16">
        <f t="shared" si="38"/>
        <v>37</v>
      </c>
      <c r="O79" s="15">
        <v>12</v>
      </c>
      <c r="P79" s="15">
        <v>5</v>
      </c>
      <c r="Q79" s="16">
        <f t="shared" si="39"/>
        <v>17</v>
      </c>
      <c r="R79" s="17">
        <v>0</v>
      </c>
      <c r="S79" s="17">
        <v>0</v>
      </c>
      <c r="T79" s="18">
        <f t="shared" si="40"/>
        <v>0</v>
      </c>
      <c r="U79" s="17">
        <v>0</v>
      </c>
      <c r="V79" s="17">
        <v>0</v>
      </c>
      <c r="W79" s="18">
        <f t="shared" si="41"/>
        <v>0</v>
      </c>
      <c r="X79" s="16">
        <f t="shared" si="42"/>
        <v>70</v>
      </c>
      <c r="Y79" s="16">
        <f t="shared" si="43"/>
        <v>13</v>
      </c>
      <c r="Z79" s="16">
        <f t="shared" si="44"/>
        <v>83</v>
      </c>
    </row>
    <row r="80" spans="1:26" ht="29.25" customHeight="1" x14ac:dyDescent="0.5">
      <c r="A80" s="20"/>
      <c r="B80" s="5" t="s">
        <v>41</v>
      </c>
      <c r="C80" s="15">
        <v>0</v>
      </c>
      <c r="D80" s="15">
        <v>0</v>
      </c>
      <c r="E80" s="16">
        <f t="shared" si="1"/>
        <v>0</v>
      </c>
      <c r="F80" s="15">
        <v>0</v>
      </c>
      <c r="G80" s="15">
        <v>0</v>
      </c>
      <c r="H80" s="16">
        <f t="shared" si="2"/>
        <v>0</v>
      </c>
      <c r="I80" s="15">
        <v>29</v>
      </c>
      <c r="J80" s="15">
        <v>1</v>
      </c>
      <c r="K80" s="16">
        <f t="shared" si="37"/>
        <v>30</v>
      </c>
      <c r="L80" s="15">
        <v>19</v>
      </c>
      <c r="M80" s="15">
        <v>3</v>
      </c>
      <c r="N80" s="16">
        <f t="shared" si="38"/>
        <v>22</v>
      </c>
      <c r="O80" s="15">
        <v>21</v>
      </c>
      <c r="P80" s="15">
        <v>6</v>
      </c>
      <c r="Q80" s="16">
        <f t="shared" si="39"/>
        <v>27</v>
      </c>
      <c r="R80" s="17">
        <v>0</v>
      </c>
      <c r="S80" s="17">
        <v>0</v>
      </c>
      <c r="T80" s="18">
        <f t="shared" si="40"/>
        <v>0</v>
      </c>
      <c r="U80" s="17">
        <v>0</v>
      </c>
      <c r="V80" s="17">
        <v>0</v>
      </c>
      <c r="W80" s="18">
        <f t="shared" si="41"/>
        <v>0</v>
      </c>
      <c r="X80" s="16">
        <f t="shared" si="42"/>
        <v>69</v>
      </c>
      <c r="Y80" s="16">
        <f t="shared" si="43"/>
        <v>10</v>
      </c>
      <c r="Z80" s="16">
        <f t="shared" si="44"/>
        <v>79</v>
      </c>
    </row>
    <row r="81" spans="1:26" ht="29.25" customHeight="1" x14ac:dyDescent="0.5">
      <c r="A81" s="20"/>
      <c r="B81" s="5" t="s">
        <v>19</v>
      </c>
      <c r="C81" s="15">
        <v>32</v>
      </c>
      <c r="D81" s="15">
        <v>7</v>
      </c>
      <c r="E81" s="16">
        <f t="shared" si="1"/>
        <v>39</v>
      </c>
      <c r="F81" s="15">
        <v>46</v>
      </c>
      <c r="G81" s="15">
        <v>10</v>
      </c>
      <c r="H81" s="16">
        <f t="shared" si="2"/>
        <v>56</v>
      </c>
      <c r="I81" s="15">
        <v>23</v>
      </c>
      <c r="J81" s="15">
        <v>9</v>
      </c>
      <c r="K81" s="16">
        <f t="shared" si="37"/>
        <v>32</v>
      </c>
      <c r="L81" s="15">
        <v>28</v>
      </c>
      <c r="M81" s="15">
        <v>5</v>
      </c>
      <c r="N81" s="16">
        <f t="shared" si="38"/>
        <v>33</v>
      </c>
      <c r="O81" s="15">
        <v>10</v>
      </c>
      <c r="P81" s="15">
        <v>0</v>
      </c>
      <c r="Q81" s="16">
        <f t="shared" si="39"/>
        <v>10</v>
      </c>
      <c r="R81" s="17">
        <v>0</v>
      </c>
      <c r="S81" s="17">
        <v>0</v>
      </c>
      <c r="T81" s="18">
        <f t="shared" si="40"/>
        <v>0</v>
      </c>
      <c r="U81" s="17">
        <v>0</v>
      </c>
      <c r="V81" s="17">
        <v>0</v>
      </c>
      <c r="W81" s="18">
        <f t="shared" si="41"/>
        <v>0</v>
      </c>
      <c r="X81" s="16">
        <f t="shared" si="42"/>
        <v>139</v>
      </c>
      <c r="Y81" s="16">
        <f t="shared" si="43"/>
        <v>31</v>
      </c>
      <c r="Z81" s="16">
        <f t="shared" si="44"/>
        <v>170</v>
      </c>
    </row>
    <row r="82" spans="1:26" ht="29.25" customHeight="1" x14ac:dyDescent="0.5">
      <c r="A82" s="20"/>
      <c r="B82" s="7" t="s">
        <v>42</v>
      </c>
      <c r="C82" s="15">
        <v>0</v>
      </c>
      <c r="D82" s="15">
        <v>10</v>
      </c>
      <c r="E82" s="16">
        <f t="shared" si="1"/>
        <v>10</v>
      </c>
      <c r="F82" s="15">
        <v>18</v>
      </c>
      <c r="G82" s="15">
        <v>37</v>
      </c>
      <c r="H82" s="16">
        <f t="shared" si="2"/>
        <v>55</v>
      </c>
      <c r="I82" s="15">
        <v>31</v>
      </c>
      <c r="J82" s="15">
        <v>28</v>
      </c>
      <c r="K82" s="16">
        <f t="shared" si="37"/>
        <v>59</v>
      </c>
      <c r="L82" s="15">
        <v>27</v>
      </c>
      <c r="M82" s="15">
        <v>42</v>
      </c>
      <c r="N82" s="16">
        <f t="shared" si="38"/>
        <v>69</v>
      </c>
      <c r="O82" s="15">
        <v>10</v>
      </c>
      <c r="P82" s="15">
        <v>6</v>
      </c>
      <c r="Q82" s="16">
        <f t="shared" si="39"/>
        <v>16</v>
      </c>
      <c r="R82" s="17">
        <v>0</v>
      </c>
      <c r="S82" s="17">
        <v>0</v>
      </c>
      <c r="T82" s="18">
        <f t="shared" si="40"/>
        <v>0</v>
      </c>
      <c r="U82" s="17">
        <v>0</v>
      </c>
      <c r="V82" s="17">
        <v>0</v>
      </c>
      <c r="W82" s="18">
        <f t="shared" si="41"/>
        <v>0</v>
      </c>
      <c r="X82" s="16">
        <f t="shared" si="42"/>
        <v>86</v>
      </c>
      <c r="Y82" s="16">
        <f t="shared" si="43"/>
        <v>123</v>
      </c>
      <c r="Z82" s="16">
        <f t="shared" si="44"/>
        <v>209</v>
      </c>
    </row>
    <row r="83" spans="1:26" ht="29.25" customHeight="1" x14ac:dyDescent="0.5">
      <c r="A83" s="20"/>
      <c r="B83" s="7" t="s">
        <v>121</v>
      </c>
      <c r="C83" s="15">
        <v>0</v>
      </c>
      <c r="D83" s="15">
        <v>0</v>
      </c>
      <c r="E83" s="16">
        <f t="shared" si="1"/>
        <v>0</v>
      </c>
      <c r="F83" s="15">
        <v>0</v>
      </c>
      <c r="G83" s="15">
        <v>0</v>
      </c>
      <c r="H83" s="16">
        <f t="shared" si="2"/>
        <v>0</v>
      </c>
      <c r="I83" s="15">
        <v>0</v>
      </c>
      <c r="J83" s="15">
        <v>0</v>
      </c>
      <c r="K83" s="16">
        <f t="shared" si="37"/>
        <v>0</v>
      </c>
      <c r="L83" s="15">
        <v>0</v>
      </c>
      <c r="M83" s="15">
        <v>0</v>
      </c>
      <c r="N83" s="16">
        <f t="shared" si="38"/>
        <v>0</v>
      </c>
      <c r="O83" s="15">
        <v>0</v>
      </c>
      <c r="P83" s="15">
        <v>1</v>
      </c>
      <c r="Q83" s="16">
        <f t="shared" si="39"/>
        <v>1</v>
      </c>
      <c r="R83" s="17">
        <v>0</v>
      </c>
      <c r="S83" s="17">
        <v>0</v>
      </c>
      <c r="T83" s="18">
        <f t="shared" si="40"/>
        <v>0</v>
      </c>
      <c r="U83" s="17">
        <v>0</v>
      </c>
      <c r="V83" s="17">
        <v>0</v>
      </c>
      <c r="W83" s="18">
        <f t="shared" si="41"/>
        <v>0</v>
      </c>
      <c r="X83" s="16">
        <f t="shared" si="42"/>
        <v>0</v>
      </c>
      <c r="Y83" s="16">
        <f t="shared" si="43"/>
        <v>1</v>
      </c>
      <c r="Z83" s="16">
        <f t="shared" si="44"/>
        <v>1</v>
      </c>
    </row>
    <row r="84" spans="1:26" ht="29.25" customHeight="1" x14ac:dyDescent="0.5">
      <c r="A84" s="20"/>
      <c r="B84" s="7" t="s">
        <v>43</v>
      </c>
      <c r="C84" s="15">
        <v>0</v>
      </c>
      <c r="D84" s="15">
        <v>0</v>
      </c>
      <c r="E84" s="16">
        <f t="shared" si="1"/>
        <v>0</v>
      </c>
      <c r="F84" s="15">
        <v>0</v>
      </c>
      <c r="G84" s="15">
        <v>0</v>
      </c>
      <c r="H84" s="16">
        <f t="shared" si="2"/>
        <v>0</v>
      </c>
      <c r="I84" s="15">
        <v>9</v>
      </c>
      <c r="J84" s="15">
        <v>3</v>
      </c>
      <c r="K84" s="16">
        <f t="shared" si="37"/>
        <v>12</v>
      </c>
      <c r="L84" s="15">
        <v>1</v>
      </c>
      <c r="M84" s="15">
        <v>0</v>
      </c>
      <c r="N84" s="16">
        <f t="shared" si="38"/>
        <v>1</v>
      </c>
      <c r="O84" s="15">
        <v>14</v>
      </c>
      <c r="P84" s="15">
        <v>2</v>
      </c>
      <c r="Q84" s="16">
        <f t="shared" si="39"/>
        <v>16</v>
      </c>
      <c r="R84" s="17">
        <v>0</v>
      </c>
      <c r="S84" s="17">
        <v>0</v>
      </c>
      <c r="T84" s="18">
        <f t="shared" si="40"/>
        <v>0</v>
      </c>
      <c r="U84" s="17">
        <v>0</v>
      </c>
      <c r="V84" s="17">
        <v>0</v>
      </c>
      <c r="W84" s="18">
        <f t="shared" si="41"/>
        <v>0</v>
      </c>
      <c r="X84" s="16">
        <f t="shared" si="42"/>
        <v>24</v>
      </c>
      <c r="Y84" s="16">
        <f t="shared" si="43"/>
        <v>5</v>
      </c>
      <c r="Z84" s="16">
        <f t="shared" si="44"/>
        <v>29</v>
      </c>
    </row>
    <row r="85" spans="1:26" ht="29.25" customHeight="1" x14ac:dyDescent="0.5">
      <c r="A85" s="20"/>
      <c r="B85" s="7" t="s">
        <v>44</v>
      </c>
      <c r="C85" s="15">
        <v>0</v>
      </c>
      <c r="D85" s="15">
        <v>0</v>
      </c>
      <c r="E85" s="16">
        <f t="shared" si="1"/>
        <v>0</v>
      </c>
      <c r="F85" s="15">
        <v>0</v>
      </c>
      <c r="G85" s="15">
        <v>0</v>
      </c>
      <c r="H85" s="16">
        <f t="shared" si="2"/>
        <v>0</v>
      </c>
      <c r="I85" s="15">
        <v>7</v>
      </c>
      <c r="J85" s="15">
        <v>3</v>
      </c>
      <c r="K85" s="16">
        <f t="shared" si="37"/>
        <v>10</v>
      </c>
      <c r="L85" s="15">
        <v>1</v>
      </c>
      <c r="M85" s="15">
        <v>0</v>
      </c>
      <c r="N85" s="16">
        <f t="shared" si="38"/>
        <v>1</v>
      </c>
      <c r="O85" s="15">
        <v>7</v>
      </c>
      <c r="P85" s="15">
        <v>3</v>
      </c>
      <c r="Q85" s="16">
        <f t="shared" si="39"/>
        <v>10</v>
      </c>
      <c r="R85" s="17">
        <v>0</v>
      </c>
      <c r="S85" s="17">
        <v>0</v>
      </c>
      <c r="T85" s="18">
        <f t="shared" si="40"/>
        <v>0</v>
      </c>
      <c r="U85" s="17">
        <v>0</v>
      </c>
      <c r="V85" s="17">
        <v>0</v>
      </c>
      <c r="W85" s="18">
        <f t="shared" si="41"/>
        <v>0</v>
      </c>
      <c r="X85" s="16">
        <f t="shared" si="42"/>
        <v>15</v>
      </c>
      <c r="Y85" s="16">
        <f t="shared" si="43"/>
        <v>6</v>
      </c>
      <c r="Z85" s="16">
        <f t="shared" si="44"/>
        <v>21</v>
      </c>
    </row>
    <row r="86" spans="1:26" ht="29.25" customHeight="1" x14ac:dyDescent="0.5">
      <c r="A86" s="20"/>
      <c r="B86" s="7" t="s">
        <v>176</v>
      </c>
      <c r="C86" s="15">
        <v>14</v>
      </c>
      <c r="D86" s="15">
        <v>10</v>
      </c>
      <c r="E86" s="16">
        <f t="shared" ref="E86" si="169">C86+D86</f>
        <v>24</v>
      </c>
      <c r="F86" s="15">
        <v>6</v>
      </c>
      <c r="G86" s="15">
        <v>7</v>
      </c>
      <c r="H86" s="16">
        <f t="shared" ref="H86" si="170">F86+G86</f>
        <v>13</v>
      </c>
      <c r="I86" s="15">
        <v>0</v>
      </c>
      <c r="J86" s="15">
        <v>0</v>
      </c>
      <c r="K86" s="16">
        <f t="shared" ref="K86" si="171">I86+J86</f>
        <v>0</v>
      </c>
      <c r="L86" s="15">
        <v>0</v>
      </c>
      <c r="M86" s="15">
        <v>0</v>
      </c>
      <c r="N86" s="16">
        <f t="shared" ref="N86" si="172">L86+M86</f>
        <v>0</v>
      </c>
      <c r="O86" s="15">
        <v>0</v>
      </c>
      <c r="P86" s="15">
        <v>0</v>
      </c>
      <c r="Q86" s="16">
        <f t="shared" ref="Q86" si="173">O86+P86</f>
        <v>0</v>
      </c>
      <c r="R86" s="17">
        <v>0</v>
      </c>
      <c r="S86" s="17">
        <v>0</v>
      </c>
      <c r="T86" s="18">
        <f t="shared" ref="T86" si="174">R86+S86</f>
        <v>0</v>
      </c>
      <c r="U86" s="17">
        <v>0</v>
      </c>
      <c r="V86" s="17">
        <v>0</v>
      </c>
      <c r="W86" s="18">
        <f t="shared" ref="W86" si="175">U86+V86</f>
        <v>0</v>
      </c>
      <c r="X86" s="16">
        <f t="shared" ref="X86" si="176">C86+F86+I86+L86+O86+R86+U86</f>
        <v>20</v>
      </c>
      <c r="Y86" s="16">
        <f t="shared" ref="Y86" si="177">D86+G86+J86+M86+P86+S86+V86</f>
        <v>17</v>
      </c>
      <c r="Z86" s="16">
        <f t="shared" ref="Z86" si="178">E86+H86+K86+N86+Q86+T86+W86</f>
        <v>37</v>
      </c>
    </row>
    <row r="87" spans="1:26" ht="29.25" customHeight="1" x14ac:dyDescent="0.5">
      <c r="A87" s="20"/>
      <c r="B87" s="7" t="s">
        <v>177</v>
      </c>
      <c r="C87" s="15">
        <v>19</v>
      </c>
      <c r="D87" s="15">
        <v>18</v>
      </c>
      <c r="E87" s="16">
        <f t="shared" ref="E87" si="179">C87+D87</f>
        <v>37</v>
      </c>
      <c r="F87" s="15">
        <v>20</v>
      </c>
      <c r="G87" s="15">
        <v>14</v>
      </c>
      <c r="H87" s="16">
        <f t="shared" ref="H87" si="180">F87+G87</f>
        <v>34</v>
      </c>
      <c r="I87" s="15">
        <v>0</v>
      </c>
      <c r="J87" s="15">
        <v>0</v>
      </c>
      <c r="K87" s="16">
        <f t="shared" ref="K87" si="181">I87+J87</f>
        <v>0</v>
      </c>
      <c r="L87" s="15">
        <v>0</v>
      </c>
      <c r="M87" s="15">
        <v>0</v>
      </c>
      <c r="N87" s="16">
        <f t="shared" ref="N87" si="182">L87+M87</f>
        <v>0</v>
      </c>
      <c r="O87" s="15">
        <v>0</v>
      </c>
      <c r="P87" s="15">
        <v>0</v>
      </c>
      <c r="Q87" s="16">
        <f t="shared" ref="Q87" si="183">O87+P87</f>
        <v>0</v>
      </c>
      <c r="R87" s="17">
        <v>0</v>
      </c>
      <c r="S87" s="17">
        <v>0</v>
      </c>
      <c r="T87" s="18">
        <f t="shared" ref="T87" si="184">R87+S87</f>
        <v>0</v>
      </c>
      <c r="U87" s="17">
        <v>0</v>
      </c>
      <c r="V87" s="17">
        <v>0</v>
      </c>
      <c r="W87" s="18">
        <f t="shared" ref="W87" si="185">U87+V87</f>
        <v>0</v>
      </c>
      <c r="X87" s="16">
        <f t="shared" ref="X87" si="186">C87+F87+I87+L87+O87+R87+U87</f>
        <v>39</v>
      </c>
      <c r="Y87" s="16">
        <f t="shared" ref="Y87" si="187">D87+G87+J87+M87+P87+S87+V87</f>
        <v>32</v>
      </c>
      <c r="Z87" s="16">
        <f t="shared" ref="Z87" si="188">E87+H87+K87+N87+Q87+T87+W87</f>
        <v>71</v>
      </c>
    </row>
    <row r="88" spans="1:26" ht="29.25" customHeight="1" x14ac:dyDescent="0.5">
      <c r="A88" s="20"/>
      <c r="B88" s="5" t="s">
        <v>20</v>
      </c>
      <c r="C88" s="15">
        <v>18</v>
      </c>
      <c r="D88" s="15">
        <v>2</v>
      </c>
      <c r="E88" s="16">
        <f t="shared" si="1"/>
        <v>20</v>
      </c>
      <c r="F88" s="15">
        <v>28</v>
      </c>
      <c r="G88" s="15">
        <v>7</v>
      </c>
      <c r="H88" s="16">
        <f t="shared" si="2"/>
        <v>35</v>
      </c>
      <c r="I88" s="15">
        <v>36</v>
      </c>
      <c r="J88" s="15">
        <v>1</v>
      </c>
      <c r="K88" s="16">
        <f t="shared" si="37"/>
        <v>37</v>
      </c>
      <c r="L88" s="15">
        <v>35</v>
      </c>
      <c r="M88" s="15">
        <v>5</v>
      </c>
      <c r="N88" s="16">
        <f t="shared" si="38"/>
        <v>40</v>
      </c>
      <c r="O88" s="15">
        <v>10</v>
      </c>
      <c r="P88" s="15">
        <v>0</v>
      </c>
      <c r="Q88" s="16">
        <f t="shared" si="39"/>
        <v>10</v>
      </c>
      <c r="R88" s="17">
        <v>0</v>
      </c>
      <c r="S88" s="17">
        <v>0</v>
      </c>
      <c r="T88" s="18">
        <f t="shared" si="40"/>
        <v>0</v>
      </c>
      <c r="U88" s="17">
        <v>0</v>
      </c>
      <c r="V88" s="17">
        <v>0</v>
      </c>
      <c r="W88" s="18">
        <f t="shared" si="41"/>
        <v>0</v>
      </c>
      <c r="X88" s="16">
        <f t="shared" si="42"/>
        <v>127</v>
      </c>
      <c r="Y88" s="16">
        <f t="shared" si="43"/>
        <v>15</v>
      </c>
      <c r="Z88" s="16">
        <f t="shared" si="44"/>
        <v>142</v>
      </c>
    </row>
    <row r="89" spans="1:26" ht="29.25" customHeight="1" x14ac:dyDescent="0.5">
      <c r="A89" s="20"/>
      <c r="B89" s="5" t="s">
        <v>122</v>
      </c>
      <c r="C89" s="15">
        <v>42</v>
      </c>
      <c r="D89" s="15">
        <v>3</v>
      </c>
      <c r="E89" s="16">
        <f t="shared" si="1"/>
        <v>45</v>
      </c>
      <c r="F89" s="15">
        <v>25</v>
      </c>
      <c r="G89" s="15">
        <v>3</v>
      </c>
      <c r="H89" s="16">
        <f t="shared" si="2"/>
        <v>28</v>
      </c>
      <c r="I89" s="15">
        <v>0</v>
      </c>
      <c r="J89" s="15">
        <v>0</v>
      </c>
      <c r="K89" s="16">
        <f t="shared" si="37"/>
        <v>0</v>
      </c>
      <c r="L89" s="15">
        <v>0</v>
      </c>
      <c r="M89" s="15">
        <v>0</v>
      </c>
      <c r="N89" s="16">
        <f t="shared" si="38"/>
        <v>0</v>
      </c>
      <c r="O89" s="15">
        <v>0</v>
      </c>
      <c r="P89" s="15">
        <v>0</v>
      </c>
      <c r="Q89" s="16">
        <f t="shared" si="39"/>
        <v>0</v>
      </c>
      <c r="R89" s="17">
        <v>0</v>
      </c>
      <c r="S89" s="17">
        <v>0</v>
      </c>
      <c r="T89" s="18">
        <f t="shared" si="40"/>
        <v>0</v>
      </c>
      <c r="U89" s="17">
        <v>0</v>
      </c>
      <c r="V89" s="17">
        <v>0</v>
      </c>
      <c r="W89" s="18">
        <f t="shared" si="41"/>
        <v>0</v>
      </c>
      <c r="X89" s="16">
        <f t="shared" si="42"/>
        <v>67</v>
      </c>
      <c r="Y89" s="16">
        <f t="shared" si="43"/>
        <v>6</v>
      </c>
      <c r="Z89" s="16">
        <f t="shared" si="44"/>
        <v>73</v>
      </c>
    </row>
    <row r="90" spans="1:26" ht="29.25" customHeight="1" x14ac:dyDescent="0.5">
      <c r="A90" s="20"/>
      <c r="B90" s="7" t="s">
        <v>45</v>
      </c>
      <c r="C90" s="15">
        <v>0</v>
      </c>
      <c r="D90" s="15">
        <v>0</v>
      </c>
      <c r="E90" s="16">
        <f t="shared" si="1"/>
        <v>0</v>
      </c>
      <c r="F90" s="15">
        <v>0</v>
      </c>
      <c r="G90" s="15">
        <v>0</v>
      </c>
      <c r="H90" s="16">
        <f t="shared" si="2"/>
        <v>0</v>
      </c>
      <c r="I90" s="15">
        <v>5</v>
      </c>
      <c r="J90" s="15">
        <v>4</v>
      </c>
      <c r="K90" s="16">
        <f t="shared" si="37"/>
        <v>9</v>
      </c>
      <c r="L90" s="15">
        <v>3</v>
      </c>
      <c r="M90" s="15">
        <v>0</v>
      </c>
      <c r="N90" s="16">
        <f t="shared" si="38"/>
        <v>3</v>
      </c>
      <c r="O90" s="15">
        <v>15</v>
      </c>
      <c r="P90" s="15">
        <v>8</v>
      </c>
      <c r="Q90" s="16">
        <f t="shared" si="39"/>
        <v>23</v>
      </c>
      <c r="R90" s="17">
        <v>0</v>
      </c>
      <c r="S90" s="17">
        <v>0</v>
      </c>
      <c r="T90" s="18">
        <f t="shared" si="40"/>
        <v>0</v>
      </c>
      <c r="U90" s="17">
        <v>0</v>
      </c>
      <c r="V90" s="17">
        <v>0</v>
      </c>
      <c r="W90" s="18">
        <f t="shared" si="41"/>
        <v>0</v>
      </c>
      <c r="X90" s="16">
        <f t="shared" si="42"/>
        <v>23</v>
      </c>
      <c r="Y90" s="16">
        <f t="shared" si="43"/>
        <v>12</v>
      </c>
      <c r="Z90" s="16">
        <f t="shared" si="44"/>
        <v>35</v>
      </c>
    </row>
    <row r="91" spans="1:26" ht="29.25" customHeight="1" x14ac:dyDescent="0.5">
      <c r="A91" s="20"/>
      <c r="B91" s="7" t="s">
        <v>136</v>
      </c>
      <c r="C91" s="15">
        <v>32</v>
      </c>
      <c r="D91" s="15">
        <v>16</v>
      </c>
      <c r="E91" s="16">
        <f t="shared" ref="E91" si="189">C91+D91</f>
        <v>48</v>
      </c>
      <c r="F91" s="15">
        <v>32</v>
      </c>
      <c r="G91" s="15">
        <v>8</v>
      </c>
      <c r="H91" s="16">
        <f t="shared" ref="H91" si="190">F91+G91</f>
        <v>40</v>
      </c>
      <c r="I91" s="15">
        <v>0</v>
      </c>
      <c r="J91" s="15">
        <v>0</v>
      </c>
      <c r="K91" s="16">
        <f t="shared" ref="K91" si="191">I91+J91</f>
        <v>0</v>
      </c>
      <c r="L91" s="15">
        <v>0</v>
      </c>
      <c r="M91" s="15">
        <v>0</v>
      </c>
      <c r="N91" s="16">
        <f t="shared" ref="N91" si="192">L91+M91</f>
        <v>0</v>
      </c>
      <c r="O91" s="15">
        <v>0</v>
      </c>
      <c r="P91" s="15">
        <v>0</v>
      </c>
      <c r="Q91" s="16">
        <f t="shared" ref="Q91" si="193">O91+P91</f>
        <v>0</v>
      </c>
      <c r="R91" s="17">
        <v>0</v>
      </c>
      <c r="S91" s="17">
        <v>0</v>
      </c>
      <c r="T91" s="18">
        <f t="shared" ref="T91" si="194">R91+S91</f>
        <v>0</v>
      </c>
      <c r="U91" s="17">
        <v>0</v>
      </c>
      <c r="V91" s="17">
        <v>0</v>
      </c>
      <c r="W91" s="18">
        <f t="shared" ref="W91" si="195">U91+V91</f>
        <v>0</v>
      </c>
      <c r="X91" s="16">
        <f t="shared" ref="X91" si="196">C91+F91+I91+L91+O91+R91+U91</f>
        <v>64</v>
      </c>
      <c r="Y91" s="16">
        <f t="shared" ref="Y91" si="197">D91+G91+J91+M91+P91+S91+V91</f>
        <v>24</v>
      </c>
      <c r="Z91" s="16">
        <f t="shared" ref="Z91" si="198">E91+H91+K91+N91+Q91+T91+W91</f>
        <v>88</v>
      </c>
    </row>
    <row r="92" spans="1:26" ht="29.25" customHeight="1" x14ac:dyDescent="0.5">
      <c r="A92" s="1"/>
      <c r="B92" s="5" t="s">
        <v>46</v>
      </c>
      <c r="C92" s="15">
        <v>0</v>
      </c>
      <c r="D92" s="15">
        <v>0</v>
      </c>
      <c r="E92" s="16">
        <f t="shared" si="1"/>
        <v>0</v>
      </c>
      <c r="F92" s="15">
        <v>21</v>
      </c>
      <c r="G92" s="15">
        <v>12</v>
      </c>
      <c r="H92" s="16">
        <f t="shared" si="2"/>
        <v>33</v>
      </c>
      <c r="I92" s="15">
        <v>18</v>
      </c>
      <c r="J92" s="15">
        <v>13</v>
      </c>
      <c r="K92" s="16">
        <f t="shared" si="37"/>
        <v>31</v>
      </c>
      <c r="L92" s="15">
        <v>20</v>
      </c>
      <c r="M92" s="15">
        <v>8</v>
      </c>
      <c r="N92" s="16">
        <f t="shared" si="38"/>
        <v>28</v>
      </c>
      <c r="O92" s="15">
        <v>22</v>
      </c>
      <c r="P92" s="15">
        <v>6</v>
      </c>
      <c r="Q92" s="16">
        <f t="shared" si="39"/>
        <v>28</v>
      </c>
      <c r="R92" s="17">
        <v>0</v>
      </c>
      <c r="S92" s="17">
        <v>0</v>
      </c>
      <c r="T92" s="18">
        <f t="shared" si="40"/>
        <v>0</v>
      </c>
      <c r="U92" s="17">
        <v>0</v>
      </c>
      <c r="V92" s="17">
        <v>0</v>
      </c>
      <c r="W92" s="18">
        <f t="shared" si="41"/>
        <v>0</v>
      </c>
      <c r="X92" s="16">
        <f t="shared" si="42"/>
        <v>81</v>
      </c>
      <c r="Y92" s="16">
        <f t="shared" si="43"/>
        <v>39</v>
      </c>
      <c r="Z92" s="16">
        <f t="shared" si="44"/>
        <v>120</v>
      </c>
    </row>
    <row r="93" spans="1:26" ht="29.25" customHeight="1" x14ac:dyDescent="0.5">
      <c r="A93" s="1"/>
      <c r="B93" s="5" t="s">
        <v>47</v>
      </c>
      <c r="C93" s="15">
        <v>0</v>
      </c>
      <c r="D93" s="15">
        <v>0</v>
      </c>
      <c r="E93" s="16">
        <f t="shared" ref="E93:E199" si="199">C93+D93</f>
        <v>0</v>
      </c>
      <c r="F93" s="15">
        <v>20</v>
      </c>
      <c r="G93" s="15">
        <v>19</v>
      </c>
      <c r="H93" s="16">
        <f t="shared" ref="H93:H199" si="200">F93+G93</f>
        <v>39</v>
      </c>
      <c r="I93" s="15">
        <v>19</v>
      </c>
      <c r="J93" s="15">
        <v>13</v>
      </c>
      <c r="K93" s="16">
        <f t="shared" si="37"/>
        <v>32</v>
      </c>
      <c r="L93" s="15">
        <v>29</v>
      </c>
      <c r="M93" s="15">
        <v>7</v>
      </c>
      <c r="N93" s="16">
        <f t="shared" si="38"/>
        <v>36</v>
      </c>
      <c r="O93" s="15">
        <v>9</v>
      </c>
      <c r="P93" s="15">
        <v>1</v>
      </c>
      <c r="Q93" s="16">
        <f t="shared" si="39"/>
        <v>10</v>
      </c>
      <c r="R93" s="17">
        <v>0</v>
      </c>
      <c r="S93" s="17">
        <v>0</v>
      </c>
      <c r="T93" s="18">
        <f t="shared" si="40"/>
        <v>0</v>
      </c>
      <c r="U93" s="17">
        <v>0</v>
      </c>
      <c r="V93" s="17">
        <v>0</v>
      </c>
      <c r="W93" s="18">
        <f t="shared" si="41"/>
        <v>0</v>
      </c>
      <c r="X93" s="16">
        <f t="shared" si="42"/>
        <v>77</v>
      </c>
      <c r="Y93" s="16">
        <f t="shared" si="43"/>
        <v>40</v>
      </c>
      <c r="Z93" s="16">
        <f t="shared" si="44"/>
        <v>117</v>
      </c>
    </row>
    <row r="94" spans="1:26" ht="29.25" customHeight="1" x14ac:dyDescent="0.5">
      <c r="A94" s="1"/>
      <c r="B94" s="5" t="s">
        <v>48</v>
      </c>
      <c r="C94" s="15">
        <v>17</v>
      </c>
      <c r="D94" s="15">
        <v>2</v>
      </c>
      <c r="E94" s="16">
        <f t="shared" si="199"/>
        <v>19</v>
      </c>
      <c r="F94" s="15">
        <v>34</v>
      </c>
      <c r="G94" s="15">
        <v>9</v>
      </c>
      <c r="H94" s="16">
        <f t="shared" si="200"/>
        <v>43</v>
      </c>
      <c r="I94" s="15">
        <v>26</v>
      </c>
      <c r="J94" s="15">
        <v>9</v>
      </c>
      <c r="K94" s="16">
        <f t="shared" si="37"/>
        <v>35</v>
      </c>
      <c r="L94" s="15">
        <v>31</v>
      </c>
      <c r="M94" s="15">
        <v>9</v>
      </c>
      <c r="N94" s="16">
        <f t="shared" si="38"/>
        <v>40</v>
      </c>
      <c r="O94" s="15">
        <v>3</v>
      </c>
      <c r="P94" s="15">
        <v>0</v>
      </c>
      <c r="Q94" s="16">
        <f t="shared" si="39"/>
        <v>3</v>
      </c>
      <c r="R94" s="17">
        <v>0</v>
      </c>
      <c r="S94" s="17">
        <v>0</v>
      </c>
      <c r="T94" s="18">
        <f t="shared" si="40"/>
        <v>0</v>
      </c>
      <c r="U94" s="17">
        <v>0</v>
      </c>
      <c r="V94" s="17">
        <v>0</v>
      </c>
      <c r="W94" s="18">
        <f t="shared" si="41"/>
        <v>0</v>
      </c>
      <c r="X94" s="16">
        <f t="shared" si="42"/>
        <v>111</v>
      </c>
      <c r="Y94" s="16">
        <f t="shared" si="43"/>
        <v>29</v>
      </c>
      <c r="Z94" s="16">
        <f t="shared" si="44"/>
        <v>140</v>
      </c>
    </row>
    <row r="95" spans="1:26" ht="29.25" customHeight="1" x14ac:dyDescent="0.5">
      <c r="A95" s="1"/>
      <c r="B95" s="5" t="s">
        <v>22</v>
      </c>
      <c r="C95" s="15">
        <v>0</v>
      </c>
      <c r="D95" s="15">
        <v>0</v>
      </c>
      <c r="E95" s="16">
        <f t="shared" si="199"/>
        <v>0</v>
      </c>
      <c r="F95" s="15">
        <v>0</v>
      </c>
      <c r="G95" s="15">
        <v>0</v>
      </c>
      <c r="H95" s="16">
        <f t="shared" si="200"/>
        <v>0</v>
      </c>
      <c r="I95" s="15">
        <v>0</v>
      </c>
      <c r="J95" s="15">
        <v>0</v>
      </c>
      <c r="K95" s="16">
        <f t="shared" si="37"/>
        <v>0</v>
      </c>
      <c r="L95" s="15">
        <v>0</v>
      </c>
      <c r="M95" s="15">
        <v>0</v>
      </c>
      <c r="N95" s="16">
        <f t="shared" si="38"/>
        <v>0</v>
      </c>
      <c r="O95" s="15">
        <v>0</v>
      </c>
      <c r="P95" s="15">
        <v>0</v>
      </c>
      <c r="Q95" s="16">
        <f t="shared" si="39"/>
        <v>0</v>
      </c>
      <c r="R95" s="17">
        <v>0</v>
      </c>
      <c r="S95" s="17">
        <v>0</v>
      </c>
      <c r="T95" s="18">
        <f t="shared" si="40"/>
        <v>0</v>
      </c>
      <c r="U95" s="17">
        <v>0</v>
      </c>
      <c r="V95" s="17">
        <v>0</v>
      </c>
      <c r="W95" s="18">
        <f t="shared" si="41"/>
        <v>0</v>
      </c>
      <c r="X95" s="16">
        <f t="shared" si="42"/>
        <v>0</v>
      </c>
      <c r="Y95" s="16">
        <f t="shared" si="43"/>
        <v>0</v>
      </c>
      <c r="Z95" s="16">
        <f t="shared" si="44"/>
        <v>0</v>
      </c>
    </row>
    <row r="96" spans="1:26" ht="29.25" customHeight="1" x14ac:dyDescent="0.5">
      <c r="A96" s="19"/>
      <c r="B96" s="5" t="s">
        <v>23</v>
      </c>
      <c r="C96" s="15">
        <v>37</v>
      </c>
      <c r="D96" s="15">
        <v>10</v>
      </c>
      <c r="E96" s="16">
        <f t="shared" si="199"/>
        <v>47</v>
      </c>
      <c r="F96" s="15">
        <f>52+1</f>
        <v>53</v>
      </c>
      <c r="G96" s="15">
        <f>10+2</f>
        <v>12</v>
      </c>
      <c r="H96" s="16">
        <f t="shared" si="200"/>
        <v>65</v>
      </c>
      <c r="I96" s="15">
        <f>50+3</f>
        <v>53</v>
      </c>
      <c r="J96" s="15">
        <f>16+2</f>
        <v>18</v>
      </c>
      <c r="K96" s="16">
        <f t="shared" ref="K96:K199" si="201">I96+J96</f>
        <v>71</v>
      </c>
      <c r="L96" s="15">
        <v>70</v>
      </c>
      <c r="M96" s="15">
        <v>9</v>
      </c>
      <c r="N96" s="16">
        <f t="shared" ref="N96:N199" si="202">L96+M96</f>
        <v>79</v>
      </c>
      <c r="O96" s="15">
        <v>14</v>
      </c>
      <c r="P96" s="15">
        <v>2</v>
      </c>
      <c r="Q96" s="16">
        <f t="shared" ref="Q96:Q199" si="203">O96+P96</f>
        <v>16</v>
      </c>
      <c r="R96" s="17">
        <v>0</v>
      </c>
      <c r="S96" s="17">
        <v>0</v>
      </c>
      <c r="T96" s="18">
        <f t="shared" ref="T96:T199" si="204">R96+S96</f>
        <v>0</v>
      </c>
      <c r="U96" s="17">
        <v>0</v>
      </c>
      <c r="V96" s="17">
        <v>0</v>
      </c>
      <c r="W96" s="18">
        <f t="shared" ref="W96:W199" si="205">U96+V96</f>
        <v>0</v>
      </c>
      <c r="X96" s="16">
        <f t="shared" ref="X96:X199" si="206">C96+F96+I96+L96+O96+R96+U96</f>
        <v>227</v>
      </c>
      <c r="Y96" s="16">
        <f t="shared" ref="Y96:Y199" si="207">D96+G96+J96+M96+P96+S96+V96</f>
        <v>51</v>
      </c>
      <c r="Z96" s="16">
        <f t="shared" ref="Z96:Z199" si="208">E96+H96+K96+N96+Q96+T96+W96</f>
        <v>278</v>
      </c>
    </row>
    <row r="97" spans="1:26" ht="29.25" customHeight="1" x14ac:dyDescent="0.5">
      <c r="A97" s="20"/>
      <c r="B97" s="5" t="s">
        <v>49</v>
      </c>
      <c r="C97" s="15">
        <v>0</v>
      </c>
      <c r="D97" s="15">
        <v>0</v>
      </c>
      <c r="E97" s="16">
        <f t="shared" si="199"/>
        <v>0</v>
      </c>
      <c r="F97" s="15">
        <v>0</v>
      </c>
      <c r="G97" s="15">
        <v>0</v>
      </c>
      <c r="H97" s="16">
        <f t="shared" si="200"/>
        <v>0</v>
      </c>
      <c r="I97" s="15">
        <v>0</v>
      </c>
      <c r="J97" s="15">
        <v>0</v>
      </c>
      <c r="K97" s="16">
        <f t="shared" si="201"/>
        <v>0</v>
      </c>
      <c r="L97" s="15">
        <v>0</v>
      </c>
      <c r="M97" s="15">
        <v>0</v>
      </c>
      <c r="N97" s="16">
        <f t="shared" si="202"/>
        <v>0</v>
      </c>
      <c r="O97" s="15">
        <v>28</v>
      </c>
      <c r="P97" s="15">
        <v>1</v>
      </c>
      <c r="Q97" s="16">
        <f t="shared" si="203"/>
        <v>29</v>
      </c>
      <c r="R97" s="17">
        <v>0</v>
      </c>
      <c r="S97" s="17">
        <v>0</v>
      </c>
      <c r="T97" s="18">
        <f t="shared" si="204"/>
        <v>0</v>
      </c>
      <c r="U97" s="17">
        <v>0</v>
      </c>
      <c r="V97" s="17">
        <v>0</v>
      </c>
      <c r="W97" s="18">
        <f t="shared" si="205"/>
        <v>0</v>
      </c>
      <c r="X97" s="16">
        <f t="shared" si="206"/>
        <v>28</v>
      </c>
      <c r="Y97" s="16">
        <f t="shared" si="207"/>
        <v>1</v>
      </c>
      <c r="Z97" s="16">
        <f t="shared" si="208"/>
        <v>29</v>
      </c>
    </row>
    <row r="98" spans="1:26" ht="29.25" customHeight="1" x14ac:dyDescent="0.5">
      <c r="A98" s="20"/>
      <c r="B98" s="5" t="s">
        <v>178</v>
      </c>
      <c r="C98" s="15">
        <v>29</v>
      </c>
      <c r="D98" s="15">
        <v>16</v>
      </c>
      <c r="E98" s="16">
        <f t="shared" ref="E98:E99" si="209">C98+D98</f>
        <v>45</v>
      </c>
      <c r="F98" s="15">
        <v>0</v>
      </c>
      <c r="G98" s="15">
        <v>0</v>
      </c>
      <c r="H98" s="16">
        <f t="shared" ref="H98:H99" si="210">F98+G98</f>
        <v>0</v>
      </c>
      <c r="I98" s="15">
        <v>0</v>
      </c>
      <c r="J98" s="15">
        <v>0</v>
      </c>
      <c r="K98" s="16">
        <f t="shared" ref="K98:K99" si="211">I98+J98</f>
        <v>0</v>
      </c>
      <c r="L98" s="15">
        <v>0</v>
      </c>
      <c r="M98" s="15">
        <v>0</v>
      </c>
      <c r="N98" s="16">
        <f t="shared" ref="N98:N99" si="212">L98+M98</f>
        <v>0</v>
      </c>
      <c r="O98" s="15">
        <v>0</v>
      </c>
      <c r="P98" s="15">
        <v>0</v>
      </c>
      <c r="Q98" s="16">
        <f t="shared" ref="Q98:Q99" si="213">O98+P98</f>
        <v>0</v>
      </c>
      <c r="R98" s="17">
        <v>0</v>
      </c>
      <c r="S98" s="17">
        <v>0</v>
      </c>
      <c r="T98" s="18">
        <f t="shared" ref="T98:T99" si="214">R98+S98</f>
        <v>0</v>
      </c>
      <c r="U98" s="17">
        <v>0</v>
      </c>
      <c r="V98" s="17">
        <v>0</v>
      </c>
      <c r="W98" s="18">
        <f t="shared" ref="W98:W99" si="215">U98+V98</f>
        <v>0</v>
      </c>
      <c r="X98" s="16">
        <f t="shared" ref="X98:X99" si="216">C98+F98+I98+L98+O98+R98+U98</f>
        <v>29</v>
      </c>
      <c r="Y98" s="16">
        <f t="shared" ref="Y98:Y99" si="217">D98+G98+J98+M98+P98+S98+V98</f>
        <v>16</v>
      </c>
      <c r="Z98" s="16">
        <f t="shared" ref="Z98:Z99" si="218">E98+H98+K98+N98+Q98+T98+W98</f>
        <v>45</v>
      </c>
    </row>
    <row r="99" spans="1:26" ht="29.25" customHeight="1" x14ac:dyDescent="0.5">
      <c r="A99" s="20"/>
      <c r="B99" s="5" t="s">
        <v>179</v>
      </c>
      <c r="C99" s="15">
        <v>40</v>
      </c>
      <c r="D99" s="15">
        <v>30</v>
      </c>
      <c r="E99" s="16">
        <f t="shared" si="209"/>
        <v>70</v>
      </c>
      <c r="F99" s="15">
        <v>0</v>
      </c>
      <c r="G99" s="15">
        <v>0</v>
      </c>
      <c r="H99" s="16">
        <f t="shared" si="210"/>
        <v>0</v>
      </c>
      <c r="I99" s="15">
        <v>0</v>
      </c>
      <c r="J99" s="15">
        <v>0</v>
      </c>
      <c r="K99" s="16">
        <f t="shared" si="211"/>
        <v>0</v>
      </c>
      <c r="L99" s="15">
        <v>0</v>
      </c>
      <c r="M99" s="15">
        <v>0</v>
      </c>
      <c r="N99" s="16">
        <f t="shared" si="212"/>
        <v>0</v>
      </c>
      <c r="O99" s="15">
        <v>0</v>
      </c>
      <c r="P99" s="15">
        <v>0</v>
      </c>
      <c r="Q99" s="16">
        <f t="shared" si="213"/>
        <v>0</v>
      </c>
      <c r="R99" s="17">
        <v>0</v>
      </c>
      <c r="S99" s="17">
        <v>0</v>
      </c>
      <c r="T99" s="18">
        <f t="shared" si="214"/>
        <v>0</v>
      </c>
      <c r="U99" s="17">
        <v>0</v>
      </c>
      <c r="V99" s="17">
        <v>0</v>
      </c>
      <c r="W99" s="18">
        <f t="shared" si="215"/>
        <v>0</v>
      </c>
      <c r="X99" s="16">
        <f t="shared" si="216"/>
        <v>40</v>
      </c>
      <c r="Y99" s="16">
        <f t="shared" si="217"/>
        <v>30</v>
      </c>
      <c r="Z99" s="16">
        <f t="shared" si="218"/>
        <v>70</v>
      </c>
    </row>
    <row r="100" spans="1:26" ht="29.25" customHeight="1" x14ac:dyDescent="0.5">
      <c r="A100" s="20"/>
      <c r="B100" s="7" t="s">
        <v>50</v>
      </c>
      <c r="C100" s="15">
        <v>27</v>
      </c>
      <c r="D100" s="15">
        <v>15</v>
      </c>
      <c r="E100" s="16">
        <f t="shared" si="199"/>
        <v>42</v>
      </c>
      <c r="F100" s="15">
        <v>27</v>
      </c>
      <c r="G100" s="15">
        <v>22</v>
      </c>
      <c r="H100" s="16">
        <f t="shared" si="200"/>
        <v>49</v>
      </c>
      <c r="I100" s="15">
        <v>34</v>
      </c>
      <c r="J100" s="15">
        <v>4</v>
      </c>
      <c r="K100" s="16">
        <f t="shared" si="201"/>
        <v>38</v>
      </c>
      <c r="L100" s="15">
        <v>4</v>
      </c>
      <c r="M100" s="15">
        <v>3</v>
      </c>
      <c r="N100" s="16">
        <f t="shared" si="202"/>
        <v>7</v>
      </c>
      <c r="O100" s="15">
        <v>24</v>
      </c>
      <c r="P100" s="15">
        <v>3</v>
      </c>
      <c r="Q100" s="16">
        <f t="shared" si="203"/>
        <v>27</v>
      </c>
      <c r="R100" s="17">
        <v>0</v>
      </c>
      <c r="S100" s="17">
        <v>0</v>
      </c>
      <c r="T100" s="18">
        <f t="shared" si="204"/>
        <v>0</v>
      </c>
      <c r="U100" s="17">
        <v>0</v>
      </c>
      <c r="V100" s="17">
        <v>0</v>
      </c>
      <c r="W100" s="18">
        <f t="shared" si="205"/>
        <v>0</v>
      </c>
      <c r="X100" s="16">
        <f t="shared" si="206"/>
        <v>116</v>
      </c>
      <c r="Y100" s="16">
        <f t="shared" si="207"/>
        <v>47</v>
      </c>
      <c r="Z100" s="16">
        <f t="shared" si="208"/>
        <v>163</v>
      </c>
    </row>
    <row r="101" spans="1:26" ht="29.25" customHeight="1" x14ac:dyDescent="0.5">
      <c r="A101" s="20"/>
      <c r="B101" s="7" t="s">
        <v>137</v>
      </c>
      <c r="C101" s="15">
        <v>9</v>
      </c>
      <c r="D101" s="15">
        <v>7</v>
      </c>
      <c r="E101" s="16">
        <f t="shared" ref="E101" si="219">C101+D101</f>
        <v>16</v>
      </c>
      <c r="F101" s="15">
        <v>12</v>
      </c>
      <c r="G101" s="15">
        <v>9</v>
      </c>
      <c r="H101" s="16">
        <f t="shared" ref="H101" si="220">F101+G101</f>
        <v>21</v>
      </c>
      <c r="I101" s="15">
        <v>0</v>
      </c>
      <c r="J101" s="15">
        <v>0</v>
      </c>
      <c r="K101" s="16">
        <f t="shared" ref="K101" si="221">I101+J101</f>
        <v>0</v>
      </c>
      <c r="L101" s="15">
        <v>0</v>
      </c>
      <c r="M101" s="15">
        <v>0</v>
      </c>
      <c r="N101" s="16">
        <f t="shared" ref="N101" si="222">L101+M101</f>
        <v>0</v>
      </c>
      <c r="O101" s="15">
        <v>0</v>
      </c>
      <c r="P101" s="15">
        <v>0</v>
      </c>
      <c r="Q101" s="16">
        <f t="shared" ref="Q101" si="223">O101+P101</f>
        <v>0</v>
      </c>
      <c r="R101" s="17">
        <v>0</v>
      </c>
      <c r="S101" s="17">
        <v>0</v>
      </c>
      <c r="T101" s="18">
        <f t="shared" ref="T101" si="224">R101+S101</f>
        <v>0</v>
      </c>
      <c r="U101" s="17">
        <v>0</v>
      </c>
      <c r="V101" s="17">
        <v>0</v>
      </c>
      <c r="W101" s="18">
        <f t="shared" ref="W101" si="225">U101+V101</f>
        <v>0</v>
      </c>
      <c r="X101" s="16">
        <f t="shared" ref="X101" si="226">C101+F101+I101+L101+O101+R101+U101</f>
        <v>21</v>
      </c>
      <c r="Y101" s="16">
        <f t="shared" ref="Y101" si="227">D101+G101+J101+M101+P101+S101+V101</f>
        <v>16</v>
      </c>
      <c r="Z101" s="16">
        <f t="shared" ref="Z101" si="228">E101+H101+K101+N101+Q101+T101+W101</f>
        <v>37</v>
      </c>
    </row>
    <row r="102" spans="1:26" ht="29.25" customHeight="1" x14ac:dyDescent="0.5">
      <c r="A102" s="20"/>
      <c r="B102" s="5" t="s">
        <v>51</v>
      </c>
      <c r="C102" s="15">
        <v>0</v>
      </c>
      <c r="D102" s="15">
        <v>3</v>
      </c>
      <c r="E102" s="16">
        <f t="shared" si="199"/>
        <v>3</v>
      </c>
      <c r="F102" s="15">
        <v>7</v>
      </c>
      <c r="G102" s="15">
        <v>15</v>
      </c>
      <c r="H102" s="16">
        <f t="shared" si="200"/>
        <v>22</v>
      </c>
      <c r="I102" s="15">
        <v>17</v>
      </c>
      <c r="J102" s="15">
        <v>15</v>
      </c>
      <c r="K102" s="16">
        <f t="shared" si="201"/>
        <v>32</v>
      </c>
      <c r="L102" s="15">
        <v>16</v>
      </c>
      <c r="M102" s="15">
        <v>20</v>
      </c>
      <c r="N102" s="16">
        <f t="shared" si="202"/>
        <v>36</v>
      </c>
      <c r="O102" s="15">
        <v>5</v>
      </c>
      <c r="P102" s="15">
        <v>0</v>
      </c>
      <c r="Q102" s="16">
        <f t="shared" si="203"/>
        <v>5</v>
      </c>
      <c r="R102" s="17">
        <v>0</v>
      </c>
      <c r="S102" s="17">
        <v>0</v>
      </c>
      <c r="T102" s="18">
        <f t="shared" si="204"/>
        <v>0</v>
      </c>
      <c r="U102" s="17">
        <v>0</v>
      </c>
      <c r="V102" s="17">
        <v>0</v>
      </c>
      <c r="W102" s="18">
        <f t="shared" si="205"/>
        <v>0</v>
      </c>
      <c r="X102" s="16">
        <f t="shared" si="206"/>
        <v>45</v>
      </c>
      <c r="Y102" s="16">
        <f t="shared" si="207"/>
        <v>53</v>
      </c>
      <c r="Z102" s="16">
        <f t="shared" si="208"/>
        <v>98</v>
      </c>
    </row>
    <row r="103" spans="1:26" ht="29.25" customHeight="1" x14ac:dyDescent="0.5">
      <c r="A103" s="20"/>
      <c r="B103" s="5" t="s">
        <v>52</v>
      </c>
      <c r="C103" s="15">
        <v>15</v>
      </c>
      <c r="D103" s="15">
        <v>28</v>
      </c>
      <c r="E103" s="16">
        <f t="shared" si="199"/>
        <v>43</v>
      </c>
      <c r="F103" s="15">
        <v>15</v>
      </c>
      <c r="G103" s="15">
        <v>17</v>
      </c>
      <c r="H103" s="16">
        <f t="shared" si="200"/>
        <v>32</v>
      </c>
      <c r="I103" s="15">
        <v>14</v>
      </c>
      <c r="J103" s="15">
        <v>7</v>
      </c>
      <c r="K103" s="16">
        <f t="shared" si="201"/>
        <v>21</v>
      </c>
      <c r="L103" s="15">
        <v>6</v>
      </c>
      <c r="M103" s="15">
        <v>3</v>
      </c>
      <c r="N103" s="16">
        <f t="shared" si="202"/>
        <v>9</v>
      </c>
      <c r="O103" s="15">
        <v>4</v>
      </c>
      <c r="P103" s="15">
        <v>0</v>
      </c>
      <c r="Q103" s="16">
        <f t="shared" si="203"/>
        <v>4</v>
      </c>
      <c r="R103" s="17">
        <v>0</v>
      </c>
      <c r="S103" s="17">
        <v>0</v>
      </c>
      <c r="T103" s="18">
        <f t="shared" si="204"/>
        <v>0</v>
      </c>
      <c r="U103" s="17">
        <v>0</v>
      </c>
      <c r="V103" s="17">
        <v>0</v>
      </c>
      <c r="W103" s="18">
        <f t="shared" si="205"/>
        <v>0</v>
      </c>
      <c r="X103" s="16">
        <f t="shared" si="206"/>
        <v>54</v>
      </c>
      <c r="Y103" s="16">
        <f t="shared" si="207"/>
        <v>55</v>
      </c>
      <c r="Z103" s="16">
        <f t="shared" si="208"/>
        <v>109</v>
      </c>
    </row>
    <row r="104" spans="1:26" ht="29.25" customHeight="1" x14ac:dyDescent="0.5">
      <c r="A104" s="20"/>
      <c r="B104" s="5" t="s">
        <v>53</v>
      </c>
      <c r="C104" s="15">
        <v>17</v>
      </c>
      <c r="D104" s="15">
        <v>1</v>
      </c>
      <c r="E104" s="16">
        <f t="shared" si="199"/>
        <v>18</v>
      </c>
      <c r="F104" s="15">
        <v>12</v>
      </c>
      <c r="G104" s="15">
        <v>7</v>
      </c>
      <c r="H104" s="16">
        <f t="shared" si="200"/>
        <v>19</v>
      </c>
      <c r="I104" s="15">
        <v>21</v>
      </c>
      <c r="J104" s="15">
        <v>13</v>
      </c>
      <c r="K104" s="16">
        <f t="shared" si="201"/>
        <v>34</v>
      </c>
      <c r="L104" s="15">
        <v>25</v>
      </c>
      <c r="M104" s="15">
        <v>15</v>
      </c>
      <c r="N104" s="16">
        <f t="shared" si="202"/>
        <v>40</v>
      </c>
      <c r="O104" s="15">
        <v>4</v>
      </c>
      <c r="P104" s="15">
        <v>2</v>
      </c>
      <c r="Q104" s="16">
        <f t="shared" si="203"/>
        <v>6</v>
      </c>
      <c r="R104" s="17">
        <v>0</v>
      </c>
      <c r="S104" s="17">
        <v>0</v>
      </c>
      <c r="T104" s="18">
        <f t="shared" si="204"/>
        <v>0</v>
      </c>
      <c r="U104" s="17">
        <v>0</v>
      </c>
      <c r="V104" s="17">
        <v>0</v>
      </c>
      <c r="W104" s="18">
        <f t="shared" si="205"/>
        <v>0</v>
      </c>
      <c r="X104" s="16">
        <f t="shared" si="206"/>
        <v>79</v>
      </c>
      <c r="Y104" s="16">
        <f t="shared" si="207"/>
        <v>38</v>
      </c>
      <c r="Z104" s="16">
        <f t="shared" si="208"/>
        <v>117</v>
      </c>
    </row>
    <row r="105" spans="1:26" ht="29.25" customHeight="1" x14ac:dyDescent="0.5">
      <c r="A105" s="20"/>
      <c r="B105" s="5" t="s">
        <v>138</v>
      </c>
      <c r="C105" s="15">
        <v>22</v>
      </c>
      <c r="D105" s="15">
        <v>11</v>
      </c>
      <c r="E105" s="16">
        <f t="shared" si="199"/>
        <v>33</v>
      </c>
      <c r="F105" s="15">
        <v>22</v>
      </c>
      <c r="G105" s="15">
        <v>8</v>
      </c>
      <c r="H105" s="16">
        <f t="shared" si="200"/>
        <v>30</v>
      </c>
      <c r="I105" s="15">
        <v>0</v>
      </c>
      <c r="J105" s="15">
        <v>0</v>
      </c>
      <c r="K105" s="16">
        <f t="shared" si="201"/>
        <v>0</v>
      </c>
      <c r="L105" s="15">
        <v>0</v>
      </c>
      <c r="M105" s="15">
        <v>0</v>
      </c>
      <c r="N105" s="16">
        <f t="shared" si="202"/>
        <v>0</v>
      </c>
      <c r="O105" s="15">
        <v>0</v>
      </c>
      <c r="P105" s="15">
        <v>0</v>
      </c>
      <c r="Q105" s="16">
        <f t="shared" si="203"/>
        <v>0</v>
      </c>
      <c r="R105" s="17">
        <v>0</v>
      </c>
      <c r="S105" s="17">
        <v>0</v>
      </c>
      <c r="T105" s="18">
        <f t="shared" si="204"/>
        <v>0</v>
      </c>
      <c r="U105" s="17">
        <v>0</v>
      </c>
      <c r="V105" s="17">
        <v>0</v>
      </c>
      <c r="W105" s="18">
        <f t="shared" si="205"/>
        <v>0</v>
      </c>
      <c r="X105" s="16">
        <f t="shared" si="206"/>
        <v>44</v>
      </c>
      <c r="Y105" s="16">
        <f t="shared" si="207"/>
        <v>19</v>
      </c>
      <c r="Z105" s="16">
        <f t="shared" si="208"/>
        <v>63</v>
      </c>
    </row>
    <row r="106" spans="1:26" ht="29.25" customHeight="1" x14ac:dyDescent="0.5">
      <c r="A106" s="20"/>
      <c r="B106" s="5" t="s">
        <v>54</v>
      </c>
      <c r="C106" s="15">
        <v>19</v>
      </c>
      <c r="D106" s="15">
        <v>3</v>
      </c>
      <c r="E106" s="16">
        <f t="shared" ref="E106:E108" si="229">C106+D106</f>
        <v>22</v>
      </c>
      <c r="F106" s="15">
        <v>17</v>
      </c>
      <c r="G106" s="15">
        <v>4</v>
      </c>
      <c r="H106" s="16">
        <f t="shared" ref="H106:H108" si="230">F106+G106</f>
        <v>21</v>
      </c>
      <c r="I106" s="15">
        <v>28</v>
      </c>
      <c r="J106" s="15">
        <v>10</v>
      </c>
      <c r="K106" s="16">
        <f t="shared" ref="K106:K108" si="231">I106+J106</f>
        <v>38</v>
      </c>
      <c r="L106" s="15">
        <v>38</v>
      </c>
      <c r="M106" s="15">
        <v>1</v>
      </c>
      <c r="N106" s="16">
        <f t="shared" ref="N106:N108" si="232">L106+M106</f>
        <v>39</v>
      </c>
      <c r="O106" s="15">
        <v>10</v>
      </c>
      <c r="P106" s="15">
        <v>1</v>
      </c>
      <c r="Q106" s="16">
        <f t="shared" ref="Q106:Q108" si="233">O106+P106</f>
        <v>11</v>
      </c>
      <c r="R106" s="17">
        <v>0</v>
      </c>
      <c r="S106" s="17">
        <v>0</v>
      </c>
      <c r="T106" s="18">
        <f t="shared" ref="T106:T108" si="234">R106+S106</f>
        <v>0</v>
      </c>
      <c r="U106" s="17">
        <v>0</v>
      </c>
      <c r="V106" s="17">
        <v>0</v>
      </c>
      <c r="W106" s="18">
        <f t="shared" ref="W106:W108" si="235">U106+V106</f>
        <v>0</v>
      </c>
      <c r="X106" s="16">
        <f t="shared" ref="X106:X108" si="236">C106+F106+I106+L106+O106+R106+U106</f>
        <v>112</v>
      </c>
      <c r="Y106" s="16">
        <f t="shared" ref="Y106:Y108" si="237">D106+G106+J106+M106+P106+S106+V106</f>
        <v>19</v>
      </c>
      <c r="Z106" s="16">
        <f t="shared" ref="Z106:Z108" si="238">E106+H106+K106+N106+Q106+T106+W106</f>
        <v>131</v>
      </c>
    </row>
    <row r="107" spans="1:26" ht="29.25" customHeight="1" x14ac:dyDescent="0.5">
      <c r="A107" s="20"/>
      <c r="B107" s="5" t="s">
        <v>180</v>
      </c>
      <c r="C107" s="15">
        <v>16</v>
      </c>
      <c r="D107" s="15">
        <v>2</v>
      </c>
      <c r="E107" s="16">
        <f t="shared" si="229"/>
        <v>18</v>
      </c>
      <c r="F107" s="15">
        <v>0</v>
      </c>
      <c r="G107" s="15">
        <v>0</v>
      </c>
      <c r="H107" s="16">
        <f t="shared" si="230"/>
        <v>0</v>
      </c>
      <c r="I107" s="15">
        <v>0</v>
      </c>
      <c r="J107" s="15">
        <v>0</v>
      </c>
      <c r="K107" s="16">
        <f t="shared" si="231"/>
        <v>0</v>
      </c>
      <c r="L107" s="15">
        <v>0</v>
      </c>
      <c r="M107" s="15">
        <v>0</v>
      </c>
      <c r="N107" s="16">
        <f t="shared" si="232"/>
        <v>0</v>
      </c>
      <c r="O107" s="15">
        <v>0</v>
      </c>
      <c r="P107" s="15">
        <v>0</v>
      </c>
      <c r="Q107" s="16">
        <f t="shared" si="233"/>
        <v>0</v>
      </c>
      <c r="R107" s="17">
        <v>0</v>
      </c>
      <c r="S107" s="17">
        <v>0</v>
      </c>
      <c r="T107" s="18">
        <f t="shared" si="234"/>
        <v>0</v>
      </c>
      <c r="U107" s="17">
        <v>0</v>
      </c>
      <c r="V107" s="17">
        <v>0</v>
      </c>
      <c r="W107" s="18">
        <f t="shared" si="235"/>
        <v>0</v>
      </c>
      <c r="X107" s="16">
        <f t="shared" si="236"/>
        <v>16</v>
      </c>
      <c r="Y107" s="16">
        <f t="shared" si="237"/>
        <v>2</v>
      </c>
      <c r="Z107" s="16">
        <f t="shared" si="238"/>
        <v>18</v>
      </c>
    </row>
    <row r="108" spans="1:26" ht="29.25" customHeight="1" x14ac:dyDescent="0.5">
      <c r="A108" s="20"/>
      <c r="B108" s="5" t="s">
        <v>181</v>
      </c>
      <c r="C108" s="15">
        <v>5</v>
      </c>
      <c r="D108" s="15">
        <v>5</v>
      </c>
      <c r="E108" s="16">
        <f t="shared" si="229"/>
        <v>10</v>
      </c>
      <c r="F108" s="15">
        <v>0</v>
      </c>
      <c r="G108" s="15">
        <v>0</v>
      </c>
      <c r="H108" s="16">
        <f t="shared" si="230"/>
        <v>0</v>
      </c>
      <c r="I108" s="15">
        <v>0</v>
      </c>
      <c r="J108" s="15">
        <v>0</v>
      </c>
      <c r="K108" s="16">
        <f t="shared" si="231"/>
        <v>0</v>
      </c>
      <c r="L108" s="15">
        <v>0</v>
      </c>
      <c r="M108" s="15">
        <v>0</v>
      </c>
      <c r="N108" s="16">
        <f t="shared" si="232"/>
        <v>0</v>
      </c>
      <c r="O108" s="15">
        <v>0</v>
      </c>
      <c r="P108" s="15">
        <v>0</v>
      </c>
      <c r="Q108" s="16">
        <f t="shared" si="233"/>
        <v>0</v>
      </c>
      <c r="R108" s="17">
        <v>0</v>
      </c>
      <c r="S108" s="17">
        <v>0</v>
      </c>
      <c r="T108" s="18">
        <f t="shared" si="234"/>
        <v>0</v>
      </c>
      <c r="U108" s="17">
        <v>0</v>
      </c>
      <c r="V108" s="17">
        <v>0</v>
      </c>
      <c r="W108" s="18">
        <f t="shared" si="235"/>
        <v>0</v>
      </c>
      <c r="X108" s="16">
        <f t="shared" si="236"/>
        <v>5</v>
      </c>
      <c r="Y108" s="16">
        <f t="shared" si="237"/>
        <v>5</v>
      </c>
      <c r="Z108" s="16">
        <f t="shared" si="238"/>
        <v>10</v>
      </c>
    </row>
    <row r="109" spans="1:26" ht="29.25" customHeight="1" x14ac:dyDescent="0.5">
      <c r="A109" s="20"/>
      <c r="B109" s="5" t="s">
        <v>55</v>
      </c>
      <c r="C109" s="15">
        <v>0</v>
      </c>
      <c r="D109" s="15">
        <v>0</v>
      </c>
      <c r="E109" s="16">
        <f t="shared" si="199"/>
        <v>0</v>
      </c>
      <c r="F109" s="15">
        <v>11</v>
      </c>
      <c r="G109" s="15">
        <v>14</v>
      </c>
      <c r="H109" s="16">
        <f t="shared" si="200"/>
        <v>25</v>
      </c>
      <c r="I109" s="15">
        <v>20</v>
      </c>
      <c r="J109" s="15">
        <v>9</v>
      </c>
      <c r="K109" s="16">
        <f t="shared" si="201"/>
        <v>29</v>
      </c>
      <c r="L109" s="15">
        <v>19</v>
      </c>
      <c r="M109" s="15">
        <v>20</v>
      </c>
      <c r="N109" s="16">
        <f t="shared" si="202"/>
        <v>39</v>
      </c>
      <c r="O109" s="15">
        <v>13</v>
      </c>
      <c r="P109" s="15">
        <v>0</v>
      </c>
      <c r="Q109" s="16">
        <f t="shared" si="203"/>
        <v>13</v>
      </c>
      <c r="R109" s="17">
        <v>0</v>
      </c>
      <c r="S109" s="17">
        <v>0</v>
      </c>
      <c r="T109" s="18">
        <f t="shared" si="204"/>
        <v>0</v>
      </c>
      <c r="U109" s="17">
        <v>0</v>
      </c>
      <c r="V109" s="17">
        <v>0</v>
      </c>
      <c r="W109" s="18">
        <f t="shared" si="205"/>
        <v>0</v>
      </c>
      <c r="X109" s="16">
        <f t="shared" si="206"/>
        <v>63</v>
      </c>
      <c r="Y109" s="16">
        <f t="shared" si="207"/>
        <v>43</v>
      </c>
      <c r="Z109" s="16">
        <f t="shared" si="208"/>
        <v>106</v>
      </c>
    </row>
    <row r="110" spans="1:26" ht="29.25" customHeight="1" x14ac:dyDescent="0.5">
      <c r="A110" s="20"/>
      <c r="B110" s="5" t="s">
        <v>56</v>
      </c>
      <c r="C110" s="15">
        <v>0</v>
      </c>
      <c r="D110" s="15">
        <v>0</v>
      </c>
      <c r="E110" s="16">
        <f t="shared" si="199"/>
        <v>0</v>
      </c>
      <c r="F110" s="15">
        <v>17</v>
      </c>
      <c r="G110" s="15">
        <v>13</v>
      </c>
      <c r="H110" s="16">
        <f t="shared" si="200"/>
        <v>30</v>
      </c>
      <c r="I110" s="15">
        <v>25</v>
      </c>
      <c r="J110" s="15">
        <v>11</v>
      </c>
      <c r="K110" s="16">
        <f t="shared" si="201"/>
        <v>36</v>
      </c>
      <c r="L110" s="15">
        <v>33</v>
      </c>
      <c r="M110" s="15">
        <v>6</v>
      </c>
      <c r="N110" s="16">
        <f t="shared" si="202"/>
        <v>39</v>
      </c>
      <c r="O110" s="15">
        <v>9</v>
      </c>
      <c r="P110" s="15">
        <v>0</v>
      </c>
      <c r="Q110" s="16">
        <f t="shared" si="203"/>
        <v>9</v>
      </c>
      <c r="R110" s="17">
        <v>0</v>
      </c>
      <c r="S110" s="17">
        <v>0</v>
      </c>
      <c r="T110" s="18">
        <f t="shared" si="204"/>
        <v>0</v>
      </c>
      <c r="U110" s="17">
        <v>0</v>
      </c>
      <c r="V110" s="17">
        <v>0</v>
      </c>
      <c r="W110" s="18">
        <f t="shared" si="205"/>
        <v>0</v>
      </c>
      <c r="X110" s="16">
        <f t="shared" si="206"/>
        <v>84</v>
      </c>
      <c r="Y110" s="16">
        <f t="shared" si="207"/>
        <v>30</v>
      </c>
      <c r="Z110" s="16">
        <f t="shared" si="208"/>
        <v>114</v>
      </c>
    </row>
    <row r="111" spans="1:26" s="21" customFormat="1" ht="29.25" customHeight="1" x14ac:dyDescent="0.5">
      <c r="A111" s="51"/>
      <c r="B111" s="52" t="s">
        <v>143</v>
      </c>
      <c r="C111" s="53">
        <f t="shared" ref="C111:Z111" si="239">SUM(C78:C110)</f>
        <v>685</v>
      </c>
      <c r="D111" s="53">
        <f t="shared" si="239"/>
        <v>291</v>
      </c>
      <c r="E111" s="53">
        <f t="shared" si="239"/>
        <v>976</v>
      </c>
      <c r="F111" s="53">
        <f t="shared" si="239"/>
        <v>443</v>
      </c>
      <c r="G111" s="53">
        <f t="shared" si="239"/>
        <v>247</v>
      </c>
      <c r="H111" s="53">
        <f t="shared" si="239"/>
        <v>690</v>
      </c>
      <c r="I111" s="53">
        <f t="shared" si="239"/>
        <v>441</v>
      </c>
      <c r="J111" s="53">
        <f t="shared" si="239"/>
        <v>174</v>
      </c>
      <c r="K111" s="53">
        <f t="shared" si="239"/>
        <v>615</v>
      </c>
      <c r="L111" s="53">
        <f t="shared" si="239"/>
        <v>437</v>
      </c>
      <c r="M111" s="53">
        <f t="shared" si="239"/>
        <v>161</v>
      </c>
      <c r="N111" s="53">
        <f t="shared" si="239"/>
        <v>598</v>
      </c>
      <c r="O111" s="53">
        <f t="shared" si="239"/>
        <v>244</v>
      </c>
      <c r="P111" s="53">
        <f t="shared" si="239"/>
        <v>47</v>
      </c>
      <c r="Q111" s="53">
        <f t="shared" si="239"/>
        <v>291</v>
      </c>
      <c r="R111" s="53">
        <f t="shared" si="239"/>
        <v>0</v>
      </c>
      <c r="S111" s="53">
        <f t="shared" si="239"/>
        <v>0</v>
      </c>
      <c r="T111" s="53">
        <f t="shared" si="239"/>
        <v>0</v>
      </c>
      <c r="U111" s="53">
        <f t="shared" si="239"/>
        <v>0</v>
      </c>
      <c r="V111" s="53">
        <f t="shared" si="239"/>
        <v>0</v>
      </c>
      <c r="W111" s="53">
        <f t="shared" si="239"/>
        <v>0</v>
      </c>
      <c r="X111" s="53">
        <f t="shared" si="239"/>
        <v>2250</v>
      </c>
      <c r="Y111" s="53">
        <f t="shared" si="239"/>
        <v>920</v>
      </c>
      <c r="Z111" s="53">
        <f t="shared" si="239"/>
        <v>3170</v>
      </c>
    </row>
    <row r="112" spans="1:26" s="21" customFormat="1" ht="29.25" customHeight="1" x14ac:dyDescent="0.5">
      <c r="A112" s="1"/>
      <c r="B112" s="33" t="s">
        <v>139</v>
      </c>
      <c r="C112" s="73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5"/>
    </row>
    <row r="113" spans="1:26" s="21" customFormat="1" ht="29.25" customHeight="1" x14ac:dyDescent="0.5">
      <c r="A113" s="1"/>
      <c r="B113" s="34" t="s">
        <v>19</v>
      </c>
      <c r="C113" s="15">
        <v>24</v>
      </c>
      <c r="D113" s="15">
        <v>7</v>
      </c>
      <c r="E113" s="16">
        <f t="shared" ref="E113:E128" si="240">C113+D113</f>
        <v>31</v>
      </c>
      <c r="F113" s="15">
        <v>28</v>
      </c>
      <c r="G113" s="15">
        <v>4</v>
      </c>
      <c r="H113" s="16">
        <f t="shared" ref="H113:H128" si="241">F113+G113</f>
        <v>32</v>
      </c>
      <c r="I113" s="15">
        <v>20</v>
      </c>
      <c r="J113" s="15">
        <v>2</v>
      </c>
      <c r="K113" s="16">
        <f t="shared" ref="K113:K128" si="242">I113+J113</f>
        <v>22</v>
      </c>
      <c r="L113" s="15">
        <v>4</v>
      </c>
      <c r="M113" s="15">
        <v>2</v>
      </c>
      <c r="N113" s="16">
        <f t="shared" ref="N113:N128" si="243">L113+M113</f>
        <v>6</v>
      </c>
      <c r="O113" s="15">
        <v>3</v>
      </c>
      <c r="P113" s="15">
        <v>0</v>
      </c>
      <c r="Q113" s="16">
        <f t="shared" ref="Q113:Q128" si="244">O113+P113</f>
        <v>3</v>
      </c>
      <c r="R113" s="15">
        <v>0</v>
      </c>
      <c r="S113" s="15">
        <v>0</v>
      </c>
      <c r="T113" s="16">
        <f t="shared" ref="T113:T128" si="245">R113+S113</f>
        <v>0</v>
      </c>
      <c r="U113" s="15">
        <v>0</v>
      </c>
      <c r="V113" s="15">
        <v>0</v>
      </c>
      <c r="W113" s="16">
        <f t="shared" ref="W113:W128" si="246">U113+V113</f>
        <v>0</v>
      </c>
      <c r="X113" s="16">
        <f t="shared" ref="X113:X128" si="247">C113+F113+I113+L113+O113+R113+U113</f>
        <v>79</v>
      </c>
      <c r="Y113" s="16">
        <f t="shared" ref="Y113:Y128" si="248">D113+G113+J113+M113+P113+S113+V113</f>
        <v>15</v>
      </c>
      <c r="Z113" s="75">
        <f t="shared" ref="Z113:Z128" si="249">E113+H113+K113+N113+Q113+T113+W113</f>
        <v>94</v>
      </c>
    </row>
    <row r="114" spans="1:26" s="21" customFormat="1" ht="29.25" customHeight="1" x14ac:dyDescent="0.5">
      <c r="A114" s="1"/>
      <c r="B114" s="34" t="s">
        <v>20</v>
      </c>
      <c r="C114" s="15">
        <v>35</v>
      </c>
      <c r="D114" s="15">
        <v>0</v>
      </c>
      <c r="E114" s="16">
        <f t="shared" si="240"/>
        <v>35</v>
      </c>
      <c r="F114" s="15">
        <v>38</v>
      </c>
      <c r="G114" s="15">
        <v>0</v>
      </c>
      <c r="H114" s="16">
        <f t="shared" si="241"/>
        <v>38</v>
      </c>
      <c r="I114" s="15">
        <v>36</v>
      </c>
      <c r="J114" s="15">
        <v>0</v>
      </c>
      <c r="K114" s="16">
        <f t="shared" si="242"/>
        <v>36</v>
      </c>
      <c r="L114" s="15">
        <v>3</v>
      </c>
      <c r="M114" s="15">
        <v>0</v>
      </c>
      <c r="N114" s="16">
        <f t="shared" si="243"/>
        <v>3</v>
      </c>
      <c r="O114" s="15">
        <v>2</v>
      </c>
      <c r="P114" s="15">
        <v>0</v>
      </c>
      <c r="Q114" s="16">
        <f t="shared" si="244"/>
        <v>2</v>
      </c>
      <c r="R114" s="15">
        <v>0</v>
      </c>
      <c r="S114" s="15">
        <v>0</v>
      </c>
      <c r="T114" s="16">
        <f t="shared" si="245"/>
        <v>0</v>
      </c>
      <c r="U114" s="15">
        <v>0</v>
      </c>
      <c r="V114" s="15">
        <v>0</v>
      </c>
      <c r="W114" s="16">
        <f t="shared" si="246"/>
        <v>0</v>
      </c>
      <c r="X114" s="16">
        <f t="shared" si="247"/>
        <v>114</v>
      </c>
      <c r="Y114" s="16">
        <f t="shared" si="248"/>
        <v>0</v>
      </c>
      <c r="Z114" s="75">
        <f t="shared" si="249"/>
        <v>114</v>
      </c>
    </row>
    <row r="115" spans="1:26" s="21" customFormat="1" ht="29.25" customHeight="1" x14ac:dyDescent="0.5">
      <c r="A115" s="1"/>
      <c r="B115" s="34" t="s">
        <v>182</v>
      </c>
      <c r="C115" s="15">
        <v>45</v>
      </c>
      <c r="D115" s="15">
        <v>0</v>
      </c>
      <c r="E115" s="16">
        <f t="shared" ref="E115" si="250">C115+D115</f>
        <v>45</v>
      </c>
      <c r="F115" s="15">
        <v>0</v>
      </c>
      <c r="G115" s="15">
        <v>0</v>
      </c>
      <c r="H115" s="16">
        <f t="shared" ref="H115" si="251">F115+G115</f>
        <v>0</v>
      </c>
      <c r="I115" s="15">
        <v>0</v>
      </c>
      <c r="J115" s="15">
        <v>0</v>
      </c>
      <c r="K115" s="16">
        <f t="shared" ref="K115" si="252">I115+J115</f>
        <v>0</v>
      </c>
      <c r="L115" s="15">
        <v>0</v>
      </c>
      <c r="M115" s="15">
        <v>0</v>
      </c>
      <c r="N115" s="16">
        <f t="shared" ref="N115" si="253">L115+M115</f>
        <v>0</v>
      </c>
      <c r="O115" s="15">
        <v>0</v>
      </c>
      <c r="P115" s="15">
        <v>0</v>
      </c>
      <c r="Q115" s="16">
        <f t="shared" ref="Q115" si="254">O115+P115</f>
        <v>0</v>
      </c>
      <c r="R115" s="15">
        <v>0</v>
      </c>
      <c r="S115" s="15">
        <v>0</v>
      </c>
      <c r="T115" s="16">
        <f t="shared" ref="T115" si="255">R115+S115</f>
        <v>0</v>
      </c>
      <c r="U115" s="15">
        <v>0</v>
      </c>
      <c r="V115" s="15">
        <v>0</v>
      </c>
      <c r="W115" s="16">
        <f t="shared" ref="W115" si="256">U115+V115</f>
        <v>0</v>
      </c>
      <c r="X115" s="16">
        <f t="shared" ref="X115" si="257">C115+F115+I115+L115+O115+R115+U115</f>
        <v>45</v>
      </c>
      <c r="Y115" s="16">
        <f t="shared" ref="Y115" si="258">D115+G115+J115+M115+P115+S115+V115</f>
        <v>0</v>
      </c>
      <c r="Z115" s="75">
        <f t="shared" ref="Z115" si="259">E115+H115+K115+N115+Q115+T115+W115</f>
        <v>45</v>
      </c>
    </row>
    <row r="116" spans="1:26" s="21" customFormat="1" ht="29.25" customHeight="1" x14ac:dyDescent="0.5">
      <c r="A116" s="1"/>
      <c r="B116" s="34" t="s">
        <v>46</v>
      </c>
      <c r="C116" s="15">
        <v>0</v>
      </c>
      <c r="D116" s="15">
        <v>0</v>
      </c>
      <c r="E116" s="16">
        <f t="shared" si="240"/>
        <v>0</v>
      </c>
      <c r="F116" s="15">
        <v>0</v>
      </c>
      <c r="G116" s="15">
        <v>0</v>
      </c>
      <c r="H116" s="16">
        <f t="shared" si="241"/>
        <v>0</v>
      </c>
      <c r="I116" s="15">
        <v>21</v>
      </c>
      <c r="J116" s="15">
        <v>1</v>
      </c>
      <c r="K116" s="16">
        <f t="shared" si="242"/>
        <v>22</v>
      </c>
      <c r="L116" s="15">
        <v>9</v>
      </c>
      <c r="M116" s="15">
        <v>0</v>
      </c>
      <c r="N116" s="16">
        <f t="shared" si="243"/>
        <v>9</v>
      </c>
      <c r="O116" s="15">
        <v>13</v>
      </c>
      <c r="P116" s="15">
        <v>0</v>
      </c>
      <c r="Q116" s="16">
        <f t="shared" si="244"/>
        <v>13</v>
      </c>
      <c r="R116" s="15">
        <v>0</v>
      </c>
      <c r="S116" s="15">
        <v>0</v>
      </c>
      <c r="T116" s="16">
        <f t="shared" si="245"/>
        <v>0</v>
      </c>
      <c r="U116" s="15">
        <v>0</v>
      </c>
      <c r="V116" s="15">
        <v>0</v>
      </c>
      <c r="W116" s="16">
        <f t="shared" si="246"/>
        <v>0</v>
      </c>
      <c r="X116" s="16">
        <f t="shared" si="247"/>
        <v>43</v>
      </c>
      <c r="Y116" s="16">
        <f t="shared" si="248"/>
        <v>1</v>
      </c>
      <c r="Z116" s="75">
        <f t="shared" si="249"/>
        <v>44</v>
      </c>
    </row>
    <row r="117" spans="1:26" s="21" customFormat="1" ht="29.25" customHeight="1" x14ac:dyDescent="0.5">
      <c r="A117" s="1"/>
      <c r="B117" s="34" t="s">
        <v>47</v>
      </c>
      <c r="C117" s="15">
        <v>0</v>
      </c>
      <c r="D117" s="15">
        <v>0</v>
      </c>
      <c r="E117" s="16">
        <f t="shared" si="240"/>
        <v>0</v>
      </c>
      <c r="F117" s="15">
        <v>0</v>
      </c>
      <c r="G117" s="15">
        <v>0</v>
      </c>
      <c r="H117" s="16">
        <f t="shared" si="241"/>
        <v>0</v>
      </c>
      <c r="I117" s="15">
        <v>14</v>
      </c>
      <c r="J117" s="15">
        <v>1</v>
      </c>
      <c r="K117" s="16">
        <f t="shared" si="242"/>
        <v>15</v>
      </c>
      <c r="L117" s="15">
        <v>8</v>
      </c>
      <c r="M117" s="15">
        <v>1</v>
      </c>
      <c r="N117" s="16">
        <f t="shared" si="243"/>
        <v>9</v>
      </c>
      <c r="O117" s="15">
        <v>3</v>
      </c>
      <c r="P117" s="15">
        <v>0</v>
      </c>
      <c r="Q117" s="16">
        <f t="shared" si="244"/>
        <v>3</v>
      </c>
      <c r="R117" s="15">
        <v>0</v>
      </c>
      <c r="S117" s="15">
        <v>0</v>
      </c>
      <c r="T117" s="16">
        <f t="shared" si="245"/>
        <v>0</v>
      </c>
      <c r="U117" s="15">
        <v>0</v>
      </c>
      <c r="V117" s="15">
        <v>0</v>
      </c>
      <c r="W117" s="16">
        <f t="shared" si="246"/>
        <v>0</v>
      </c>
      <c r="X117" s="16">
        <f t="shared" si="247"/>
        <v>25</v>
      </c>
      <c r="Y117" s="16">
        <f t="shared" si="248"/>
        <v>2</v>
      </c>
      <c r="Z117" s="75">
        <f t="shared" si="249"/>
        <v>27</v>
      </c>
    </row>
    <row r="118" spans="1:26" s="21" customFormat="1" ht="29.25" customHeight="1" x14ac:dyDescent="0.5">
      <c r="A118" s="1"/>
      <c r="B118" s="34" t="s">
        <v>21</v>
      </c>
      <c r="C118" s="15">
        <v>65</v>
      </c>
      <c r="D118" s="15">
        <v>2</v>
      </c>
      <c r="E118" s="16">
        <f t="shared" si="240"/>
        <v>67</v>
      </c>
      <c r="F118" s="15">
        <v>71</v>
      </c>
      <c r="G118" s="15">
        <v>3</v>
      </c>
      <c r="H118" s="16">
        <f t="shared" si="241"/>
        <v>74</v>
      </c>
      <c r="I118" s="15">
        <v>31</v>
      </c>
      <c r="J118" s="15">
        <v>0</v>
      </c>
      <c r="K118" s="16">
        <f t="shared" si="242"/>
        <v>31</v>
      </c>
      <c r="L118" s="15">
        <v>6</v>
      </c>
      <c r="M118" s="15">
        <v>1</v>
      </c>
      <c r="N118" s="16">
        <f t="shared" si="243"/>
        <v>7</v>
      </c>
      <c r="O118" s="15">
        <v>2</v>
      </c>
      <c r="P118" s="15">
        <v>0</v>
      </c>
      <c r="Q118" s="16">
        <f t="shared" si="244"/>
        <v>2</v>
      </c>
      <c r="R118" s="15">
        <v>0</v>
      </c>
      <c r="S118" s="15">
        <v>0</v>
      </c>
      <c r="T118" s="16">
        <f t="shared" si="245"/>
        <v>0</v>
      </c>
      <c r="U118" s="15">
        <v>0</v>
      </c>
      <c r="V118" s="15">
        <v>0</v>
      </c>
      <c r="W118" s="16">
        <f t="shared" si="246"/>
        <v>0</v>
      </c>
      <c r="X118" s="16">
        <f t="shared" si="247"/>
        <v>175</v>
      </c>
      <c r="Y118" s="16">
        <f t="shared" si="248"/>
        <v>6</v>
      </c>
      <c r="Z118" s="75">
        <f t="shared" si="249"/>
        <v>181</v>
      </c>
    </row>
    <row r="119" spans="1:26" s="21" customFormat="1" ht="29.25" customHeight="1" x14ac:dyDescent="0.5">
      <c r="A119" s="1"/>
      <c r="B119" s="34" t="s">
        <v>22</v>
      </c>
      <c r="C119" s="15">
        <v>0</v>
      </c>
      <c r="D119" s="15">
        <v>0</v>
      </c>
      <c r="E119" s="16">
        <f t="shared" si="240"/>
        <v>0</v>
      </c>
      <c r="F119" s="15">
        <v>0</v>
      </c>
      <c r="G119" s="15">
        <v>0</v>
      </c>
      <c r="H119" s="16">
        <f t="shared" si="241"/>
        <v>0</v>
      </c>
      <c r="I119" s="15">
        <v>0</v>
      </c>
      <c r="J119" s="15">
        <v>0</v>
      </c>
      <c r="K119" s="16">
        <f t="shared" si="242"/>
        <v>0</v>
      </c>
      <c r="L119" s="15">
        <v>0</v>
      </c>
      <c r="M119" s="15">
        <v>0</v>
      </c>
      <c r="N119" s="16">
        <f t="shared" si="243"/>
        <v>0</v>
      </c>
      <c r="O119" s="15">
        <v>0</v>
      </c>
      <c r="P119" s="15">
        <v>0</v>
      </c>
      <c r="Q119" s="16">
        <f t="shared" si="244"/>
        <v>0</v>
      </c>
      <c r="R119" s="15">
        <v>0</v>
      </c>
      <c r="S119" s="15">
        <v>0</v>
      </c>
      <c r="T119" s="16">
        <f t="shared" si="245"/>
        <v>0</v>
      </c>
      <c r="U119" s="15">
        <v>0</v>
      </c>
      <c r="V119" s="15">
        <v>0</v>
      </c>
      <c r="W119" s="16">
        <f t="shared" si="246"/>
        <v>0</v>
      </c>
      <c r="X119" s="16">
        <f t="shared" si="247"/>
        <v>0</v>
      </c>
      <c r="Y119" s="16">
        <f t="shared" si="248"/>
        <v>0</v>
      </c>
      <c r="Z119" s="75">
        <f t="shared" si="249"/>
        <v>0</v>
      </c>
    </row>
    <row r="120" spans="1:26" s="21" customFormat="1" ht="29.25" customHeight="1" x14ac:dyDescent="0.5">
      <c r="A120" s="1"/>
      <c r="B120" s="5" t="s">
        <v>23</v>
      </c>
      <c r="C120" s="15">
        <v>61</v>
      </c>
      <c r="D120" s="15">
        <v>17</v>
      </c>
      <c r="E120" s="16">
        <f t="shared" si="240"/>
        <v>78</v>
      </c>
      <c r="F120" s="15">
        <v>53</v>
      </c>
      <c r="G120" s="15">
        <v>10</v>
      </c>
      <c r="H120" s="16">
        <f t="shared" si="241"/>
        <v>63</v>
      </c>
      <c r="I120" s="15">
        <v>26</v>
      </c>
      <c r="J120" s="15">
        <v>12</v>
      </c>
      <c r="K120" s="16">
        <f t="shared" si="242"/>
        <v>38</v>
      </c>
      <c r="L120" s="15">
        <v>7</v>
      </c>
      <c r="M120" s="15">
        <v>1</v>
      </c>
      <c r="N120" s="16">
        <f t="shared" si="243"/>
        <v>8</v>
      </c>
      <c r="O120" s="15">
        <v>5</v>
      </c>
      <c r="P120" s="15">
        <v>0</v>
      </c>
      <c r="Q120" s="16">
        <f t="shared" si="244"/>
        <v>5</v>
      </c>
      <c r="R120" s="15">
        <v>0</v>
      </c>
      <c r="S120" s="15">
        <v>0</v>
      </c>
      <c r="T120" s="16">
        <f t="shared" si="245"/>
        <v>0</v>
      </c>
      <c r="U120" s="15">
        <v>0</v>
      </c>
      <c r="V120" s="15">
        <v>0</v>
      </c>
      <c r="W120" s="16">
        <f t="shared" si="246"/>
        <v>0</v>
      </c>
      <c r="X120" s="16">
        <f t="shared" si="247"/>
        <v>152</v>
      </c>
      <c r="Y120" s="16">
        <f t="shared" si="248"/>
        <v>40</v>
      </c>
      <c r="Z120" s="75">
        <f t="shared" si="249"/>
        <v>192</v>
      </c>
    </row>
    <row r="121" spans="1:26" s="21" customFormat="1" ht="29.25" customHeight="1" x14ac:dyDescent="0.5">
      <c r="A121" s="1"/>
      <c r="B121" s="5" t="s">
        <v>183</v>
      </c>
      <c r="C121" s="15">
        <v>26</v>
      </c>
      <c r="D121" s="15">
        <v>1</v>
      </c>
      <c r="E121" s="16">
        <f t="shared" si="240"/>
        <v>27</v>
      </c>
      <c r="F121" s="15">
        <v>24</v>
      </c>
      <c r="G121" s="15">
        <v>1</v>
      </c>
      <c r="H121" s="16">
        <f t="shared" si="241"/>
        <v>25</v>
      </c>
      <c r="I121" s="15">
        <v>0</v>
      </c>
      <c r="J121" s="15">
        <v>0</v>
      </c>
      <c r="K121" s="16">
        <f t="shared" si="242"/>
        <v>0</v>
      </c>
      <c r="L121" s="15">
        <v>0</v>
      </c>
      <c r="M121" s="15">
        <v>0</v>
      </c>
      <c r="N121" s="16">
        <f t="shared" si="243"/>
        <v>0</v>
      </c>
      <c r="O121" s="15">
        <v>0</v>
      </c>
      <c r="P121" s="15">
        <v>0</v>
      </c>
      <c r="Q121" s="16">
        <f t="shared" si="244"/>
        <v>0</v>
      </c>
      <c r="R121" s="15">
        <v>0</v>
      </c>
      <c r="S121" s="15">
        <v>0</v>
      </c>
      <c r="T121" s="16">
        <f t="shared" si="245"/>
        <v>0</v>
      </c>
      <c r="U121" s="15">
        <v>0</v>
      </c>
      <c r="V121" s="15">
        <v>0</v>
      </c>
      <c r="W121" s="16">
        <f t="shared" si="246"/>
        <v>0</v>
      </c>
      <c r="X121" s="16">
        <f t="shared" si="247"/>
        <v>50</v>
      </c>
      <c r="Y121" s="16">
        <f t="shared" si="248"/>
        <v>2</v>
      </c>
      <c r="Z121" s="75">
        <f t="shared" si="249"/>
        <v>52</v>
      </c>
    </row>
    <row r="122" spans="1:26" s="21" customFormat="1" ht="29.25" customHeight="1" x14ac:dyDescent="0.5">
      <c r="A122" s="1"/>
      <c r="B122" s="5" t="s">
        <v>184</v>
      </c>
      <c r="C122" s="15">
        <v>15</v>
      </c>
      <c r="D122" s="15">
        <v>4</v>
      </c>
      <c r="E122" s="16">
        <f t="shared" si="240"/>
        <v>19</v>
      </c>
      <c r="F122" s="15">
        <v>18</v>
      </c>
      <c r="G122" s="15">
        <v>2</v>
      </c>
      <c r="H122" s="16">
        <f t="shared" si="241"/>
        <v>20</v>
      </c>
      <c r="I122" s="15">
        <v>0</v>
      </c>
      <c r="J122" s="15">
        <v>0</v>
      </c>
      <c r="K122" s="16">
        <f t="shared" si="242"/>
        <v>0</v>
      </c>
      <c r="L122" s="15">
        <v>0</v>
      </c>
      <c r="M122" s="15">
        <v>0</v>
      </c>
      <c r="N122" s="16">
        <f t="shared" si="243"/>
        <v>0</v>
      </c>
      <c r="O122" s="15">
        <v>0</v>
      </c>
      <c r="P122" s="15">
        <v>0</v>
      </c>
      <c r="Q122" s="16">
        <f t="shared" si="244"/>
        <v>0</v>
      </c>
      <c r="R122" s="15">
        <v>0</v>
      </c>
      <c r="S122" s="15">
        <v>0</v>
      </c>
      <c r="T122" s="16">
        <f t="shared" si="245"/>
        <v>0</v>
      </c>
      <c r="U122" s="15">
        <v>0</v>
      </c>
      <c r="V122" s="15">
        <v>0</v>
      </c>
      <c r="W122" s="16">
        <f t="shared" si="246"/>
        <v>0</v>
      </c>
      <c r="X122" s="16">
        <f t="shared" si="247"/>
        <v>33</v>
      </c>
      <c r="Y122" s="16">
        <f t="shared" si="248"/>
        <v>6</v>
      </c>
      <c r="Z122" s="75">
        <f t="shared" si="249"/>
        <v>39</v>
      </c>
    </row>
    <row r="123" spans="1:26" s="21" customFormat="1" ht="29.25" customHeight="1" x14ac:dyDescent="0.5">
      <c r="A123" s="1"/>
      <c r="B123" s="34" t="s">
        <v>50</v>
      </c>
      <c r="C123" s="15">
        <v>0</v>
      </c>
      <c r="D123" s="15">
        <v>0</v>
      </c>
      <c r="E123" s="16">
        <f t="shared" si="240"/>
        <v>0</v>
      </c>
      <c r="F123" s="15">
        <v>7</v>
      </c>
      <c r="G123" s="15">
        <v>1</v>
      </c>
      <c r="H123" s="16">
        <f t="shared" si="241"/>
        <v>8</v>
      </c>
      <c r="I123" s="15">
        <v>3</v>
      </c>
      <c r="J123" s="15">
        <v>0</v>
      </c>
      <c r="K123" s="16">
        <f t="shared" si="242"/>
        <v>3</v>
      </c>
      <c r="L123" s="15">
        <v>7</v>
      </c>
      <c r="M123" s="15">
        <v>0</v>
      </c>
      <c r="N123" s="16">
        <f t="shared" si="243"/>
        <v>7</v>
      </c>
      <c r="O123" s="15">
        <v>6</v>
      </c>
      <c r="P123" s="15">
        <v>2</v>
      </c>
      <c r="Q123" s="16">
        <f t="shared" si="244"/>
        <v>8</v>
      </c>
      <c r="R123" s="15">
        <v>0</v>
      </c>
      <c r="S123" s="15">
        <v>0</v>
      </c>
      <c r="T123" s="16">
        <f t="shared" si="245"/>
        <v>0</v>
      </c>
      <c r="U123" s="15">
        <v>0</v>
      </c>
      <c r="V123" s="15">
        <v>0</v>
      </c>
      <c r="W123" s="16">
        <f t="shared" si="246"/>
        <v>0</v>
      </c>
      <c r="X123" s="16">
        <f t="shared" si="247"/>
        <v>23</v>
      </c>
      <c r="Y123" s="16">
        <f t="shared" si="248"/>
        <v>3</v>
      </c>
      <c r="Z123" s="75">
        <f t="shared" si="249"/>
        <v>26</v>
      </c>
    </row>
    <row r="124" spans="1:26" s="21" customFormat="1" ht="29.25" customHeight="1" x14ac:dyDescent="0.5">
      <c r="A124" s="1"/>
      <c r="B124" s="34" t="s">
        <v>53</v>
      </c>
      <c r="C124" s="15">
        <v>28</v>
      </c>
      <c r="D124" s="15">
        <v>1</v>
      </c>
      <c r="E124" s="16">
        <f t="shared" si="240"/>
        <v>29</v>
      </c>
      <c r="F124" s="15">
        <v>27</v>
      </c>
      <c r="G124" s="15">
        <v>1</v>
      </c>
      <c r="H124" s="16">
        <f t="shared" si="241"/>
        <v>28</v>
      </c>
      <c r="I124" s="15">
        <v>27</v>
      </c>
      <c r="J124" s="15">
        <v>1</v>
      </c>
      <c r="K124" s="16">
        <f t="shared" si="242"/>
        <v>28</v>
      </c>
      <c r="L124" s="15">
        <v>3</v>
      </c>
      <c r="M124" s="15">
        <v>1</v>
      </c>
      <c r="N124" s="16">
        <f t="shared" si="243"/>
        <v>4</v>
      </c>
      <c r="O124" s="15">
        <v>2</v>
      </c>
      <c r="P124" s="15">
        <v>0</v>
      </c>
      <c r="Q124" s="16">
        <f t="shared" si="244"/>
        <v>2</v>
      </c>
      <c r="R124" s="15">
        <v>0</v>
      </c>
      <c r="S124" s="15">
        <v>0</v>
      </c>
      <c r="T124" s="16">
        <f t="shared" si="245"/>
        <v>0</v>
      </c>
      <c r="U124" s="15">
        <v>0</v>
      </c>
      <c r="V124" s="15">
        <v>0</v>
      </c>
      <c r="W124" s="16">
        <f t="shared" si="246"/>
        <v>0</v>
      </c>
      <c r="X124" s="16">
        <f t="shared" si="247"/>
        <v>87</v>
      </c>
      <c r="Y124" s="16">
        <f t="shared" si="248"/>
        <v>4</v>
      </c>
      <c r="Z124" s="75">
        <f t="shared" si="249"/>
        <v>91</v>
      </c>
    </row>
    <row r="125" spans="1:26" s="21" customFormat="1" ht="29.25" customHeight="1" x14ac:dyDescent="0.5">
      <c r="A125" s="1"/>
      <c r="B125" s="34" t="s">
        <v>54</v>
      </c>
      <c r="C125" s="15">
        <v>21</v>
      </c>
      <c r="D125" s="15">
        <v>8</v>
      </c>
      <c r="E125" s="16">
        <f t="shared" si="240"/>
        <v>29</v>
      </c>
      <c r="F125" s="15">
        <v>19</v>
      </c>
      <c r="G125" s="15">
        <v>1</v>
      </c>
      <c r="H125" s="16">
        <f t="shared" si="241"/>
        <v>20</v>
      </c>
      <c r="I125" s="15">
        <v>22</v>
      </c>
      <c r="J125" s="15">
        <v>4</v>
      </c>
      <c r="K125" s="16">
        <f t="shared" si="242"/>
        <v>26</v>
      </c>
      <c r="L125" s="15">
        <v>3</v>
      </c>
      <c r="M125" s="15">
        <v>0</v>
      </c>
      <c r="N125" s="16">
        <f t="shared" si="243"/>
        <v>3</v>
      </c>
      <c r="O125" s="15">
        <v>1</v>
      </c>
      <c r="P125" s="15">
        <v>0</v>
      </c>
      <c r="Q125" s="16">
        <f t="shared" si="244"/>
        <v>1</v>
      </c>
      <c r="R125" s="15">
        <v>0</v>
      </c>
      <c r="S125" s="15">
        <v>0</v>
      </c>
      <c r="T125" s="16">
        <f t="shared" si="245"/>
        <v>0</v>
      </c>
      <c r="U125" s="15">
        <v>0</v>
      </c>
      <c r="V125" s="15">
        <v>0</v>
      </c>
      <c r="W125" s="16">
        <f t="shared" si="246"/>
        <v>0</v>
      </c>
      <c r="X125" s="16">
        <f t="shared" si="247"/>
        <v>66</v>
      </c>
      <c r="Y125" s="16">
        <f t="shared" si="248"/>
        <v>13</v>
      </c>
      <c r="Z125" s="75">
        <f t="shared" si="249"/>
        <v>79</v>
      </c>
    </row>
    <row r="126" spans="1:26" s="21" customFormat="1" ht="29.25" customHeight="1" x14ac:dyDescent="0.5">
      <c r="A126" s="1"/>
      <c r="B126" s="34" t="s">
        <v>55</v>
      </c>
      <c r="C126" s="15">
        <v>0</v>
      </c>
      <c r="D126" s="15">
        <v>0</v>
      </c>
      <c r="E126" s="16">
        <f t="shared" si="240"/>
        <v>0</v>
      </c>
      <c r="F126" s="15">
        <v>33</v>
      </c>
      <c r="G126" s="15">
        <v>1</v>
      </c>
      <c r="H126" s="16">
        <f t="shared" si="241"/>
        <v>34</v>
      </c>
      <c r="I126" s="15">
        <v>24</v>
      </c>
      <c r="J126" s="15">
        <v>2</v>
      </c>
      <c r="K126" s="16">
        <f t="shared" si="242"/>
        <v>26</v>
      </c>
      <c r="L126" s="15">
        <v>19</v>
      </c>
      <c r="M126" s="15">
        <v>0</v>
      </c>
      <c r="N126" s="16">
        <f t="shared" si="243"/>
        <v>19</v>
      </c>
      <c r="O126" s="15">
        <v>6</v>
      </c>
      <c r="P126" s="15">
        <v>0</v>
      </c>
      <c r="Q126" s="16">
        <f t="shared" si="244"/>
        <v>6</v>
      </c>
      <c r="R126" s="15">
        <v>0</v>
      </c>
      <c r="S126" s="15">
        <v>0</v>
      </c>
      <c r="T126" s="16">
        <f t="shared" si="245"/>
        <v>0</v>
      </c>
      <c r="U126" s="15">
        <v>0</v>
      </c>
      <c r="V126" s="15">
        <v>0</v>
      </c>
      <c r="W126" s="16">
        <f t="shared" si="246"/>
        <v>0</v>
      </c>
      <c r="X126" s="16">
        <f t="shared" si="247"/>
        <v>82</v>
      </c>
      <c r="Y126" s="16">
        <f t="shared" si="248"/>
        <v>3</v>
      </c>
      <c r="Z126" s="75">
        <f t="shared" si="249"/>
        <v>85</v>
      </c>
    </row>
    <row r="127" spans="1:26" s="21" customFormat="1" ht="29.25" customHeight="1" x14ac:dyDescent="0.5">
      <c r="A127" s="1"/>
      <c r="B127" s="34" t="s">
        <v>56</v>
      </c>
      <c r="C127" s="15">
        <v>42</v>
      </c>
      <c r="D127" s="15">
        <v>1</v>
      </c>
      <c r="E127" s="16">
        <f t="shared" si="240"/>
        <v>43</v>
      </c>
      <c r="F127" s="15">
        <v>43</v>
      </c>
      <c r="G127" s="15">
        <v>0</v>
      </c>
      <c r="H127" s="16">
        <f t="shared" si="241"/>
        <v>43</v>
      </c>
      <c r="I127" s="15">
        <v>32</v>
      </c>
      <c r="J127" s="15">
        <v>0</v>
      </c>
      <c r="K127" s="16">
        <f t="shared" si="242"/>
        <v>32</v>
      </c>
      <c r="L127" s="15">
        <v>6</v>
      </c>
      <c r="M127" s="15">
        <v>0</v>
      </c>
      <c r="N127" s="16">
        <f t="shared" si="243"/>
        <v>6</v>
      </c>
      <c r="O127" s="15">
        <v>5</v>
      </c>
      <c r="P127" s="15">
        <v>0</v>
      </c>
      <c r="Q127" s="16">
        <f t="shared" si="244"/>
        <v>5</v>
      </c>
      <c r="R127" s="15">
        <v>0</v>
      </c>
      <c r="S127" s="15">
        <v>0</v>
      </c>
      <c r="T127" s="16">
        <f t="shared" si="245"/>
        <v>0</v>
      </c>
      <c r="U127" s="15">
        <v>0</v>
      </c>
      <c r="V127" s="15">
        <v>0</v>
      </c>
      <c r="W127" s="16">
        <f t="shared" si="246"/>
        <v>0</v>
      </c>
      <c r="X127" s="16">
        <f t="shared" si="247"/>
        <v>128</v>
      </c>
      <c r="Y127" s="16">
        <f t="shared" si="248"/>
        <v>1</v>
      </c>
      <c r="Z127" s="75">
        <f t="shared" si="249"/>
        <v>129</v>
      </c>
    </row>
    <row r="128" spans="1:26" s="21" customFormat="1" ht="29.25" customHeight="1" x14ac:dyDescent="0.5">
      <c r="A128" s="1"/>
      <c r="B128" s="34" t="s">
        <v>181</v>
      </c>
      <c r="C128" s="15">
        <v>29</v>
      </c>
      <c r="D128" s="15">
        <v>1</v>
      </c>
      <c r="E128" s="16">
        <f t="shared" si="240"/>
        <v>30</v>
      </c>
      <c r="F128" s="15">
        <v>0</v>
      </c>
      <c r="G128" s="15">
        <v>0</v>
      </c>
      <c r="H128" s="16">
        <f t="shared" si="241"/>
        <v>0</v>
      </c>
      <c r="I128" s="15">
        <v>0</v>
      </c>
      <c r="J128" s="15">
        <v>0</v>
      </c>
      <c r="K128" s="16">
        <f t="shared" si="242"/>
        <v>0</v>
      </c>
      <c r="L128" s="15">
        <v>0</v>
      </c>
      <c r="M128" s="15">
        <v>0</v>
      </c>
      <c r="N128" s="16">
        <f t="shared" si="243"/>
        <v>0</v>
      </c>
      <c r="O128" s="15">
        <v>0</v>
      </c>
      <c r="P128" s="15">
        <v>0</v>
      </c>
      <c r="Q128" s="16">
        <f t="shared" si="244"/>
        <v>0</v>
      </c>
      <c r="R128" s="15">
        <v>0</v>
      </c>
      <c r="S128" s="15">
        <v>0</v>
      </c>
      <c r="T128" s="16">
        <f t="shared" si="245"/>
        <v>0</v>
      </c>
      <c r="U128" s="15">
        <v>0</v>
      </c>
      <c r="V128" s="15">
        <v>0</v>
      </c>
      <c r="W128" s="16">
        <f t="shared" si="246"/>
        <v>0</v>
      </c>
      <c r="X128" s="16">
        <f t="shared" si="247"/>
        <v>29</v>
      </c>
      <c r="Y128" s="16">
        <f t="shared" si="248"/>
        <v>1</v>
      </c>
      <c r="Z128" s="75">
        <f t="shared" si="249"/>
        <v>30</v>
      </c>
    </row>
    <row r="129" spans="1:26" s="21" customFormat="1" ht="29.25" customHeight="1" x14ac:dyDescent="0.5">
      <c r="A129" s="51"/>
      <c r="B129" s="60" t="s">
        <v>143</v>
      </c>
      <c r="C129" s="53">
        <f>SUM(C113:C128)</f>
        <v>391</v>
      </c>
      <c r="D129" s="53">
        <f t="shared" ref="D129:Z129" si="260">SUM(D113:D128)</f>
        <v>42</v>
      </c>
      <c r="E129" s="53">
        <f t="shared" si="260"/>
        <v>433</v>
      </c>
      <c r="F129" s="53">
        <f t="shared" si="260"/>
        <v>361</v>
      </c>
      <c r="G129" s="53">
        <f t="shared" si="260"/>
        <v>24</v>
      </c>
      <c r="H129" s="53">
        <f t="shared" si="260"/>
        <v>385</v>
      </c>
      <c r="I129" s="53">
        <f t="shared" si="260"/>
        <v>256</v>
      </c>
      <c r="J129" s="53">
        <f t="shared" si="260"/>
        <v>23</v>
      </c>
      <c r="K129" s="53">
        <f t="shared" si="260"/>
        <v>279</v>
      </c>
      <c r="L129" s="53">
        <f t="shared" si="260"/>
        <v>75</v>
      </c>
      <c r="M129" s="53">
        <f t="shared" si="260"/>
        <v>6</v>
      </c>
      <c r="N129" s="53">
        <f t="shared" si="260"/>
        <v>81</v>
      </c>
      <c r="O129" s="53">
        <f t="shared" si="260"/>
        <v>48</v>
      </c>
      <c r="P129" s="53">
        <f t="shared" si="260"/>
        <v>2</v>
      </c>
      <c r="Q129" s="53">
        <f t="shared" si="260"/>
        <v>50</v>
      </c>
      <c r="R129" s="53">
        <f t="shared" si="260"/>
        <v>0</v>
      </c>
      <c r="S129" s="53">
        <f t="shared" si="260"/>
        <v>0</v>
      </c>
      <c r="T129" s="53">
        <f t="shared" si="260"/>
        <v>0</v>
      </c>
      <c r="U129" s="53">
        <f t="shared" si="260"/>
        <v>0</v>
      </c>
      <c r="V129" s="53">
        <f t="shared" si="260"/>
        <v>0</v>
      </c>
      <c r="W129" s="53">
        <f t="shared" si="260"/>
        <v>0</v>
      </c>
      <c r="X129" s="53">
        <f t="shared" si="260"/>
        <v>1131</v>
      </c>
      <c r="Y129" s="53">
        <f t="shared" si="260"/>
        <v>97</v>
      </c>
      <c r="Z129" s="53">
        <f t="shared" si="260"/>
        <v>1228</v>
      </c>
    </row>
    <row r="130" spans="1:26" s="21" customFormat="1" ht="29.25" customHeight="1" x14ac:dyDescent="0.5">
      <c r="A130" s="54"/>
      <c r="B130" s="55" t="s">
        <v>16</v>
      </c>
      <c r="C130" s="56">
        <f>C111+C129</f>
        <v>1076</v>
      </c>
      <c r="D130" s="56">
        <f t="shared" ref="D130:Z130" si="261">D111+D129</f>
        <v>333</v>
      </c>
      <c r="E130" s="56">
        <f t="shared" si="261"/>
        <v>1409</v>
      </c>
      <c r="F130" s="56">
        <f t="shared" si="261"/>
        <v>804</v>
      </c>
      <c r="G130" s="56">
        <f t="shared" si="261"/>
        <v>271</v>
      </c>
      <c r="H130" s="56">
        <f t="shared" si="261"/>
        <v>1075</v>
      </c>
      <c r="I130" s="56">
        <f t="shared" si="261"/>
        <v>697</v>
      </c>
      <c r="J130" s="56">
        <f t="shared" si="261"/>
        <v>197</v>
      </c>
      <c r="K130" s="56">
        <f t="shared" si="261"/>
        <v>894</v>
      </c>
      <c r="L130" s="56">
        <f t="shared" si="261"/>
        <v>512</v>
      </c>
      <c r="M130" s="56">
        <f t="shared" si="261"/>
        <v>167</v>
      </c>
      <c r="N130" s="56">
        <f t="shared" si="261"/>
        <v>679</v>
      </c>
      <c r="O130" s="56">
        <f t="shared" si="261"/>
        <v>292</v>
      </c>
      <c r="P130" s="56">
        <f t="shared" si="261"/>
        <v>49</v>
      </c>
      <c r="Q130" s="56">
        <f t="shared" si="261"/>
        <v>341</v>
      </c>
      <c r="R130" s="56">
        <f t="shared" si="261"/>
        <v>0</v>
      </c>
      <c r="S130" s="56">
        <f t="shared" si="261"/>
        <v>0</v>
      </c>
      <c r="T130" s="56">
        <f t="shared" si="261"/>
        <v>0</v>
      </c>
      <c r="U130" s="56">
        <f t="shared" si="261"/>
        <v>0</v>
      </c>
      <c r="V130" s="56">
        <f t="shared" si="261"/>
        <v>0</v>
      </c>
      <c r="W130" s="56">
        <f t="shared" si="261"/>
        <v>0</v>
      </c>
      <c r="X130" s="56">
        <f t="shared" si="261"/>
        <v>3381</v>
      </c>
      <c r="Y130" s="56">
        <f t="shared" si="261"/>
        <v>1017</v>
      </c>
      <c r="Z130" s="56">
        <f t="shared" si="261"/>
        <v>4398</v>
      </c>
    </row>
    <row r="131" spans="1:26" ht="29.25" customHeight="1" x14ac:dyDescent="0.5">
      <c r="A131" s="20"/>
      <c r="B131" s="3" t="s">
        <v>127</v>
      </c>
      <c r="C131" s="12"/>
      <c r="D131" s="13"/>
      <c r="E131" s="74"/>
      <c r="F131" s="13"/>
      <c r="G131" s="13"/>
      <c r="H131" s="74"/>
      <c r="I131" s="13"/>
      <c r="J131" s="13"/>
      <c r="K131" s="74"/>
      <c r="L131" s="13"/>
      <c r="M131" s="13"/>
      <c r="N131" s="74"/>
      <c r="O131" s="13"/>
      <c r="P131" s="13"/>
      <c r="Q131" s="74"/>
      <c r="R131" s="28"/>
      <c r="S131" s="28"/>
      <c r="T131" s="29"/>
      <c r="U131" s="28"/>
      <c r="V131" s="28"/>
      <c r="W131" s="29"/>
      <c r="X131" s="74"/>
      <c r="Y131" s="74"/>
      <c r="Z131" s="75"/>
    </row>
    <row r="132" spans="1:26" ht="29.25" customHeight="1" x14ac:dyDescent="0.5">
      <c r="A132" s="20"/>
      <c r="B132" s="33" t="s">
        <v>139</v>
      </c>
      <c r="C132" s="12"/>
      <c r="D132" s="13"/>
      <c r="E132" s="74"/>
      <c r="F132" s="13"/>
      <c r="G132" s="13"/>
      <c r="H132" s="74"/>
      <c r="I132" s="13"/>
      <c r="J132" s="13"/>
      <c r="K132" s="74"/>
      <c r="L132" s="13"/>
      <c r="M132" s="13"/>
      <c r="N132" s="74"/>
      <c r="O132" s="13"/>
      <c r="P132" s="13"/>
      <c r="Q132" s="74"/>
      <c r="R132" s="28"/>
      <c r="S132" s="28"/>
      <c r="T132" s="29"/>
      <c r="U132" s="28"/>
      <c r="V132" s="28"/>
      <c r="W132" s="29"/>
      <c r="X132" s="74"/>
      <c r="Y132" s="74"/>
      <c r="Z132" s="75"/>
    </row>
    <row r="133" spans="1:26" ht="29.25" customHeight="1" x14ac:dyDescent="0.5">
      <c r="A133" s="20"/>
      <c r="B133" s="5" t="s">
        <v>19</v>
      </c>
      <c r="C133" s="15">
        <v>22</v>
      </c>
      <c r="D133" s="15">
        <v>0</v>
      </c>
      <c r="E133" s="16">
        <f t="shared" si="199"/>
        <v>22</v>
      </c>
      <c r="F133" s="15">
        <v>7</v>
      </c>
      <c r="G133" s="15">
        <v>1</v>
      </c>
      <c r="H133" s="16">
        <f t="shared" si="200"/>
        <v>8</v>
      </c>
      <c r="I133" s="15">
        <v>11</v>
      </c>
      <c r="J133" s="15">
        <v>4</v>
      </c>
      <c r="K133" s="16">
        <f t="shared" si="201"/>
        <v>15</v>
      </c>
      <c r="L133" s="15">
        <v>7</v>
      </c>
      <c r="M133" s="15">
        <v>1</v>
      </c>
      <c r="N133" s="16">
        <f t="shared" si="202"/>
        <v>8</v>
      </c>
      <c r="O133" s="15">
        <v>8</v>
      </c>
      <c r="P133" s="15">
        <v>0</v>
      </c>
      <c r="Q133" s="16">
        <f t="shared" si="203"/>
        <v>8</v>
      </c>
      <c r="R133" s="17">
        <v>0</v>
      </c>
      <c r="S133" s="17">
        <v>0</v>
      </c>
      <c r="T133" s="18">
        <f t="shared" si="204"/>
        <v>0</v>
      </c>
      <c r="U133" s="17">
        <v>0</v>
      </c>
      <c r="V133" s="17">
        <v>0</v>
      </c>
      <c r="W133" s="18">
        <f t="shared" si="205"/>
        <v>0</v>
      </c>
      <c r="X133" s="16">
        <f t="shared" si="206"/>
        <v>55</v>
      </c>
      <c r="Y133" s="16">
        <f t="shared" si="207"/>
        <v>6</v>
      </c>
      <c r="Z133" s="16">
        <f t="shared" si="208"/>
        <v>61</v>
      </c>
    </row>
    <row r="134" spans="1:26" ht="29.25" customHeight="1" x14ac:dyDescent="0.5">
      <c r="A134" s="20"/>
      <c r="B134" s="5" t="s">
        <v>20</v>
      </c>
      <c r="C134" s="15">
        <v>35</v>
      </c>
      <c r="D134" s="15">
        <v>0</v>
      </c>
      <c r="E134" s="16">
        <f t="shared" si="199"/>
        <v>35</v>
      </c>
      <c r="F134" s="15">
        <v>24</v>
      </c>
      <c r="G134" s="15">
        <v>0</v>
      </c>
      <c r="H134" s="16">
        <f t="shared" si="200"/>
        <v>24</v>
      </c>
      <c r="I134" s="15">
        <v>26</v>
      </c>
      <c r="J134" s="15">
        <v>0</v>
      </c>
      <c r="K134" s="16">
        <f t="shared" si="201"/>
        <v>26</v>
      </c>
      <c r="L134" s="15">
        <v>18</v>
      </c>
      <c r="M134" s="15">
        <v>0</v>
      </c>
      <c r="N134" s="16">
        <f t="shared" si="202"/>
        <v>18</v>
      </c>
      <c r="O134" s="15">
        <v>10</v>
      </c>
      <c r="P134" s="15">
        <v>0</v>
      </c>
      <c r="Q134" s="16">
        <f t="shared" si="203"/>
        <v>10</v>
      </c>
      <c r="R134" s="17">
        <v>0</v>
      </c>
      <c r="S134" s="17">
        <v>0</v>
      </c>
      <c r="T134" s="18">
        <f t="shared" si="204"/>
        <v>0</v>
      </c>
      <c r="U134" s="17">
        <v>0</v>
      </c>
      <c r="V134" s="17">
        <v>0</v>
      </c>
      <c r="W134" s="18">
        <f t="shared" si="205"/>
        <v>0</v>
      </c>
      <c r="X134" s="16">
        <f t="shared" si="206"/>
        <v>113</v>
      </c>
      <c r="Y134" s="16">
        <f t="shared" si="207"/>
        <v>0</v>
      </c>
      <c r="Z134" s="16">
        <f t="shared" si="208"/>
        <v>113</v>
      </c>
    </row>
    <row r="135" spans="1:26" ht="29.25" customHeight="1" x14ac:dyDescent="0.5">
      <c r="A135" s="20"/>
      <c r="B135" s="5" t="s">
        <v>46</v>
      </c>
      <c r="C135" s="15">
        <v>0</v>
      </c>
      <c r="D135" s="15"/>
      <c r="E135" s="16">
        <f t="shared" si="199"/>
        <v>0</v>
      </c>
      <c r="F135" s="15">
        <v>0</v>
      </c>
      <c r="G135" s="15">
        <v>0</v>
      </c>
      <c r="H135" s="16">
        <f t="shared" si="200"/>
        <v>0</v>
      </c>
      <c r="I135" s="15">
        <v>0</v>
      </c>
      <c r="J135" s="15">
        <v>0</v>
      </c>
      <c r="K135" s="16">
        <f t="shared" si="201"/>
        <v>0</v>
      </c>
      <c r="L135" s="15">
        <v>0</v>
      </c>
      <c r="M135" s="15">
        <v>0</v>
      </c>
      <c r="N135" s="16">
        <f t="shared" si="202"/>
        <v>0</v>
      </c>
      <c r="O135" s="15">
        <v>0</v>
      </c>
      <c r="P135" s="15">
        <v>0</v>
      </c>
      <c r="Q135" s="16">
        <f t="shared" si="203"/>
        <v>0</v>
      </c>
      <c r="R135" s="17">
        <v>0</v>
      </c>
      <c r="S135" s="17">
        <v>0</v>
      </c>
      <c r="T135" s="18">
        <f t="shared" si="204"/>
        <v>0</v>
      </c>
      <c r="U135" s="17">
        <v>0</v>
      </c>
      <c r="V135" s="17">
        <v>0</v>
      </c>
      <c r="W135" s="18">
        <f t="shared" si="205"/>
        <v>0</v>
      </c>
      <c r="X135" s="16">
        <f t="shared" si="206"/>
        <v>0</v>
      </c>
      <c r="Y135" s="16">
        <f t="shared" si="207"/>
        <v>0</v>
      </c>
      <c r="Z135" s="16">
        <f t="shared" si="208"/>
        <v>0</v>
      </c>
    </row>
    <row r="136" spans="1:26" ht="29.25" customHeight="1" x14ac:dyDescent="0.5">
      <c r="A136" s="20"/>
      <c r="B136" s="5" t="s">
        <v>48</v>
      </c>
      <c r="C136" s="15">
        <v>39</v>
      </c>
      <c r="D136" s="15">
        <v>0</v>
      </c>
      <c r="E136" s="16">
        <f t="shared" si="199"/>
        <v>39</v>
      </c>
      <c r="F136" s="15">
        <v>34</v>
      </c>
      <c r="G136" s="15">
        <v>1</v>
      </c>
      <c r="H136" s="16">
        <f t="shared" si="200"/>
        <v>35</v>
      </c>
      <c r="I136" s="15">
        <v>23</v>
      </c>
      <c r="J136" s="15">
        <v>0</v>
      </c>
      <c r="K136" s="16">
        <f t="shared" si="201"/>
        <v>23</v>
      </c>
      <c r="L136" s="15">
        <v>12</v>
      </c>
      <c r="M136" s="15">
        <v>0</v>
      </c>
      <c r="N136" s="16">
        <f t="shared" si="202"/>
        <v>12</v>
      </c>
      <c r="O136" s="15">
        <v>13</v>
      </c>
      <c r="P136" s="15">
        <v>0</v>
      </c>
      <c r="Q136" s="16">
        <f t="shared" si="203"/>
        <v>13</v>
      </c>
      <c r="R136" s="17">
        <v>0</v>
      </c>
      <c r="S136" s="17">
        <v>0</v>
      </c>
      <c r="T136" s="18">
        <f t="shared" si="204"/>
        <v>0</v>
      </c>
      <c r="U136" s="17">
        <v>0</v>
      </c>
      <c r="V136" s="17">
        <v>0</v>
      </c>
      <c r="W136" s="18">
        <f t="shared" si="205"/>
        <v>0</v>
      </c>
      <c r="X136" s="16">
        <f t="shared" si="206"/>
        <v>121</v>
      </c>
      <c r="Y136" s="16">
        <f t="shared" si="207"/>
        <v>1</v>
      </c>
      <c r="Z136" s="16">
        <f t="shared" si="208"/>
        <v>122</v>
      </c>
    </row>
    <row r="137" spans="1:26" ht="29.25" customHeight="1" x14ac:dyDescent="0.5">
      <c r="A137" s="20"/>
      <c r="B137" s="5" t="s">
        <v>22</v>
      </c>
      <c r="C137" s="15">
        <v>0</v>
      </c>
      <c r="D137" s="15"/>
      <c r="E137" s="16">
        <f t="shared" ref="E137" si="262">C137+D137</f>
        <v>0</v>
      </c>
      <c r="F137" s="15">
        <v>0</v>
      </c>
      <c r="G137" s="15">
        <v>0</v>
      </c>
      <c r="H137" s="16">
        <f t="shared" ref="H137" si="263">F137+G137</f>
        <v>0</v>
      </c>
      <c r="I137" s="15">
        <v>0</v>
      </c>
      <c r="J137" s="15">
        <v>0</v>
      </c>
      <c r="K137" s="16">
        <f t="shared" ref="K137" si="264">I137+J137</f>
        <v>0</v>
      </c>
      <c r="L137" s="15">
        <v>0</v>
      </c>
      <c r="M137" s="15">
        <v>0</v>
      </c>
      <c r="N137" s="16">
        <f t="shared" ref="N137" si="265">L137+M137</f>
        <v>0</v>
      </c>
      <c r="O137" s="15">
        <v>2</v>
      </c>
      <c r="P137" s="15">
        <v>0</v>
      </c>
      <c r="Q137" s="16">
        <f t="shared" ref="Q137" si="266">O137+P137</f>
        <v>2</v>
      </c>
      <c r="R137" s="17">
        <v>0</v>
      </c>
      <c r="S137" s="17">
        <v>0</v>
      </c>
      <c r="T137" s="18">
        <f t="shared" ref="T137" si="267">R137+S137</f>
        <v>0</v>
      </c>
      <c r="U137" s="17">
        <v>0</v>
      </c>
      <c r="V137" s="17">
        <v>0</v>
      </c>
      <c r="W137" s="18">
        <f t="shared" ref="W137" si="268">U137+V137</f>
        <v>0</v>
      </c>
      <c r="X137" s="16">
        <f t="shared" ref="X137" si="269">C137+F137+I137+L137+O137+R137+U137</f>
        <v>2</v>
      </c>
      <c r="Y137" s="16">
        <f t="shared" ref="Y137" si="270">D137+G137+J137+M137+P137+S137+V137</f>
        <v>0</v>
      </c>
      <c r="Z137" s="16">
        <f t="shared" ref="Z137" si="271">E137+H137+K137+N137+Q137+T137+W137</f>
        <v>2</v>
      </c>
    </row>
    <row r="138" spans="1:26" ht="29.25" customHeight="1" x14ac:dyDescent="0.5">
      <c r="A138" s="20"/>
      <c r="B138" s="5" t="s">
        <v>23</v>
      </c>
      <c r="C138" s="15">
        <v>30</v>
      </c>
      <c r="D138" s="15">
        <v>5</v>
      </c>
      <c r="E138" s="16">
        <f t="shared" si="199"/>
        <v>35</v>
      </c>
      <c r="F138" s="15">
        <v>0</v>
      </c>
      <c r="G138" s="15">
        <v>0</v>
      </c>
      <c r="H138" s="16">
        <f t="shared" si="200"/>
        <v>0</v>
      </c>
      <c r="I138" s="15">
        <v>29</v>
      </c>
      <c r="J138" s="15">
        <v>4</v>
      </c>
      <c r="K138" s="16">
        <f t="shared" si="201"/>
        <v>33</v>
      </c>
      <c r="L138" s="15">
        <v>12</v>
      </c>
      <c r="M138" s="15">
        <v>2</v>
      </c>
      <c r="N138" s="16">
        <f t="shared" si="202"/>
        <v>14</v>
      </c>
      <c r="O138" s="15">
        <v>14</v>
      </c>
      <c r="P138" s="15">
        <v>1</v>
      </c>
      <c r="Q138" s="16">
        <f t="shared" si="203"/>
        <v>15</v>
      </c>
      <c r="R138" s="17">
        <v>0</v>
      </c>
      <c r="S138" s="17">
        <v>0</v>
      </c>
      <c r="T138" s="18">
        <f t="shared" si="204"/>
        <v>0</v>
      </c>
      <c r="U138" s="17">
        <v>0</v>
      </c>
      <c r="V138" s="17">
        <v>0</v>
      </c>
      <c r="W138" s="18">
        <f t="shared" si="205"/>
        <v>0</v>
      </c>
      <c r="X138" s="16">
        <f t="shared" si="206"/>
        <v>85</v>
      </c>
      <c r="Y138" s="16">
        <f t="shared" si="207"/>
        <v>12</v>
      </c>
      <c r="Z138" s="16">
        <f t="shared" si="208"/>
        <v>97</v>
      </c>
    </row>
    <row r="139" spans="1:26" ht="29.25" customHeight="1" x14ac:dyDescent="0.5">
      <c r="A139" s="20"/>
      <c r="B139" s="5" t="s">
        <v>53</v>
      </c>
      <c r="C139" s="15">
        <v>30</v>
      </c>
      <c r="D139" s="15">
        <v>2</v>
      </c>
      <c r="E139" s="16">
        <f t="shared" si="199"/>
        <v>32</v>
      </c>
      <c r="F139" s="15">
        <v>28</v>
      </c>
      <c r="G139" s="15">
        <v>1</v>
      </c>
      <c r="H139" s="16">
        <f t="shared" si="200"/>
        <v>29</v>
      </c>
      <c r="I139" s="15">
        <v>21</v>
      </c>
      <c r="J139" s="15">
        <v>1</v>
      </c>
      <c r="K139" s="16">
        <f t="shared" si="201"/>
        <v>22</v>
      </c>
      <c r="L139" s="15">
        <v>17</v>
      </c>
      <c r="M139" s="15">
        <v>1</v>
      </c>
      <c r="N139" s="16">
        <f t="shared" si="202"/>
        <v>18</v>
      </c>
      <c r="O139" s="15">
        <v>9</v>
      </c>
      <c r="P139" s="15">
        <v>2</v>
      </c>
      <c r="Q139" s="16">
        <f t="shared" si="203"/>
        <v>11</v>
      </c>
      <c r="R139" s="17">
        <v>0</v>
      </c>
      <c r="S139" s="17">
        <v>0</v>
      </c>
      <c r="T139" s="18">
        <f t="shared" si="204"/>
        <v>0</v>
      </c>
      <c r="U139" s="17">
        <v>0</v>
      </c>
      <c r="V139" s="17">
        <v>0</v>
      </c>
      <c r="W139" s="18">
        <f t="shared" si="205"/>
        <v>0</v>
      </c>
      <c r="X139" s="16">
        <f t="shared" si="206"/>
        <v>105</v>
      </c>
      <c r="Y139" s="16">
        <f t="shared" si="207"/>
        <v>7</v>
      </c>
      <c r="Z139" s="16">
        <f t="shared" si="208"/>
        <v>112</v>
      </c>
    </row>
    <row r="140" spans="1:26" ht="29.25" customHeight="1" x14ac:dyDescent="0.5">
      <c r="A140" s="20"/>
      <c r="B140" s="5" t="s">
        <v>55</v>
      </c>
      <c r="C140" s="15">
        <v>0</v>
      </c>
      <c r="D140" s="15">
        <v>0</v>
      </c>
      <c r="E140" s="16">
        <f t="shared" ref="E140" si="272">C140+D140</f>
        <v>0</v>
      </c>
      <c r="F140" s="15">
        <v>23</v>
      </c>
      <c r="G140" s="15">
        <v>0</v>
      </c>
      <c r="H140" s="16">
        <f t="shared" ref="H140" si="273">F140+G140</f>
        <v>23</v>
      </c>
      <c r="I140" s="15">
        <v>19</v>
      </c>
      <c r="J140" s="15">
        <v>0</v>
      </c>
      <c r="K140" s="16">
        <f t="shared" ref="K140" si="274">I140+J140</f>
        <v>19</v>
      </c>
      <c r="L140" s="15">
        <v>7</v>
      </c>
      <c r="M140" s="15">
        <v>0</v>
      </c>
      <c r="N140" s="16">
        <f t="shared" ref="N140" si="275">L140+M140</f>
        <v>7</v>
      </c>
      <c r="O140" s="15">
        <v>14</v>
      </c>
      <c r="P140" s="15">
        <v>0</v>
      </c>
      <c r="Q140" s="16">
        <f t="shared" ref="Q140" si="276">O140+P140</f>
        <v>14</v>
      </c>
      <c r="R140" s="17">
        <v>0</v>
      </c>
      <c r="S140" s="17">
        <v>0</v>
      </c>
      <c r="T140" s="18">
        <f t="shared" ref="T140" si="277">R140+S140</f>
        <v>0</v>
      </c>
      <c r="U140" s="17">
        <v>0</v>
      </c>
      <c r="V140" s="17">
        <v>0</v>
      </c>
      <c r="W140" s="18">
        <f t="shared" ref="W140" si="278">U140+V140</f>
        <v>0</v>
      </c>
      <c r="X140" s="16">
        <f t="shared" ref="X140" si="279">C140+F140+I140+L140+O140+R140+U140</f>
        <v>63</v>
      </c>
      <c r="Y140" s="16">
        <f t="shared" ref="Y140" si="280">D140+G140+J140+M140+P140+S140+V140</f>
        <v>0</v>
      </c>
      <c r="Z140" s="16">
        <f t="shared" ref="Z140" si="281">E140+H140+K140+N140+Q140+T140+W140</f>
        <v>63</v>
      </c>
    </row>
    <row r="141" spans="1:26" ht="29.25" customHeight="1" x14ac:dyDescent="0.5">
      <c r="A141" s="20"/>
      <c r="B141" s="5" t="s">
        <v>181</v>
      </c>
      <c r="C141" s="15">
        <v>28</v>
      </c>
      <c r="D141" s="15">
        <v>3</v>
      </c>
      <c r="E141" s="16">
        <f t="shared" si="199"/>
        <v>31</v>
      </c>
      <c r="F141" s="15">
        <v>0</v>
      </c>
      <c r="G141" s="15">
        <v>0</v>
      </c>
      <c r="H141" s="16">
        <f t="shared" si="200"/>
        <v>0</v>
      </c>
      <c r="I141" s="15">
        <v>0</v>
      </c>
      <c r="J141" s="15">
        <v>0</v>
      </c>
      <c r="K141" s="16">
        <f t="shared" si="201"/>
        <v>0</v>
      </c>
      <c r="L141" s="15">
        <v>0</v>
      </c>
      <c r="M141" s="15">
        <v>0</v>
      </c>
      <c r="N141" s="16">
        <f t="shared" si="202"/>
        <v>0</v>
      </c>
      <c r="O141" s="15">
        <v>0</v>
      </c>
      <c r="P141" s="15">
        <v>0</v>
      </c>
      <c r="Q141" s="16">
        <f t="shared" si="203"/>
        <v>0</v>
      </c>
      <c r="R141" s="17">
        <v>0</v>
      </c>
      <c r="S141" s="17">
        <v>0</v>
      </c>
      <c r="T141" s="18">
        <f t="shared" si="204"/>
        <v>0</v>
      </c>
      <c r="U141" s="17">
        <v>0</v>
      </c>
      <c r="V141" s="17">
        <v>0</v>
      </c>
      <c r="W141" s="18">
        <f t="shared" si="205"/>
        <v>0</v>
      </c>
      <c r="X141" s="16">
        <f t="shared" si="206"/>
        <v>28</v>
      </c>
      <c r="Y141" s="16">
        <f t="shared" si="207"/>
        <v>3</v>
      </c>
      <c r="Z141" s="16">
        <f t="shared" si="208"/>
        <v>31</v>
      </c>
    </row>
    <row r="142" spans="1:26" ht="29.25" customHeight="1" x14ac:dyDescent="0.5">
      <c r="A142" s="57"/>
      <c r="B142" s="52" t="s">
        <v>143</v>
      </c>
      <c r="C142" s="67">
        <f>SUM(C133:C141)</f>
        <v>184</v>
      </c>
      <c r="D142" s="67">
        <f t="shared" ref="D142:Z142" si="282">SUM(D133:D141)</f>
        <v>10</v>
      </c>
      <c r="E142" s="67">
        <f t="shared" si="282"/>
        <v>194</v>
      </c>
      <c r="F142" s="67">
        <f t="shared" si="282"/>
        <v>116</v>
      </c>
      <c r="G142" s="67">
        <f t="shared" si="282"/>
        <v>3</v>
      </c>
      <c r="H142" s="67">
        <f t="shared" si="282"/>
        <v>119</v>
      </c>
      <c r="I142" s="67">
        <f t="shared" si="282"/>
        <v>129</v>
      </c>
      <c r="J142" s="67">
        <f t="shared" si="282"/>
        <v>9</v>
      </c>
      <c r="K142" s="67">
        <f t="shared" si="282"/>
        <v>138</v>
      </c>
      <c r="L142" s="67">
        <f t="shared" si="282"/>
        <v>73</v>
      </c>
      <c r="M142" s="67">
        <f t="shared" si="282"/>
        <v>4</v>
      </c>
      <c r="N142" s="67">
        <f t="shared" si="282"/>
        <v>77</v>
      </c>
      <c r="O142" s="67">
        <f t="shared" si="282"/>
        <v>70</v>
      </c>
      <c r="P142" s="67">
        <f t="shared" si="282"/>
        <v>3</v>
      </c>
      <c r="Q142" s="67">
        <f t="shared" si="282"/>
        <v>73</v>
      </c>
      <c r="R142" s="67">
        <f t="shared" si="282"/>
        <v>0</v>
      </c>
      <c r="S142" s="67">
        <f t="shared" si="282"/>
        <v>0</v>
      </c>
      <c r="T142" s="67">
        <f t="shared" si="282"/>
        <v>0</v>
      </c>
      <c r="U142" s="67">
        <f t="shared" si="282"/>
        <v>0</v>
      </c>
      <c r="V142" s="67">
        <f t="shared" si="282"/>
        <v>0</v>
      </c>
      <c r="W142" s="67">
        <f t="shared" si="282"/>
        <v>0</v>
      </c>
      <c r="X142" s="67">
        <f t="shared" si="282"/>
        <v>572</v>
      </c>
      <c r="Y142" s="67">
        <f t="shared" si="282"/>
        <v>29</v>
      </c>
      <c r="Z142" s="67">
        <f t="shared" si="282"/>
        <v>601</v>
      </c>
    </row>
    <row r="143" spans="1:26" s="21" customFormat="1" ht="29.25" customHeight="1" x14ac:dyDescent="0.5">
      <c r="A143" s="54"/>
      <c r="B143" s="55" t="s">
        <v>128</v>
      </c>
      <c r="C143" s="56">
        <f>C142</f>
        <v>184</v>
      </c>
      <c r="D143" s="56">
        <f t="shared" ref="D143:Z143" si="283">D142</f>
        <v>10</v>
      </c>
      <c r="E143" s="56">
        <f t="shared" si="283"/>
        <v>194</v>
      </c>
      <c r="F143" s="56">
        <f t="shared" si="283"/>
        <v>116</v>
      </c>
      <c r="G143" s="56">
        <f t="shared" si="283"/>
        <v>3</v>
      </c>
      <c r="H143" s="56">
        <f t="shared" si="283"/>
        <v>119</v>
      </c>
      <c r="I143" s="56">
        <f t="shared" si="283"/>
        <v>129</v>
      </c>
      <c r="J143" s="56">
        <f t="shared" si="283"/>
        <v>9</v>
      </c>
      <c r="K143" s="56">
        <f t="shared" si="283"/>
        <v>138</v>
      </c>
      <c r="L143" s="56">
        <f t="shared" si="283"/>
        <v>73</v>
      </c>
      <c r="M143" s="56">
        <f t="shared" si="283"/>
        <v>4</v>
      </c>
      <c r="N143" s="56">
        <f t="shared" si="283"/>
        <v>77</v>
      </c>
      <c r="O143" s="56">
        <f t="shared" si="283"/>
        <v>70</v>
      </c>
      <c r="P143" s="56">
        <f t="shared" si="283"/>
        <v>3</v>
      </c>
      <c r="Q143" s="56">
        <f t="shared" si="283"/>
        <v>73</v>
      </c>
      <c r="R143" s="56">
        <f t="shared" si="283"/>
        <v>0</v>
      </c>
      <c r="S143" s="56">
        <f t="shared" si="283"/>
        <v>0</v>
      </c>
      <c r="T143" s="56">
        <f t="shared" si="283"/>
        <v>0</v>
      </c>
      <c r="U143" s="56">
        <f t="shared" si="283"/>
        <v>0</v>
      </c>
      <c r="V143" s="56">
        <f t="shared" si="283"/>
        <v>0</v>
      </c>
      <c r="W143" s="56">
        <f t="shared" si="283"/>
        <v>0</v>
      </c>
      <c r="X143" s="56">
        <f t="shared" si="283"/>
        <v>572</v>
      </c>
      <c r="Y143" s="56">
        <f t="shared" si="283"/>
        <v>29</v>
      </c>
      <c r="Z143" s="56">
        <f t="shared" si="283"/>
        <v>601</v>
      </c>
    </row>
    <row r="144" spans="1:26" s="21" customFormat="1" ht="29.25" customHeight="1" x14ac:dyDescent="0.5">
      <c r="A144" s="42"/>
      <c r="B144" s="43" t="s">
        <v>17</v>
      </c>
      <c r="C144" s="44">
        <f>C130+C143</f>
        <v>1260</v>
      </c>
      <c r="D144" s="44">
        <f t="shared" ref="D144:Z144" si="284">D130+D143</f>
        <v>343</v>
      </c>
      <c r="E144" s="44">
        <f t="shared" si="284"/>
        <v>1603</v>
      </c>
      <c r="F144" s="44">
        <f t="shared" si="284"/>
        <v>920</v>
      </c>
      <c r="G144" s="44">
        <f t="shared" si="284"/>
        <v>274</v>
      </c>
      <c r="H144" s="44">
        <f t="shared" si="284"/>
        <v>1194</v>
      </c>
      <c r="I144" s="44">
        <f t="shared" si="284"/>
        <v>826</v>
      </c>
      <c r="J144" s="44">
        <f t="shared" si="284"/>
        <v>206</v>
      </c>
      <c r="K144" s="44">
        <f t="shared" si="284"/>
        <v>1032</v>
      </c>
      <c r="L144" s="44">
        <f t="shared" si="284"/>
        <v>585</v>
      </c>
      <c r="M144" s="44">
        <f t="shared" si="284"/>
        <v>171</v>
      </c>
      <c r="N144" s="44">
        <f t="shared" si="284"/>
        <v>756</v>
      </c>
      <c r="O144" s="44">
        <f t="shared" si="284"/>
        <v>362</v>
      </c>
      <c r="P144" s="44">
        <f t="shared" si="284"/>
        <v>52</v>
      </c>
      <c r="Q144" s="44">
        <f t="shared" si="284"/>
        <v>414</v>
      </c>
      <c r="R144" s="44">
        <f t="shared" si="284"/>
        <v>0</v>
      </c>
      <c r="S144" s="44">
        <f t="shared" si="284"/>
        <v>0</v>
      </c>
      <c r="T144" s="44">
        <f t="shared" si="284"/>
        <v>0</v>
      </c>
      <c r="U144" s="44">
        <f t="shared" si="284"/>
        <v>0</v>
      </c>
      <c r="V144" s="44">
        <f t="shared" si="284"/>
        <v>0</v>
      </c>
      <c r="W144" s="44">
        <f t="shared" si="284"/>
        <v>0</v>
      </c>
      <c r="X144" s="44">
        <f t="shared" si="284"/>
        <v>3953</v>
      </c>
      <c r="Y144" s="44">
        <f t="shared" si="284"/>
        <v>1046</v>
      </c>
      <c r="Z144" s="44">
        <f t="shared" si="284"/>
        <v>4999</v>
      </c>
    </row>
    <row r="145" spans="1:26" ht="29.25" customHeight="1" x14ac:dyDescent="0.5">
      <c r="A145" s="1" t="s">
        <v>57</v>
      </c>
      <c r="B145" s="2"/>
      <c r="C145" s="12"/>
      <c r="D145" s="13"/>
      <c r="E145" s="74"/>
      <c r="F145" s="13"/>
      <c r="G145" s="13"/>
      <c r="H145" s="74"/>
      <c r="I145" s="13"/>
      <c r="J145" s="13"/>
      <c r="K145" s="74"/>
      <c r="L145" s="13"/>
      <c r="M145" s="13"/>
      <c r="N145" s="74"/>
      <c r="O145" s="13"/>
      <c r="P145" s="13"/>
      <c r="Q145" s="74"/>
      <c r="R145" s="28"/>
      <c r="S145" s="28"/>
      <c r="T145" s="29"/>
      <c r="U145" s="28"/>
      <c r="V145" s="28"/>
      <c r="W145" s="29"/>
      <c r="X145" s="74"/>
      <c r="Y145" s="74"/>
      <c r="Z145" s="75"/>
    </row>
    <row r="146" spans="1:26" ht="29.25" customHeight="1" x14ac:dyDescent="0.5">
      <c r="A146" s="1"/>
      <c r="B146" s="3" t="s">
        <v>10</v>
      </c>
      <c r="C146" s="12"/>
      <c r="D146" s="13"/>
      <c r="E146" s="74"/>
      <c r="F146" s="13"/>
      <c r="G146" s="13"/>
      <c r="H146" s="74"/>
      <c r="I146" s="13"/>
      <c r="J146" s="13"/>
      <c r="K146" s="74"/>
      <c r="L146" s="13"/>
      <c r="M146" s="13"/>
      <c r="N146" s="74"/>
      <c r="O146" s="13"/>
      <c r="P146" s="13"/>
      <c r="Q146" s="74"/>
      <c r="R146" s="28"/>
      <c r="S146" s="28"/>
      <c r="T146" s="29"/>
      <c r="U146" s="28"/>
      <c r="V146" s="28"/>
      <c r="W146" s="29"/>
      <c r="X146" s="74"/>
      <c r="Y146" s="74"/>
      <c r="Z146" s="75"/>
    </row>
    <row r="147" spans="1:26" ht="29.25" customHeight="1" x14ac:dyDescent="0.5">
      <c r="A147" s="20"/>
      <c r="B147" s="2" t="s">
        <v>140</v>
      </c>
      <c r="C147" s="12"/>
      <c r="D147" s="13"/>
      <c r="E147" s="74"/>
      <c r="F147" s="13"/>
      <c r="G147" s="13"/>
      <c r="H147" s="74"/>
      <c r="I147" s="13"/>
      <c r="J147" s="13"/>
      <c r="K147" s="74"/>
      <c r="L147" s="13"/>
      <c r="M147" s="13"/>
      <c r="N147" s="74"/>
      <c r="O147" s="13"/>
      <c r="P147" s="13"/>
      <c r="Q147" s="74"/>
      <c r="R147" s="28"/>
      <c r="S147" s="28"/>
      <c r="T147" s="29"/>
      <c r="U147" s="28"/>
      <c r="V147" s="28"/>
      <c r="W147" s="29"/>
      <c r="X147" s="74"/>
      <c r="Y147" s="74"/>
      <c r="Z147" s="75"/>
    </row>
    <row r="148" spans="1:26" ht="29.25" customHeight="1" x14ac:dyDescent="0.5">
      <c r="A148" s="20"/>
      <c r="B148" s="5" t="s">
        <v>58</v>
      </c>
      <c r="C148" s="15">
        <v>36</v>
      </c>
      <c r="D148" s="15">
        <v>118</v>
      </c>
      <c r="E148" s="16">
        <f t="shared" si="199"/>
        <v>154</v>
      </c>
      <c r="F148" s="15">
        <v>22</v>
      </c>
      <c r="G148" s="15">
        <v>89</v>
      </c>
      <c r="H148" s="16">
        <f t="shared" si="200"/>
        <v>111</v>
      </c>
      <c r="I148" s="15">
        <v>24</v>
      </c>
      <c r="J148" s="15">
        <v>114</v>
      </c>
      <c r="K148" s="16">
        <f t="shared" si="201"/>
        <v>138</v>
      </c>
      <c r="L148" s="15">
        <v>18</v>
      </c>
      <c r="M148" s="15">
        <v>95</v>
      </c>
      <c r="N148" s="16">
        <f t="shared" si="202"/>
        <v>113</v>
      </c>
      <c r="O148" s="15">
        <v>0</v>
      </c>
      <c r="P148" s="15">
        <v>2</v>
      </c>
      <c r="Q148" s="16">
        <f t="shared" si="203"/>
        <v>2</v>
      </c>
      <c r="R148" s="17">
        <v>0</v>
      </c>
      <c r="S148" s="17">
        <v>0</v>
      </c>
      <c r="T148" s="18">
        <f t="shared" si="204"/>
        <v>0</v>
      </c>
      <c r="U148" s="17">
        <v>0</v>
      </c>
      <c r="V148" s="17">
        <v>0</v>
      </c>
      <c r="W148" s="18">
        <f t="shared" si="205"/>
        <v>0</v>
      </c>
      <c r="X148" s="16">
        <f t="shared" si="206"/>
        <v>100</v>
      </c>
      <c r="Y148" s="16">
        <f t="shared" si="207"/>
        <v>418</v>
      </c>
      <c r="Z148" s="16">
        <f t="shared" si="208"/>
        <v>518</v>
      </c>
    </row>
    <row r="149" spans="1:26" ht="29.25" customHeight="1" x14ac:dyDescent="0.5">
      <c r="A149" s="20"/>
      <c r="B149" s="5" t="s">
        <v>59</v>
      </c>
      <c r="C149" s="15">
        <v>23</v>
      </c>
      <c r="D149" s="15">
        <v>76</v>
      </c>
      <c r="E149" s="16">
        <f t="shared" si="199"/>
        <v>99</v>
      </c>
      <c r="F149" s="15">
        <v>30</v>
      </c>
      <c r="G149" s="15">
        <v>58</v>
      </c>
      <c r="H149" s="16">
        <f t="shared" si="200"/>
        <v>88</v>
      </c>
      <c r="I149" s="15">
        <v>22</v>
      </c>
      <c r="J149" s="15">
        <v>37</v>
      </c>
      <c r="K149" s="16">
        <f t="shared" si="201"/>
        <v>59</v>
      </c>
      <c r="L149" s="15">
        <v>15</v>
      </c>
      <c r="M149" s="15">
        <v>46</v>
      </c>
      <c r="N149" s="16">
        <f t="shared" si="202"/>
        <v>61</v>
      </c>
      <c r="O149" s="15">
        <v>0</v>
      </c>
      <c r="P149" s="15">
        <v>2</v>
      </c>
      <c r="Q149" s="16">
        <f t="shared" si="203"/>
        <v>2</v>
      </c>
      <c r="R149" s="17">
        <v>0</v>
      </c>
      <c r="S149" s="17">
        <v>0</v>
      </c>
      <c r="T149" s="18">
        <f t="shared" si="204"/>
        <v>0</v>
      </c>
      <c r="U149" s="17">
        <v>0</v>
      </c>
      <c r="V149" s="17">
        <v>0</v>
      </c>
      <c r="W149" s="18">
        <f t="shared" si="205"/>
        <v>0</v>
      </c>
      <c r="X149" s="16">
        <f t="shared" si="206"/>
        <v>90</v>
      </c>
      <c r="Y149" s="16">
        <f t="shared" si="207"/>
        <v>219</v>
      </c>
      <c r="Z149" s="16">
        <f t="shared" si="208"/>
        <v>309</v>
      </c>
    </row>
    <row r="150" spans="1:26" ht="29.25" customHeight="1" x14ac:dyDescent="0.5">
      <c r="A150" s="20"/>
      <c r="B150" s="5" t="s">
        <v>60</v>
      </c>
      <c r="C150" s="15">
        <v>37</v>
      </c>
      <c r="D150" s="15">
        <v>60</v>
      </c>
      <c r="E150" s="16">
        <f t="shared" si="199"/>
        <v>97</v>
      </c>
      <c r="F150" s="15">
        <v>33</v>
      </c>
      <c r="G150" s="15">
        <v>70</v>
      </c>
      <c r="H150" s="16">
        <f t="shared" si="200"/>
        <v>103</v>
      </c>
      <c r="I150" s="15">
        <v>20</v>
      </c>
      <c r="J150" s="15">
        <v>30</v>
      </c>
      <c r="K150" s="16">
        <f t="shared" si="201"/>
        <v>50</v>
      </c>
      <c r="L150" s="15">
        <v>24</v>
      </c>
      <c r="M150" s="15">
        <v>39</v>
      </c>
      <c r="N150" s="16">
        <f t="shared" si="202"/>
        <v>63</v>
      </c>
      <c r="O150" s="15">
        <v>0</v>
      </c>
      <c r="P150" s="15">
        <v>3</v>
      </c>
      <c r="Q150" s="16">
        <f t="shared" si="203"/>
        <v>3</v>
      </c>
      <c r="R150" s="17">
        <v>0</v>
      </c>
      <c r="S150" s="17">
        <v>0</v>
      </c>
      <c r="T150" s="18">
        <f t="shared" si="204"/>
        <v>0</v>
      </c>
      <c r="U150" s="17">
        <v>0</v>
      </c>
      <c r="V150" s="17">
        <v>0</v>
      </c>
      <c r="W150" s="18">
        <f t="shared" si="205"/>
        <v>0</v>
      </c>
      <c r="X150" s="16">
        <f t="shared" si="206"/>
        <v>114</v>
      </c>
      <c r="Y150" s="16">
        <f t="shared" si="207"/>
        <v>202</v>
      </c>
      <c r="Z150" s="16">
        <f t="shared" si="208"/>
        <v>316</v>
      </c>
    </row>
    <row r="151" spans="1:26" ht="29.25" customHeight="1" x14ac:dyDescent="0.5">
      <c r="A151" s="20"/>
      <c r="B151" s="5" t="s">
        <v>61</v>
      </c>
      <c r="C151" s="15">
        <v>0</v>
      </c>
      <c r="D151" s="15">
        <v>0</v>
      </c>
      <c r="E151" s="16">
        <f t="shared" si="199"/>
        <v>0</v>
      </c>
      <c r="F151" s="15">
        <v>0</v>
      </c>
      <c r="G151" s="15">
        <v>0</v>
      </c>
      <c r="H151" s="16">
        <f t="shared" si="200"/>
        <v>0</v>
      </c>
      <c r="I151" s="15">
        <v>17</v>
      </c>
      <c r="J151" s="15">
        <v>42</v>
      </c>
      <c r="K151" s="16">
        <f t="shared" si="201"/>
        <v>59</v>
      </c>
      <c r="L151" s="15">
        <v>12</v>
      </c>
      <c r="M151" s="15">
        <v>52</v>
      </c>
      <c r="N151" s="16">
        <f t="shared" si="202"/>
        <v>64</v>
      </c>
      <c r="O151" s="15">
        <v>0</v>
      </c>
      <c r="P151" s="15">
        <v>3</v>
      </c>
      <c r="Q151" s="16">
        <f t="shared" si="203"/>
        <v>3</v>
      </c>
      <c r="R151" s="17">
        <v>0</v>
      </c>
      <c r="S151" s="17">
        <v>0</v>
      </c>
      <c r="T151" s="18">
        <f t="shared" si="204"/>
        <v>0</v>
      </c>
      <c r="U151" s="17">
        <v>0</v>
      </c>
      <c r="V151" s="17">
        <v>0</v>
      </c>
      <c r="W151" s="18">
        <f t="shared" si="205"/>
        <v>0</v>
      </c>
      <c r="X151" s="16">
        <f t="shared" si="206"/>
        <v>29</v>
      </c>
      <c r="Y151" s="16">
        <f t="shared" si="207"/>
        <v>97</v>
      </c>
      <c r="Z151" s="16">
        <f t="shared" si="208"/>
        <v>126</v>
      </c>
    </row>
    <row r="152" spans="1:26" ht="29.25" customHeight="1" x14ac:dyDescent="0.5">
      <c r="A152" s="20"/>
      <c r="B152" s="5" t="s">
        <v>62</v>
      </c>
      <c r="C152" s="15">
        <v>68</v>
      </c>
      <c r="D152" s="15">
        <v>120</v>
      </c>
      <c r="E152" s="16">
        <f t="shared" si="199"/>
        <v>188</v>
      </c>
      <c r="F152" s="15">
        <v>62</v>
      </c>
      <c r="G152" s="15">
        <v>95</v>
      </c>
      <c r="H152" s="16">
        <f t="shared" si="200"/>
        <v>157</v>
      </c>
      <c r="I152" s="15">
        <v>57</v>
      </c>
      <c r="J152" s="15">
        <v>100</v>
      </c>
      <c r="K152" s="16">
        <f t="shared" si="201"/>
        <v>157</v>
      </c>
      <c r="L152" s="15">
        <v>46</v>
      </c>
      <c r="M152" s="15">
        <v>89</v>
      </c>
      <c r="N152" s="16">
        <f t="shared" si="202"/>
        <v>135</v>
      </c>
      <c r="O152" s="15">
        <v>8</v>
      </c>
      <c r="P152" s="15">
        <v>1</v>
      </c>
      <c r="Q152" s="16">
        <f t="shared" si="203"/>
        <v>9</v>
      </c>
      <c r="R152" s="17">
        <v>0</v>
      </c>
      <c r="S152" s="17">
        <v>0</v>
      </c>
      <c r="T152" s="18">
        <f t="shared" si="204"/>
        <v>0</v>
      </c>
      <c r="U152" s="17">
        <v>0</v>
      </c>
      <c r="V152" s="17">
        <v>0</v>
      </c>
      <c r="W152" s="18">
        <f t="shared" si="205"/>
        <v>0</v>
      </c>
      <c r="X152" s="16">
        <f t="shared" si="206"/>
        <v>241</v>
      </c>
      <c r="Y152" s="16">
        <f t="shared" si="207"/>
        <v>405</v>
      </c>
      <c r="Z152" s="16">
        <f t="shared" si="208"/>
        <v>646</v>
      </c>
    </row>
    <row r="153" spans="1:26" ht="29.25" customHeight="1" x14ac:dyDescent="0.5">
      <c r="A153" s="20"/>
      <c r="B153" s="5" t="s">
        <v>63</v>
      </c>
      <c r="C153" s="15">
        <v>38</v>
      </c>
      <c r="D153" s="15">
        <v>113</v>
      </c>
      <c r="E153" s="16">
        <f t="shared" si="199"/>
        <v>151</v>
      </c>
      <c r="F153" s="15">
        <v>33</v>
      </c>
      <c r="G153" s="15">
        <v>118</v>
      </c>
      <c r="H153" s="16">
        <f t="shared" si="200"/>
        <v>151</v>
      </c>
      <c r="I153" s="15">
        <v>41</v>
      </c>
      <c r="J153" s="15">
        <v>98</v>
      </c>
      <c r="K153" s="16">
        <f t="shared" si="201"/>
        <v>139</v>
      </c>
      <c r="L153" s="15">
        <v>27</v>
      </c>
      <c r="M153" s="15">
        <v>108</v>
      </c>
      <c r="N153" s="16">
        <f t="shared" si="202"/>
        <v>135</v>
      </c>
      <c r="O153" s="15">
        <v>0</v>
      </c>
      <c r="P153" s="15">
        <v>1</v>
      </c>
      <c r="Q153" s="16">
        <f t="shared" si="203"/>
        <v>1</v>
      </c>
      <c r="R153" s="17">
        <v>0</v>
      </c>
      <c r="S153" s="17">
        <v>0</v>
      </c>
      <c r="T153" s="18">
        <f t="shared" si="204"/>
        <v>0</v>
      </c>
      <c r="U153" s="17">
        <v>0</v>
      </c>
      <c r="V153" s="17">
        <v>0</v>
      </c>
      <c r="W153" s="18">
        <f t="shared" si="205"/>
        <v>0</v>
      </c>
      <c r="X153" s="16">
        <f t="shared" si="206"/>
        <v>139</v>
      </c>
      <c r="Y153" s="16">
        <f t="shared" si="207"/>
        <v>438</v>
      </c>
      <c r="Z153" s="16">
        <f t="shared" si="208"/>
        <v>577</v>
      </c>
    </row>
    <row r="154" spans="1:26" ht="29.25" customHeight="1" x14ac:dyDescent="0.5">
      <c r="A154" s="20"/>
      <c r="B154" s="5" t="s">
        <v>64</v>
      </c>
      <c r="C154" s="15">
        <v>90</v>
      </c>
      <c r="D154" s="15">
        <v>63</v>
      </c>
      <c r="E154" s="16">
        <f t="shared" si="199"/>
        <v>153</v>
      </c>
      <c r="F154" s="15">
        <v>77</v>
      </c>
      <c r="G154" s="15">
        <v>71</v>
      </c>
      <c r="H154" s="16">
        <f t="shared" si="200"/>
        <v>148</v>
      </c>
      <c r="I154" s="15">
        <v>50</v>
      </c>
      <c r="J154" s="15">
        <v>70</v>
      </c>
      <c r="K154" s="16">
        <f t="shared" si="201"/>
        <v>120</v>
      </c>
      <c r="L154" s="15">
        <v>65</v>
      </c>
      <c r="M154" s="15">
        <v>57</v>
      </c>
      <c r="N154" s="16">
        <f t="shared" si="202"/>
        <v>122</v>
      </c>
      <c r="O154" s="15">
        <v>2</v>
      </c>
      <c r="P154" s="15">
        <v>2</v>
      </c>
      <c r="Q154" s="16">
        <f t="shared" si="203"/>
        <v>4</v>
      </c>
      <c r="R154" s="17">
        <v>0</v>
      </c>
      <c r="S154" s="17">
        <v>0</v>
      </c>
      <c r="T154" s="18">
        <f t="shared" si="204"/>
        <v>0</v>
      </c>
      <c r="U154" s="17">
        <v>0</v>
      </c>
      <c r="V154" s="17">
        <v>0</v>
      </c>
      <c r="W154" s="18">
        <f t="shared" si="205"/>
        <v>0</v>
      </c>
      <c r="X154" s="16">
        <f t="shared" si="206"/>
        <v>284</v>
      </c>
      <c r="Y154" s="16">
        <f t="shared" si="207"/>
        <v>263</v>
      </c>
      <c r="Z154" s="16">
        <f t="shared" si="208"/>
        <v>547</v>
      </c>
    </row>
    <row r="155" spans="1:26" ht="29.25" customHeight="1" x14ac:dyDescent="0.5">
      <c r="A155" s="20"/>
      <c r="B155" s="4" t="s">
        <v>8</v>
      </c>
      <c r="C155" s="16">
        <f t="shared" ref="C155:W155" si="285">SUM(C148:C154)</f>
        <v>292</v>
      </c>
      <c r="D155" s="16">
        <f t="shared" si="285"/>
        <v>550</v>
      </c>
      <c r="E155" s="16">
        <f t="shared" si="285"/>
        <v>842</v>
      </c>
      <c r="F155" s="16">
        <f t="shared" si="285"/>
        <v>257</v>
      </c>
      <c r="G155" s="16">
        <f t="shared" si="285"/>
        <v>501</v>
      </c>
      <c r="H155" s="16">
        <f t="shared" si="285"/>
        <v>758</v>
      </c>
      <c r="I155" s="16">
        <f t="shared" si="285"/>
        <v>231</v>
      </c>
      <c r="J155" s="16">
        <f t="shared" si="285"/>
        <v>491</v>
      </c>
      <c r="K155" s="16">
        <f t="shared" si="285"/>
        <v>722</v>
      </c>
      <c r="L155" s="16">
        <f t="shared" si="285"/>
        <v>207</v>
      </c>
      <c r="M155" s="16">
        <f t="shared" si="285"/>
        <v>486</v>
      </c>
      <c r="N155" s="16">
        <f t="shared" si="285"/>
        <v>693</v>
      </c>
      <c r="O155" s="16">
        <f t="shared" si="285"/>
        <v>10</v>
      </c>
      <c r="P155" s="16">
        <f t="shared" si="285"/>
        <v>14</v>
      </c>
      <c r="Q155" s="16">
        <f t="shared" si="285"/>
        <v>24</v>
      </c>
      <c r="R155" s="18">
        <f t="shared" si="285"/>
        <v>0</v>
      </c>
      <c r="S155" s="18">
        <f t="shared" si="285"/>
        <v>0</v>
      </c>
      <c r="T155" s="18">
        <f t="shared" si="285"/>
        <v>0</v>
      </c>
      <c r="U155" s="18">
        <f t="shared" si="285"/>
        <v>0</v>
      </c>
      <c r="V155" s="18">
        <f t="shared" si="285"/>
        <v>0</v>
      </c>
      <c r="W155" s="18">
        <f t="shared" si="285"/>
        <v>0</v>
      </c>
      <c r="X155" s="16">
        <f t="shared" ref="X155" si="286">C155+F155+I155+L155+O155+R155+U155</f>
        <v>997</v>
      </c>
      <c r="Y155" s="16">
        <f t="shared" ref="Y155" si="287">D155+G155+J155+M155+P155+S155+V155</f>
        <v>2042</v>
      </c>
      <c r="Z155" s="16">
        <f t="shared" ref="Z155" si="288">E155+H155+K155+N155+Q155+T155+W155</f>
        <v>3039</v>
      </c>
    </row>
    <row r="156" spans="1:26" ht="29.25" customHeight="1" x14ac:dyDescent="0.5">
      <c r="A156" s="1"/>
      <c r="B156" s="33" t="s">
        <v>141</v>
      </c>
      <c r="C156" s="12"/>
      <c r="D156" s="13"/>
      <c r="E156" s="74"/>
      <c r="F156" s="13"/>
      <c r="G156" s="13"/>
      <c r="H156" s="74"/>
      <c r="I156" s="13"/>
      <c r="J156" s="13"/>
      <c r="K156" s="74"/>
      <c r="L156" s="13"/>
      <c r="M156" s="13"/>
      <c r="N156" s="74"/>
      <c r="O156" s="13"/>
      <c r="P156" s="13"/>
      <c r="Q156" s="74"/>
      <c r="R156" s="28"/>
      <c r="S156" s="28"/>
      <c r="T156" s="29"/>
      <c r="U156" s="28"/>
      <c r="V156" s="28"/>
      <c r="W156" s="29"/>
      <c r="X156" s="74"/>
      <c r="Y156" s="74"/>
      <c r="Z156" s="75"/>
    </row>
    <row r="157" spans="1:26" ht="29.25" customHeight="1" x14ac:dyDescent="0.5">
      <c r="A157" s="1"/>
      <c r="B157" s="34" t="s">
        <v>59</v>
      </c>
      <c r="C157" s="15">
        <v>1</v>
      </c>
      <c r="D157" s="15">
        <v>36</v>
      </c>
      <c r="E157" s="16">
        <f t="shared" si="199"/>
        <v>37</v>
      </c>
      <c r="F157" s="15">
        <v>2</v>
      </c>
      <c r="G157" s="15">
        <v>30</v>
      </c>
      <c r="H157" s="16">
        <f t="shared" ref="H157:H162" si="289">F157+G157</f>
        <v>32</v>
      </c>
      <c r="I157" s="15">
        <v>0</v>
      </c>
      <c r="J157" s="15">
        <v>9</v>
      </c>
      <c r="K157" s="16">
        <f t="shared" ref="K157:K162" si="290">I157+J157</f>
        <v>9</v>
      </c>
      <c r="L157" s="15">
        <v>0</v>
      </c>
      <c r="M157" s="15">
        <v>2</v>
      </c>
      <c r="N157" s="16">
        <f t="shared" ref="N157:N162" si="291">L157+M157</f>
        <v>2</v>
      </c>
      <c r="O157" s="15">
        <v>0</v>
      </c>
      <c r="P157" s="15">
        <v>0</v>
      </c>
      <c r="Q157" s="16">
        <f t="shared" ref="Q157:Q162" si="292">O157+P157</f>
        <v>0</v>
      </c>
      <c r="R157" s="17">
        <v>0</v>
      </c>
      <c r="S157" s="17">
        <v>0</v>
      </c>
      <c r="T157" s="18">
        <f t="shared" ref="T157:T162" si="293">R157+S157</f>
        <v>0</v>
      </c>
      <c r="U157" s="17">
        <v>0</v>
      </c>
      <c r="V157" s="17">
        <v>0</v>
      </c>
      <c r="W157" s="18">
        <f t="shared" ref="W157:W162" si="294">SUM(U157:V157)</f>
        <v>0</v>
      </c>
      <c r="X157" s="16">
        <f t="shared" ref="X157:X163" si="295">C157+F157+I157+L157+O157+R157+U157</f>
        <v>3</v>
      </c>
      <c r="Y157" s="16">
        <f t="shared" ref="Y157:Y163" si="296">D157+G157+J157+M157+P157+S157+V157</f>
        <v>77</v>
      </c>
      <c r="Z157" s="16">
        <f t="shared" ref="Z157:Z163" si="297">E157+H157+K157+N157+Q157+T157+W157</f>
        <v>80</v>
      </c>
    </row>
    <row r="158" spans="1:26" ht="29.25" customHeight="1" x14ac:dyDescent="0.5">
      <c r="A158" s="1"/>
      <c r="B158" s="34" t="s">
        <v>60</v>
      </c>
      <c r="C158" s="15">
        <v>3</v>
      </c>
      <c r="D158" s="15">
        <v>48</v>
      </c>
      <c r="E158" s="16">
        <f t="shared" si="199"/>
        <v>51</v>
      </c>
      <c r="F158" s="15">
        <v>4</v>
      </c>
      <c r="G158" s="15">
        <v>29</v>
      </c>
      <c r="H158" s="16">
        <f t="shared" si="289"/>
        <v>33</v>
      </c>
      <c r="I158" s="15">
        <v>0</v>
      </c>
      <c r="J158" s="15">
        <v>8</v>
      </c>
      <c r="K158" s="16">
        <f t="shared" si="290"/>
        <v>8</v>
      </c>
      <c r="L158" s="15">
        <v>0</v>
      </c>
      <c r="M158" s="15">
        <v>0</v>
      </c>
      <c r="N158" s="16">
        <f t="shared" si="291"/>
        <v>0</v>
      </c>
      <c r="O158" s="15">
        <v>0</v>
      </c>
      <c r="P158" s="15">
        <v>0</v>
      </c>
      <c r="Q158" s="16">
        <f t="shared" si="292"/>
        <v>0</v>
      </c>
      <c r="R158" s="17">
        <v>0</v>
      </c>
      <c r="S158" s="17">
        <v>0</v>
      </c>
      <c r="T158" s="18">
        <f t="shared" si="293"/>
        <v>0</v>
      </c>
      <c r="U158" s="17">
        <v>0</v>
      </c>
      <c r="V158" s="17">
        <v>0</v>
      </c>
      <c r="W158" s="18">
        <f t="shared" si="294"/>
        <v>0</v>
      </c>
      <c r="X158" s="16">
        <f t="shared" si="295"/>
        <v>7</v>
      </c>
      <c r="Y158" s="16">
        <f t="shared" si="296"/>
        <v>85</v>
      </c>
      <c r="Z158" s="16">
        <f t="shared" si="297"/>
        <v>92</v>
      </c>
    </row>
    <row r="159" spans="1:26" ht="29.25" customHeight="1" x14ac:dyDescent="0.5">
      <c r="A159" s="1"/>
      <c r="B159" s="5" t="s">
        <v>142</v>
      </c>
      <c r="C159" s="15">
        <v>0</v>
      </c>
      <c r="D159" s="15">
        <v>0</v>
      </c>
      <c r="E159" s="16">
        <f t="shared" si="199"/>
        <v>0</v>
      </c>
      <c r="F159" s="15">
        <v>0</v>
      </c>
      <c r="G159" s="15">
        <v>0</v>
      </c>
      <c r="H159" s="16">
        <f t="shared" si="289"/>
        <v>0</v>
      </c>
      <c r="I159" s="15">
        <v>2</v>
      </c>
      <c r="J159" s="15">
        <v>6</v>
      </c>
      <c r="K159" s="16">
        <f t="shared" si="290"/>
        <v>8</v>
      </c>
      <c r="L159" s="15">
        <v>0</v>
      </c>
      <c r="M159" s="15">
        <v>0</v>
      </c>
      <c r="N159" s="16">
        <f t="shared" si="291"/>
        <v>0</v>
      </c>
      <c r="O159" s="15">
        <v>0</v>
      </c>
      <c r="P159" s="15">
        <v>0</v>
      </c>
      <c r="Q159" s="16">
        <f t="shared" si="292"/>
        <v>0</v>
      </c>
      <c r="R159" s="17">
        <v>0</v>
      </c>
      <c r="S159" s="17">
        <v>0</v>
      </c>
      <c r="T159" s="18">
        <f t="shared" si="293"/>
        <v>0</v>
      </c>
      <c r="U159" s="17">
        <v>0</v>
      </c>
      <c r="V159" s="17">
        <v>0</v>
      </c>
      <c r="W159" s="18">
        <f t="shared" si="294"/>
        <v>0</v>
      </c>
      <c r="X159" s="16">
        <f t="shared" si="295"/>
        <v>2</v>
      </c>
      <c r="Y159" s="16">
        <f t="shared" si="296"/>
        <v>6</v>
      </c>
      <c r="Z159" s="16">
        <f t="shared" si="297"/>
        <v>8</v>
      </c>
    </row>
    <row r="160" spans="1:26" ht="29.25" customHeight="1" x14ac:dyDescent="0.5">
      <c r="A160" s="1"/>
      <c r="B160" s="5" t="s">
        <v>65</v>
      </c>
      <c r="C160" s="15">
        <v>0</v>
      </c>
      <c r="D160" s="15">
        <v>0</v>
      </c>
      <c r="E160" s="16">
        <f t="shared" si="199"/>
        <v>0</v>
      </c>
      <c r="F160" s="15">
        <v>0</v>
      </c>
      <c r="G160" s="15">
        <v>0</v>
      </c>
      <c r="H160" s="16">
        <f t="shared" si="289"/>
        <v>0</v>
      </c>
      <c r="I160" s="15">
        <v>7</v>
      </c>
      <c r="J160" s="15">
        <v>1</v>
      </c>
      <c r="K160" s="16">
        <f t="shared" si="290"/>
        <v>8</v>
      </c>
      <c r="L160" s="15">
        <v>0</v>
      </c>
      <c r="M160" s="15">
        <v>1</v>
      </c>
      <c r="N160" s="16">
        <f t="shared" si="291"/>
        <v>1</v>
      </c>
      <c r="O160" s="15">
        <v>0</v>
      </c>
      <c r="P160" s="15">
        <v>0</v>
      </c>
      <c r="Q160" s="16">
        <f t="shared" si="292"/>
        <v>0</v>
      </c>
      <c r="R160" s="17">
        <v>0</v>
      </c>
      <c r="S160" s="17">
        <v>0</v>
      </c>
      <c r="T160" s="18">
        <f t="shared" si="293"/>
        <v>0</v>
      </c>
      <c r="U160" s="17">
        <v>0</v>
      </c>
      <c r="V160" s="17">
        <v>0</v>
      </c>
      <c r="W160" s="18">
        <f t="shared" si="294"/>
        <v>0</v>
      </c>
      <c r="X160" s="16">
        <f t="shared" si="295"/>
        <v>7</v>
      </c>
      <c r="Y160" s="16">
        <f t="shared" si="296"/>
        <v>2</v>
      </c>
      <c r="Z160" s="16">
        <f t="shared" si="297"/>
        <v>9</v>
      </c>
    </row>
    <row r="161" spans="1:26" ht="29.25" customHeight="1" x14ac:dyDescent="0.5">
      <c r="A161" s="1"/>
      <c r="B161" s="5" t="s">
        <v>62</v>
      </c>
      <c r="C161" s="15">
        <v>11</v>
      </c>
      <c r="D161" s="15">
        <v>43</v>
      </c>
      <c r="E161" s="16">
        <f t="shared" si="199"/>
        <v>54</v>
      </c>
      <c r="F161" s="15">
        <v>7</v>
      </c>
      <c r="G161" s="15">
        <v>41</v>
      </c>
      <c r="H161" s="16">
        <f t="shared" si="289"/>
        <v>48</v>
      </c>
      <c r="I161" s="15">
        <v>4</v>
      </c>
      <c r="J161" s="15">
        <v>22</v>
      </c>
      <c r="K161" s="16">
        <f t="shared" si="290"/>
        <v>26</v>
      </c>
      <c r="L161" s="15">
        <v>0</v>
      </c>
      <c r="M161" s="15">
        <v>3</v>
      </c>
      <c r="N161" s="16">
        <f t="shared" si="291"/>
        <v>3</v>
      </c>
      <c r="O161" s="15">
        <v>1</v>
      </c>
      <c r="P161" s="15">
        <v>1</v>
      </c>
      <c r="Q161" s="16">
        <f t="shared" si="292"/>
        <v>2</v>
      </c>
      <c r="R161" s="17">
        <v>0</v>
      </c>
      <c r="S161" s="17">
        <v>0</v>
      </c>
      <c r="T161" s="18">
        <f t="shared" si="293"/>
        <v>0</v>
      </c>
      <c r="U161" s="17">
        <v>0</v>
      </c>
      <c r="V161" s="17">
        <v>0</v>
      </c>
      <c r="W161" s="18">
        <f t="shared" si="294"/>
        <v>0</v>
      </c>
      <c r="X161" s="16">
        <f t="shared" si="295"/>
        <v>23</v>
      </c>
      <c r="Y161" s="16">
        <f t="shared" si="296"/>
        <v>110</v>
      </c>
      <c r="Z161" s="16">
        <f t="shared" si="297"/>
        <v>133</v>
      </c>
    </row>
    <row r="162" spans="1:26" ht="29.25" customHeight="1" x14ac:dyDescent="0.5">
      <c r="A162" s="1"/>
      <c r="B162" s="34" t="s">
        <v>64</v>
      </c>
      <c r="C162" s="15">
        <v>26</v>
      </c>
      <c r="D162" s="15">
        <v>71</v>
      </c>
      <c r="E162" s="16">
        <f t="shared" si="199"/>
        <v>97</v>
      </c>
      <c r="F162" s="15">
        <v>14</v>
      </c>
      <c r="G162" s="15">
        <v>64</v>
      </c>
      <c r="H162" s="16">
        <f t="shared" si="289"/>
        <v>78</v>
      </c>
      <c r="I162" s="15">
        <v>0</v>
      </c>
      <c r="J162" s="15">
        <v>2</v>
      </c>
      <c r="K162" s="16">
        <f t="shared" si="290"/>
        <v>2</v>
      </c>
      <c r="L162" s="15">
        <v>0</v>
      </c>
      <c r="M162" s="15">
        <v>0</v>
      </c>
      <c r="N162" s="16">
        <f t="shared" si="291"/>
        <v>0</v>
      </c>
      <c r="O162" s="15">
        <v>0</v>
      </c>
      <c r="P162" s="15">
        <v>0</v>
      </c>
      <c r="Q162" s="16">
        <f t="shared" si="292"/>
        <v>0</v>
      </c>
      <c r="R162" s="17">
        <v>0</v>
      </c>
      <c r="S162" s="17">
        <v>0</v>
      </c>
      <c r="T162" s="18">
        <f t="shared" si="293"/>
        <v>0</v>
      </c>
      <c r="U162" s="17">
        <v>0</v>
      </c>
      <c r="V162" s="17">
        <v>0</v>
      </c>
      <c r="W162" s="18">
        <f t="shared" si="294"/>
        <v>0</v>
      </c>
      <c r="X162" s="16">
        <f t="shared" si="295"/>
        <v>40</v>
      </c>
      <c r="Y162" s="16">
        <f t="shared" si="296"/>
        <v>137</v>
      </c>
      <c r="Z162" s="16">
        <f t="shared" si="297"/>
        <v>177</v>
      </c>
    </row>
    <row r="163" spans="1:26" ht="29.25" customHeight="1" x14ac:dyDescent="0.5">
      <c r="A163" s="1"/>
      <c r="B163" s="35" t="s">
        <v>8</v>
      </c>
      <c r="C163" s="16">
        <f>SUM(C157:C162)</f>
        <v>41</v>
      </c>
      <c r="D163" s="16">
        <f t="shared" ref="D163:W163" si="298">SUM(D157:D162)</f>
        <v>198</v>
      </c>
      <c r="E163" s="16">
        <f t="shared" si="298"/>
        <v>239</v>
      </c>
      <c r="F163" s="16">
        <f t="shared" si="298"/>
        <v>27</v>
      </c>
      <c r="G163" s="16">
        <f t="shared" si="298"/>
        <v>164</v>
      </c>
      <c r="H163" s="16">
        <f t="shared" si="298"/>
        <v>191</v>
      </c>
      <c r="I163" s="16">
        <f t="shared" si="298"/>
        <v>13</v>
      </c>
      <c r="J163" s="16">
        <f t="shared" si="298"/>
        <v>48</v>
      </c>
      <c r="K163" s="16">
        <f t="shared" si="298"/>
        <v>61</v>
      </c>
      <c r="L163" s="16">
        <f t="shared" si="298"/>
        <v>0</v>
      </c>
      <c r="M163" s="16">
        <f t="shared" si="298"/>
        <v>6</v>
      </c>
      <c r="N163" s="16">
        <f t="shared" si="298"/>
        <v>6</v>
      </c>
      <c r="O163" s="16">
        <f t="shared" si="298"/>
        <v>1</v>
      </c>
      <c r="P163" s="16">
        <f t="shared" si="298"/>
        <v>1</v>
      </c>
      <c r="Q163" s="16">
        <f t="shared" si="298"/>
        <v>2</v>
      </c>
      <c r="R163" s="18">
        <f t="shared" si="298"/>
        <v>0</v>
      </c>
      <c r="S163" s="18">
        <f t="shared" si="298"/>
        <v>0</v>
      </c>
      <c r="T163" s="18">
        <f t="shared" si="298"/>
        <v>0</v>
      </c>
      <c r="U163" s="18">
        <f t="shared" si="298"/>
        <v>0</v>
      </c>
      <c r="V163" s="18">
        <f t="shared" si="298"/>
        <v>0</v>
      </c>
      <c r="W163" s="18">
        <f t="shared" si="298"/>
        <v>0</v>
      </c>
      <c r="X163" s="16">
        <f t="shared" si="295"/>
        <v>82</v>
      </c>
      <c r="Y163" s="16">
        <f t="shared" si="296"/>
        <v>417</v>
      </c>
      <c r="Z163" s="16">
        <f t="shared" si="297"/>
        <v>499</v>
      </c>
    </row>
    <row r="164" spans="1:26" ht="29.25" customHeight="1" x14ac:dyDescent="0.5">
      <c r="A164" s="51"/>
      <c r="B164" s="60" t="s">
        <v>143</v>
      </c>
      <c r="C164" s="53">
        <f>C155+C163</f>
        <v>333</v>
      </c>
      <c r="D164" s="53">
        <f t="shared" ref="D164:Z164" si="299">D155+D163</f>
        <v>748</v>
      </c>
      <c r="E164" s="53">
        <f t="shared" si="299"/>
        <v>1081</v>
      </c>
      <c r="F164" s="53">
        <f t="shared" si="299"/>
        <v>284</v>
      </c>
      <c r="G164" s="53">
        <f t="shared" si="299"/>
        <v>665</v>
      </c>
      <c r="H164" s="53">
        <f t="shared" si="299"/>
        <v>949</v>
      </c>
      <c r="I164" s="53">
        <f t="shared" si="299"/>
        <v>244</v>
      </c>
      <c r="J164" s="53">
        <f t="shared" si="299"/>
        <v>539</v>
      </c>
      <c r="K164" s="53">
        <f t="shared" si="299"/>
        <v>783</v>
      </c>
      <c r="L164" s="53">
        <f t="shared" si="299"/>
        <v>207</v>
      </c>
      <c r="M164" s="53">
        <f t="shared" si="299"/>
        <v>492</v>
      </c>
      <c r="N164" s="53">
        <f t="shared" si="299"/>
        <v>699</v>
      </c>
      <c r="O164" s="53">
        <f t="shared" si="299"/>
        <v>11</v>
      </c>
      <c r="P164" s="53">
        <f t="shared" si="299"/>
        <v>15</v>
      </c>
      <c r="Q164" s="53">
        <f t="shared" si="299"/>
        <v>26</v>
      </c>
      <c r="R164" s="58">
        <f t="shared" si="299"/>
        <v>0</v>
      </c>
      <c r="S164" s="58">
        <f t="shared" si="299"/>
        <v>0</v>
      </c>
      <c r="T164" s="58">
        <f t="shared" si="299"/>
        <v>0</v>
      </c>
      <c r="U164" s="58">
        <f t="shared" si="299"/>
        <v>0</v>
      </c>
      <c r="V164" s="58">
        <f t="shared" si="299"/>
        <v>0</v>
      </c>
      <c r="W164" s="58">
        <f t="shared" si="299"/>
        <v>0</v>
      </c>
      <c r="X164" s="53">
        <f t="shared" si="299"/>
        <v>1079</v>
      </c>
      <c r="Y164" s="53">
        <f t="shared" si="299"/>
        <v>2459</v>
      </c>
      <c r="Z164" s="53">
        <f t="shared" si="299"/>
        <v>3538</v>
      </c>
    </row>
    <row r="165" spans="1:26" ht="29.25" customHeight="1" x14ac:dyDescent="0.5">
      <c r="A165" s="20"/>
      <c r="B165" s="6" t="s">
        <v>129</v>
      </c>
      <c r="C165" s="12"/>
      <c r="D165" s="13"/>
      <c r="E165" s="74"/>
      <c r="F165" s="13"/>
      <c r="G165" s="13"/>
      <c r="H165" s="74"/>
      <c r="I165" s="13"/>
      <c r="J165" s="13"/>
      <c r="K165" s="74"/>
      <c r="L165" s="13"/>
      <c r="M165" s="13"/>
      <c r="N165" s="74"/>
      <c r="O165" s="13"/>
      <c r="P165" s="13"/>
      <c r="Q165" s="74"/>
      <c r="R165" s="28"/>
      <c r="S165" s="28"/>
      <c r="T165" s="29"/>
      <c r="U165" s="28"/>
      <c r="V165" s="28"/>
      <c r="W165" s="29"/>
      <c r="X165" s="74"/>
      <c r="Y165" s="74"/>
      <c r="Z165" s="75"/>
    </row>
    <row r="166" spans="1:26" ht="29.25" customHeight="1" x14ac:dyDescent="0.5">
      <c r="A166" s="20"/>
      <c r="B166" s="7" t="s">
        <v>70</v>
      </c>
      <c r="C166" s="15">
        <v>34</v>
      </c>
      <c r="D166" s="15">
        <v>170</v>
      </c>
      <c r="E166" s="16">
        <f t="shared" si="199"/>
        <v>204</v>
      </c>
      <c r="F166" s="15">
        <v>25</v>
      </c>
      <c r="G166" s="15">
        <v>145</v>
      </c>
      <c r="H166" s="16">
        <f t="shared" si="200"/>
        <v>170</v>
      </c>
      <c r="I166" s="15">
        <v>27</v>
      </c>
      <c r="J166" s="15">
        <v>136</v>
      </c>
      <c r="K166" s="16">
        <f t="shared" si="201"/>
        <v>163</v>
      </c>
      <c r="L166" s="15">
        <v>31</v>
      </c>
      <c r="M166" s="15">
        <v>113</v>
      </c>
      <c r="N166" s="16">
        <f t="shared" si="202"/>
        <v>144</v>
      </c>
      <c r="O166" s="15">
        <v>5</v>
      </c>
      <c r="P166" s="15">
        <v>8</v>
      </c>
      <c r="Q166" s="16">
        <f t="shared" si="203"/>
        <v>13</v>
      </c>
      <c r="R166" s="17">
        <v>0</v>
      </c>
      <c r="S166" s="17">
        <v>0</v>
      </c>
      <c r="T166" s="18">
        <f t="shared" si="204"/>
        <v>0</v>
      </c>
      <c r="U166" s="17">
        <v>0</v>
      </c>
      <c r="V166" s="17">
        <v>0</v>
      </c>
      <c r="W166" s="18">
        <f t="shared" si="205"/>
        <v>0</v>
      </c>
      <c r="X166" s="16">
        <f>C166+F166+I166+L166+O166+R166+U166</f>
        <v>122</v>
      </c>
      <c r="Y166" s="16">
        <f>D166+G166+J166+M166+P166+S166+V166</f>
        <v>572</v>
      </c>
      <c r="Z166" s="16">
        <f t="shared" si="208"/>
        <v>694</v>
      </c>
    </row>
    <row r="167" spans="1:26" ht="29.25" customHeight="1" x14ac:dyDescent="0.5">
      <c r="A167" s="20"/>
      <c r="B167" s="4" t="s">
        <v>8</v>
      </c>
      <c r="C167" s="16">
        <f>SUM(C166)</f>
        <v>34</v>
      </c>
      <c r="D167" s="16">
        <f t="shared" ref="D167:W167" si="300">SUM(D166)</f>
        <v>170</v>
      </c>
      <c r="E167" s="16">
        <f t="shared" si="300"/>
        <v>204</v>
      </c>
      <c r="F167" s="16">
        <f t="shared" si="300"/>
        <v>25</v>
      </c>
      <c r="G167" s="16">
        <f t="shared" si="300"/>
        <v>145</v>
      </c>
      <c r="H167" s="16">
        <f t="shared" si="300"/>
        <v>170</v>
      </c>
      <c r="I167" s="16">
        <f t="shared" si="300"/>
        <v>27</v>
      </c>
      <c r="J167" s="16">
        <f t="shared" si="300"/>
        <v>136</v>
      </c>
      <c r="K167" s="16">
        <f t="shared" si="300"/>
        <v>163</v>
      </c>
      <c r="L167" s="16">
        <f t="shared" si="300"/>
        <v>31</v>
      </c>
      <c r="M167" s="16">
        <f t="shared" si="300"/>
        <v>113</v>
      </c>
      <c r="N167" s="16">
        <f t="shared" si="300"/>
        <v>144</v>
      </c>
      <c r="O167" s="16">
        <f t="shared" si="300"/>
        <v>5</v>
      </c>
      <c r="P167" s="16">
        <f t="shared" si="300"/>
        <v>8</v>
      </c>
      <c r="Q167" s="16">
        <f t="shared" si="300"/>
        <v>13</v>
      </c>
      <c r="R167" s="18">
        <f t="shared" si="300"/>
        <v>0</v>
      </c>
      <c r="S167" s="18">
        <f t="shared" si="300"/>
        <v>0</v>
      </c>
      <c r="T167" s="18">
        <f t="shared" si="300"/>
        <v>0</v>
      </c>
      <c r="U167" s="18">
        <f t="shared" si="300"/>
        <v>0</v>
      </c>
      <c r="V167" s="18">
        <f t="shared" si="300"/>
        <v>0</v>
      </c>
      <c r="W167" s="18">
        <f t="shared" si="300"/>
        <v>0</v>
      </c>
      <c r="X167" s="16">
        <f t="shared" ref="X167" si="301">C167+F167+I167+L167+O167+R167+U167</f>
        <v>122</v>
      </c>
      <c r="Y167" s="16">
        <f t="shared" ref="Y167" si="302">D167+G167+J167+M167+P167+S167+V167</f>
        <v>572</v>
      </c>
      <c r="Z167" s="16">
        <f t="shared" ref="Z167" si="303">E167+H167+K167+N167+Q167+T167+W167</f>
        <v>694</v>
      </c>
    </row>
    <row r="168" spans="1:26" ht="29.25" customHeight="1" x14ac:dyDescent="0.5">
      <c r="A168" s="20"/>
      <c r="B168" s="33" t="s">
        <v>144</v>
      </c>
      <c r="C168" s="12"/>
      <c r="D168" s="13"/>
      <c r="E168" s="74"/>
      <c r="F168" s="13"/>
      <c r="G168" s="13"/>
      <c r="H168" s="74"/>
      <c r="I168" s="13"/>
      <c r="J168" s="13"/>
      <c r="K168" s="74"/>
      <c r="L168" s="13"/>
      <c r="M168" s="13"/>
      <c r="N168" s="74"/>
      <c r="O168" s="13"/>
      <c r="P168" s="13"/>
      <c r="Q168" s="74"/>
      <c r="R168" s="28"/>
      <c r="S168" s="28"/>
      <c r="T168" s="29"/>
      <c r="U168" s="28"/>
      <c r="V168" s="28"/>
      <c r="W168" s="29"/>
      <c r="X168" s="74"/>
      <c r="Y168" s="74"/>
      <c r="Z168" s="75"/>
    </row>
    <row r="169" spans="1:26" ht="29.25" customHeight="1" x14ac:dyDescent="0.5">
      <c r="A169" s="20"/>
      <c r="B169" s="34" t="s">
        <v>70</v>
      </c>
      <c r="C169" s="15">
        <v>8</v>
      </c>
      <c r="D169" s="15">
        <v>54</v>
      </c>
      <c r="E169" s="16">
        <f t="shared" ref="E169" si="304">C169+D169</f>
        <v>62</v>
      </c>
      <c r="F169" s="15">
        <v>11</v>
      </c>
      <c r="G169" s="15">
        <v>52</v>
      </c>
      <c r="H169" s="16">
        <f t="shared" ref="H169" si="305">F169+G169</f>
        <v>63</v>
      </c>
      <c r="I169" s="15">
        <v>2</v>
      </c>
      <c r="J169" s="15">
        <v>20</v>
      </c>
      <c r="K169" s="16">
        <f t="shared" ref="K169" si="306">I169+J169</f>
        <v>22</v>
      </c>
      <c r="L169" s="15">
        <v>0</v>
      </c>
      <c r="M169" s="15">
        <v>2</v>
      </c>
      <c r="N169" s="16">
        <f t="shared" ref="N169" si="307">L169+M169</f>
        <v>2</v>
      </c>
      <c r="O169" s="15">
        <v>0</v>
      </c>
      <c r="P169" s="15">
        <v>0</v>
      </c>
      <c r="Q169" s="16">
        <f t="shared" ref="Q169" si="308">O169+P169</f>
        <v>0</v>
      </c>
      <c r="R169" s="17">
        <v>0</v>
      </c>
      <c r="S169" s="17">
        <v>0</v>
      </c>
      <c r="T169" s="18">
        <f t="shared" ref="T169" si="309">R169+S169</f>
        <v>0</v>
      </c>
      <c r="U169" s="17">
        <v>0</v>
      </c>
      <c r="V169" s="17">
        <v>0</v>
      </c>
      <c r="W169" s="18">
        <f t="shared" ref="W169" si="310">U169+V169</f>
        <v>0</v>
      </c>
      <c r="X169" s="16">
        <f t="shared" ref="X169:X170" si="311">C169+F169+I169+L169+O169+R169+U169</f>
        <v>21</v>
      </c>
      <c r="Y169" s="16">
        <f t="shared" ref="Y169:Y170" si="312">D169+G169+J169+M169+P169+S169+V169</f>
        <v>128</v>
      </c>
      <c r="Z169" s="16">
        <f t="shared" ref="Z169:Z170" si="313">E169+H169+K169+N169+Q169+T169+W169</f>
        <v>149</v>
      </c>
    </row>
    <row r="170" spans="1:26" ht="29.25" customHeight="1" x14ac:dyDescent="0.5">
      <c r="A170" s="20"/>
      <c r="B170" s="4" t="s">
        <v>8</v>
      </c>
      <c r="C170" s="16">
        <f>SUM(C169)</f>
        <v>8</v>
      </c>
      <c r="D170" s="16">
        <f t="shared" ref="D170" si="314">SUM(D169)</f>
        <v>54</v>
      </c>
      <c r="E170" s="16">
        <f t="shared" ref="E170" si="315">SUM(E169)</f>
        <v>62</v>
      </c>
      <c r="F170" s="16">
        <f t="shared" ref="F170" si="316">SUM(F169)</f>
        <v>11</v>
      </c>
      <c r="G170" s="16">
        <f t="shared" ref="G170" si="317">SUM(G169)</f>
        <v>52</v>
      </c>
      <c r="H170" s="16">
        <f t="shared" ref="H170" si="318">SUM(H169)</f>
        <v>63</v>
      </c>
      <c r="I170" s="16">
        <f t="shared" ref="I170" si="319">SUM(I169)</f>
        <v>2</v>
      </c>
      <c r="J170" s="16">
        <f t="shared" ref="J170" si="320">SUM(J169)</f>
        <v>20</v>
      </c>
      <c r="K170" s="16">
        <f t="shared" ref="K170" si="321">SUM(K169)</f>
        <v>22</v>
      </c>
      <c r="L170" s="16">
        <f t="shared" ref="L170" si="322">SUM(L169)</f>
        <v>0</v>
      </c>
      <c r="M170" s="16">
        <f t="shared" ref="M170" si="323">SUM(M169)</f>
        <v>2</v>
      </c>
      <c r="N170" s="16">
        <f t="shared" ref="N170" si="324">SUM(N169)</f>
        <v>2</v>
      </c>
      <c r="O170" s="16">
        <f t="shared" ref="O170" si="325">SUM(O169)</f>
        <v>0</v>
      </c>
      <c r="P170" s="16">
        <f t="shared" ref="P170" si="326">SUM(P169)</f>
        <v>0</v>
      </c>
      <c r="Q170" s="16">
        <f t="shared" ref="Q170" si="327">SUM(Q169)</f>
        <v>0</v>
      </c>
      <c r="R170" s="18">
        <f t="shared" ref="R170" si="328">SUM(R169)</f>
        <v>0</v>
      </c>
      <c r="S170" s="18">
        <f t="shared" ref="S170" si="329">SUM(S169)</f>
        <v>0</v>
      </c>
      <c r="T170" s="18">
        <f t="shared" ref="T170" si="330">SUM(T169)</f>
        <v>0</v>
      </c>
      <c r="U170" s="18">
        <f t="shared" ref="U170" si="331">SUM(U169)</f>
        <v>0</v>
      </c>
      <c r="V170" s="18">
        <f t="shared" ref="V170" si="332">SUM(V169)</f>
        <v>0</v>
      </c>
      <c r="W170" s="18">
        <f t="shared" ref="W170" si="333">SUM(W169)</f>
        <v>0</v>
      </c>
      <c r="X170" s="16">
        <f t="shared" si="311"/>
        <v>21</v>
      </c>
      <c r="Y170" s="16">
        <f t="shared" si="312"/>
        <v>128</v>
      </c>
      <c r="Z170" s="16">
        <f t="shared" si="313"/>
        <v>149</v>
      </c>
    </row>
    <row r="171" spans="1:26" ht="29.25" customHeight="1" x14ac:dyDescent="0.5">
      <c r="A171" s="57"/>
      <c r="B171" s="52" t="s">
        <v>143</v>
      </c>
      <c r="C171" s="53">
        <f>C167+C170</f>
        <v>42</v>
      </c>
      <c r="D171" s="53">
        <f t="shared" ref="D171:Z171" si="334">D167+D170</f>
        <v>224</v>
      </c>
      <c r="E171" s="53">
        <f t="shared" si="334"/>
        <v>266</v>
      </c>
      <c r="F171" s="53">
        <f t="shared" si="334"/>
        <v>36</v>
      </c>
      <c r="G171" s="53">
        <f t="shared" si="334"/>
        <v>197</v>
      </c>
      <c r="H171" s="53">
        <f t="shared" si="334"/>
        <v>233</v>
      </c>
      <c r="I171" s="53">
        <f t="shared" si="334"/>
        <v>29</v>
      </c>
      <c r="J171" s="53">
        <f t="shared" si="334"/>
        <v>156</v>
      </c>
      <c r="K171" s="53">
        <f t="shared" si="334"/>
        <v>185</v>
      </c>
      <c r="L171" s="53">
        <f t="shared" si="334"/>
        <v>31</v>
      </c>
      <c r="M171" s="53">
        <f t="shared" si="334"/>
        <v>115</v>
      </c>
      <c r="N171" s="53">
        <f t="shared" si="334"/>
        <v>146</v>
      </c>
      <c r="O171" s="53">
        <f t="shared" si="334"/>
        <v>5</v>
      </c>
      <c r="P171" s="53">
        <f t="shared" si="334"/>
        <v>8</v>
      </c>
      <c r="Q171" s="53">
        <f t="shared" si="334"/>
        <v>13</v>
      </c>
      <c r="R171" s="58">
        <f t="shared" si="334"/>
        <v>0</v>
      </c>
      <c r="S171" s="58">
        <f t="shared" si="334"/>
        <v>0</v>
      </c>
      <c r="T171" s="58">
        <f t="shared" si="334"/>
        <v>0</v>
      </c>
      <c r="U171" s="58">
        <f t="shared" si="334"/>
        <v>0</v>
      </c>
      <c r="V171" s="58">
        <f t="shared" si="334"/>
        <v>0</v>
      </c>
      <c r="W171" s="58">
        <f t="shared" si="334"/>
        <v>0</v>
      </c>
      <c r="X171" s="53">
        <f t="shared" si="334"/>
        <v>143</v>
      </c>
      <c r="Y171" s="53">
        <f t="shared" si="334"/>
        <v>700</v>
      </c>
      <c r="Z171" s="53">
        <f t="shared" si="334"/>
        <v>843</v>
      </c>
    </row>
    <row r="172" spans="1:26" ht="29.25" customHeight="1" x14ac:dyDescent="0.5">
      <c r="A172" s="20"/>
      <c r="B172" s="33" t="s">
        <v>146</v>
      </c>
      <c r="C172" s="12"/>
      <c r="D172" s="13"/>
      <c r="E172" s="74"/>
      <c r="F172" s="13"/>
      <c r="G172" s="13"/>
      <c r="H172" s="74"/>
      <c r="I172" s="13"/>
      <c r="J172" s="13"/>
      <c r="K172" s="74"/>
      <c r="L172" s="13"/>
      <c r="M172" s="13"/>
      <c r="N172" s="74"/>
      <c r="O172" s="13"/>
      <c r="P172" s="13"/>
      <c r="Q172" s="74"/>
      <c r="R172" s="28"/>
      <c r="S172" s="28"/>
      <c r="T172" s="29"/>
      <c r="U172" s="28"/>
      <c r="V172" s="28"/>
      <c r="W172" s="29"/>
      <c r="X172" s="74"/>
      <c r="Y172" s="74"/>
      <c r="Z172" s="75"/>
    </row>
    <row r="173" spans="1:26" ht="29.25" customHeight="1" x14ac:dyDescent="0.5">
      <c r="A173" s="20"/>
      <c r="B173" s="7" t="s">
        <v>66</v>
      </c>
      <c r="C173" s="15">
        <v>36</v>
      </c>
      <c r="D173" s="15">
        <v>71</v>
      </c>
      <c r="E173" s="16">
        <f t="shared" ref="E173:E174" si="335">C173+D173</f>
        <v>107</v>
      </c>
      <c r="F173" s="15">
        <v>36</v>
      </c>
      <c r="G173" s="15">
        <v>44</v>
      </c>
      <c r="H173" s="16">
        <f t="shared" ref="H173:H174" si="336">F173+G173</f>
        <v>80</v>
      </c>
      <c r="I173" s="15">
        <v>18</v>
      </c>
      <c r="J173" s="15">
        <v>47</v>
      </c>
      <c r="K173" s="16">
        <f t="shared" ref="K173:K174" si="337">I173+J173</f>
        <v>65</v>
      </c>
      <c r="L173" s="15">
        <v>28</v>
      </c>
      <c r="M173" s="15">
        <v>55</v>
      </c>
      <c r="N173" s="16">
        <f t="shared" ref="N173:N174" si="338">L173+M173</f>
        <v>83</v>
      </c>
      <c r="O173" s="15">
        <v>5</v>
      </c>
      <c r="P173" s="15">
        <v>4</v>
      </c>
      <c r="Q173" s="16">
        <f t="shared" ref="Q173:Q174" si="339">O173+P173</f>
        <v>9</v>
      </c>
      <c r="R173" s="17">
        <v>0</v>
      </c>
      <c r="S173" s="17">
        <v>0</v>
      </c>
      <c r="T173" s="18">
        <f t="shared" ref="T173:T174" si="340">R173+S173</f>
        <v>0</v>
      </c>
      <c r="U173" s="17">
        <v>0</v>
      </c>
      <c r="V173" s="17">
        <v>0</v>
      </c>
      <c r="W173" s="18">
        <f t="shared" ref="W173:W174" si="341">U173+V173</f>
        <v>0</v>
      </c>
      <c r="X173" s="16">
        <f t="shared" ref="X173:X175" si="342">C173+F173+I173+L173+O173+R173+U173</f>
        <v>123</v>
      </c>
      <c r="Y173" s="16">
        <f t="shared" ref="Y173:Y175" si="343">D173+G173+J173+M173+P173+S173+V173</f>
        <v>221</v>
      </c>
      <c r="Z173" s="16">
        <f t="shared" ref="Z173:Z175" si="344">E173+H173+K173+N173+Q173+T173+W173</f>
        <v>344</v>
      </c>
    </row>
    <row r="174" spans="1:26" ht="29.25" customHeight="1" x14ac:dyDescent="0.5">
      <c r="A174" s="20"/>
      <c r="B174" s="7" t="s">
        <v>67</v>
      </c>
      <c r="C174" s="15">
        <v>15</v>
      </c>
      <c r="D174" s="15">
        <v>38</v>
      </c>
      <c r="E174" s="16">
        <f t="shared" si="335"/>
        <v>53</v>
      </c>
      <c r="F174" s="15">
        <v>6</v>
      </c>
      <c r="G174" s="15">
        <v>31</v>
      </c>
      <c r="H174" s="16">
        <f t="shared" si="336"/>
        <v>37</v>
      </c>
      <c r="I174" s="15">
        <v>6</v>
      </c>
      <c r="J174" s="15">
        <v>37</v>
      </c>
      <c r="K174" s="16">
        <f t="shared" si="337"/>
        <v>43</v>
      </c>
      <c r="L174" s="15">
        <v>17</v>
      </c>
      <c r="M174" s="15">
        <v>26</v>
      </c>
      <c r="N174" s="16">
        <f t="shared" si="338"/>
        <v>43</v>
      </c>
      <c r="O174" s="15">
        <v>1</v>
      </c>
      <c r="P174" s="15">
        <v>5</v>
      </c>
      <c r="Q174" s="16">
        <f t="shared" si="339"/>
        <v>6</v>
      </c>
      <c r="R174" s="17">
        <v>0</v>
      </c>
      <c r="S174" s="17">
        <v>0</v>
      </c>
      <c r="T174" s="18">
        <f t="shared" si="340"/>
        <v>0</v>
      </c>
      <c r="U174" s="17">
        <v>0</v>
      </c>
      <c r="V174" s="17">
        <v>0</v>
      </c>
      <c r="W174" s="18">
        <f t="shared" si="341"/>
        <v>0</v>
      </c>
      <c r="X174" s="16">
        <f t="shared" si="342"/>
        <v>45</v>
      </c>
      <c r="Y174" s="16">
        <f t="shared" si="343"/>
        <v>137</v>
      </c>
      <c r="Z174" s="16">
        <f t="shared" si="344"/>
        <v>182</v>
      </c>
    </row>
    <row r="175" spans="1:26" ht="29.25" customHeight="1" x14ac:dyDescent="0.5">
      <c r="A175" s="57"/>
      <c r="B175" s="52" t="s">
        <v>143</v>
      </c>
      <c r="C175" s="53">
        <f t="shared" ref="C175:W175" si="345">SUM(C173:C174)</f>
        <v>51</v>
      </c>
      <c r="D175" s="53">
        <f t="shared" si="345"/>
        <v>109</v>
      </c>
      <c r="E175" s="53">
        <f t="shared" si="345"/>
        <v>160</v>
      </c>
      <c r="F175" s="53">
        <f t="shared" si="345"/>
        <v>42</v>
      </c>
      <c r="G175" s="53">
        <f t="shared" si="345"/>
        <v>75</v>
      </c>
      <c r="H175" s="53">
        <f t="shared" si="345"/>
        <v>117</v>
      </c>
      <c r="I175" s="53">
        <f t="shared" si="345"/>
        <v>24</v>
      </c>
      <c r="J175" s="53">
        <f t="shared" si="345"/>
        <v>84</v>
      </c>
      <c r="K175" s="53">
        <f t="shared" si="345"/>
        <v>108</v>
      </c>
      <c r="L175" s="53">
        <f t="shared" si="345"/>
        <v>45</v>
      </c>
      <c r="M175" s="53">
        <f t="shared" si="345"/>
        <v>81</v>
      </c>
      <c r="N175" s="53">
        <f t="shared" si="345"/>
        <v>126</v>
      </c>
      <c r="O175" s="53">
        <f t="shared" si="345"/>
        <v>6</v>
      </c>
      <c r="P175" s="53">
        <f t="shared" si="345"/>
        <v>9</v>
      </c>
      <c r="Q175" s="53">
        <f t="shared" si="345"/>
        <v>15</v>
      </c>
      <c r="R175" s="58">
        <f t="shared" si="345"/>
        <v>0</v>
      </c>
      <c r="S175" s="58">
        <f t="shared" si="345"/>
        <v>0</v>
      </c>
      <c r="T175" s="58">
        <f t="shared" si="345"/>
        <v>0</v>
      </c>
      <c r="U175" s="58">
        <f t="shared" si="345"/>
        <v>0</v>
      </c>
      <c r="V175" s="58">
        <f t="shared" si="345"/>
        <v>0</v>
      </c>
      <c r="W175" s="58">
        <f t="shared" si="345"/>
        <v>0</v>
      </c>
      <c r="X175" s="53">
        <f t="shared" si="342"/>
        <v>168</v>
      </c>
      <c r="Y175" s="53">
        <f t="shared" si="343"/>
        <v>358</v>
      </c>
      <c r="Z175" s="53">
        <f t="shared" si="344"/>
        <v>526</v>
      </c>
    </row>
    <row r="176" spans="1:26" ht="29.25" customHeight="1" x14ac:dyDescent="0.5">
      <c r="A176" s="20"/>
      <c r="B176" s="7"/>
      <c r="C176" s="12"/>
      <c r="D176" s="13"/>
      <c r="E176" s="74"/>
      <c r="F176" s="13"/>
      <c r="G176" s="13"/>
      <c r="H176" s="74"/>
      <c r="I176" s="13"/>
      <c r="J176" s="13"/>
      <c r="K176" s="74"/>
      <c r="L176" s="13"/>
      <c r="M176" s="13"/>
      <c r="N176" s="74"/>
      <c r="O176" s="13"/>
      <c r="P176" s="13"/>
      <c r="Q176" s="74"/>
      <c r="R176" s="28"/>
      <c r="S176" s="28"/>
      <c r="T176" s="29"/>
      <c r="U176" s="28"/>
      <c r="V176" s="28"/>
      <c r="W176" s="29"/>
      <c r="X176" s="74"/>
      <c r="Y176" s="74"/>
      <c r="Z176" s="75"/>
    </row>
    <row r="177" spans="1:26" ht="29.25" customHeight="1" x14ac:dyDescent="0.5">
      <c r="A177" s="1"/>
      <c r="B177" s="2" t="s">
        <v>147</v>
      </c>
      <c r="C177" s="12"/>
      <c r="D177" s="13"/>
      <c r="E177" s="74"/>
      <c r="F177" s="13"/>
      <c r="G177" s="13"/>
      <c r="H177" s="74"/>
      <c r="I177" s="13"/>
      <c r="J177" s="13"/>
      <c r="K177" s="74"/>
      <c r="L177" s="13"/>
      <c r="M177" s="13"/>
      <c r="N177" s="74"/>
      <c r="O177" s="13"/>
      <c r="P177" s="13"/>
      <c r="Q177" s="74"/>
      <c r="R177" s="28"/>
      <c r="S177" s="28"/>
      <c r="T177" s="29"/>
      <c r="U177" s="28"/>
      <c r="V177" s="28"/>
      <c r="W177" s="29"/>
      <c r="X177" s="74"/>
      <c r="Y177" s="74"/>
      <c r="Z177" s="75"/>
    </row>
    <row r="178" spans="1:26" ht="29.25" customHeight="1" x14ac:dyDescent="0.5">
      <c r="A178" s="20"/>
      <c r="B178" s="7" t="s">
        <v>148</v>
      </c>
      <c r="C178" s="15">
        <v>0</v>
      </c>
      <c r="D178" s="15">
        <v>0</v>
      </c>
      <c r="E178" s="16">
        <f t="shared" si="199"/>
        <v>0</v>
      </c>
      <c r="F178" s="15">
        <v>0</v>
      </c>
      <c r="G178" s="15">
        <v>0</v>
      </c>
      <c r="H178" s="16">
        <f t="shared" si="200"/>
        <v>0</v>
      </c>
      <c r="I178" s="15">
        <v>3</v>
      </c>
      <c r="J178" s="15">
        <v>2</v>
      </c>
      <c r="K178" s="16">
        <f t="shared" si="201"/>
        <v>5</v>
      </c>
      <c r="L178" s="15">
        <v>5</v>
      </c>
      <c r="M178" s="15">
        <v>2</v>
      </c>
      <c r="N178" s="16">
        <f t="shared" si="202"/>
        <v>7</v>
      </c>
      <c r="O178" s="15">
        <v>0</v>
      </c>
      <c r="P178" s="15">
        <v>0</v>
      </c>
      <c r="Q178" s="16">
        <f t="shared" si="203"/>
        <v>0</v>
      </c>
      <c r="R178" s="17">
        <v>0</v>
      </c>
      <c r="S178" s="17">
        <v>0</v>
      </c>
      <c r="T178" s="18">
        <f t="shared" si="204"/>
        <v>0</v>
      </c>
      <c r="U178" s="17">
        <v>0</v>
      </c>
      <c r="V178" s="17">
        <v>0</v>
      </c>
      <c r="W178" s="18">
        <f t="shared" si="205"/>
        <v>0</v>
      </c>
      <c r="X178" s="16">
        <f t="shared" si="206"/>
        <v>8</v>
      </c>
      <c r="Y178" s="16">
        <f t="shared" si="207"/>
        <v>4</v>
      </c>
      <c r="Z178" s="16">
        <f t="shared" si="208"/>
        <v>12</v>
      </c>
    </row>
    <row r="179" spans="1:26" ht="29.25" customHeight="1" x14ac:dyDescent="0.5">
      <c r="A179" s="20"/>
      <c r="B179" s="7" t="s">
        <v>149</v>
      </c>
      <c r="C179" s="15">
        <v>7</v>
      </c>
      <c r="D179" s="15">
        <v>17</v>
      </c>
      <c r="E179" s="16">
        <f t="shared" si="199"/>
        <v>24</v>
      </c>
      <c r="F179" s="15">
        <v>5</v>
      </c>
      <c r="G179" s="15">
        <v>37</v>
      </c>
      <c r="H179" s="16">
        <f t="shared" si="200"/>
        <v>42</v>
      </c>
      <c r="I179" s="15">
        <v>16</v>
      </c>
      <c r="J179" s="15">
        <v>36</v>
      </c>
      <c r="K179" s="16">
        <f t="shared" si="201"/>
        <v>52</v>
      </c>
      <c r="L179" s="15">
        <v>4</v>
      </c>
      <c r="M179" s="15">
        <v>14</v>
      </c>
      <c r="N179" s="16">
        <f t="shared" si="202"/>
        <v>18</v>
      </c>
      <c r="O179" s="15">
        <v>1</v>
      </c>
      <c r="P179" s="15">
        <v>3</v>
      </c>
      <c r="Q179" s="16">
        <f t="shared" si="203"/>
        <v>4</v>
      </c>
      <c r="R179" s="17">
        <v>0</v>
      </c>
      <c r="S179" s="17">
        <v>0</v>
      </c>
      <c r="T179" s="18">
        <f t="shared" si="204"/>
        <v>0</v>
      </c>
      <c r="U179" s="17">
        <v>0</v>
      </c>
      <c r="V179" s="17">
        <v>0</v>
      </c>
      <c r="W179" s="18">
        <f t="shared" si="205"/>
        <v>0</v>
      </c>
      <c r="X179" s="16">
        <f t="shared" si="206"/>
        <v>33</v>
      </c>
      <c r="Y179" s="16">
        <f t="shared" si="207"/>
        <v>107</v>
      </c>
      <c r="Z179" s="16">
        <f t="shared" si="208"/>
        <v>140</v>
      </c>
    </row>
    <row r="180" spans="1:26" ht="29.25" customHeight="1" x14ac:dyDescent="0.5">
      <c r="A180" s="20"/>
      <c r="B180" s="7" t="s">
        <v>68</v>
      </c>
      <c r="C180" s="15">
        <v>19</v>
      </c>
      <c r="D180" s="15">
        <v>30</v>
      </c>
      <c r="E180" s="16">
        <f t="shared" si="199"/>
        <v>49</v>
      </c>
      <c r="F180" s="15">
        <v>14</v>
      </c>
      <c r="G180" s="15">
        <v>35</v>
      </c>
      <c r="H180" s="16">
        <f t="shared" si="200"/>
        <v>49</v>
      </c>
      <c r="I180" s="15">
        <v>13</v>
      </c>
      <c r="J180" s="15">
        <v>39</v>
      </c>
      <c r="K180" s="16">
        <f t="shared" si="201"/>
        <v>52</v>
      </c>
      <c r="L180" s="15">
        <v>15</v>
      </c>
      <c r="M180" s="15">
        <v>50</v>
      </c>
      <c r="N180" s="16">
        <f t="shared" si="202"/>
        <v>65</v>
      </c>
      <c r="O180" s="15">
        <v>0</v>
      </c>
      <c r="P180" s="15">
        <v>2</v>
      </c>
      <c r="Q180" s="16">
        <f t="shared" si="203"/>
        <v>2</v>
      </c>
      <c r="R180" s="17">
        <v>0</v>
      </c>
      <c r="S180" s="17">
        <v>0</v>
      </c>
      <c r="T180" s="18">
        <f t="shared" si="204"/>
        <v>0</v>
      </c>
      <c r="U180" s="17">
        <v>0</v>
      </c>
      <c r="V180" s="17">
        <v>0</v>
      </c>
      <c r="W180" s="18">
        <f t="shared" si="205"/>
        <v>0</v>
      </c>
      <c r="X180" s="16">
        <f t="shared" si="206"/>
        <v>61</v>
      </c>
      <c r="Y180" s="16">
        <f t="shared" si="207"/>
        <v>156</v>
      </c>
      <c r="Z180" s="16">
        <f t="shared" si="208"/>
        <v>217</v>
      </c>
    </row>
    <row r="181" spans="1:26" ht="29.25" customHeight="1" x14ac:dyDescent="0.5">
      <c r="A181" s="19"/>
      <c r="B181" s="7" t="s">
        <v>69</v>
      </c>
      <c r="C181" s="15">
        <v>5</v>
      </c>
      <c r="D181" s="15">
        <v>7</v>
      </c>
      <c r="E181" s="16">
        <f t="shared" si="199"/>
        <v>12</v>
      </c>
      <c r="F181" s="15">
        <v>5</v>
      </c>
      <c r="G181" s="15">
        <v>14</v>
      </c>
      <c r="H181" s="16">
        <f t="shared" si="200"/>
        <v>19</v>
      </c>
      <c r="I181" s="15">
        <v>6</v>
      </c>
      <c r="J181" s="15">
        <v>13</v>
      </c>
      <c r="K181" s="16">
        <f t="shared" si="201"/>
        <v>19</v>
      </c>
      <c r="L181" s="15">
        <v>4</v>
      </c>
      <c r="M181" s="15">
        <v>10</v>
      </c>
      <c r="N181" s="16">
        <f t="shared" si="202"/>
        <v>14</v>
      </c>
      <c r="O181" s="15">
        <v>0</v>
      </c>
      <c r="P181" s="15">
        <v>1</v>
      </c>
      <c r="Q181" s="16">
        <f t="shared" si="203"/>
        <v>1</v>
      </c>
      <c r="R181" s="17">
        <v>0</v>
      </c>
      <c r="S181" s="17">
        <v>0</v>
      </c>
      <c r="T181" s="18">
        <f t="shared" si="204"/>
        <v>0</v>
      </c>
      <c r="U181" s="17">
        <v>0</v>
      </c>
      <c r="V181" s="17">
        <v>0</v>
      </c>
      <c r="W181" s="18">
        <f t="shared" si="205"/>
        <v>0</v>
      </c>
      <c r="X181" s="16">
        <f t="shared" si="206"/>
        <v>20</v>
      </c>
      <c r="Y181" s="16">
        <f t="shared" si="207"/>
        <v>45</v>
      </c>
      <c r="Z181" s="16">
        <f t="shared" si="208"/>
        <v>65</v>
      </c>
    </row>
    <row r="182" spans="1:26" ht="29.25" customHeight="1" x14ac:dyDescent="0.5">
      <c r="A182" s="63"/>
      <c r="B182" s="61" t="s">
        <v>143</v>
      </c>
      <c r="C182" s="56">
        <f t="shared" ref="C182:W182" si="346">SUM(C178:C181)</f>
        <v>31</v>
      </c>
      <c r="D182" s="56">
        <f t="shared" si="346"/>
        <v>54</v>
      </c>
      <c r="E182" s="56">
        <f t="shared" si="346"/>
        <v>85</v>
      </c>
      <c r="F182" s="56">
        <f t="shared" si="346"/>
        <v>24</v>
      </c>
      <c r="G182" s="56">
        <f t="shared" si="346"/>
        <v>86</v>
      </c>
      <c r="H182" s="56">
        <f t="shared" si="346"/>
        <v>110</v>
      </c>
      <c r="I182" s="56">
        <f t="shared" si="346"/>
        <v>38</v>
      </c>
      <c r="J182" s="56">
        <f t="shared" si="346"/>
        <v>90</v>
      </c>
      <c r="K182" s="56">
        <f t="shared" si="346"/>
        <v>128</v>
      </c>
      <c r="L182" s="56">
        <f t="shared" si="346"/>
        <v>28</v>
      </c>
      <c r="M182" s="56">
        <f t="shared" si="346"/>
        <v>76</v>
      </c>
      <c r="N182" s="56">
        <f t="shared" si="346"/>
        <v>104</v>
      </c>
      <c r="O182" s="56">
        <f t="shared" si="346"/>
        <v>1</v>
      </c>
      <c r="P182" s="56">
        <f t="shared" si="346"/>
        <v>6</v>
      </c>
      <c r="Q182" s="56">
        <f t="shared" si="346"/>
        <v>7</v>
      </c>
      <c r="R182" s="62">
        <f t="shared" si="346"/>
        <v>0</v>
      </c>
      <c r="S182" s="62">
        <f t="shared" si="346"/>
        <v>0</v>
      </c>
      <c r="T182" s="62">
        <f t="shared" si="346"/>
        <v>0</v>
      </c>
      <c r="U182" s="62">
        <f t="shared" si="346"/>
        <v>0</v>
      </c>
      <c r="V182" s="62">
        <f t="shared" si="346"/>
        <v>0</v>
      </c>
      <c r="W182" s="62">
        <f t="shared" si="346"/>
        <v>0</v>
      </c>
      <c r="X182" s="56">
        <f t="shared" si="206"/>
        <v>122</v>
      </c>
      <c r="Y182" s="56">
        <f t="shared" si="207"/>
        <v>312</v>
      </c>
      <c r="Z182" s="56">
        <f t="shared" si="208"/>
        <v>434</v>
      </c>
    </row>
    <row r="183" spans="1:26" s="21" customFormat="1" ht="29.25" customHeight="1" x14ac:dyDescent="0.5">
      <c r="A183" s="42"/>
      <c r="B183" s="64" t="s">
        <v>16</v>
      </c>
      <c r="C183" s="44">
        <f t="shared" ref="C183:W183" si="347">C164+C171+C175+C182</f>
        <v>457</v>
      </c>
      <c r="D183" s="44">
        <f t="shared" si="347"/>
        <v>1135</v>
      </c>
      <c r="E183" s="44">
        <f t="shared" si="347"/>
        <v>1592</v>
      </c>
      <c r="F183" s="44">
        <f t="shared" si="347"/>
        <v>386</v>
      </c>
      <c r="G183" s="44">
        <f t="shared" si="347"/>
        <v>1023</v>
      </c>
      <c r="H183" s="44">
        <f t="shared" si="347"/>
        <v>1409</v>
      </c>
      <c r="I183" s="44">
        <f t="shared" si="347"/>
        <v>335</v>
      </c>
      <c r="J183" s="44">
        <f t="shared" si="347"/>
        <v>869</v>
      </c>
      <c r="K183" s="44">
        <f t="shared" si="347"/>
        <v>1204</v>
      </c>
      <c r="L183" s="44">
        <f t="shared" si="347"/>
        <v>311</v>
      </c>
      <c r="M183" s="44">
        <f t="shared" si="347"/>
        <v>764</v>
      </c>
      <c r="N183" s="44">
        <f t="shared" si="347"/>
        <v>1075</v>
      </c>
      <c r="O183" s="44">
        <f t="shared" si="347"/>
        <v>23</v>
      </c>
      <c r="P183" s="44">
        <f t="shared" si="347"/>
        <v>38</v>
      </c>
      <c r="Q183" s="44">
        <f t="shared" si="347"/>
        <v>61</v>
      </c>
      <c r="R183" s="44">
        <f t="shared" si="347"/>
        <v>0</v>
      </c>
      <c r="S183" s="44">
        <f t="shared" si="347"/>
        <v>0</v>
      </c>
      <c r="T183" s="44">
        <f t="shared" si="347"/>
        <v>0</v>
      </c>
      <c r="U183" s="44">
        <f t="shared" si="347"/>
        <v>0</v>
      </c>
      <c r="V183" s="44">
        <f t="shared" si="347"/>
        <v>0</v>
      </c>
      <c r="W183" s="44">
        <f t="shared" si="347"/>
        <v>0</v>
      </c>
      <c r="X183" s="44">
        <f>C183+F183+I183+L183+O183+R183+U183</f>
        <v>1512</v>
      </c>
      <c r="Y183" s="44">
        <f>D183+G183+J183+M183+P183+S183+V183</f>
        <v>3829</v>
      </c>
      <c r="Z183" s="44">
        <f>X183+Y183</f>
        <v>5341</v>
      </c>
    </row>
    <row r="184" spans="1:26" ht="29.25" customHeight="1" x14ac:dyDescent="0.5">
      <c r="A184" s="20"/>
      <c r="B184" s="10" t="s">
        <v>127</v>
      </c>
      <c r="C184" s="12"/>
      <c r="D184" s="13"/>
      <c r="E184" s="74"/>
      <c r="F184" s="13"/>
      <c r="G184" s="13"/>
      <c r="H184" s="74"/>
      <c r="I184" s="13"/>
      <c r="J184" s="13"/>
      <c r="K184" s="74"/>
      <c r="L184" s="13"/>
      <c r="M184" s="13"/>
      <c r="N184" s="74"/>
      <c r="O184" s="13"/>
      <c r="P184" s="13"/>
      <c r="Q184" s="74"/>
      <c r="R184" s="28"/>
      <c r="S184" s="28"/>
      <c r="T184" s="29"/>
      <c r="U184" s="28"/>
      <c r="V184" s="28"/>
      <c r="W184" s="29"/>
      <c r="X184" s="74"/>
      <c r="Y184" s="74"/>
      <c r="Z184" s="75"/>
    </row>
    <row r="185" spans="1:26" ht="29.25" customHeight="1" x14ac:dyDescent="0.5">
      <c r="A185" s="20"/>
      <c r="B185" s="36" t="s">
        <v>140</v>
      </c>
      <c r="C185" s="12"/>
      <c r="D185" s="13"/>
      <c r="E185" s="74"/>
      <c r="F185" s="13"/>
      <c r="G185" s="13"/>
      <c r="H185" s="74"/>
      <c r="I185" s="13"/>
      <c r="J185" s="13"/>
      <c r="K185" s="74"/>
      <c r="L185" s="13"/>
      <c r="M185" s="13"/>
      <c r="N185" s="74"/>
      <c r="O185" s="13"/>
      <c r="P185" s="13"/>
      <c r="Q185" s="74"/>
      <c r="R185" s="28"/>
      <c r="S185" s="28"/>
      <c r="T185" s="29"/>
      <c r="U185" s="28"/>
      <c r="V185" s="28"/>
      <c r="W185" s="29"/>
      <c r="X185" s="74"/>
      <c r="Y185" s="74"/>
      <c r="Z185" s="75"/>
    </row>
    <row r="186" spans="1:26" ht="29.25" customHeight="1" x14ac:dyDescent="0.5">
      <c r="A186" s="20"/>
      <c r="B186" s="37" t="s">
        <v>150</v>
      </c>
      <c r="C186" s="38">
        <v>9</v>
      </c>
      <c r="D186" s="38">
        <v>35</v>
      </c>
      <c r="E186" s="77">
        <f t="shared" si="199"/>
        <v>44</v>
      </c>
      <c r="F186" s="38">
        <v>11</v>
      </c>
      <c r="G186" s="38">
        <v>13</v>
      </c>
      <c r="H186" s="77">
        <f t="shared" si="200"/>
        <v>24</v>
      </c>
      <c r="I186" s="38">
        <v>0</v>
      </c>
      <c r="J186" s="38">
        <v>0</v>
      </c>
      <c r="K186" s="77">
        <f t="shared" si="201"/>
        <v>0</v>
      </c>
      <c r="L186" s="38">
        <v>0</v>
      </c>
      <c r="M186" s="38">
        <v>0</v>
      </c>
      <c r="N186" s="77">
        <f t="shared" si="202"/>
        <v>0</v>
      </c>
      <c r="O186" s="38">
        <v>0</v>
      </c>
      <c r="P186" s="38">
        <v>0</v>
      </c>
      <c r="Q186" s="77">
        <f t="shared" si="203"/>
        <v>0</v>
      </c>
      <c r="R186" s="39">
        <v>0</v>
      </c>
      <c r="S186" s="39">
        <v>0</v>
      </c>
      <c r="T186" s="40">
        <f t="shared" si="204"/>
        <v>0</v>
      </c>
      <c r="U186" s="39">
        <v>0</v>
      </c>
      <c r="V186" s="39">
        <v>0</v>
      </c>
      <c r="W186" s="40">
        <f t="shared" si="205"/>
        <v>0</v>
      </c>
      <c r="X186" s="77">
        <f t="shared" si="206"/>
        <v>20</v>
      </c>
      <c r="Y186" s="77">
        <f t="shared" si="207"/>
        <v>48</v>
      </c>
      <c r="Z186" s="77">
        <f t="shared" si="208"/>
        <v>68</v>
      </c>
    </row>
    <row r="187" spans="1:26" ht="29.25" customHeight="1" x14ac:dyDescent="0.5">
      <c r="A187" s="20"/>
      <c r="B187" s="37" t="s">
        <v>62</v>
      </c>
      <c r="C187" s="15">
        <v>35</v>
      </c>
      <c r="D187" s="15">
        <v>66</v>
      </c>
      <c r="E187" s="16">
        <f t="shared" si="199"/>
        <v>101</v>
      </c>
      <c r="F187" s="15">
        <v>23</v>
      </c>
      <c r="G187" s="15">
        <v>37</v>
      </c>
      <c r="H187" s="16">
        <f t="shared" si="200"/>
        <v>60</v>
      </c>
      <c r="I187" s="15">
        <v>12</v>
      </c>
      <c r="J187" s="15">
        <v>35</v>
      </c>
      <c r="K187" s="16">
        <f t="shared" si="201"/>
        <v>47</v>
      </c>
      <c r="L187" s="15">
        <v>12</v>
      </c>
      <c r="M187" s="15">
        <v>25</v>
      </c>
      <c r="N187" s="16">
        <f t="shared" si="202"/>
        <v>37</v>
      </c>
      <c r="O187" s="15">
        <v>5</v>
      </c>
      <c r="P187" s="15">
        <v>5</v>
      </c>
      <c r="Q187" s="16">
        <f t="shared" si="203"/>
        <v>10</v>
      </c>
      <c r="R187" s="17">
        <v>0</v>
      </c>
      <c r="S187" s="17">
        <v>0</v>
      </c>
      <c r="T187" s="18">
        <f t="shared" si="204"/>
        <v>0</v>
      </c>
      <c r="U187" s="17">
        <v>0</v>
      </c>
      <c r="V187" s="17">
        <v>0</v>
      </c>
      <c r="W187" s="18">
        <f t="shared" si="205"/>
        <v>0</v>
      </c>
      <c r="X187" s="16">
        <f t="shared" si="206"/>
        <v>87</v>
      </c>
      <c r="Y187" s="16">
        <f t="shared" si="207"/>
        <v>168</v>
      </c>
      <c r="Z187" s="16">
        <f t="shared" si="208"/>
        <v>255</v>
      </c>
    </row>
    <row r="188" spans="1:26" ht="29.25" customHeight="1" x14ac:dyDescent="0.5">
      <c r="A188" s="20"/>
      <c r="B188" s="37" t="s">
        <v>63</v>
      </c>
      <c r="C188" s="15">
        <v>0</v>
      </c>
      <c r="D188" s="15">
        <v>0</v>
      </c>
      <c r="E188" s="16">
        <f t="shared" si="199"/>
        <v>0</v>
      </c>
      <c r="F188" s="15">
        <v>4</v>
      </c>
      <c r="G188" s="15">
        <v>3</v>
      </c>
      <c r="H188" s="16">
        <f t="shared" si="200"/>
        <v>7</v>
      </c>
      <c r="I188" s="15">
        <v>0</v>
      </c>
      <c r="J188" s="15">
        <v>0</v>
      </c>
      <c r="K188" s="16">
        <f t="shared" si="201"/>
        <v>0</v>
      </c>
      <c r="L188" s="15">
        <v>0</v>
      </c>
      <c r="M188" s="15">
        <v>0</v>
      </c>
      <c r="N188" s="16">
        <f t="shared" si="202"/>
        <v>0</v>
      </c>
      <c r="O188" s="15">
        <v>0</v>
      </c>
      <c r="P188" s="15">
        <v>0</v>
      </c>
      <c r="Q188" s="16">
        <f t="shared" si="203"/>
        <v>0</v>
      </c>
      <c r="R188" s="17">
        <v>0</v>
      </c>
      <c r="S188" s="17">
        <v>0</v>
      </c>
      <c r="T188" s="18">
        <f t="shared" si="204"/>
        <v>0</v>
      </c>
      <c r="U188" s="17">
        <v>0</v>
      </c>
      <c r="V188" s="17">
        <v>0</v>
      </c>
      <c r="W188" s="18">
        <f t="shared" si="205"/>
        <v>0</v>
      </c>
      <c r="X188" s="16">
        <f t="shared" si="206"/>
        <v>4</v>
      </c>
      <c r="Y188" s="16">
        <f t="shared" si="207"/>
        <v>3</v>
      </c>
      <c r="Z188" s="16">
        <f t="shared" si="208"/>
        <v>7</v>
      </c>
    </row>
    <row r="189" spans="1:26" ht="29.25" customHeight="1" x14ac:dyDescent="0.5">
      <c r="A189" s="20"/>
      <c r="B189" s="35" t="s">
        <v>8</v>
      </c>
      <c r="C189" s="87">
        <f t="shared" ref="C189:W189" si="348">SUM(C186:C188)</f>
        <v>44</v>
      </c>
      <c r="D189" s="87">
        <f t="shared" si="348"/>
        <v>101</v>
      </c>
      <c r="E189" s="76">
        <f t="shared" si="348"/>
        <v>145</v>
      </c>
      <c r="F189" s="87">
        <f t="shared" si="348"/>
        <v>38</v>
      </c>
      <c r="G189" s="87">
        <f t="shared" si="348"/>
        <v>53</v>
      </c>
      <c r="H189" s="76">
        <f t="shared" si="348"/>
        <v>91</v>
      </c>
      <c r="I189" s="87">
        <f t="shared" si="348"/>
        <v>12</v>
      </c>
      <c r="J189" s="87">
        <f t="shared" si="348"/>
        <v>35</v>
      </c>
      <c r="K189" s="76">
        <f t="shared" si="348"/>
        <v>47</v>
      </c>
      <c r="L189" s="87">
        <f t="shared" si="348"/>
        <v>12</v>
      </c>
      <c r="M189" s="87">
        <f t="shared" si="348"/>
        <v>25</v>
      </c>
      <c r="N189" s="76">
        <f t="shared" si="348"/>
        <v>37</v>
      </c>
      <c r="O189" s="87">
        <f t="shared" si="348"/>
        <v>5</v>
      </c>
      <c r="P189" s="87">
        <f t="shared" si="348"/>
        <v>5</v>
      </c>
      <c r="Q189" s="76">
        <f t="shared" si="348"/>
        <v>10</v>
      </c>
      <c r="R189" s="88">
        <f t="shared" si="348"/>
        <v>0</v>
      </c>
      <c r="S189" s="88">
        <f t="shared" si="348"/>
        <v>0</v>
      </c>
      <c r="T189" s="41">
        <f t="shared" si="348"/>
        <v>0</v>
      </c>
      <c r="U189" s="88">
        <f t="shared" si="348"/>
        <v>0</v>
      </c>
      <c r="V189" s="88">
        <f t="shared" si="348"/>
        <v>0</v>
      </c>
      <c r="W189" s="41">
        <f t="shared" si="348"/>
        <v>0</v>
      </c>
      <c r="X189" s="76">
        <f t="shared" si="206"/>
        <v>111</v>
      </c>
      <c r="Y189" s="76">
        <f t="shared" si="207"/>
        <v>219</v>
      </c>
      <c r="Z189" s="76">
        <f>X189+Y189</f>
        <v>330</v>
      </c>
    </row>
    <row r="190" spans="1:26" ht="29.25" customHeight="1" x14ac:dyDescent="0.5">
      <c r="A190" s="20"/>
      <c r="B190" s="33" t="s">
        <v>152</v>
      </c>
      <c r="C190" s="12"/>
      <c r="D190" s="13"/>
      <c r="E190" s="74"/>
      <c r="F190" s="13"/>
      <c r="G190" s="13"/>
      <c r="H190" s="74"/>
      <c r="I190" s="13"/>
      <c r="J190" s="13"/>
      <c r="K190" s="74"/>
      <c r="L190" s="13"/>
      <c r="M190" s="13"/>
      <c r="N190" s="74"/>
      <c r="O190" s="13"/>
      <c r="P190" s="13"/>
      <c r="Q190" s="74"/>
      <c r="R190" s="28"/>
      <c r="S190" s="28"/>
      <c r="T190" s="29"/>
      <c r="U190" s="28"/>
      <c r="V190" s="28"/>
      <c r="W190" s="29"/>
      <c r="X190" s="74"/>
      <c r="Y190" s="74"/>
      <c r="Z190" s="75"/>
    </row>
    <row r="191" spans="1:26" ht="29.25" customHeight="1" x14ac:dyDescent="0.5">
      <c r="A191" s="20"/>
      <c r="B191" s="34" t="s">
        <v>60</v>
      </c>
      <c r="C191" s="38">
        <v>0</v>
      </c>
      <c r="D191" s="38">
        <v>0</v>
      </c>
      <c r="E191" s="77">
        <f t="shared" si="199"/>
        <v>0</v>
      </c>
      <c r="F191" s="38">
        <v>0</v>
      </c>
      <c r="G191" s="38">
        <v>0</v>
      </c>
      <c r="H191" s="77">
        <f t="shared" ref="H191:H195" si="349">F191+G191</f>
        <v>0</v>
      </c>
      <c r="I191" s="38">
        <v>0</v>
      </c>
      <c r="J191" s="38">
        <v>14</v>
      </c>
      <c r="K191" s="77">
        <f t="shared" ref="K191:K195" si="350">I191+J191</f>
        <v>14</v>
      </c>
      <c r="L191" s="38">
        <v>0</v>
      </c>
      <c r="M191" s="38">
        <v>0</v>
      </c>
      <c r="N191" s="77">
        <f t="shared" ref="N191:N195" si="351">L191+M191</f>
        <v>0</v>
      </c>
      <c r="O191" s="38">
        <v>0</v>
      </c>
      <c r="P191" s="38">
        <v>1</v>
      </c>
      <c r="Q191" s="77">
        <f t="shared" ref="Q191:Q195" si="352">O191+P191</f>
        <v>1</v>
      </c>
      <c r="R191" s="39">
        <v>0</v>
      </c>
      <c r="S191" s="39">
        <v>0</v>
      </c>
      <c r="T191" s="40">
        <f t="shared" ref="T191:T195" si="353">R191+S191</f>
        <v>0</v>
      </c>
      <c r="U191" s="39">
        <v>0</v>
      </c>
      <c r="V191" s="39">
        <v>0</v>
      </c>
      <c r="W191" s="40">
        <f t="shared" ref="W191:W195" si="354">U191+V191</f>
        <v>0</v>
      </c>
      <c r="X191" s="77">
        <f t="shared" ref="X191:X196" si="355">C191+F191+I191+L191+O191+R191+U191</f>
        <v>0</v>
      </c>
      <c r="Y191" s="77">
        <f t="shared" ref="Y191:Y196" si="356">D191+G191+J191+M191+P191+S191+V191</f>
        <v>15</v>
      </c>
      <c r="Z191" s="77">
        <f t="shared" ref="Z191:Z195" si="357">E191+H191+K191+N191+Q191+T191+W191</f>
        <v>15</v>
      </c>
    </row>
    <row r="192" spans="1:26" ht="29.25" customHeight="1" x14ac:dyDescent="0.5">
      <c r="A192" s="20"/>
      <c r="B192" s="5" t="s">
        <v>142</v>
      </c>
      <c r="C192" s="15">
        <v>0</v>
      </c>
      <c r="D192" s="15">
        <v>0</v>
      </c>
      <c r="E192" s="77">
        <f t="shared" si="199"/>
        <v>0</v>
      </c>
      <c r="F192" s="15">
        <v>0</v>
      </c>
      <c r="G192" s="15">
        <v>0</v>
      </c>
      <c r="H192" s="16">
        <f t="shared" si="349"/>
        <v>0</v>
      </c>
      <c r="I192" s="15">
        <v>0</v>
      </c>
      <c r="J192" s="15">
        <v>7</v>
      </c>
      <c r="K192" s="16">
        <f t="shared" si="350"/>
        <v>7</v>
      </c>
      <c r="L192" s="15">
        <v>0</v>
      </c>
      <c r="M192" s="15">
        <v>1</v>
      </c>
      <c r="N192" s="16">
        <f t="shared" si="351"/>
        <v>1</v>
      </c>
      <c r="O192" s="15">
        <v>0</v>
      </c>
      <c r="P192" s="15">
        <v>0</v>
      </c>
      <c r="Q192" s="16">
        <f t="shared" si="352"/>
        <v>0</v>
      </c>
      <c r="R192" s="17">
        <v>0</v>
      </c>
      <c r="S192" s="17">
        <v>0</v>
      </c>
      <c r="T192" s="18">
        <f t="shared" si="353"/>
        <v>0</v>
      </c>
      <c r="U192" s="17">
        <v>0</v>
      </c>
      <c r="V192" s="17">
        <v>0</v>
      </c>
      <c r="W192" s="18">
        <f t="shared" si="354"/>
        <v>0</v>
      </c>
      <c r="X192" s="16">
        <f t="shared" si="355"/>
        <v>0</v>
      </c>
      <c r="Y192" s="16">
        <f t="shared" si="356"/>
        <v>8</v>
      </c>
      <c r="Z192" s="16">
        <f t="shared" si="357"/>
        <v>8</v>
      </c>
    </row>
    <row r="193" spans="1:26" ht="29.25" customHeight="1" x14ac:dyDescent="0.5">
      <c r="A193" s="20"/>
      <c r="B193" s="5" t="s">
        <v>65</v>
      </c>
      <c r="C193" s="15">
        <v>0</v>
      </c>
      <c r="D193" s="15">
        <v>0</v>
      </c>
      <c r="E193" s="77">
        <f t="shared" si="199"/>
        <v>0</v>
      </c>
      <c r="F193" s="15">
        <v>0</v>
      </c>
      <c r="G193" s="15">
        <v>0</v>
      </c>
      <c r="H193" s="16">
        <f t="shared" si="349"/>
        <v>0</v>
      </c>
      <c r="I193" s="15">
        <v>7</v>
      </c>
      <c r="J193" s="15">
        <v>3</v>
      </c>
      <c r="K193" s="16">
        <f t="shared" si="350"/>
        <v>10</v>
      </c>
      <c r="L193" s="15">
        <v>2</v>
      </c>
      <c r="M193" s="15">
        <v>0</v>
      </c>
      <c r="N193" s="16">
        <f t="shared" si="351"/>
        <v>2</v>
      </c>
      <c r="O193" s="15">
        <v>0</v>
      </c>
      <c r="P193" s="15">
        <v>0</v>
      </c>
      <c r="Q193" s="16">
        <f t="shared" si="352"/>
        <v>0</v>
      </c>
      <c r="R193" s="17">
        <v>0</v>
      </c>
      <c r="S193" s="17">
        <v>0</v>
      </c>
      <c r="T193" s="18">
        <f t="shared" si="353"/>
        <v>0</v>
      </c>
      <c r="U193" s="17">
        <v>0</v>
      </c>
      <c r="V193" s="17">
        <v>0</v>
      </c>
      <c r="W193" s="18">
        <f t="shared" si="354"/>
        <v>0</v>
      </c>
      <c r="X193" s="16">
        <f t="shared" si="355"/>
        <v>9</v>
      </c>
      <c r="Y193" s="16">
        <f t="shared" si="356"/>
        <v>3</v>
      </c>
      <c r="Z193" s="16">
        <f t="shared" si="357"/>
        <v>12</v>
      </c>
    </row>
    <row r="194" spans="1:26" ht="29.25" customHeight="1" x14ac:dyDescent="0.5">
      <c r="A194" s="20"/>
      <c r="B194" s="34" t="s">
        <v>62</v>
      </c>
      <c r="C194" s="15">
        <v>0</v>
      </c>
      <c r="D194" s="15">
        <v>0</v>
      </c>
      <c r="E194" s="77">
        <f t="shared" si="199"/>
        <v>0</v>
      </c>
      <c r="F194" s="15">
        <v>0</v>
      </c>
      <c r="G194" s="15">
        <v>0</v>
      </c>
      <c r="H194" s="16">
        <f t="shared" si="349"/>
        <v>0</v>
      </c>
      <c r="I194" s="15">
        <v>0</v>
      </c>
      <c r="J194" s="15">
        <v>1</v>
      </c>
      <c r="K194" s="16">
        <f t="shared" si="350"/>
        <v>1</v>
      </c>
      <c r="L194" s="15">
        <v>0</v>
      </c>
      <c r="M194" s="15">
        <v>0</v>
      </c>
      <c r="N194" s="16">
        <f t="shared" si="351"/>
        <v>0</v>
      </c>
      <c r="O194" s="15">
        <v>1</v>
      </c>
      <c r="P194" s="15">
        <v>3</v>
      </c>
      <c r="Q194" s="16">
        <f t="shared" si="352"/>
        <v>4</v>
      </c>
      <c r="R194" s="17">
        <v>0</v>
      </c>
      <c r="S194" s="17">
        <v>0</v>
      </c>
      <c r="T194" s="18">
        <f t="shared" si="353"/>
        <v>0</v>
      </c>
      <c r="U194" s="17">
        <v>0</v>
      </c>
      <c r="V194" s="17">
        <v>0</v>
      </c>
      <c r="W194" s="18">
        <f t="shared" si="354"/>
        <v>0</v>
      </c>
      <c r="X194" s="16">
        <f t="shared" si="355"/>
        <v>1</v>
      </c>
      <c r="Y194" s="16">
        <f t="shared" si="356"/>
        <v>4</v>
      </c>
      <c r="Z194" s="16">
        <f t="shared" si="357"/>
        <v>5</v>
      </c>
    </row>
    <row r="195" spans="1:26" ht="29.25" customHeight="1" x14ac:dyDescent="0.5">
      <c r="A195" s="20"/>
      <c r="B195" s="5" t="s">
        <v>64</v>
      </c>
      <c r="C195" s="15">
        <v>0</v>
      </c>
      <c r="D195" s="15">
        <v>0</v>
      </c>
      <c r="E195" s="77">
        <f t="shared" si="199"/>
        <v>0</v>
      </c>
      <c r="F195" s="15">
        <v>0</v>
      </c>
      <c r="G195" s="15">
        <v>0</v>
      </c>
      <c r="H195" s="16">
        <f t="shared" si="349"/>
        <v>0</v>
      </c>
      <c r="I195" s="15">
        <v>0</v>
      </c>
      <c r="J195" s="15">
        <v>1</v>
      </c>
      <c r="K195" s="16">
        <f t="shared" si="350"/>
        <v>1</v>
      </c>
      <c r="L195" s="15">
        <v>3</v>
      </c>
      <c r="M195" s="15">
        <v>1</v>
      </c>
      <c r="N195" s="16">
        <f t="shared" si="351"/>
        <v>4</v>
      </c>
      <c r="O195" s="15">
        <v>0</v>
      </c>
      <c r="P195" s="15">
        <v>0</v>
      </c>
      <c r="Q195" s="16">
        <f t="shared" si="352"/>
        <v>0</v>
      </c>
      <c r="R195" s="17">
        <v>0</v>
      </c>
      <c r="S195" s="17">
        <v>0</v>
      </c>
      <c r="T195" s="18">
        <f t="shared" si="353"/>
        <v>0</v>
      </c>
      <c r="U195" s="17">
        <v>0</v>
      </c>
      <c r="V195" s="17">
        <v>0</v>
      </c>
      <c r="W195" s="18">
        <f t="shared" si="354"/>
        <v>0</v>
      </c>
      <c r="X195" s="16">
        <f t="shared" si="355"/>
        <v>3</v>
      </c>
      <c r="Y195" s="16">
        <f t="shared" si="356"/>
        <v>2</v>
      </c>
      <c r="Z195" s="16">
        <f t="shared" si="357"/>
        <v>5</v>
      </c>
    </row>
    <row r="196" spans="1:26" ht="29.25" customHeight="1" x14ac:dyDescent="0.5">
      <c r="A196" s="20"/>
      <c r="B196" s="4" t="s">
        <v>8</v>
      </c>
      <c r="C196" s="16">
        <f>SUM(C191:C195)</f>
        <v>0</v>
      </c>
      <c r="D196" s="16">
        <f t="shared" ref="D196:W196" si="358">SUM(D191:D195)</f>
        <v>0</v>
      </c>
      <c r="E196" s="16">
        <f t="shared" si="358"/>
        <v>0</v>
      </c>
      <c r="F196" s="16">
        <f t="shared" si="358"/>
        <v>0</v>
      </c>
      <c r="G196" s="16">
        <f t="shared" si="358"/>
        <v>0</v>
      </c>
      <c r="H196" s="16">
        <f t="shared" si="358"/>
        <v>0</v>
      </c>
      <c r="I196" s="16">
        <f t="shared" si="358"/>
        <v>7</v>
      </c>
      <c r="J196" s="16">
        <f t="shared" si="358"/>
        <v>26</v>
      </c>
      <c r="K196" s="16">
        <f t="shared" si="358"/>
        <v>33</v>
      </c>
      <c r="L196" s="16">
        <f t="shared" si="358"/>
        <v>5</v>
      </c>
      <c r="M196" s="16">
        <f t="shared" si="358"/>
        <v>2</v>
      </c>
      <c r="N196" s="16">
        <f t="shared" si="358"/>
        <v>7</v>
      </c>
      <c r="O196" s="16">
        <f t="shared" si="358"/>
        <v>1</v>
      </c>
      <c r="P196" s="16">
        <f t="shared" si="358"/>
        <v>4</v>
      </c>
      <c r="Q196" s="16">
        <f t="shared" si="358"/>
        <v>5</v>
      </c>
      <c r="R196" s="18">
        <f t="shared" si="358"/>
        <v>0</v>
      </c>
      <c r="S196" s="18">
        <f t="shared" si="358"/>
        <v>0</v>
      </c>
      <c r="T196" s="18">
        <f t="shared" si="358"/>
        <v>0</v>
      </c>
      <c r="U196" s="18">
        <f t="shared" si="358"/>
        <v>0</v>
      </c>
      <c r="V196" s="18">
        <f t="shared" si="358"/>
        <v>0</v>
      </c>
      <c r="W196" s="18">
        <f t="shared" si="358"/>
        <v>0</v>
      </c>
      <c r="X196" s="16">
        <f t="shared" si="355"/>
        <v>13</v>
      </c>
      <c r="Y196" s="16">
        <f t="shared" si="356"/>
        <v>32</v>
      </c>
      <c r="Z196" s="16">
        <f>X196+Y196</f>
        <v>45</v>
      </c>
    </row>
    <row r="197" spans="1:26" ht="29.25" customHeight="1" x14ac:dyDescent="0.5">
      <c r="A197" s="57"/>
      <c r="B197" s="60" t="s">
        <v>143</v>
      </c>
      <c r="C197" s="65">
        <f>C189+C196</f>
        <v>44</v>
      </c>
      <c r="D197" s="65">
        <f t="shared" ref="D197:W197" si="359">D189+D196</f>
        <v>101</v>
      </c>
      <c r="E197" s="65">
        <f t="shared" si="359"/>
        <v>145</v>
      </c>
      <c r="F197" s="65">
        <f t="shared" si="359"/>
        <v>38</v>
      </c>
      <c r="G197" s="65">
        <f t="shared" si="359"/>
        <v>53</v>
      </c>
      <c r="H197" s="65">
        <f t="shared" si="359"/>
        <v>91</v>
      </c>
      <c r="I197" s="65">
        <f t="shared" si="359"/>
        <v>19</v>
      </c>
      <c r="J197" s="65">
        <f t="shared" si="359"/>
        <v>61</v>
      </c>
      <c r="K197" s="65">
        <f t="shared" si="359"/>
        <v>80</v>
      </c>
      <c r="L197" s="65">
        <f t="shared" si="359"/>
        <v>17</v>
      </c>
      <c r="M197" s="65">
        <f t="shared" si="359"/>
        <v>27</v>
      </c>
      <c r="N197" s="65">
        <f t="shared" si="359"/>
        <v>44</v>
      </c>
      <c r="O197" s="65">
        <f t="shared" si="359"/>
        <v>6</v>
      </c>
      <c r="P197" s="65">
        <f t="shared" si="359"/>
        <v>9</v>
      </c>
      <c r="Q197" s="65">
        <f t="shared" si="359"/>
        <v>15</v>
      </c>
      <c r="R197" s="66">
        <f t="shared" si="359"/>
        <v>0</v>
      </c>
      <c r="S197" s="66">
        <f t="shared" si="359"/>
        <v>0</v>
      </c>
      <c r="T197" s="66">
        <f t="shared" si="359"/>
        <v>0</v>
      </c>
      <c r="U197" s="66">
        <f t="shared" si="359"/>
        <v>0</v>
      </c>
      <c r="V197" s="66">
        <f t="shared" si="359"/>
        <v>0</v>
      </c>
      <c r="W197" s="66">
        <f t="shared" si="359"/>
        <v>0</v>
      </c>
      <c r="X197" s="65">
        <f>C197+F197+I197+L197+O197+R197+U197</f>
        <v>124</v>
      </c>
      <c r="Y197" s="65">
        <f>D197+G197+J197+M197+P197+S197+V197</f>
        <v>251</v>
      </c>
      <c r="Z197" s="65">
        <f>X197+Y197</f>
        <v>375</v>
      </c>
    </row>
    <row r="198" spans="1:26" ht="29.25" customHeight="1" x14ac:dyDescent="0.5">
      <c r="A198" s="20"/>
      <c r="B198" s="33" t="s">
        <v>151</v>
      </c>
      <c r="C198" s="12"/>
      <c r="D198" s="13"/>
      <c r="E198" s="74"/>
      <c r="F198" s="13"/>
      <c r="G198" s="13"/>
      <c r="H198" s="74"/>
      <c r="I198" s="13"/>
      <c r="J198" s="13"/>
      <c r="K198" s="74"/>
      <c r="L198" s="13"/>
      <c r="M198" s="13"/>
      <c r="N198" s="74"/>
      <c r="O198" s="13"/>
      <c r="P198" s="13"/>
      <c r="Q198" s="74"/>
      <c r="R198" s="28"/>
      <c r="S198" s="28"/>
      <c r="T198" s="29"/>
      <c r="U198" s="28"/>
      <c r="V198" s="28"/>
      <c r="W198" s="29"/>
      <c r="X198" s="74"/>
      <c r="Y198" s="74"/>
      <c r="Z198" s="75"/>
    </row>
    <row r="199" spans="1:26" ht="29.25" customHeight="1" x14ac:dyDescent="0.5">
      <c r="A199" s="20"/>
      <c r="B199" s="5" t="s">
        <v>145</v>
      </c>
      <c r="C199" s="38">
        <v>15</v>
      </c>
      <c r="D199" s="38">
        <v>33</v>
      </c>
      <c r="E199" s="77">
        <f t="shared" si="199"/>
        <v>48</v>
      </c>
      <c r="F199" s="38">
        <v>5</v>
      </c>
      <c r="G199" s="38">
        <v>22</v>
      </c>
      <c r="H199" s="77">
        <f t="shared" si="200"/>
        <v>27</v>
      </c>
      <c r="I199" s="38">
        <v>0</v>
      </c>
      <c r="J199" s="38">
        <v>0</v>
      </c>
      <c r="K199" s="77">
        <f t="shared" si="201"/>
        <v>0</v>
      </c>
      <c r="L199" s="38">
        <v>0</v>
      </c>
      <c r="M199" s="38">
        <v>0</v>
      </c>
      <c r="N199" s="77">
        <f t="shared" si="202"/>
        <v>0</v>
      </c>
      <c r="O199" s="38">
        <v>0</v>
      </c>
      <c r="P199" s="38">
        <v>0</v>
      </c>
      <c r="Q199" s="77">
        <f t="shared" si="203"/>
        <v>0</v>
      </c>
      <c r="R199" s="39">
        <v>0</v>
      </c>
      <c r="S199" s="39">
        <v>0</v>
      </c>
      <c r="T199" s="40">
        <f t="shared" si="204"/>
        <v>0</v>
      </c>
      <c r="U199" s="39">
        <v>0</v>
      </c>
      <c r="V199" s="39">
        <v>0</v>
      </c>
      <c r="W199" s="40">
        <f t="shared" si="205"/>
        <v>0</v>
      </c>
      <c r="X199" s="77">
        <f t="shared" si="206"/>
        <v>20</v>
      </c>
      <c r="Y199" s="77">
        <f t="shared" si="207"/>
        <v>55</v>
      </c>
      <c r="Z199" s="77">
        <f t="shared" si="208"/>
        <v>75</v>
      </c>
    </row>
    <row r="200" spans="1:26" ht="29.25" customHeight="1" x14ac:dyDescent="0.5">
      <c r="A200" s="57"/>
      <c r="B200" s="60" t="s">
        <v>143</v>
      </c>
      <c r="C200" s="67">
        <f>SUM(C199)</f>
        <v>15</v>
      </c>
      <c r="D200" s="67">
        <f t="shared" ref="D200:W200" si="360">SUM(D199)</f>
        <v>33</v>
      </c>
      <c r="E200" s="53">
        <f t="shared" si="360"/>
        <v>48</v>
      </c>
      <c r="F200" s="67">
        <f t="shared" si="360"/>
        <v>5</v>
      </c>
      <c r="G200" s="67">
        <f t="shared" si="360"/>
        <v>22</v>
      </c>
      <c r="H200" s="53">
        <f t="shared" si="360"/>
        <v>27</v>
      </c>
      <c r="I200" s="67">
        <f t="shared" si="360"/>
        <v>0</v>
      </c>
      <c r="J200" s="67">
        <f t="shared" si="360"/>
        <v>0</v>
      </c>
      <c r="K200" s="53">
        <f t="shared" si="360"/>
        <v>0</v>
      </c>
      <c r="L200" s="67">
        <f t="shared" si="360"/>
        <v>0</v>
      </c>
      <c r="M200" s="67">
        <f t="shared" si="360"/>
        <v>0</v>
      </c>
      <c r="N200" s="53">
        <f t="shared" si="360"/>
        <v>0</v>
      </c>
      <c r="O200" s="67">
        <f t="shared" si="360"/>
        <v>0</v>
      </c>
      <c r="P200" s="67">
        <f t="shared" si="360"/>
        <v>0</v>
      </c>
      <c r="Q200" s="53">
        <f t="shared" si="360"/>
        <v>0</v>
      </c>
      <c r="R200" s="68">
        <f t="shared" si="360"/>
        <v>0</v>
      </c>
      <c r="S200" s="68">
        <f t="shared" si="360"/>
        <v>0</v>
      </c>
      <c r="T200" s="58">
        <f t="shared" si="360"/>
        <v>0</v>
      </c>
      <c r="U200" s="68">
        <f t="shared" si="360"/>
        <v>0</v>
      </c>
      <c r="V200" s="68">
        <f t="shared" si="360"/>
        <v>0</v>
      </c>
      <c r="W200" s="58">
        <f t="shared" si="360"/>
        <v>0</v>
      </c>
      <c r="X200" s="69">
        <f t="shared" ref="X200" si="361">C200+F200+I200+L200+O200+R200+U200</f>
        <v>20</v>
      </c>
      <c r="Y200" s="69">
        <f t="shared" ref="Y200" si="362">D200+G200+J200+M200+P200+S200+V200</f>
        <v>55</v>
      </c>
      <c r="Z200" s="69">
        <f t="shared" ref="Z200" si="363">E200+H200+K200+N200+Q200+T200+W200</f>
        <v>75</v>
      </c>
    </row>
    <row r="201" spans="1:26" ht="29.25" customHeight="1" x14ac:dyDescent="0.5">
      <c r="A201" s="63"/>
      <c r="B201" s="55" t="s">
        <v>128</v>
      </c>
      <c r="C201" s="56">
        <f>C197+C200</f>
        <v>59</v>
      </c>
      <c r="D201" s="56">
        <f t="shared" ref="D201:W201" si="364">D197+D200</f>
        <v>134</v>
      </c>
      <c r="E201" s="56">
        <f t="shared" si="364"/>
        <v>193</v>
      </c>
      <c r="F201" s="56">
        <f t="shared" si="364"/>
        <v>43</v>
      </c>
      <c r="G201" s="56">
        <f t="shared" si="364"/>
        <v>75</v>
      </c>
      <c r="H201" s="56">
        <f t="shared" si="364"/>
        <v>118</v>
      </c>
      <c r="I201" s="56">
        <f t="shared" si="364"/>
        <v>19</v>
      </c>
      <c r="J201" s="56">
        <f t="shared" si="364"/>
        <v>61</v>
      </c>
      <c r="K201" s="56">
        <f t="shared" si="364"/>
        <v>80</v>
      </c>
      <c r="L201" s="56">
        <f t="shared" si="364"/>
        <v>17</v>
      </c>
      <c r="M201" s="56">
        <f t="shared" si="364"/>
        <v>27</v>
      </c>
      <c r="N201" s="56">
        <f t="shared" si="364"/>
        <v>44</v>
      </c>
      <c r="O201" s="56">
        <f t="shared" si="364"/>
        <v>6</v>
      </c>
      <c r="P201" s="56">
        <f t="shared" si="364"/>
        <v>9</v>
      </c>
      <c r="Q201" s="56">
        <f t="shared" si="364"/>
        <v>15</v>
      </c>
      <c r="R201" s="62">
        <f t="shared" si="364"/>
        <v>0</v>
      </c>
      <c r="S201" s="62">
        <f t="shared" si="364"/>
        <v>0</v>
      </c>
      <c r="T201" s="62">
        <f t="shared" si="364"/>
        <v>0</v>
      </c>
      <c r="U201" s="62">
        <f t="shared" si="364"/>
        <v>0</v>
      </c>
      <c r="V201" s="62">
        <f t="shared" si="364"/>
        <v>0</v>
      </c>
      <c r="W201" s="62">
        <f t="shared" si="364"/>
        <v>0</v>
      </c>
      <c r="X201" s="56">
        <f>C201+F201+I201+L201+O201+R201+U201</f>
        <v>144</v>
      </c>
      <c r="Y201" s="56">
        <f>D201+G201+J201+M201+P201+S201+V201</f>
        <v>306</v>
      </c>
      <c r="Z201" s="56">
        <f>X201+Y201</f>
        <v>450</v>
      </c>
    </row>
    <row r="202" spans="1:26" s="21" customFormat="1" ht="29.25" customHeight="1" x14ac:dyDescent="0.5">
      <c r="A202" s="42"/>
      <c r="B202" s="43" t="s">
        <v>17</v>
      </c>
      <c r="C202" s="44">
        <f t="shared" ref="C202:Y202" si="365">C183+C201</f>
        <v>516</v>
      </c>
      <c r="D202" s="44">
        <f t="shared" si="365"/>
        <v>1269</v>
      </c>
      <c r="E202" s="44">
        <f t="shared" si="365"/>
        <v>1785</v>
      </c>
      <c r="F202" s="44">
        <f t="shared" si="365"/>
        <v>429</v>
      </c>
      <c r="G202" s="44">
        <f t="shared" si="365"/>
        <v>1098</v>
      </c>
      <c r="H202" s="44">
        <f t="shared" si="365"/>
        <v>1527</v>
      </c>
      <c r="I202" s="44">
        <f t="shared" si="365"/>
        <v>354</v>
      </c>
      <c r="J202" s="44">
        <f t="shared" si="365"/>
        <v>930</v>
      </c>
      <c r="K202" s="44">
        <f t="shared" si="365"/>
        <v>1284</v>
      </c>
      <c r="L202" s="44">
        <f t="shared" si="365"/>
        <v>328</v>
      </c>
      <c r="M202" s="44">
        <f t="shared" si="365"/>
        <v>791</v>
      </c>
      <c r="N202" s="44">
        <f t="shared" si="365"/>
        <v>1119</v>
      </c>
      <c r="O202" s="44">
        <f t="shared" si="365"/>
        <v>29</v>
      </c>
      <c r="P202" s="44">
        <f t="shared" si="365"/>
        <v>47</v>
      </c>
      <c r="Q202" s="44">
        <f t="shared" si="365"/>
        <v>76</v>
      </c>
      <c r="R202" s="44">
        <f t="shared" si="365"/>
        <v>0</v>
      </c>
      <c r="S202" s="44">
        <f t="shared" si="365"/>
        <v>0</v>
      </c>
      <c r="T202" s="44">
        <f t="shared" si="365"/>
        <v>0</v>
      </c>
      <c r="U202" s="44">
        <f t="shared" si="365"/>
        <v>0</v>
      </c>
      <c r="V202" s="44">
        <f t="shared" si="365"/>
        <v>0</v>
      </c>
      <c r="W202" s="44">
        <f t="shared" si="365"/>
        <v>0</v>
      </c>
      <c r="X202" s="44">
        <f t="shared" si="365"/>
        <v>1656</v>
      </c>
      <c r="Y202" s="44">
        <f t="shared" si="365"/>
        <v>4135</v>
      </c>
      <c r="Z202" s="44">
        <f>X202+Y202</f>
        <v>5791</v>
      </c>
    </row>
    <row r="203" spans="1:26" ht="29.25" customHeight="1" x14ac:dyDescent="0.5">
      <c r="A203" s="1" t="s">
        <v>71</v>
      </c>
      <c r="B203" s="2"/>
      <c r="C203" s="12"/>
      <c r="D203" s="13"/>
      <c r="E203" s="74"/>
      <c r="F203" s="13"/>
      <c r="G203" s="13"/>
      <c r="H203" s="74"/>
      <c r="I203" s="13"/>
      <c r="J203" s="13"/>
      <c r="K203" s="74"/>
      <c r="L203" s="13"/>
      <c r="M203" s="13"/>
      <c r="N203" s="74"/>
      <c r="O203" s="13"/>
      <c r="P203" s="13"/>
      <c r="Q203" s="74"/>
      <c r="R203" s="28"/>
      <c r="S203" s="28"/>
      <c r="T203" s="29"/>
      <c r="U203" s="28"/>
      <c r="V203" s="28"/>
      <c r="W203" s="29"/>
      <c r="X203" s="74"/>
      <c r="Y203" s="74"/>
      <c r="Z203" s="75"/>
    </row>
    <row r="204" spans="1:26" ht="29.25" customHeight="1" x14ac:dyDescent="0.5">
      <c r="A204" s="1"/>
      <c r="B204" s="3" t="s">
        <v>10</v>
      </c>
      <c r="C204" s="12"/>
      <c r="D204" s="13"/>
      <c r="E204" s="74"/>
      <c r="F204" s="13"/>
      <c r="G204" s="13"/>
      <c r="H204" s="74"/>
      <c r="I204" s="13"/>
      <c r="J204" s="13"/>
      <c r="K204" s="74"/>
      <c r="L204" s="13"/>
      <c r="M204" s="13"/>
      <c r="N204" s="74"/>
      <c r="O204" s="13"/>
      <c r="P204" s="13"/>
      <c r="Q204" s="74"/>
      <c r="R204" s="28"/>
      <c r="S204" s="28"/>
      <c r="T204" s="29"/>
      <c r="U204" s="28"/>
      <c r="V204" s="28"/>
      <c r="W204" s="29"/>
      <c r="X204" s="74"/>
      <c r="Y204" s="74"/>
      <c r="Z204" s="75"/>
    </row>
    <row r="205" spans="1:26" ht="29.25" customHeight="1" x14ac:dyDescent="0.5">
      <c r="A205" s="20"/>
      <c r="B205" s="33" t="s">
        <v>153</v>
      </c>
      <c r="C205" s="12"/>
      <c r="D205" s="13"/>
      <c r="E205" s="74"/>
      <c r="F205" s="13"/>
      <c r="G205" s="13"/>
      <c r="H205" s="74"/>
      <c r="I205" s="13"/>
      <c r="J205" s="13"/>
      <c r="K205" s="74"/>
      <c r="L205" s="13"/>
      <c r="M205" s="13"/>
      <c r="N205" s="74"/>
      <c r="O205" s="13"/>
      <c r="P205" s="13"/>
      <c r="Q205" s="74"/>
      <c r="R205" s="28"/>
      <c r="S205" s="28"/>
      <c r="T205" s="29"/>
      <c r="U205" s="28"/>
      <c r="V205" s="28"/>
      <c r="W205" s="29"/>
      <c r="X205" s="74"/>
      <c r="Y205" s="74"/>
      <c r="Z205" s="75"/>
    </row>
    <row r="206" spans="1:26" ht="29.25" customHeight="1" x14ac:dyDescent="0.5">
      <c r="A206" s="20"/>
      <c r="B206" s="34" t="s">
        <v>154</v>
      </c>
      <c r="C206" s="15">
        <v>17</v>
      </c>
      <c r="D206" s="15">
        <v>46</v>
      </c>
      <c r="E206" s="16">
        <f t="shared" ref="E206:E283" si="366">C206+D206</f>
        <v>63</v>
      </c>
      <c r="F206" s="15">
        <v>11</v>
      </c>
      <c r="G206" s="15">
        <v>48</v>
      </c>
      <c r="H206" s="16">
        <f t="shared" ref="H206:H283" si="367">F206+G206</f>
        <v>59</v>
      </c>
      <c r="I206" s="15">
        <v>0</v>
      </c>
      <c r="J206" s="15">
        <v>0</v>
      </c>
      <c r="K206" s="16">
        <f t="shared" ref="K206:K283" si="368">I206+J206</f>
        <v>0</v>
      </c>
      <c r="L206" s="15">
        <v>0</v>
      </c>
      <c r="M206" s="15">
        <v>0</v>
      </c>
      <c r="N206" s="16">
        <f t="shared" ref="N206:N283" si="369">L206+M206</f>
        <v>0</v>
      </c>
      <c r="O206" s="15">
        <v>0</v>
      </c>
      <c r="P206" s="15">
        <v>0</v>
      </c>
      <c r="Q206" s="16">
        <f t="shared" ref="Q206:Q283" si="370">O206+P206</f>
        <v>0</v>
      </c>
      <c r="R206" s="17">
        <v>0</v>
      </c>
      <c r="S206" s="17">
        <v>0</v>
      </c>
      <c r="T206" s="18">
        <f t="shared" ref="T206:T283" si="371">R206+S206</f>
        <v>0</v>
      </c>
      <c r="U206" s="17">
        <v>0</v>
      </c>
      <c r="V206" s="17">
        <v>0</v>
      </c>
      <c r="W206" s="18">
        <f t="shared" ref="W206:W283" si="372">U206+V206</f>
        <v>0</v>
      </c>
      <c r="X206" s="16">
        <f t="shared" ref="X206:X283" si="373">C206+F206+I206+L206+O206+R206+U206</f>
        <v>28</v>
      </c>
      <c r="Y206" s="16">
        <f t="shared" ref="Y206:Y283" si="374">D206+G206+J206+M206+P206+S206+V206</f>
        <v>94</v>
      </c>
      <c r="Z206" s="16">
        <f t="shared" ref="Z206:Z283" si="375">E206+H206+K206+N206+Q206+T206+W206</f>
        <v>122</v>
      </c>
    </row>
    <row r="207" spans="1:26" ht="29.25" customHeight="1" x14ac:dyDescent="0.5">
      <c r="A207" s="20"/>
      <c r="B207" s="34" t="s">
        <v>72</v>
      </c>
      <c r="C207" s="15">
        <v>18</v>
      </c>
      <c r="D207" s="15">
        <v>25</v>
      </c>
      <c r="E207" s="16">
        <f t="shared" si="366"/>
        <v>43</v>
      </c>
      <c r="F207" s="15">
        <v>13</v>
      </c>
      <c r="G207" s="15">
        <v>40</v>
      </c>
      <c r="H207" s="16">
        <f t="shared" si="367"/>
        <v>53</v>
      </c>
      <c r="I207" s="15">
        <v>14</v>
      </c>
      <c r="J207" s="15">
        <v>31</v>
      </c>
      <c r="K207" s="16">
        <f t="shared" si="368"/>
        <v>45</v>
      </c>
      <c r="L207" s="15">
        <v>10</v>
      </c>
      <c r="M207" s="15">
        <v>20</v>
      </c>
      <c r="N207" s="16">
        <f t="shared" si="369"/>
        <v>30</v>
      </c>
      <c r="O207" s="15">
        <v>0</v>
      </c>
      <c r="P207" s="15">
        <v>1</v>
      </c>
      <c r="Q207" s="16">
        <f t="shared" si="370"/>
        <v>1</v>
      </c>
      <c r="R207" s="17">
        <v>0</v>
      </c>
      <c r="S207" s="17">
        <v>0</v>
      </c>
      <c r="T207" s="18">
        <f t="shared" si="371"/>
        <v>0</v>
      </c>
      <c r="U207" s="17">
        <v>0</v>
      </c>
      <c r="V207" s="17">
        <v>0</v>
      </c>
      <c r="W207" s="18">
        <f t="shared" si="372"/>
        <v>0</v>
      </c>
      <c r="X207" s="16">
        <f t="shared" si="373"/>
        <v>55</v>
      </c>
      <c r="Y207" s="16">
        <f t="shared" si="374"/>
        <v>117</v>
      </c>
      <c r="Z207" s="16">
        <f t="shared" si="375"/>
        <v>172</v>
      </c>
    </row>
    <row r="208" spans="1:26" ht="29.25" customHeight="1" x14ac:dyDescent="0.5">
      <c r="A208" s="20"/>
      <c r="B208" s="5" t="s">
        <v>73</v>
      </c>
      <c r="C208" s="15">
        <v>0</v>
      </c>
      <c r="D208" s="15">
        <v>0</v>
      </c>
      <c r="E208" s="16">
        <f t="shared" si="366"/>
        <v>0</v>
      </c>
      <c r="F208" s="15">
        <v>0</v>
      </c>
      <c r="G208" s="15">
        <v>0</v>
      </c>
      <c r="H208" s="16">
        <f t="shared" si="367"/>
        <v>0</v>
      </c>
      <c r="I208" s="15">
        <v>9</v>
      </c>
      <c r="J208" s="15">
        <v>27</v>
      </c>
      <c r="K208" s="16">
        <f t="shared" si="368"/>
        <v>36</v>
      </c>
      <c r="L208" s="15">
        <v>11</v>
      </c>
      <c r="M208" s="15">
        <v>27</v>
      </c>
      <c r="N208" s="16">
        <f t="shared" si="369"/>
        <v>38</v>
      </c>
      <c r="O208" s="15">
        <v>2</v>
      </c>
      <c r="P208" s="15">
        <v>1</v>
      </c>
      <c r="Q208" s="16">
        <f t="shared" si="370"/>
        <v>3</v>
      </c>
      <c r="R208" s="17">
        <v>0</v>
      </c>
      <c r="S208" s="17">
        <v>0</v>
      </c>
      <c r="T208" s="18">
        <f t="shared" si="371"/>
        <v>0</v>
      </c>
      <c r="U208" s="17">
        <v>0</v>
      </c>
      <c r="V208" s="17">
        <v>0</v>
      </c>
      <c r="W208" s="18">
        <f t="shared" si="372"/>
        <v>0</v>
      </c>
      <c r="X208" s="16">
        <f t="shared" si="373"/>
        <v>22</v>
      </c>
      <c r="Y208" s="16">
        <f t="shared" si="374"/>
        <v>55</v>
      </c>
      <c r="Z208" s="16">
        <f t="shared" si="375"/>
        <v>77</v>
      </c>
    </row>
    <row r="209" spans="1:26" ht="29.25" customHeight="1" x14ac:dyDescent="0.5">
      <c r="A209" s="20"/>
      <c r="B209" s="5" t="s">
        <v>74</v>
      </c>
      <c r="C209" s="15">
        <v>0</v>
      </c>
      <c r="D209" s="15">
        <v>0</v>
      </c>
      <c r="E209" s="16">
        <f t="shared" si="366"/>
        <v>0</v>
      </c>
      <c r="F209" s="15">
        <v>0</v>
      </c>
      <c r="G209" s="15">
        <v>0</v>
      </c>
      <c r="H209" s="16">
        <f t="shared" si="367"/>
        <v>0</v>
      </c>
      <c r="I209" s="15">
        <v>0</v>
      </c>
      <c r="J209" s="15">
        <v>0</v>
      </c>
      <c r="K209" s="16">
        <f t="shared" si="368"/>
        <v>0</v>
      </c>
      <c r="L209" s="15">
        <v>0</v>
      </c>
      <c r="M209" s="15">
        <v>0</v>
      </c>
      <c r="N209" s="16">
        <f t="shared" si="369"/>
        <v>0</v>
      </c>
      <c r="O209" s="15">
        <v>0</v>
      </c>
      <c r="P209" s="15">
        <v>0</v>
      </c>
      <c r="Q209" s="16">
        <f t="shared" si="370"/>
        <v>0</v>
      </c>
      <c r="R209" s="17">
        <v>0</v>
      </c>
      <c r="S209" s="17">
        <v>0</v>
      </c>
      <c r="T209" s="18">
        <f t="shared" si="371"/>
        <v>0</v>
      </c>
      <c r="U209" s="17">
        <v>0</v>
      </c>
      <c r="V209" s="17">
        <v>0</v>
      </c>
      <c r="W209" s="18">
        <f t="shared" si="372"/>
        <v>0</v>
      </c>
      <c r="X209" s="16">
        <f t="shared" si="373"/>
        <v>0</v>
      </c>
      <c r="Y209" s="16">
        <f t="shared" si="374"/>
        <v>0</v>
      </c>
      <c r="Z209" s="16">
        <f t="shared" si="375"/>
        <v>0</v>
      </c>
    </row>
    <row r="210" spans="1:26" ht="29.25" customHeight="1" x14ac:dyDescent="0.5">
      <c r="A210" s="20"/>
      <c r="B210" s="34" t="s">
        <v>75</v>
      </c>
      <c r="C210" s="15">
        <v>0</v>
      </c>
      <c r="D210" s="15">
        <v>0</v>
      </c>
      <c r="E210" s="16">
        <f t="shared" si="366"/>
        <v>0</v>
      </c>
      <c r="F210" s="15">
        <v>0</v>
      </c>
      <c r="G210" s="15">
        <v>0</v>
      </c>
      <c r="H210" s="16">
        <f t="shared" si="367"/>
        <v>0</v>
      </c>
      <c r="I210" s="15">
        <v>5</v>
      </c>
      <c r="J210" s="15">
        <v>16</v>
      </c>
      <c r="K210" s="16">
        <f t="shared" si="368"/>
        <v>21</v>
      </c>
      <c r="L210" s="15">
        <v>6</v>
      </c>
      <c r="M210" s="15">
        <v>18</v>
      </c>
      <c r="N210" s="16">
        <f t="shared" si="369"/>
        <v>24</v>
      </c>
      <c r="O210" s="15">
        <v>1</v>
      </c>
      <c r="P210" s="15">
        <v>2</v>
      </c>
      <c r="Q210" s="16">
        <f t="shared" si="370"/>
        <v>3</v>
      </c>
      <c r="R210" s="17">
        <v>0</v>
      </c>
      <c r="S210" s="17">
        <v>0</v>
      </c>
      <c r="T210" s="18">
        <f t="shared" si="371"/>
        <v>0</v>
      </c>
      <c r="U210" s="17">
        <v>0</v>
      </c>
      <c r="V210" s="17">
        <v>0</v>
      </c>
      <c r="W210" s="18">
        <f t="shared" si="372"/>
        <v>0</v>
      </c>
      <c r="X210" s="16">
        <f t="shared" si="373"/>
        <v>12</v>
      </c>
      <c r="Y210" s="16">
        <f t="shared" si="374"/>
        <v>36</v>
      </c>
      <c r="Z210" s="16">
        <f t="shared" si="375"/>
        <v>48</v>
      </c>
    </row>
    <row r="211" spans="1:26" ht="29.25" customHeight="1" x14ac:dyDescent="0.5">
      <c r="A211" s="20"/>
      <c r="B211" s="34" t="s">
        <v>76</v>
      </c>
      <c r="C211" s="15">
        <v>28</v>
      </c>
      <c r="D211" s="15">
        <v>69</v>
      </c>
      <c r="E211" s="16">
        <f t="shared" si="366"/>
        <v>97</v>
      </c>
      <c r="F211" s="15">
        <v>41</v>
      </c>
      <c r="G211" s="15">
        <v>65</v>
      </c>
      <c r="H211" s="16">
        <f t="shared" si="367"/>
        <v>106</v>
      </c>
      <c r="I211" s="15">
        <v>23</v>
      </c>
      <c r="J211" s="15">
        <v>58</v>
      </c>
      <c r="K211" s="16">
        <f t="shared" si="368"/>
        <v>81</v>
      </c>
      <c r="L211" s="15">
        <v>18</v>
      </c>
      <c r="M211" s="15">
        <v>61</v>
      </c>
      <c r="N211" s="16">
        <f t="shared" si="369"/>
        <v>79</v>
      </c>
      <c r="O211" s="15">
        <v>2</v>
      </c>
      <c r="P211" s="15">
        <v>18</v>
      </c>
      <c r="Q211" s="16">
        <f t="shared" si="370"/>
        <v>20</v>
      </c>
      <c r="R211" s="17">
        <v>0</v>
      </c>
      <c r="S211" s="17">
        <v>0</v>
      </c>
      <c r="T211" s="18">
        <f t="shared" si="371"/>
        <v>0</v>
      </c>
      <c r="U211" s="17">
        <v>0</v>
      </c>
      <c r="V211" s="17">
        <v>0</v>
      </c>
      <c r="W211" s="18">
        <f t="shared" si="372"/>
        <v>0</v>
      </c>
      <c r="X211" s="16">
        <f t="shared" si="373"/>
        <v>112</v>
      </c>
      <c r="Y211" s="16">
        <f t="shared" si="374"/>
        <v>271</v>
      </c>
      <c r="Z211" s="16">
        <f t="shared" si="375"/>
        <v>383</v>
      </c>
    </row>
    <row r="212" spans="1:26" ht="29.25" customHeight="1" x14ac:dyDescent="0.5">
      <c r="A212" s="20"/>
      <c r="B212" s="34" t="s">
        <v>77</v>
      </c>
      <c r="C212" s="15">
        <v>0</v>
      </c>
      <c r="D212" s="15">
        <v>0</v>
      </c>
      <c r="E212" s="16">
        <f t="shared" si="366"/>
        <v>0</v>
      </c>
      <c r="F212" s="15">
        <v>0</v>
      </c>
      <c r="G212" s="15">
        <v>0</v>
      </c>
      <c r="H212" s="16">
        <f t="shared" si="367"/>
        <v>0</v>
      </c>
      <c r="I212" s="15">
        <v>22</v>
      </c>
      <c r="J212" s="15">
        <v>32</v>
      </c>
      <c r="K212" s="16">
        <f t="shared" si="368"/>
        <v>54</v>
      </c>
      <c r="L212" s="15">
        <v>21</v>
      </c>
      <c r="M212" s="15">
        <v>38</v>
      </c>
      <c r="N212" s="16">
        <f t="shared" si="369"/>
        <v>59</v>
      </c>
      <c r="O212" s="15">
        <v>9</v>
      </c>
      <c r="P212" s="15">
        <v>0</v>
      </c>
      <c r="Q212" s="16">
        <f t="shared" si="370"/>
        <v>9</v>
      </c>
      <c r="R212" s="17">
        <v>0</v>
      </c>
      <c r="S212" s="17">
        <v>0</v>
      </c>
      <c r="T212" s="18">
        <f t="shared" si="371"/>
        <v>0</v>
      </c>
      <c r="U212" s="17">
        <v>0</v>
      </c>
      <c r="V212" s="17">
        <v>0</v>
      </c>
      <c r="W212" s="18">
        <f t="shared" si="372"/>
        <v>0</v>
      </c>
      <c r="X212" s="16">
        <f t="shared" si="373"/>
        <v>52</v>
      </c>
      <c r="Y212" s="16">
        <f t="shared" si="374"/>
        <v>70</v>
      </c>
      <c r="Z212" s="16">
        <f t="shared" si="375"/>
        <v>122</v>
      </c>
    </row>
    <row r="213" spans="1:26" ht="29.25" customHeight="1" x14ac:dyDescent="0.5">
      <c r="A213" s="20"/>
      <c r="B213" s="34" t="s">
        <v>155</v>
      </c>
      <c r="C213" s="15">
        <v>23</v>
      </c>
      <c r="D213" s="15">
        <v>39</v>
      </c>
      <c r="E213" s="16">
        <f t="shared" si="366"/>
        <v>62</v>
      </c>
      <c r="F213" s="15">
        <v>22</v>
      </c>
      <c r="G213" s="15">
        <v>40</v>
      </c>
      <c r="H213" s="16">
        <f t="shared" si="367"/>
        <v>62</v>
      </c>
      <c r="I213" s="15">
        <v>0</v>
      </c>
      <c r="J213" s="15">
        <v>0</v>
      </c>
      <c r="K213" s="16">
        <f t="shared" si="368"/>
        <v>0</v>
      </c>
      <c r="L213" s="15">
        <v>0</v>
      </c>
      <c r="M213" s="15">
        <v>0</v>
      </c>
      <c r="N213" s="16">
        <f t="shared" si="369"/>
        <v>0</v>
      </c>
      <c r="O213" s="15">
        <v>0</v>
      </c>
      <c r="P213" s="15">
        <v>0</v>
      </c>
      <c r="Q213" s="16">
        <f t="shared" si="370"/>
        <v>0</v>
      </c>
      <c r="R213" s="17">
        <v>0</v>
      </c>
      <c r="S213" s="17">
        <v>0</v>
      </c>
      <c r="T213" s="18">
        <f t="shared" si="371"/>
        <v>0</v>
      </c>
      <c r="U213" s="17">
        <v>0</v>
      </c>
      <c r="V213" s="17">
        <v>0</v>
      </c>
      <c r="W213" s="18">
        <f t="shared" si="372"/>
        <v>0</v>
      </c>
      <c r="X213" s="16">
        <f t="shared" si="373"/>
        <v>45</v>
      </c>
      <c r="Y213" s="16">
        <f t="shared" si="374"/>
        <v>79</v>
      </c>
      <c r="Z213" s="16">
        <f t="shared" si="375"/>
        <v>124</v>
      </c>
    </row>
    <row r="214" spans="1:26" ht="29.25" customHeight="1" x14ac:dyDescent="0.5">
      <c r="A214" s="20"/>
      <c r="B214" s="35" t="s">
        <v>8</v>
      </c>
      <c r="C214" s="16">
        <f>SUM(C206:C213)</f>
        <v>86</v>
      </c>
      <c r="D214" s="16">
        <f t="shared" ref="D214:W214" si="376">SUM(D206:D213)</f>
        <v>179</v>
      </c>
      <c r="E214" s="16">
        <f t="shared" si="376"/>
        <v>265</v>
      </c>
      <c r="F214" s="16">
        <f t="shared" si="376"/>
        <v>87</v>
      </c>
      <c r="G214" s="16">
        <f t="shared" si="376"/>
        <v>193</v>
      </c>
      <c r="H214" s="16">
        <f t="shared" si="376"/>
        <v>280</v>
      </c>
      <c r="I214" s="16">
        <f t="shared" si="376"/>
        <v>73</v>
      </c>
      <c r="J214" s="16">
        <f t="shared" si="376"/>
        <v>164</v>
      </c>
      <c r="K214" s="16">
        <f t="shared" si="376"/>
        <v>237</v>
      </c>
      <c r="L214" s="16">
        <f t="shared" si="376"/>
        <v>66</v>
      </c>
      <c r="M214" s="16">
        <f t="shared" si="376"/>
        <v>164</v>
      </c>
      <c r="N214" s="16">
        <f t="shared" si="376"/>
        <v>230</v>
      </c>
      <c r="O214" s="16">
        <f t="shared" si="376"/>
        <v>14</v>
      </c>
      <c r="P214" s="16">
        <f t="shared" si="376"/>
        <v>22</v>
      </c>
      <c r="Q214" s="16">
        <f t="shared" si="376"/>
        <v>36</v>
      </c>
      <c r="R214" s="18">
        <f t="shared" si="376"/>
        <v>0</v>
      </c>
      <c r="S214" s="18">
        <f t="shared" si="376"/>
        <v>0</v>
      </c>
      <c r="T214" s="18">
        <f t="shared" si="376"/>
        <v>0</v>
      </c>
      <c r="U214" s="18">
        <f t="shared" si="376"/>
        <v>0</v>
      </c>
      <c r="V214" s="18">
        <f t="shared" si="376"/>
        <v>0</v>
      </c>
      <c r="W214" s="18">
        <f t="shared" si="376"/>
        <v>0</v>
      </c>
      <c r="X214" s="16">
        <f t="shared" si="373"/>
        <v>326</v>
      </c>
      <c r="Y214" s="16">
        <f t="shared" si="374"/>
        <v>722</v>
      </c>
      <c r="Z214" s="16">
        <f>X214+Y214</f>
        <v>1048</v>
      </c>
    </row>
    <row r="215" spans="1:26" ht="29.25" customHeight="1" x14ac:dyDescent="0.5">
      <c r="A215" s="20"/>
      <c r="B215" s="2" t="s">
        <v>156</v>
      </c>
      <c r="C215" s="12"/>
      <c r="D215" s="13"/>
      <c r="E215" s="74"/>
      <c r="F215" s="13"/>
      <c r="G215" s="13"/>
      <c r="H215" s="74"/>
      <c r="I215" s="13"/>
      <c r="J215" s="13"/>
      <c r="K215" s="74"/>
      <c r="L215" s="13"/>
      <c r="M215" s="13"/>
      <c r="N215" s="74"/>
      <c r="O215" s="13"/>
      <c r="P215" s="13"/>
      <c r="Q215" s="74"/>
      <c r="R215" s="28"/>
      <c r="S215" s="28"/>
      <c r="T215" s="29"/>
      <c r="U215" s="28"/>
      <c r="V215" s="28"/>
      <c r="W215" s="29"/>
      <c r="X215" s="74"/>
      <c r="Y215" s="74"/>
      <c r="Z215" s="75"/>
    </row>
    <row r="216" spans="1:26" ht="29.25" customHeight="1" x14ac:dyDescent="0.5">
      <c r="A216" s="20"/>
      <c r="B216" s="5" t="s">
        <v>154</v>
      </c>
      <c r="C216" s="15">
        <v>1</v>
      </c>
      <c r="D216" s="15">
        <v>17</v>
      </c>
      <c r="E216" s="16">
        <f t="shared" ref="E216:E219" si="377">C216+D216</f>
        <v>18</v>
      </c>
      <c r="F216" s="15">
        <v>2</v>
      </c>
      <c r="G216" s="15">
        <v>20</v>
      </c>
      <c r="H216" s="16">
        <f t="shared" ref="H216:H219" si="378">F216+G216</f>
        <v>22</v>
      </c>
      <c r="I216" s="15">
        <v>0</v>
      </c>
      <c r="J216" s="15">
        <v>0</v>
      </c>
      <c r="K216" s="16">
        <f t="shared" ref="K216:K219" si="379">I216+J216</f>
        <v>0</v>
      </c>
      <c r="L216" s="15">
        <v>0</v>
      </c>
      <c r="M216" s="15">
        <v>0</v>
      </c>
      <c r="N216" s="16">
        <f t="shared" ref="N216:N219" si="380">L216+M216</f>
        <v>0</v>
      </c>
      <c r="O216" s="15">
        <v>0</v>
      </c>
      <c r="P216" s="15">
        <v>0</v>
      </c>
      <c r="Q216" s="16">
        <f t="shared" ref="Q216:Q219" si="381">O216+P216</f>
        <v>0</v>
      </c>
      <c r="R216" s="17">
        <v>0</v>
      </c>
      <c r="S216" s="17">
        <v>0</v>
      </c>
      <c r="T216" s="18">
        <f t="shared" ref="T216:T219" si="382">R216+S216</f>
        <v>0</v>
      </c>
      <c r="U216" s="17">
        <v>0</v>
      </c>
      <c r="V216" s="17">
        <v>0</v>
      </c>
      <c r="W216" s="18">
        <f t="shared" ref="W216:W219" si="383">U216+V216</f>
        <v>0</v>
      </c>
      <c r="X216" s="16">
        <f t="shared" ref="X216:X220" si="384">C216+F216+I216+L216+O216+R216+U216</f>
        <v>3</v>
      </c>
      <c r="Y216" s="16">
        <f t="shared" ref="Y216:Y220" si="385">D216+G216+J216+M216+P216+S216+V216</f>
        <v>37</v>
      </c>
      <c r="Z216" s="16">
        <f t="shared" ref="Z216:Z219" si="386">E216+H216+K216+N216+Q216+T216+W216</f>
        <v>40</v>
      </c>
    </row>
    <row r="217" spans="1:26" ht="29.25" customHeight="1" x14ac:dyDescent="0.5">
      <c r="A217" s="20"/>
      <c r="B217" s="34" t="s">
        <v>72</v>
      </c>
      <c r="C217" s="15">
        <v>3</v>
      </c>
      <c r="D217" s="15">
        <v>15</v>
      </c>
      <c r="E217" s="16">
        <f t="shared" si="377"/>
        <v>18</v>
      </c>
      <c r="F217" s="15">
        <v>3</v>
      </c>
      <c r="G217" s="15">
        <v>21</v>
      </c>
      <c r="H217" s="16">
        <f t="shared" si="378"/>
        <v>24</v>
      </c>
      <c r="I217" s="15">
        <v>0</v>
      </c>
      <c r="J217" s="15">
        <v>1</v>
      </c>
      <c r="K217" s="16">
        <f t="shared" si="379"/>
        <v>1</v>
      </c>
      <c r="L217" s="15">
        <v>2</v>
      </c>
      <c r="M217" s="15">
        <v>1</v>
      </c>
      <c r="N217" s="16">
        <f t="shared" si="380"/>
        <v>3</v>
      </c>
      <c r="O217" s="15">
        <v>0</v>
      </c>
      <c r="P217" s="15">
        <v>0</v>
      </c>
      <c r="Q217" s="16">
        <f t="shared" si="381"/>
        <v>0</v>
      </c>
      <c r="R217" s="17">
        <v>0</v>
      </c>
      <c r="S217" s="17">
        <v>0</v>
      </c>
      <c r="T217" s="18">
        <f t="shared" si="382"/>
        <v>0</v>
      </c>
      <c r="U217" s="17">
        <v>0</v>
      </c>
      <c r="V217" s="17">
        <v>0</v>
      </c>
      <c r="W217" s="18">
        <f t="shared" si="383"/>
        <v>0</v>
      </c>
      <c r="X217" s="16">
        <f t="shared" si="384"/>
        <v>8</v>
      </c>
      <c r="Y217" s="16">
        <f t="shared" si="385"/>
        <v>38</v>
      </c>
      <c r="Z217" s="16">
        <f t="shared" si="386"/>
        <v>46</v>
      </c>
    </row>
    <row r="218" spans="1:26" ht="29.25" customHeight="1" x14ac:dyDescent="0.5">
      <c r="A218" s="20"/>
      <c r="B218" s="5" t="s">
        <v>73</v>
      </c>
      <c r="C218" s="15">
        <v>0</v>
      </c>
      <c r="D218" s="15">
        <v>0</v>
      </c>
      <c r="E218" s="16">
        <f t="shared" si="377"/>
        <v>0</v>
      </c>
      <c r="F218" s="15">
        <v>0</v>
      </c>
      <c r="G218" s="15">
        <v>0</v>
      </c>
      <c r="H218" s="16">
        <f t="shared" si="378"/>
        <v>0</v>
      </c>
      <c r="I218" s="15">
        <v>0</v>
      </c>
      <c r="J218" s="15">
        <v>4</v>
      </c>
      <c r="K218" s="16">
        <f t="shared" si="379"/>
        <v>4</v>
      </c>
      <c r="L218" s="15">
        <v>0</v>
      </c>
      <c r="M218" s="15">
        <v>0</v>
      </c>
      <c r="N218" s="16">
        <f t="shared" si="380"/>
        <v>0</v>
      </c>
      <c r="O218" s="15">
        <v>0</v>
      </c>
      <c r="P218" s="15">
        <v>0</v>
      </c>
      <c r="Q218" s="16">
        <f t="shared" si="381"/>
        <v>0</v>
      </c>
      <c r="R218" s="17">
        <v>0</v>
      </c>
      <c r="S218" s="17">
        <v>0</v>
      </c>
      <c r="T218" s="18">
        <f t="shared" si="382"/>
        <v>0</v>
      </c>
      <c r="U218" s="17">
        <v>0</v>
      </c>
      <c r="V218" s="17">
        <v>0</v>
      </c>
      <c r="W218" s="18">
        <f t="shared" si="383"/>
        <v>0</v>
      </c>
      <c r="X218" s="16">
        <f t="shared" si="384"/>
        <v>0</v>
      </c>
      <c r="Y218" s="16">
        <f t="shared" si="385"/>
        <v>4</v>
      </c>
      <c r="Z218" s="16">
        <f t="shared" si="386"/>
        <v>4</v>
      </c>
    </row>
    <row r="219" spans="1:26" ht="29.25" customHeight="1" x14ac:dyDescent="0.5">
      <c r="A219" s="20"/>
      <c r="B219" s="34" t="s">
        <v>76</v>
      </c>
      <c r="C219" s="15">
        <v>19</v>
      </c>
      <c r="D219" s="15">
        <v>42</v>
      </c>
      <c r="E219" s="16">
        <f t="shared" si="377"/>
        <v>61</v>
      </c>
      <c r="F219" s="15">
        <v>16</v>
      </c>
      <c r="G219" s="15">
        <v>41</v>
      </c>
      <c r="H219" s="16">
        <f t="shared" si="378"/>
        <v>57</v>
      </c>
      <c r="I219" s="15">
        <v>7</v>
      </c>
      <c r="J219" s="15">
        <v>19</v>
      </c>
      <c r="K219" s="16">
        <f t="shared" si="379"/>
        <v>26</v>
      </c>
      <c r="L219" s="15">
        <v>0</v>
      </c>
      <c r="M219" s="15">
        <v>3</v>
      </c>
      <c r="N219" s="16">
        <f t="shared" si="380"/>
        <v>3</v>
      </c>
      <c r="O219" s="15">
        <v>0</v>
      </c>
      <c r="P219" s="15">
        <v>0</v>
      </c>
      <c r="Q219" s="16">
        <f t="shared" si="381"/>
        <v>0</v>
      </c>
      <c r="R219" s="17">
        <v>0</v>
      </c>
      <c r="S219" s="17">
        <v>0</v>
      </c>
      <c r="T219" s="18">
        <f t="shared" si="382"/>
        <v>0</v>
      </c>
      <c r="U219" s="17">
        <v>0</v>
      </c>
      <c r="V219" s="17">
        <v>0</v>
      </c>
      <c r="W219" s="18">
        <f t="shared" si="383"/>
        <v>0</v>
      </c>
      <c r="X219" s="16">
        <f t="shared" si="384"/>
        <v>42</v>
      </c>
      <c r="Y219" s="16">
        <f t="shared" si="385"/>
        <v>105</v>
      </c>
      <c r="Z219" s="16">
        <f t="shared" si="386"/>
        <v>147</v>
      </c>
    </row>
    <row r="220" spans="1:26" ht="29.25" customHeight="1" x14ac:dyDescent="0.5">
      <c r="A220" s="20"/>
      <c r="B220" s="35" t="s">
        <v>8</v>
      </c>
      <c r="C220" s="16">
        <f>SUM(C216:C219)</f>
        <v>23</v>
      </c>
      <c r="D220" s="16">
        <f t="shared" ref="D220:W220" si="387">SUM(D216:D219)</f>
        <v>74</v>
      </c>
      <c r="E220" s="16">
        <f t="shared" si="387"/>
        <v>97</v>
      </c>
      <c r="F220" s="16">
        <f t="shared" si="387"/>
        <v>21</v>
      </c>
      <c r="G220" s="16">
        <f t="shared" si="387"/>
        <v>82</v>
      </c>
      <c r="H220" s="16">
        <f t="shared" si="387"/>
        <v>103</v>
      </c>
      <c r="I220" s="16">
        <f t="shared" si="387"/>
        <v>7</v>
      </c>
      <c r="J220" s="16">
        <f t="shared" si="387"/>
        <v>24</v>
      </c>
      <c r="K220" s="16">
        <f t="shared" si="387"/>
        <v>31</v>
      </c>
      <c r="L220" s="16">
        <f t="shared" si="387"/>
        <v>2</v>
      </c>
      <c r="M220" s="16">
        <f t="shared" si="387"/>
        <v>4</v>
      </c>
      <c r="N220" s="16">
        <f t="shared" si="387"/>
        <v>6</v>
      </c>
      <c r="O220" s="16">
        <f t="shared" si="387"/>
        <v>0</v>
      </c>
      <c r="P220" s="16">
        <f t="shared" si="387"/>
        <v>0</v>
      </c>
      <c r="Q220" s="16">
        <f t="shared" si="387"/>
        <v>0</v>
      </c>
      <c r="R220" s="18">
        <f t="shared" si="387"/>
        <v>0</v>
      </c>
      <c r="S220" s="18">
        <f t="shared" si="387"/>
        <v>0</v>
      </c>
      <c r="T220" s="18">
        <f t="shared" si="387"/>
        <v>0</v>
      </c>
      <c r="U220" s="18">
        <f t="shared" si="387"/>
        <v>0</v>
      </c>
      <c r="V220" s="18">
        <f t="shared" si="387"/>
        <v>0</v>
      </c>
      <c r="W220" s="18">
        <f t="shared" si="387"/>
        <v>0</v>
      </c>
      <c r="X220" s="16">
        <f t="shared" si="384"/>
        <v>53</v>
      </c>
      <c r="Y220" s="16">
        <f t="shared" si="385"/>
        <v>184</v>
      </c>
      <c r="Z220" s="16">
        <f>X220+Y220</f>
        <v>237</v>
      </c>
    </row>
    <row r="221" spans="1:26" ht="29.25" customHeight="1" x14ac:dyDescent="0.5">
      <c r="A221" s="57"/>
      <c r="B221" s="60" t="s">
        <v>143</v>
      </c>
      <c r="C221" s="53">
        <f>C214+C220</f>
        <v>109</v>
      </c>
      <c r="D221" s="53">
        <f t="shared" ref="D221:Z221" si="388">D214+D220</f>
        <v>253</v>
      </c>
      <c r="E221" s="53">
        <f t="shared" si="388"/>
        <v>362</v>
      </c>
      <c r="F221" s="53">
        <f t="shared" si="388"/>
        <v>108</v>
      </c>
      <c r="G221" s="53">
        <f t="shared" si="388"/>
        <v>275</v>
      </c>
      <c r="H221" s="53">
        <f t="shared" si="388"/>
        <v>383</v>
      </c>
      <c r="I221" s="53">
        <f t="shared" si="388"/>
        <v>80</v>
      </c>
      <c r="J221" s="53">
        <f t="shared" si="388"/>
        <v>188</v>
      </c>
      <c r="K221" s="53">
        <f t="shared" si="388"/>
        <v>268</v>
      </c>
      <c r="L221" s="53">
        <f t="shared" si="388"/>
        <v>68</v>
      </c>
      <c r="M221" s="53">
        <f t="shared" si="388"/>
        <v>168</v>
      </c>
      <c r="N221" s="53">
        <f t="shared" si="388"/>
        <v>236</v>
      </c>
      <c r="O221" s="53">
        <f t="shared" si="388"/>
        <v>14</v>
      </c>
      <c r="P221" s="53">
        <f t="shared" si="388"/>
        <v>22</v>
      </c>
      <c r="Q221" s="53">
        <f t="shared" si="388"/>
        <v>36</v>
      </c>
      <c r="R221" s="58">
        <f t="shared" si="388"/>
        <v>0</v>
      </c>
      <c r="S221" s="58">
        <f t="shared" si="388"/>
        <v>0</v>
      </c>
      <c r="T221" s="58">
        <f t="shared" si="388"/>
        <v>0</v>
      </c>
      <c r="U221" s="58">
        <f t="shared" si="388"/>
        <v>0</v>
      </c>
      <c r="V221" s="58">
        <f t="shared" si="388"/>
        <v>0</v>
      </c>
      <c r="W221" s="58">
        <f t="shared" si="388"/>
        <v>0</v>
      </c>
      <c r="X221" s="53">
        <f t="shared" si="388"/>
        <v>379</v>
      </c>
      <c r="Y221" s="53">
        <f t="shared" si="388"/>
        <v>906</v>
      </c>
      <c r="Z221" s="53">
        <f t="shared" si="388"/>
        <v>1285</v>
      </c>
    </row>
    <row r="222" spans="1:26" ht="29.25" customHeight="1" x14ac:dyDescent="0.5">
      <c r="A222" s="20"/>
      <c r="B222" s="2" t="s">
        <v>132</v>
      </c>
      <c r="C222" s="12"/>
      <c r="D222" s="13"/>
      <c r="E222" s="74"/>
      <c r="F222" s="13"/>
      <c r="G222" s="13"/>
      <c r="H222" s="74"/>
      <c r="I222" s="13"/>
      <c r="J222" s="13"/>
      <c r="K222" s="74"/>
      <c r="L222" s="13"/>
      <c r="M222" s="13"/>
      <c r="N222" s="74"/>
      <c r="O222" s="13"/>
      <c r="P222" s="13"/>
      <c r="Q222" s="74"/>
      <c r="R222" s="28"/>
      <c r="S222" s="28"/>
      <c r="T222" s="29"/>
      <c r="U222" s="28"/>
      <c r="V222" s="28"/>
      <c r="W222" s="29"/>
      <c r="X222" s="74"/>
      <c r="Y222" s="74"/>
      <c r="Z222" s="75"/>
    </row>
    <row r="223" spans="1:26" ht="29.25" customHeight="1" x14ac:dyDescent="0.5">
      <c r="A223" s="1"/>
      <c r="B223" s="7" t="s">
        <v>78</v>
      </c>
      <c r="C223" s="15">
        <v>1</v>
      </c>
      <c r="D223" s="15">
        <v>45</v>
      </c>
      <c r="E223" s="16">
        <f t="shared" si="366"/>
        <v>46</v>
      </c>
      <c r="F223" s="15">
        <v>1</v>
      </c>
      <c r="G223" s="15">
        <v>45</v>
      </c>
      <c r="H223" s="16">
        <f t="shared" si="367"/>
        <v>46</v>
      </c>
      <c r="I223" s="15">
        <v>0</v>
      </c>
      <c r="J223" s="15">
        <v>46</v>
      </c>
      <c r="K223" s="16">
        <f t="shared" si="368"/>
        <v>46</v>
      </c>
      <c r="L223" s="15">
        <v>2</v>
      </c>
      <c r="M223" s="15">
        <v>38</v>
      </c>
      <c r="N223" s="16">
        <f t="shared" si="369"/>
        <v>40</v>
      </c>
      <c r="O223" s="15">
        <v>0</v>
      </c>
      <c r="P223" s="15">
        <v>0</v>
      </c>
      <c r="Q223" s="16">
        <f t="shared" si="370"/>
        <v>0</v>
      </c>
      <c r="R223" s="17">
        <v>2</v>
      </c>
      <c r="S223" s="17">
        <v>41</v>
      </c>
      <c r="T223" s="18">
        <f t="shared" si="371"/>
        <v>43</v>
      </c>
      <c r="U223" s="17">
        <v>0</v>
      </c>
      <c r="V223" s="17">
        <v>6</v>
      </c>
      <c r="W223" s="18">
        <f t="shared" si="372"/>
        <v>6</v>
      </c>
      <c r="X223" s="16">
        <f t="shared" si="373"/>
        <v>6</v>
      </c>
      <c r="Y223" s="16">
        <f t="shared" si="374"/>
        <v>221</v>
      </c>
      <c r="Z223" s="16">
        <f t="shared" si="375"/>
        <v>227</v>
      </c>
    </row>
    <row r="224" spans="1:26" ht="29.25" customHeight="1" x14ac:dyDescent="0.5">
      <c r="A224" s="1"/>
      <c r="B224" s="4" t="s">
        <v>143</v>
      </c>
      <c r="C224" s="15">
        <f>SUM(C223)</f>
        <v>1</v>
      </c>
      <c r="D224" s="15">
        <f t="shared" ref="D224:Z224" si="389">SUM(D223)</f>
        <v>45</v>
      </c>
      <c r="E224" s="15">
        <f t="shared" si="389"/>
        <v>46</v>
      </c>
      <c r="F224" s="15">
        <f t="shared" si="389"/>
        <v>1</v>
      </c>
      <c r="G224" s="15">
        <f t="shared" si="389"/>
        <v>45</v>
      </c>
      <c r="H224" s="15">
        <f t="shared" si="389"/>
        <v>46</v>
      </c>
      <c r="I224" s="15">
        <f t="shared" si="389"/>
        <v>0</v>
      </c>
      <c r="J224" s="15">
        <f t="shared" si="389"/>
        <v>46</v>
      </c>
      <c r="K224" s="15">
        <f t="shared" si="389"/>
        <v>46</v>
      </c>
      <c r="L224" s="15">
        <f t="shared" si="389"/>
        <v>2</v>
      </c>
      <c r="M224" s="15">
        <f t="shared" si="389"/>
        <v>38</v>
      </c>
      <c r="N224" s="15">
        <f t="shared" si="389"/>
        <v>40</v>
      </c>
      <c r="O224" s="15">
        <f t="shared" si="389"/>
        <v>0</v>
      </c>
      <c r="P224" s="15">
        <f t="shared" si="389"/>
        <v>0</v>
      </c>
      <c r="Q224" s="15">
        <f t="shared" si="389"/>
        <v>0</v>
      </c>
      <c r="R224" s="15">
        <f t="shared" si="389"/>
        <v>2</v>
      </c>
      <c r="S224" s="15">
        <f t="shared" si="389"/>
        <v>41</v>
      </c>
      <c r="T224" s="15">
        <f t="shared" si="389"/>
        <v>43</v>
      </c>
      <c r="U224" s="15">
        <f t="shared" si="389"/>
        <v>0</v>
      </c>
      <c r="V224" s="15">
        <f t="shared" si="389"/>
        <v>6</v>
      </c>
      <c r="W224" s="15">
        <f t="shared" si="389"/>
        <v>6</v>
      </c>
      <c r="X224" s="15">
        <f t="shared" si="389"/>
        <v>6</v>
      </c>
      <c r="Y224" s="15">
        <f t="shared" si="389"/>
        <v>221</v>
      </c>
      <c r="Z224" s="15">
        <f t="shared" si="389"/>
        <v>227</v>
      </c>
    </row>
    <row r="225" spans="1:26" s="21" customFormat="1" ht="29.25" customHeight="1" x14ac:dyDescent="0.5">
      <c r="A225" s="54"/>
      <c r="B225" s="55" t="s">
        <v>16</v>
      </c>
      <c r="C225" s="56">
        <f>C224+C221</f>
        <v>110</v>
      </c>
      <c r="D225" s="56">
        <f t="shared" ref="D225:Z225" si="390">D224+D221</f>
        <v>298</v>
      </c>
      <c r="E225" s="56">
        <f t="shared" si="390"/>
        <v>408</v>
      </c>
      <c r="F225" s="56">
        <f t="shared" si="390"/>
        <v>109</v>
      </c>
      <c r="G225" s="56">
        <f t="shared" si="390"/>
        <v>320</v>
      </c>
      <c r="H225" s="56">
        <f t="shared" si="390"/>
        <v>429</v>
      </c>
      <c r="I225" s="56">
        <f t="shared" si="390"/>
        <v>80</v>
      </c>
      <c r="J225" s="56">
        <f t="shared" si="390"/>
        <v>234</v>
      </c>
      <c r="K225" s="56">
        <f t="shared" si="390"/>
        <v>314</v>
      </c>
      <c r="L225" s="56">
        <f t="shared" si="390"/>
        <v>70</v>
      </c>
      <c r="M225" s="56">
        <f t="shared" si="390"/>
        <v>206</v>
      </c>
      <c r="N225" s="56">
        <f t="shared" si="390"/>
        <v>276</v>
      </c>
      <c r="O225" s="56">
        <f t="shared" si="390"/>
        <v>14</v>
      </c>
      <c r="P225" s="56">
        <f t="shared" si="390"/>
        <v>22</v>
      </c>
      <c r="Q225" s="56">
        <f t="shared" si="390"/>
        <v>36</v>
      </c>
      <c r="R225" s="56">
        <f t="shared" si="390"/>
        <v>2</v>
      </c>
      <c r="S225" s="56">
        <f t="shared" si="390"/>
        <v>41</v>
      </c>
      <c r="T225" s="56">
        <f t="shared" si="390"/>
        <v>43</v>
      </c>
      <c r="U225" s="56">
        <f t="shared" si="390"/>
        <v>0</v>
      </c>
      <c r="V225" s="56">
        <f t="shared" si="390"/>
        <v>6</v>
      </c>
      <c r="W225" s="56">
        <f t="shared" si="390"/>
        <v>6</v>
      </c>
      <c r="X225" s="56">
        <f t="shared" si="390"/>
        <v>385</v>
      </c>
      <c r="Y225" s="56">
        <f t="shared" si="390"/>
        <v>1127</v>
      </c>
      <c r="Z225" s="56">
        <f t="shared" si="390"/>
        <v>1512</v>
      </c>
    </row>
    <row r="226" spans="1:26" s="21" customFormat="1" ht="29.25" customHeight="1" x14ac:dyDescent="0.5">
      <c r="A226" s="42"/>
      <c r="B226" s="43" t="s">
        <v>17</v>
      </c>
      <c r="C226" s="44">
        <f>C225</f>
        <v>110</v>
      </c>
      <c r="D226" s="44">
        <f t="shared" ref="D226:Z226" si="391">D225</f>
        <v>298</v>
      </c>
      <c r="E226" s="44">
        <f t="shared" si="391"/>
        <v>408</v>
      </c>
      <c r="F226" s="44">
        <f t="shared" si="391"/>
        <v>109</v>
      </c>
      <c r="G226" s="44">
        <f t="shared" si="391"/>
        <v>320</v>
      </c>
      <c r="H226" s="44">
        <f t="shared" si="391"/>
        <v>429</v>
      </c>
      <c r="I226" s="44">
        <f t="shared" si="391"/>
        <v>80</v>
      </c>
      <c r="J226" s="44">
        <f t="shared" si="391"/>
        <v>234</v>
      </c>
      <c r="K226" s="44">
        <f t="shared" si="391"/>
        <v>314</v>
      </c>
      <c r="L226" s="44">
        <f t="shared" si="391"/>
        <v>70</v>
      </c>
      <c r="M226" s="44">
        <f t="shared" si="391"/>
        <v>206</v>
      </c>
      <c r="N226" s="44">
        <f t="shared" si="391"/>
        <v>276</v>
      </c>
      <c r="O226" s="44">
        <f t="shared" si="391"/>
        <v>14</v>
      </c>
      <c r="P226" s="44">
        <f t="shared" si="391"/>
        <v>22</v>
      </c>
      <c r="Q226" s="44">
        <f t="shared" si="391"/>
        <v>36</v>
      </c>
      <c r="R226" s="44">
        <f t="shared" si="391"/>
        <v>2</v>
      </c>
      <c r="S226" s="44">
        <f t="shared" si="391"/>
        <v>41</v>
      </c>
      <c r="T226" s="44">
        <f t="shared" si="391"/>
        <v>43</v>
      </c>
      <c r="U226" s="44">
        <f t="shared" si="391"/>
        <v>0</v>
      </c>
      <c r="V226" s="44">
        <f t="shared" si="391"/>
        <v>6</v>
      </c>
      <c r="W226" s="44">
        <f t="shared" si="391"/>
        <v>6</v>
      </c>
      <c r="X226" s="44">
        <f t="shared" si="391"/>
        <v>385</v>
      </c>
      <c r="Y226" s="44">
        <f t="shared" si="391"/>
        <v>1127</v>
      </c>
      <c r="Z226" s="44">
        <f t="shared" si="391"/>
        <v>1512</v>
      </c>
    </row>
    <row r="227" spans="1:26" ht="29.25" customHeight="1" x14ac:dyDescent="0.5">
      <c r="A227" s="1" t="s">
        <v>79</v>
      </c>
      <c r="B227" s="6"/>
      <c r="C227" s="12"/>
      <c r="D227" s="13"/>
      <c r="E227" s="74"/>
      <c r="F227" s="13"/>
      <c r="G227" s="13"/>
      <c r="H227" s="74"/>
      <c r="I227" s="13"/>
      <c r="J227" s="13"/>
      <c r="K227" s="74"/>
      <c r="L227" s="13"/>
      <c r="M227" s="13"/>
      <c r="N227" s="74"/>
      <c r="O227" s="13"/>
      <c r="P227" s="13"/>
      <c r="Q227" s="74"/>
      <c r="R227" s="28"/>
      <c r="S227" s="28"/>
      <c r="T227" s="29"/>
      <c r="U227" s="28"/>
      <c r="V227" s="28"/>
      <c r="W227" s="29"/>
      <c r="X227" s="74"/>
      <c r="Y227" s="74"/>
      <c r="Z227" s="75"/>
    </row>
    <row r="228" spans="1:26" ht="29.25" customHeight="1" x14ac:dyDescent="0.5">
      <c r="A228" s="1"/>
      <c r="B228" s="10" t="s">
        <v>10</v>
      </c>
      <c r="C228" s="12"/>
      <c r="D228" s="13"/>
      <c r="E228" s="74"/>
      <c r="F228" s="13"/>
      <c r="G228" s="13"/>
      <c r="H228" s="74"/>
      <c r="I228" s="13"/>
      <c r="J228" s="13"/>
      <c r="K228" s="74"/>
      <c r="L228" s="13"/>
      <c r="M228" s="13"/>
      <c r="N228" s="74"/>
      <c r="O228" s="13"/>
      <c r="P228" s="13"/>
      <c r="Q228" s="74"/>
      <c r="R228" s="28"/>
      <c r="S228" s="28"/>
      <c r="T228" s="29"/>
      <c r="U228" s="28"/>
      <c r="V228" s="28"/>
      <c r="W228" s="29"/>
      <c r="X228" s="74"/>
      <c r="Y228" s="74"/>
      <c r="Z228" s="75"/>
    </row>
    <row r="229" spans="1:26" ht="29.25" customHeight="1" x14ac:dyDescent="0.5">
      <c r="A229" s="1"/>
      <c r="B229" s="2" t="s">
        <v>157</v>
      </c>
      <c r="C229" s="12"/>
      <c r="D229" s="13"/>
      <c r="E229" s="74"/>
      <c r="F229" s="13"/>
      <c r="G229" s="13"/>
      <c r="H229" s="74"/>
      <c r="I229" s="13"/>
      <c r="J229" s="13"/>
      <c r="K229" s="74"/>
      <c r="L229" s="13"/>
      <c r="M229" s="13"/>
      <c r="N229" s="74"/>
      <c r="O229" s="13"/>
      <c r="P229" s="13"/>
      <c r="Q229" s="74"/>
      <c r="R229" s="28"/>
      <c r="S229" s="28"/>
      <c r="T229" s="29"/>
      <c r="U229" s="28"/>
      <c r="V229" s="28"/>
      <c r="W229" s="29"/>
      <c r="X229" s="74"/>
      <c r="Y229" s="74"/>
      <c r="Z229" s="75"/>
    </row>
    <row r="230" spans="1:26" ht="29.25" customHeight="1" x14ac:dyDescent="0.5">
      <c r="A230" s="1"/>
      <c r="B230" s="34" t="s">
        <v>80</v>
      </c>
      <c r="C230" s="15">
        <v>0</v>
      </c>
      <c r="D230" s="15">
        <v>0</v>
      </c>
      <c r="E230" s="16">
        <f t="shared" si="366"/>
        <v>0</v>
      </c>
      <c r="F230" s="15">
        <v>0</v>
      </c>
      <c r="G230" s="15">
        <v>0</v>
      </c>
      <c r="H230" s="16">
        <f t="shared" si="367"/>
        <v>0</v>
      </c>
      <c r="I230" s="15">
        <v>5</v>
      </c>
      <c r="J230" s="15">
        <v>16</v>
      </c>
      <c r="K230" s="16">
        <f t="shared" si="368"/>
        <v>21</v>
      </c>
      <c r="L230" s="15">
        <v>9</v>
      </c>
      <c r="M230" s="15">
        <v>13</v>
      </c>
      <c r="N230" s="16">
        <f t="shared" si="369"/>
        <v>22</v>
      </c>
      <c r="O230" s="15">
        <v>0</v>
      </c>
      <c r="P230" s="15">
        <v>0</v>
      </c>
      <c r="Q230" s="16">
        <f t="shared" si="370"/>
        <v>0</v>
      </c>
      <c r="R230" s="17">
        <v>0</v>
      </c>
      <c r="S230" s="17">
        <v>0</v>
      </c>
      <c r="T230" s="18">
        <f t="shared" si="371"/>
        <v>0</v>
      </c>
      <c r="U230" s="17">
        <v>0</v>
      </c>
      <c r="V230" s="17">
        <v>0</v>
      </c>
      <c r="W230" s="18">
        <f t="shared" si="372"/>
        <v>0</v>
      </c>
      <c r="X230" s="16">
        <f t="shared" si="373"/>
        <v>14</v>
      </c>
      <c r="Y230" s="16">
        <f t="shared" si="374"/>
        <v>29</v>
      </c>
      <c r="Z230" s="16">
        <f t="shared" si="375"/>
        <v>43</v>
      </c>
    </row>
    <row r="231" spans="1:26" ht="29.25" customHeight="1" x14ac:dyDescent="0.5">
      <c r="A231" s="19"/>
      <c r="B231" s="34" t="s">
        <v>81</v>
      </c>
      <c r="C231" s="15">
        <v>0</v>
      </c>
      <c r="D231" s="15">
        <v>0</v>
      </c>
      <c r="E231" s="16">
        <f t="shared" si="366"/>
        <v>0</v>
      </c>
      <c r="F231" s="15">
        <v>0</v>
      </c>
      <c r="G231" s="15">
        <v>0</v>
      </c>
      <c r="H231" s="16">
        <f t="shared" si="367"/>
        <v>0</v>
      </c>
      <c r="I231" s="15">
        <v>11</v>
      </c>
      <c r="J231" s="15">
        <v>7</v>
      </c>
      <c r="K231" s="16">
        <f t="shared" si="368"/>
        <v>18</v>
      </c>
      <c r="L231" s="15">
        <v>3</v>
      </c>
      <c r="M231" s="15">
        <v>5</v>
      </c>
      <c r="N231" s="16">
        <f t="shared" si="369"/>
        <v>8</v>
      </c>
      <c r="O231" s="15">
        <v>3</v>
      </c>
      <c r="P231" s="15">
        <v>1</v>
      </c>
      <c r="Q231" s="16">
        <f t="shared" si="370"/>
        <v>4</v>
      </c>
      <c r="R231" s="17">
        <v>0</v>
      </c>
      <c r="S231" s="17">
        <v>0</v>
      </c>
      <c r="T231" s="18">
        <f t="shared" si="371"/>
        <v>0</v>
      </c>
      <c r="U231" s="17">
        <v>0</v>
      </c>
      <c r="V231" s="17">
        <v>0</v>
      </c>
      <c r="W231" s="18">
        <f t="shared" si="372"/>
        <v>0</v>
      </c>
      <c r="X231" s="16">
        <f t="shared" si="373"/>
        <v>17</v>
      </c>
      <c r="Y231" s="16">
        <f t="shared" si="374"/>
        <v>13</v>
      </c>
      <c r="Z231" s="16">
        <f t="shared" si="375"/>
        <v>30</v>
      </c>
    </row>
    <row r="232" spans="1:26" ht="29.25" customHeight="1" x14ac:dyDescent="0.5">
      <c r="A232" s="20"/>
      <c r="B232" s="34" t="s">
        <v>82</v>
      </c>
      <c r="C232" s="15">
        <v>0</v>
      </c>
      <c r="D232" s="15">
        <v>0</v>
      </c>
      <c r="E232" s="16">
        <f t="shared" si="366"/>
        <v>0</v>
      </c>
      <c r="F232" s="15">
        <v>0</v>
      </c>
      <c r="G232" s="15">
        <v>0</v>
      </c>
      <c r="H232" s="16">
        <f t="shared" si="367"/>
        <v>0</v>
      </c>
      <c r="I232" s="15">
        <v>8</v>
      </c>
      <c r="J232" s="15">
        <v>7</v>
      </c>
      <c r="K232" s="16">
        <f t="shared" si="368"/>
        <v>15</v>
      </c>
      <c r="L232" s="15">
        <v>6</v>
      </c>
      <c r="M232" s="15">
        <v>10</v>
      </c>
      <c r="N232" s="16">
        <f t="shared" si="369"/>
        <v>16</v>
      </c>
      <c r="O232" s="15">
        <v>3</v>
      </c>
      <c r="P232" s="15">
        <v>2</v>
      </c>
      <c r="Q232" s="16">
        <f t="shared" si="370"/>
        <v>5</v>
      </c>
      <c r="R232" s="17">
        <v>0</v>
      </c>
      <c r="S232" s="17">
        <v>0</v>
      </c>
      <c r="T232" s="18">
        <f t="shared" si="371"/>
        <v>0</v>
      </c>
      <c r="U232" s="17">
        <v>0</v>
      </c>
      <c r="V232" s="17">
        <v>0</v>
      </c>
      <c r="W232" s="18">
        <f t="shared" si="372"/>
        <v>0</v>
      </c>
      <c r="X232" s="16">
        <f t="shared" si="373"/>
        <v>17</v>
      </c>
      <c r="Y232" s="16">
        <f t="shared" si="374"/>
        <v>19</v>
      </c>
      <c r="Z232" s="16">
        <f t="shared" si="375"/>
        <v>36</v>
      </c>
    </row>
    <row r="233" spans="1:26" ht="29.25" customHeight="1" x14ac:dyDescent="0.5">
      <c r="A233" s="20"/>
      <c r="B233" s="5" t="s">
        <v>83</v>
      </c>
      <c r="C233" s="15">
        <v>14</v>
      </c>
      <c r="D233" s="15">
        <v>12</v>
      </c>
      <c r="E233" s="16">
        <f t="shared" si="366"/>
        <v>26</v>
      </c>
      <c r="F233" s="15">
        <v>16</v>
      </c>
      <c r="G233" s="15">
        <v>10</v>
      </c>
      <c r="H233" s="16">
        <f t="shared" si="367"/>
        <v>26</v>
      </c>
      <c r="I233" s="15">
        <v>11</v>
      </c>
      <c r="J233" s="15">
        <v>7</v>
      </c>
      <c r="K233" s="16">
        <f t="shared" si="368"/>
        <v>18</v>
      </c>
      <c r="L233" s="15">
        <v>10</v>
      </c>
      <c r="M233" s="15">
        <v>7</v>
      </c>
      <c r="N233" s="16">
        <f t="shared" si="369"/>
        <v>17</v>
      </c>
      <c r="O233" s="15">
        <v>0</v>
      </c>
      <c r="P233" s="15">
        <v>0</v>
      </c>
      <c r="Q233" s="16">
        <f t="shared" si="370"/>
        <v>0</v>
      </c>
      <c r="R233" s="17">
        <v>0</v>
      </c>
      <c r="S233" s="17">
        <v>0</v>
      </c>
      <c r="T233" s="18">
        <f t="shared" si="371"/>
        <v>0</v>
      </c>
      <c r="U233" s="17">
        <v>0</v>
      </c>
      <c r="V233" s="17">
        <v>0</v>
      </c>
      <c r="W233" s="18">
        <f t="shared" si="372"/>
        <v>0</v>
      </c>
      <c r="X233" s="16">
        <f t="shared" si="373"/>
        <v>51</v>
      </c>
      <c r="Y233" s="16">
        <f t="shared" si="374"/>
        <v>36</v>
      </c>
      <c r="Z233" s="16">
        <f t="shared" si="375"/>
        <v>87</v>
      </c>
    </row>
    <row r="234" spans="1:26" ht="29.25" customHeight="1" x14ac:dyDescent="0.5">
      <c r="A234" s="20"/>
      <c r="B234" s="34" t="s">
        <v>84</v>
      </c>
      <c r="C234" s="15">
        <v>19</v>
      </c>
      <c r="D234" s="15">
        <v>4</v>
      </c>
      <c r="E234" s="16">
        <f t="shared" si="366"/>
        <v>23</v>
      </c>
      <c r="F234" s="15">
        <v>24</v>
      </c>
      <c r="G234" s="15">
        <v>2</v>
      </c>
      <c r="H234" s="16">
        <f t="shared" si="367"/>
        <v>26</v>
      </c>
      <c r="I234" s="15">
        <v>16</v>
      </c>
      <c r="J234" s="15">
        <v>2</v>
      </c>
      <c r="K234" s="16">
        <f t="shared" si="368"/>
        <v>18</v>
      </c>
      <c r="L234" s="15">
        <v>17</v>
      </c>
      <c r="M234" s="15">
        <v>0</v>
      </c>
      <c r="N234" s="16">
        <f t="shared" si="369"/>
        <v>17</v>
      </c>
      <c r="O234" s="15">
        <v>27</v>
      </c>
      <c r="P234" s="15">
        <v>5</v>
      </c>
      <c r="Q234" s="16">
        <f t="shared" si="370"/>
        <v>32</v>
      </c>
      <c r="R234" s="17">
        <v>0</v>
      </c>
      <c r="S234" s="17">
        <v>0</v>
      </c>
      <c r="T234" s="18">
        <f t="shared" si="371"/>
        <v>0</v>
      </c>
      <c r="U234" s="17">
        <v>0</v>
      </c>
      <c r="V234" s="17">
        <v>0</v>
      </c>
      <c r="W234" s="18">
        <f t="shared" si="372"/>
        <v>0</v>
      </c>
      <c r="X234" s="16">
        <f t="shared" si="373"/>
        <v>103</v>
      </c>
      <c r="Y234" s="16">
        <f t="shared" si="374"/>
        <v>13</v>
      </c>
      <c r="Z234" s="16">
        <f t="shared" si="375"/>
        <v>116</v>
      </c>
    </row>
    <row r="235" spans="1:26" ht="29.25" customHeight="1" x14ac:dyDescent="0.5">
      <c r="A235" s="20"/>
      <c r="B235" s="34" t="s">
        <v>158</v>
      </c>
      <c r="C235" s="15">
        <v>37</v>
      </c>
      <c r="D235" s="15">
        <v>33</v>
      </c>
      <c r="E235" s="16">
        <f t="shared" si="366"/>
        <v>70</v>
      </c>
      <c r="F235" s="15">
        <v>41</v>
      </c>
      <c r="G235" s="15">
        <v>34</v>
      </c>
      <c r="H235" s="16">
        <f t="shared" si="367"/>
        <v>75</v>
      </c>
      <c r="I235" s="15">
        <v>0</v>
      </c>
      <c r="J235" s="15">
        <v>0</v>
      </c>
      <c r="K235" s="16">
        <f t="shared" si="368"/>
        <v>0</v>
      </c>
      <c r="L235" s="15">
        <v>0</v>
      </c>
      <c r="M235" s="15">
        <v>0</v>
      </c>
      <c r="N235" s="16">
        <f t="shared" si="369"/>
        <v>0</v>
      </c>
      <c r="O235" s="15">
        <v>0</v>
      </c>
      <c r="P235" s="15">
        <v>0</v>
      </c>
      <c r="Q235" s="16">
        <f t="shared" si="370"/>
        <v>0</v>
      </c>
      <c r="R235" s="17">
        <v>0</v>
      </c>
      <c r="S235" s="17">
        <v>0</v>
      </c>
      <c r="T235" s="18">
        <f t="shared" si="371"/>
        <v>0</v>
      </c>
      <c r="U235" s="17">
        <v>0</v>
      </c>
      <c r="V235" s="17">
        <v>0</v>
      </c>
      <c r="W235" s="18">
        <f t="shared" si="372"/>
        <v>0</v>
      </c>
      <c r="X235" s="16">
        <f t="shared" si="373"/>
        <v>78</v>
      </c>
      <c r="Y235" s="16">
        <f t="shared" si="374"/>
        <v>67</v>
      </c>
      <c r="Z235" s="16">
        <f t="shared" si="375"/>
        <v>145</v>
      </c>
    </row>
    <row r="236" spans="1:26" ht="29.25" customHeight="1" x14ac:dyDescent="0.5">
      <c r="A236" s="20"/>
      <c r="B236" s="7" t="s">
        <v>85</v>
      </c>
      <c r="C236" s="15">
        <v>13</v>
      </c>
      <c r="D236" s="15">
        <v>6</v>
      </c>
      <c r="E236" s="16">
        <f t="shared" si="366"/>
        <v>19</v>
      </c>
      <c r="F236" s="15">
        <v>13</v>
      </c>
      <c r="G236" s="15">
        <v>10</v>
      </c>
      <c r="H236" s="16">
        <f t="shared" si="367"/>
        <v>23</v>
      </c>
      <c r="I236" s="15">
        <v>12</v>
      </c>
      <c r="J236" s="15">
        <v>5</v>
      </c>
      <c r="K236" s="16">
        <f t="shared" si="368"/>
        <v>17</v>
      </c>
      <c r="L236" s="15">
        <v>12</v>
      </c>
      <c r="M236" s="15">
        <v>2</v>
      </c>
      <c r="N236" s="16">
        <f t="shared" si="369"/>
        <v>14</v>
      </c>
      <c r="O236" s="15">
        <v>3</v>
      </c>
      <c r="P236" s="15">
        <v>1</v>
      </c>
      <c r="Q236" s="16">
        <f t="shared" si="370"/>
        <v>4</v>
      </c>
      <c r="R236" s="17">
        <v>0</v>
      </c>
      <c r="S236" s="17">
        <v>0</v>
      </c>
      <c r="T236" s="18">
        <f t="shared" si="371"/>
        <v>0</v>
      </c>
      <c r="U236" s="17">
        <v>0</v>
      </c>
      <c r="V236" s="17">
        <v>0</v>
      </c>
      <c r="W236" s="18">
        <f t="shared" si="372"/>
        <v>0</v>
      </c>
      <c r="X236" s="16">
        <f t="shared" si="373"/>
        <v>53</v>
      </c>
      <c r="Y236" s="16">
        <f t="shared" si="374"/>
        <v>24</v>
      </c>
      <c r="Z236" s="16">
        <f t="shared" si="375"/>
        <v>77</v>
      </c>
    </row>
    <row r="237" spans="1:26" ht="29.25" customHeight="1" x14ac:dyDescent="0.5">
      <c r="A237" s="20"/>
      <c r="B237" s="34" t="s">
        <v>86</v>
      </c>
      <c r="C237" s="15">
        <v>13</v>
      </c>
      <c r="D237" s="15">
        <v>11</v>
      </c>
      <c r="E237" s="16">
        <f t="shared" si="366"/>
        <v>24</v>
      </c>
      <c r="F237" s="15">
        <v>9</v>
      </c>
      <c r="G237" s="15">
        <v>6</v>
      </c>
      <c r="H237" s="16">
        <f t="shared" si="367"/>
        <v>15</v>
      </c>
      <c r="I237" s="15">
        <v>15</v>
      </c>
      <c r="J237" s="15">
        <v>7</v>
      </c>
      <c r="K237" s="16">
        <f t="shared" si="368"/>
        <v>22</v>
      </c>
      <c r="L237" s="15">
        <v>10</v>
      </c>
      <c r="M237" s="15">
        <v>7</v>
      </c>
      <c r="N237" s="16">
        <f t="shared" si="369"/>
        <v>17</v>
      </c>
      <c r="O237" s="15">
        <v>3</v>
      </c>
      <c r="P237" s="15">
        <v>1</v>
      </c>
      <c r="Q237" s="16">
        <f t="shared" si="370"/>
        <v>4</v>
      </c>
      <c r="R237" s="17">
        <v>0</v>
      </c>
      <c r="S237" s="17">
        <v>0</v>
      </c>
      <c r="T237" s="18">
        <f t="shared" si="371"/>
        <v>0</v>
      </c>
      <c r="U237" s="17">
        <v>0</v>
      </c>
      <c r="V237" s="17">
        <v>0</v>
      </c>
      <c r="W237" s="18">
        <f t="shared" si="372"/>
        <v>0</v>
      </c>
      <c r="X237" s="16">
        <f t="shared" si="373"/>
        <v>50</v>
      </c>
      <c r="Y237" s="16">
        <f t="shared" si="374"/>
        <v>32</v>
      </c>
      <c r="Z237" s="16">
        <f t="shared" si="375"/>
        <v>82</v>
      </c>
    </row>
    <row r="238" spans="1:26" ht="29.25" customHeight="1" x14ac:dyDescent="0.5">
      <c r="A238" s="20"/>
      <c r="B238" s="34" t="s">
        <v>87</v>
      </c>
      <c r="C238" s="15">
        <v>9</v>
      </c>
      <c r="D238" s="15">
        <v>17</v>
      </c>
      <c r="E238" s="16">
        <f t="shared" si="366"/>
        <v>26</v>
      </c>
      <c r="F238" s="15">
        <v>8</v>
      </c>
      <c r="G238" s="15">
        <v>9</v>
      </c>
      <c r="H238" s="16">
        <f t="shared" si="367"/>
        <v>17</v>
      </c>
      <c r="I238" s="15">
        <v>8</v>
      </c>
      <c r="J238" s="15">
        <v>5</v>
      </c>
      <c r="K238" s="16">
        <f t="shared" si="368"/>
        <v>13</v>
      </c>
      <c r="L238" s="15">
        <v>5</v>
      </c>
      <c r="M238" s="15">
        <v>5</v>
      </c>
      <c r="N238" s="16">
        <f t="shared" si="369"/>
        <v>10</v>
      </c>
      <c r="O238" s="15">
        <v>7</v>
      </c>
      <c r="P238" s="15">
        <v>5</v>
      </c>
      <c r="Q238" s="16">
        <f t="shared" si="370"/>
        <v>12</v>
      </c>
      <c r="R238" s="17">
        <v>0</v>
      </c>
      <c r="S238" s="17">
        <v>0</v>
      </c>
      <c r="T238" s="18">
        <f t="shared" si="371"/>
        <v>0</v>
      </c>
      <c r="U238" s="17">
        <v>0</v>
      </c>
      <c r="V238" s="17">
        <v>0</v>
      </c>
      <c r="W238" s="18">
        <f t="shared" si="372"/>
        <v>0</v>
      </c>
      <c r="X238" s="16">
        <f t="shared" si="373"/>
        <v>37</v>
      </c>
      <c r="Y238" s="16">
        <f t="shared" si="374"/>
        <v>41</v>
      </c>
      <c r="Z238" s="16">
        <f t="shared" si="375"/>
        <v>78</v>
      </c>
    </row>
    <row r="239" spans="1:26" ht="29.25" customHeight="1" x14ac:dyDescent="0.5">
      <c r="A239" s="20"/>
      <c r="B239" s="34" t="s">
        <v>88</v>
      </c>
      <c r="C239" s="15">
        <v>0</v>
      </c>
      <c r="D239" s="15">
        <v>0</v>
      </c>
      <c r="E239" s="16">
        <f t="shared" si="366"/>
        <v>0</v>
      </c>
      <c r="F239" s="15">
        <v>0</v>
      </c>
      <c r="G239" s="15">
        <v>0</v>
      </c>
      <c r="H239" s="16">
        <f t="shared" si="367"/>
        <v>0</v>
      </c>
      <c r="I239" s="15">
        <v>8</v>
      </c>
      <c r="J239" s="15">
        <v>6</v>
      </c>
      <c r="K239" s="16">
        <f t="shared" si="368"/>
        <v>14</v>
      </c>
      <c r="L239" s="15">
        <v>12</v>
      </c>
      <c r="M239" s="15">
        <v>5</v>
      </c>
      <c r="N239" s="16">
        <f t="shared" si="369"/>
        <v>17</v>
      </c>
      <c r="O239" s="15">
        <v>3</v>
      </c>
      <c r="P239" s="15">
        <v>1</v>
      </c>
      <c r="Q239" s="16">
        <f t="shared" si="370"/>
        <v>4</v>
      </c>
      <c r="R239" s="17">
        <v>0</v>
      </c>
      <c r="S239" s="17">
        <v>0</v>
      </c>
      <c r="T239" s="18">
        <f t="shared" si="371"/>
        <v>0</v>
      </c>
      <c r="U239" s="17">
        <v>0</v>
      </c>
      <c r="V239" s="17">
        <v>0</v>
      </c>
      <c r="W239" s="18">
        <f t="shared" si="372"/>
        <v>0</v>
      </c>
      <c r="X239" s="16">
        <f t="shared" si="373"/>
        <v>23</v>
      </c>
      <c r="Y239" s="16">
        <f t="shared" si="374"/>
        <v>12</v>
      </c>
      <c r="Z239" s="16">
        <f t="shared" si="375"/>
        <v>35</v>
      </c>
    </row>
    <row r="240" spans="1:26" ht="29.25" customHeight="1" x14ac:dyDescent="0.5">
      <c r="A240" s="20"/>
      <c r="B240" s="34" t="s">
        <v>89</v>
      </c>
      <c r="C240" s="15">
        <v>7</v>
      </c>
      <c r="D240" s="15">
        <v>20</v>
      </c>
      <c r="E240" s="16">
        <f t="shared" si="366"/>
        <v>27</v>
      </c>
      <c r="F240" s="15">
        <v>16</v>
      </c>
      <c r="G240" s="15">
        <v>33</v>
      </c>
      <c r="H240" s="16">
        <f t="shared" si="367"/>
        <v>49</v>
      </c>
      <c r="I240" s="15">
        <v>6</v>
      </c>
      <c r="J240" s="15">
        <v>21</v>
      </c>
      <c r="K240" s="16">
        <f t="shared" si="368"/>
        <v>27</v>
      </c>
      <c r="L240" s="15">
        <v>6</v>
      </c>
      <c r="M240" s="15">
        <v>24</v>
      </c>
      <c r="N240" s="16">
        <f t="shared" si="369"/>
        <v>30</v>
      </c>
      <c r="O240" s="15">
        <v>2</v>
      </c>
      <c r="P240" s="15">
        <v>2</v>
      </c>
      <c r="Q240" s="16">
        <f t="shared" si="370"/>
        <v>4</v>
      </c>
      <c r="R240" s="17">
        <v>0</v>
      </c>
      <c r="S240" s="17">
        <v>0</v>
      </c>
      <c r="T240" s="18">
        <f t="shared" si="371"/>
        <v>0</v>
      </c>
      <c r="U240" s="17">
        <v>0</v>
      </c>
      <c r="V240" s="17">
        <v>0</v>
      </c>
      <c r="W240" s="18">
        <f t="shared" si="372"/>
        <v>0</v>
      </c>
      <c r="X240" s="16">
        <f t="shared" si="373"/>
        <v>37</v>
      </c>
      <c r="Y240" s="16">
        <f t="shared" si="374"/>
        <v>100</v>
      </c>
      <c r="Z240" s="16">
        <f t="shared" si="375"/>
        <v>137</v>
      </c>
    </row>
    <row r="241" spans="1:26" ht="29.25" customHeight="1" x14ac:dyDescent="0.5">
      <c r="A241" s="20"/>
      <c r="B241" s="34" t="s">
        <v>90</v>
      </c>
      <c r="C241" s="15">
        <v>15</v>
      </c>
      <c r="D241" s="15">
        <v>7</v>
      </c>
      <c r="E241" s="16">
        <f t="shared" si="366"/>
        <v>22</v>
      </c>
      <c r="F241" s="15">
        <v>12</v>
      </c>
      <c r="G241" s="15">
        <v>7</v>
      </c>
      <c r="H241" s="16">
        <f t="shared" si="367"/>
        <v>19</v>
      </c>
      <c r="I241" s="15">
        <v>8</v>
      </c>
      <c r="J241" s="15">
        <v>12</v>
      </c>
      <c r="K241" s="16">
        <f t="shared" si="368"/>
        <v>20</v>
      </c>
      <c r="L241" s="15">
        <v>10</v>
      </c>
      <c r="M241" s="15">
        <v>14</v>
      </c>
      <c r="N241" s="16">
        <f t="shared" si="369"/>
        <v>24</v>
      </c>
      <c r="O241" s="15">
        <v>1</v>
      </c>
      <c r="P241" s="15">
        <v>2</v>
      </c>
      <c r="Q241" s="16">
        <f t="shared" si="370"/>
        <v>3</v>
      </c>
      <c r="R241" s="17">
        <v>0</v>
      </c>
      <c r="S241" s="17">
        <v>0</v>
      </c>
      <c r="T241" s="18">
        <f t="shared" si="371"/>
        <v>0</v>
      </c>
      <c r="U241" s="17">
        <v>0</v>
      </c>
      <c r="V241" s="17">
        <v>0</v>
      </c>
      <c r="W241" s="18">
        <f t="shared" si="372"/>
        <v>0</v>
      </c>
      <c r="X241" s="16">
        <f t="shared" si="373"/>
        <v>46</v>
      </c>
      <c r="Y241" s="16">
        <f t="shared" si="374"/>
        <v>42</v>
      </c>
      <c r="Z241" s="16">
        <f t="shared" si="375"/>
        <v>88</v>
      </c>
    </row>
    <row r="242" spans="1:26" ht="29.25" customHeight="1" x14ac:dyDescent="0.5">
      <c r="A242" s="20"/>
      <c r="B242" s="34" t="s">
        <v>91</v>
      </c>
      <c r="C242" s="15">
        <v>6</v>
      </c>
      <c r="D242" s="15">
        <v>16</v>
      </c>
      <c r="E242" s="16">
        <f t="shared" si="366"/>
        <v>22</v>
      </c>
      <c r="F242" s="15">
        <v>12</v>
      </c>
      <c r="G242" s="15">
        <v>15</v>
      </c>
      <c r="H242" s="16">
        <f t="shared" si="367"/>
        <v>27</v>
      </c>
      <c r="I242" s="15">
        <v>4</v>
      </c>
      <c r="J242" s="15">
        <v>15</v>
      </c>
      <c r="K242" s="16">
        <f t="shared" si="368"/>
        <v>19</v>
      </c>
      <c r="L242" s="15">
        <v>4</v>
      </c>
      <c r="M242" s="15">
        <v>16</v>
      </c>
      <c r="N242" s="16">
        <f t="shared" si="369"/>
        <v>20</v>
      </c>
      <c r="O242" s="15">
        <v>5</v>
      </c>
      <c r="P242" s="15">
        <v>1</v>
      </c>
      <c r="Q242" s="16">
        <f t="shared" si="370"/>
        <v>6</v>
      </c>
      <c r="R242" s="17">
        <v>0</v>
      </c>
      <c r="S242" s="17">
        <v>0</v>
      </c>
      <c r="T242" s="18">
        <f t="shared" si="371"/>
        <v>0</v>
      </c>
      <c r="U242" s="17">
        <v>0</v>
      </c>
      <c r="V242" s="17">
        <v>0</v>
      </c>
      <c r="W242" s="18">
        <f t="shared" ref="W242" si="392">U242+V242</f>
        <v>0</v>
      </c>
      <c r="X242" s="16">
        <f t="shared" ref="X242" si="393">C242+F242+I242+L242+O242+R242+U242</f>
        <v>31</v>
      </c>
      <c r="Y242" s="16">
        <f t="shared" ref="Y242" si="394">D242+G242+J242+M242+P242+S242+V242</f>
        <v>63</v>
      </c>
      <c r="Z242" s="16">
        <f t="shared" ref="Z242" si="395">E242+H242+K242+N242+Q242+T242+W242</f>
        <v>94</v>
      </c>
    </row>
    <row r="243" spans="1:26" ht="29.25" customHeight="1" x14ac:dyDescent="0.5">
      <c r="A243" s="63"/>
      <c r="B243" s="61" t="s">
        <v>143</v>
      </c>
      <c r="C243" s="56">
        <f>SUM(C230:C242)</f>
        <v>133</v>
      </c>
      <c r="D243" s="56">
        <f>SUM(D230:D242)</f>
        <v>126</v>
      </c>
      <c r="E243" s="56">
        <f t="shared" ref="E243:W243" si="396">SUM(E230:E242)</f>
        <v>259</v>
      </c>
      <c r="F243" s="56">
        <f t="shared" si="396"/>
        <v>151</v>
      </c>
      <c r="G243" s="56">
        <f t="shared" si="396"/>
        <v>126</v>
      </c>
      <c r="H243" s="56">
        <f t="shared" si="396"/>
        <v>277</v>
      </c>
      <c r="I243" s="56">
        <f t="shared" si="396"/>
        <v>112</v>
      </c>
      <c r="J243" s="56">
        <f t="shared" si="396"/>
        <v>110</v>
      </c>
      <c r="K243" s="56">
        <f t="shared" si="396"/>
        <v>222</v>
      </c>
      <c r="L243" s="56">
        <f t="shared" si="396"/>
        <v>104</v>
      </c>
      <c r="M243" s="56">
        <f t="shared" si="396"/>
        <v>108</v>
      </c>
      <c r="N243" s="56">
        <f t="shared" si="396"/>
        <v>212</v>
      </c>
      <c r="O243" s="56">
        <f t="shared" si="396"/>
        <v>57</v>
      </c>
      <c r="P243" s="56">
        <f t="shared" si="396"/>
        <v>21</v>
      </c>
      <c r="Q243" s="56">
        <f t="shared" si="396"/>
        <v>78</v>
      </c>
      <c r="R243" s="62">
        <f t="shared" si="396"/>
        <v>0</v>
      </c>
      <c r="S243" s="62">
        <f t="shared" si="396"/>
        <v>0</v>
      </c>
      <c r="T243" s="62">
        <f t="shared" si="396"/>
        <v>0</v>
      </c>
      <c r="U243" s="62">
        <f t="shared" si="396"/>
        <v>0</v>
      </c>
      <c r="V243" s="62">
        <f t="shared" si="396"/>
        <v>0</v>
      </c>
      <c r="W243" s="62">
        <f t="shared" si="396"/>
        <v>0</v>
      </c>
      <c r="X243" s="56">
        <f t="shared" ref="X243" si="397">C243+F243+I243+L243+O243+R243+U243</f>
        <v>557</v>
      </c>
      <c r="Y243" s="56">
        <f t="shared" ref="Y243" si="398">D243+G243+J243+M243+P243+S243+V243</f>
        <v>491</v>
      </c>
      <c r="Z243" s="56">
        <f>X243+Y243</f>
        <v>1048</v>
      </c>
    </row>
    <row r="244" spans="1:26" ht="29.25" customHeight="1" x14ac:dyDescent="0.5">
      <c r="A244" s="20"/>
      <c r="B244" s="33" t="s">
        <v>159</v>
      </c>
      <c r="C244" s="12"/>
      <c r="D244" s="13"/>
      <c r="E244" s="74"/>
      <c r="F244" s="13"/>
      <c r="G244" s="13"/>
      <c r="H244" s="74"/>
      <c r="I244" s="13"/>
      <c r="J244" s="13"/>
      <c r="K244" s="74"/>
      <c r="L244" s="13"/>
      <c r="M244" s="13"/>
      <c r="N244" s="74"/>
      <c r="O244" s="13"/>
      <c r="P244" s="13"/>
      <c r="Q244" s="74"/>
      <c r="R244" s="28"/>
      <c r="S244" s="28"/>
      <c r="T244" s="29"/>
      <c r="U244" s="28"/>
      <c r="V244" s="28"/>
      <c r="W244" s="29"/>
      <c r="X244" s="74"/>
      <c r="Y244" s="74"/>
      <c r="Z244" s="75"/>
    </row>
    <row r="245" spans="1:26" ht="29.25" customHeight="1" x14ac:dyDescent="0.5">
      <c r="A245" s="20"/>
      <c r="B245" s="83" t="s">
        <v>92</v>
      </c>
      <c r="C245" s="17">
        <v>0</v>
      </c>
      <c r="D245" s="17">
        <v>0</v>
      </c>
      <c r="E245" s="18">
        <f t="shared" si="366"/>
        <v>0</v>
      </c>
      <c r="F245" s="17">
        <v>0</v>
      </c>
      <c r="G245" s="17">
        <v>0</v>
      </c>
      <c r="H245" s="18">
        <f t="shared" si="367"/>
        <v>0</v>
      </c>
      <c r="I245" s="17">
        <v>0</v>
      </c>
      <c r="J245" s="17">
        <v>0</v>
      </c>
      <c r="K245" s="18">
        <f t="shared" si="368"/>
        <v>0</v>
      </c>
      <c r="L245" s="17">
        <v>0</v>
      </c>
      <c r="M245" s="17">
        <v>0</v>
      </c>
      <c r="N245" s="18">
        <f t="shared" si="369"/>
        <v>0</v>
      </c>
      <c r="O245" s="17">
        <v>0</v>
      </c>
      <c r="P245" s="17">
        <v>0</v>
      </c>
      <c r="Q245" s="18">
        <f t="shared" si="370"/>
        <v>0</v>
      </c>
      <c r="R245" s="17">
        <v>0</v>
      </c>
      <c r="S245" s="17">
        <v>3</v>
      </c>
      <c r="T245" s="18">
        <f t="shared" si="371"/>
        <v>3</v>
      </c>
      <c r="U245" s="17">
        <v>0</v>
      </c>
      <c r="V245" s="17">
        <v>0</v>
      </c>
      <c r="W245" s="18">
        <f t="shared" si="372"/>
        <v>0</v>
      </c>
      <c r="X245" s="18">
        <f t="shared" si="373"/>
        <v>0</v>
      </c>
      <c r="Y245" s="18">
        <f t="shared" si="374"/>
        <v>3</v>
      </c>
      <c r="Z245" s="18">
        <f t="shared" si="375"/>
        <v>3</v>
      </c>
    </row>
    <row r="246" spans="1:26" ht="29.25" customHeight="1" x14ac:dyDescent="0.5">
      <c r="A246" s="20"/>
      <c r="B246" s="83" t="s">
        <v>160</v>
      </c>
      <c r="C246" s="17">
        <v>0</v>
      </c>
      <c r="D246" s="17">
        <v>0</v>
      </c>
      <c r="E246" s="18">
        <f t="shared" si="366"/>
        <v>0</v>
      </c>
      <c r="F246" s="17">
        <v>0</v>
      </c>
      <c r="G246" s="17">
        <v>0</v>
      </c>
      <c r="H246" s="18">
        <f t="shared" si="367"/>
        <v>0</v>
      </c>
      <c r="I246" s="17">
        <v>0</v>
      </c>
      <c r="J246" s="17">
        <v>0</v>
      </c>
      <c r="K246" s="18">
        <f t="shared" si="368"/>
        <v>0</v>
      </c>
      <c r="L246" s="17">
        <v>0</v>
      </c>
      <c r="M246" s="17">
        <v>0</v>
      </c>
      <c r="N246" s="18">
        <f t="shared" si="369"/>
        <v>0</v>
      </c>
      <c r="O246" s="17">
        <v>0</v>
      </c>
      <c r="P246" s="17">
        <v>0</v>
      </c>
      <c r="Q246" s="18">
        <f t="shared" si="370"/>
        <v>0</v>
      </c>
      <c r="R246" s="17">
        <v>0</v>
      </c>
      <c r="S246" s="17">
        <v>0</v>
      </c>
      <c r="T246" s="18">
        <f t="shared" si="371"/>
        <v>0</v>
      </c>
      <c r="U246" s="17">
        <v>0</v>
      </c>
      <c r="V246" s="17">
        <v>0</v>
      </c>
      <c r="W246" s="18">
        <f t="shared" si="372"/>
        <v>0</v>
      </c>
      <c r="X246" s="18">
        <f t="shared" si="373"/>
        <v>0</v>
      </c>
      <c r="Y246" s="18">
        <f t="shared" si="374"/>
        <v>0</v>
      </c>
      <c r="Z246" s="18">
        <f t="shared" si="375"/>
        <v>0</v>
      </c>
    </row>
    <row r="247" spans="1:26" ht="29.25" customHeight="1" x14ac:dyDescent="0.5">
      <c r="A247" s="20"/>
      <c r="B247" s="83" t="s">
        <v>95</v>
      </c>
      <c r="C247" s="17">
        <v>0</v>
      </c>
      <c r="D247" s="17">
        <v>0</v>
      </c>
      <c r="E247" s="18">
        <f t="shared" si="366"/>
        <v>0</v>
      </c>
      <c r="F247" s="17">
        <v>0</v>
      </c>
      <c r="G247" s="17">
        <v>0</v>
      </c>
      <c r="H247" s="18">
        <f t="shared" si="367"/>
        <v>0</v>
      </c>
      <c r="I247" s="17">
        <v>0</v>
      </c>
      <c r="J247" s="17">
        <v>0</v>
      </c>
      <c r="K247" s="18">
        <f t="shared" si="368"/>
        <v>0</v>
      </c>
      <c r="L247" s="17">
        <v>0</v>
      </c>
      <c r="M247" s="17">
        <v>0</v>
      </c>
      <c r="N247" s="18">
        <f t="shared" si="369"/>
        <v>0</v>
      </c>
      <c r="O247" s="17">
        <v>0</v>
      </c>
      <c r="P247" s="17">
        <v>0</v>
      </c>
      <c r="Q247" s="18">
        <f t="shared" si="370"/>
        <v>0</v>
      </c>
      <c r="R247" s="17">
        <v>9</v>
      </c>
      <c r="S247" s="17">
        <v>10</v>
      </c>
      <c r="T247" s="18">
        <f t="shared" si="371"/>
        <v>19</v>
      </c>
      <c r="U247" s="17">
        <v>0</v>
      </c>
      <c r="V247" s="17">
        <v>2</v>
      </c>
      <c r="W247" s="18">
        <f t="shared" si="372"/>
        <v>2</v>
      </c>
      <c r="X247" s="18">
        <f t="shared" si="373"/>
        <v>9</v>
      </c>
      <c r="Y247" s="18">
        <f t="shared" si="374"/>
        <v>12</v>
      </c>
      <c r="Z247" s="18">
        <f t="shared" si="375"/>
        <v>21</v>
      </c>
    </row>
    <row r="248" spans="1:26" ht="29.25" customHeight="1" x14ac:dyDescent="0.5">
      <c r="A248" s="20"/>
      <c r="B248" s="83" t="s">
        <v>96</v>
      </c>
      <c r="C248" s="17">
        <v>0</v>
      </c>
      <c r="D248" s="17">
        <v>0</v>
      </c>
      <c r="E248" s="18">
        <f t="shared" si="366"/>
        <v>0</v>
      </c>
      <c r="F248" s="17">
        <v>0</v>
      </c>
      <c r="G248" s="17">
        <v>0</v>
      </c>
      <c r="H248" s="18">
        <f t="shared" si="367"/>
        <v>0</v>
      </c>
      <c r="I248" s="17">
        <v>0</v>
      </c>
      <c r="J248" s="17">
        <v>0</v>
      </c>
      <c r="K248" s="18">
        <f t="shared" si="368"/>
        <v>0</v>
      </c>
      <c r="L248" s="17">
        <v>0</v>
      </c>
      <c r="M248" s="17">
        <v>0</v>
      </c>
      <c r="N248" s="18">
        <f t="shared" si="369"/>
        <v>0</v>
      </c>
      <c r="O248" s="17">
        <v>0</v>
      </c>
      <c r="P248" s="17">
        <v>0</v>
      </c>
      <c r="Q248" s="18">
        <f t="shared" si="370"/>
        <v>0</v>
      </c>
      <c r="R248" s="17">
        <v>10</v>
      </c>
      <c r="S248" s="17">
        <v>1</v>
      </c>
      <c r="T248" s="18">
        <f t="shared" si="371"/>
        <v>11</v>
      </c>
      <c r="U248" s="17">
        <v>4</v>
      </c>
      <c r="V248" s="17">
        <v>2</v>
      </c>
      <c r="W248" s="18">
        <f t="shared" si="372"/>
        <v>6</v>
      </c>
      <c r="X248" s="18">
        <f t="shared" si="373"/>
        <v>14</v>
      </c>
      <c r="Y248" s="18">
        <f t="shared" si="374"/>
        <v>3</v>
      </c>
      <c r="Z248" s="18">
        <f t="shared" si="375"/>
        <v>17</v>
      </c>
    </row>
    <row r="249" spans="1:26" ht="29.25" customHeight="1" x14ac:dyDescent="0.5">
      <c r="A249" s="20"/>
      <c r="B249" s="83" t="s">
        <v>161</v>
      </c>
      <c r="C249" s="17">
        <v>0</v>
      </c>
      <c r="D249" s="17">
        <v>0</v>
      </c>
      <c r="E249" s="18">
        <f t="shared" si="366"/>
        <v>0</v>
      </c>
      <c r="F249" s="17">
        <v>0</v>
      </c>
      <c r="G249" s="17">
        <v>0</v>
      </c>
      <c r="H249" s="18">
        <f t="shared" si="367"/>
        <v>0</v>
      </c>
      <c r="I249" s="17">
        <v>0</v>
      </c>
      <c r="J249" s="17">
        <v>0</v>
      </c>
      <c r="K249" s="18">
        <f t="shared" si="368"/>
        <v>0</v>
      </c>
      <c r="L249" s="17">
        <v>0</v>
      </c>
      <c r="M249" s="17">
        <v>0</v>
      </c>
      <c r="N249" s="18">
        <f t="shared" si="369"/>
        <v>0</v>
      </c>
      <c r="O249" s="17">
        <v>0</v>
      </c>
      <c r="P249" s="17">
        <v>0</v>
      </c>
      <c r="Q249" s="18">
        <f t="shared" si="370"/>
        <v>0</v>
      </c>
      <c r="R249" s="17">
        <v>16</v>
      </c>
      <c r="S249" s="17">
        <v>49</v>
      </c>
      <c r="T249" s="18">
        <f t="shared" si="371"/>
        <v>65</v>
      </c>
      <c r="U249" s="17">
        <v>2</v>
      </c>
      <c r="V249" s="17">
        <v>4</v>
      </c>
      <c r="W249" s="18">
        <f t="shared" si="372"/>
        <v>6</v>
      </c>
      <c r="X249" s="18">
        <f t="shared" si="373"/>
        <v>18</v>
      </c>
      <c r="Y249" s="18">
        <f t="shared" si="374"/>
        <v>53</v>
      </c>
      <c r="Z249" s="18">
        <f t="shared" si="375"/>
        <v>71</v>
      </c>
    </row>
    <row r="250" spans="1:26" ht="29.25" customHeight="1" x14ac:dyDescent="0.5">
      <c r="A250" s="20"/>
      <c r="B250" s="83" t="s">
        <v>163</v>
      </c>
      <c r="C250" s="17">
        <v>0</v>
      </c>
      <c r="D250" s="17">
        <v>0</v>
      </c>
      <c r="E250" s="18">
        <f t="shared" ref="E250:E252" si="399">C250+D250</f>
        <v>0</v>
      </c>
      <c r="F250" s="17">
        <v>0</v>
      </c>
      <c r="G250" s="17">
        <v>0</v>
      </c>
      <c r="H250" s="18">
        <f t="shared" ref="H250:H252" si="400">F250+G250</f>
        <v>0</v>
      </c>
      <c r="I250" s="17">
        <v>0</v>
      </c>
      <c r="J250" s="17">
        <v>0</v>
      </c>
      <c r="K250" s="18">
        <f t="shared" ref="K250:K252" si="401">I250+J250</f>
        <v>0</v>
      </c>
      <c r="L250" s="17">
        <v>0</v>
      </c>
      <c r="M250" s="17">
        <v>0</v>
      </c>
      <c r="N250" s="18">
        <f t="shared" ref="N250:N252" si="402">L250+M250</f>
        <v>0</v>
      </c>
      <c r="O250" s="17">
        <v>0</v>
      </c>
      <c r="P250" s="17">
        <v>0</v>
      </c>
      <c r="Q250" s="18">
        <f t="shared" ref="Q250:Q252" si="403">O250+P250</f>
        <v>0</v>
      </c>
      <c r="R250" s="17">
        <v>2</v>
      </c>
      <c r="S250" s="17">
        <v>2</v>
      </c>
      <c r="T250" s="18">
        <f t="shared" ref="T250:T252" si="404">R250+S250</f>
        <v>4</v>
      </c>
      <c r="U250" s="17">
        <v>2</v>
      </c>
      <c r="V250" s="17">
        <v>3</v>
      </c>
      <c r="W250" s="18">
        <f t="shared" ref="W250:W252" si="405">U250+V250</f>
        <v>5</v>
      </c>
      <c r="X250" s="18">
        <f t="shared" ref="X250:X252" si="406">C250+F250+I250+L250+O250+R250+U250</f>
        <v>4</v>
      </c>
      <c r="Y250" s="18">
        <f t="shared" ref="Y250:Y252" si="407">D250+G250+J250+M250+P250+S250+V250</f>
        <v>5</v>
      </c>
      <c r="Z250" s="18">
        <f t="shared" ref="Z250:Z252" si="408">E250+H250+K250+N250+Q250+T250+W250</f>
        <v>9</v>
      </c>
    </row>
    <row r="251" spans="1:26" ht="29.25" customHeight="1" x14ac:dyDescent="0.5">
      <c r="A251" s="20"/>
      <c r="B251" s="83" t="s">
        <v>93</v>
      </c>
      <c r="C251" s="17">
        <v>17</v>
      </c>
      <c r="D251" s="17">
        <v>10</v>
      </c>
      <c r="E251" s="18">
        <f t="shared" si="399"/>
        <v>27</v>
      </c>
      <c r="F251" s="17">
        <v>16</v>
      </c>
      <c r="G251" s="17">
        <v>10</v>
      </c>
      <c r="H251" s="18">
        <f t="shared" si="400"/>
        <v>26</v>
      </c>
      <c r="I251" s="17">
        <v>11</v>
      </c>
      <c r="J251" s="17">
        <v>11</v>
      </c>
      <c r="K251" s="18">
        <f t="shared" si="401"/>
        <v>22</v>
      </c>
      <c r="L251" s="17">
        <v>9</v>
      </c>
      <c r="M251" s="17">
        <v>8</v>
      </c>
      <c r="N251" s="18">
        <f t="shared" si="402"/>
        <v>17</v>
      </c>
      <c r="O251" s="17">
        <v>0</v>
      </c>
      <c r="P251" s="17">
        <v>0</v>
      </c>
      <c r="Q251" s="18">
        <f t="shared" si="403"/>
        <v>0</v>
      </c>
      <c r="R251" s="17">
        <v>0</v>
      </c>
      <c r="S251" s="17">
        <v>0</v>
      </c>
      <c r="T251" s="18">
        <f t="shared" si="404"/>
        <v>0</v>
      </c>
      <c r="U251" s="17">
        <v>0</v>
      </c>
      <c r="V251" s="17">
        <v>0</v>
      </c>
      <c r="W251" s="18">
        <f t="shared" si="405"/>
        <v>0</v>
      </c>
      <c r="X251" s="18">
        <f t="shared" si="406"/>
        <v>53</v>
      </c>
      <c r="Y251" s="18">
        <f t="shared" si="407"/>
        <v>39</v>
      </c>
      <c r="Z251" s="18">
        <f t="shared" si="408"/>
        <v>92</v>
      </c>
    </row>
    <row r="252" spans="1:26" ht="29.25" customHeight="1" x14ac:dyDescent="0.5">
      <c r="A252" s="20"/>
      <c r="B252" s="83" t="s">
        <v>94</v>
      </c>
      <c r="C252" s="17">
        <v>23</v>
      </c>
      <c r="D252" s="17">
        <v>8</v>
      </c>
      <c r="E252" s="18">
        <f t="shared" si="399"/>
        <v>31</v>
      </c>
      <c r="F252" s="17">
        <v>27</v>
      </c>
      <c r="G252" s="17">
        <v>8</v>
      </c>
      <c r="H252" s="18">
        <f t="shared" si="400"/>
        <v>35</v>
      </c>
      <c r="I252" s="17">
        <v>22</v>
      </c>
      <c r="J252" s="17">
        <v>7</v>
      </c>
      <c r="K252" s="18">
        <f t="shared" si="401"/>
        <v>29</v>
      </c>
      <c r="L252" s="17">
        <v>22</v>
      </c>
      <c r="M252" s="17">
        <v>10</v>
      </c>
      <c r="N252" s="18">
        <f t="shared" si="402"/>
        <v>32</v>
      </c>
      <c r="O252" s="17">
        <v>0</v>
      </c>
      <c r="P252" s="17">
        <v>0</v>
      </c>
      <c r="Q252" s="18">
        <f t="shared" si="403"/>
        <v>0</v>
      </c>
      <c r="R252" s="17">
        <v>0</v>
      </c>
      <c r="S252" s="17">
        <v>0</v>
      </c>
      <c r="T252" s="18">
        <f t="shared" si="404"/>
        <v>0</v>
      </c>
      <c r="U252" s="17">
        <v>0</v>
      </c>
      <c r="V252" s="17">
        <v>0</v>
      </c>
      <c r="W252" s="18">
        <f t="shared" si="405"/>
        <v>0</v>
      </c>
      <c r="X252" s="18">
        <f t="shared" si="406"/>
        <v>94</v>
      </c>
      <c r="Y252" s="18">
        <f t="shared" si="407"/>
        <v>33</v>
      </c>
      <c r="Z252" s="18">
        <f t="shared" si="408"/>
        <v>127</v>
      </c>
    </row>
    <row r="253" spans="1:26" ht="29.25" customHeight="1" x14ac:dyDescent="0.5">
      <c r="A253" s="20"/>
      <c r="B253" s="83" t="s">
        <v>162</v>
      </c>
      <c r="C253" s="17">
        <v>18</v>
      </c>
      <c r="D253" s="17">
        <v>48</v>
      </c>
      <c r="E253" s="18">
        <f t="shared" si="366"/>
        <v>66</v>
      </c>
      <c r="F253" s="17">
        <v>12</v>
      </c>
      <c r="G253" s="17">
        <v>59</v>
      </c>
      <c r="H253" s="18">
        <f t="shared" si="367"/>
        <v>71</v>
      </c>
      <c r="I253" s="17">
        <v>19</v>
      </c>
      <c r="J253" s="17">
        <v>46</v>
      </c>
      <c r="K253" s="18">
        <f t="shared" si="368"/>
        <v>65</v>
      </c>
      <c r="L253" s="17">
        <v>16</v>
      </c>
      <c r="M253" s="17">
        <v>39</v>
      </c>
      <c r="N253" s="18">
        <f t="shared" si="369"/>
        <v>55</v>
      </c>
      <c r="O253" s="17">
        <v>0</v>
      </c>
      <c r="P253" s="17">
        <v>0</v>
      </c>
      <c r="Q253" s="18">
        <f t="shared" si="370"/>
        <v>0</v>
      </c>
      <c r="R253" s="17">
        <v>0</v>
      </c>
      <c r="S253" s="17">
        <v>0</v>
      </c>
      <c r="T253" s="18">
        <f t="shared" si="371"/>
        <v>0</v>
      </c>
      <c r="U253" s="17">
        <v>0</v>
      </c>
      <c r="V253" s="17">
        <v>0</v>
      </c>
      <c r="W253" s="18">
        <f t="shared" si="372"/>
        <v>0</v>
      </c>
      <c r="X253" s="18">
        <f t="shared" si="373"/>
        <v>65</v>
      </c>
      <c r="Y253" s="18">
        <f t="shared" si="374"/>
        <v>192</v>
      </c>
      <c r="Z253" s="18">
        <f t="shared" si="375"/>
        <v>257</v>
      </c>
    </row>
    <row r="254" spans="1:26" ht="29.25" customHeight="1" x14ac:dyDescent="0.5">
      <c r="A254" s="57"/>
      <c r="B254" s="84" t="s">
        <v>143</v>
      </c>
      <c r="C254" s="68">
        <f>SUM(C245:C253)</f>
        <v>58</v>
      </c>
      <c r="D254" s="68">
        <f t="shared" ref="D254:Z254" si="409">SUM(D245:D253)</f>
        <v>66</v>
      </c>
      <c r="E254" s="68">
        <f t="shared" si="409"/>
        <v>124</v>
      </c>
      <c r="F254" s="68">
        <f t="shared" si="409"/>
        <v>55</v>
      </c>
      <c r="G254" s="68">
        <f t="shared" si="409"/>
        <v>77</v>
      </c>
      <c r="H254" s="68">
        <f t="shared" si="409"/>
        <v>132</v>
      </c>
      <c r="I254" s="68">
        <f t="shared" si="409"/>
        <v>52</v>
      </c>
      <c r="J254" s="68">
        <f t="shared" si="409"/>
        <v>64</v>
      </c>
      <c r="K254" s="68">
        <f t="shared" si="409"/>
        <v>116</v>
      </c>
      <c r="L254" s="68">
        <f t="shared" si="409"/>
        <v>47</v>
      </c>
      <c r="M254" s="68">
        <f t="shared" si="409"/>
        <v>57</v>
      </c>
      <c r="N254" s="68">
        <f t="shared" si="409"/>
        <v>104</v>
      </c>
      <c r="O254" s="68">
        <f t="shared" si="409"/>
        <v>0</v>
      </c>
      <c r="P254" s="68">
        <f t="shared" si="409"/>
        <v>0</v>
      </c>
      <c r="Q254" s="68">
        <f t="shared" si="409"/>
        <v>0</v>
      </c>
      <c r="R254" s="68">
        <f t="shared" si="409"/>
        <v>37</v>
      </c>
      <c r="S254" s="68">
        <f t="shared" si="409"/>
        <v>65</v>
      </c>
      <c r="T254" s="68">
        <f t="shared" si="409"/>
        <v>102</v>
      </c>
      <c r="U254" s="68">
        <f t="shared" si="409"/>
        <v>8</v>
      </c>
      <c r="V254" s="68">
        <f t="shared" si="409"/>
        <v>11</v>
      </c>
      <c r="W254" s="68">
        <f t="shared" si="409"/>
        <v>19</v>
      </c>
      <c r="X254" s="68">
        <f t="shared" si="409"/>
        <v>257</v>
      </c>
      <c r="Y254" s="68">
        <f t="shared" si="409"/>
        <v>340</v>
      </c>
      <c r="Z254" s="68">
        <f t="shared" si="409"/>
        <v>597</v>
      </c>
    </row>
    <row r="255" spans="1:26" s="21" customFormat="1" ht="29.25" customHeight="1" x14ac:dyDescent="0.5">
      <c r="A255" s="54"/>
      <c r="B255" s="55" t="s">
        <v>16</v>
      </c>
      <c r="C255" s="62">
        <f>C254+C243</f>
        <v>191</v>
      </c>
      <c r="D255" s="62">
        <f t="shared" ref="D255:Z255" si="410">D254+D243</f>
        <v>192</v>
      </c>
      <c r="E255" s="62">
        <f>E254+E243</f>
        <v>383</v>
      </c>
      <c r="F255" s="62">
        <f t="shared" si="410"/>
        <v>206</v>
      </c>
      <c r="G255" s="62">
        <f t="shared" si="410"/>
        <v>203</v>
      </c>
      <c r="H255" s="62">
        <f t="shared" si="410"/>
        <v>409</v>
      </c>
      <c r="I255" s="62">
        <f t="shared" si="410"/>
        <v>164</v>
      </c>
      <c r="J255" s="62">
        <f t="shared" si="410"/>
        <v>174</v>
      </c>
      <c r="K255" s="62">
        <f t="shared" si="410"/>
        <v>338</v>
      </c>
      <c r="L255" s="62">
        <f t="shared" si="410"/>
        <v>151</v>
      </c>
      <c r="M255" s="62">
        <f t="shared" si="410"/>
        <v>165</v>
      </c>
      <c r="N255" s="62">
        <f t="shared" si="410"/>
        <v>316</v>
      </c>
      <c r="O255" s="62">
        <f t="shared" si="410"/>
        <v>57</v>
      </c>
      <c r="P255" s="62">
        <f t="shared" si="410"/>
        <v>21</v>
      </c>
      <c r="Q255" s="62">
        <f t="shared" si="410"/>
        <v>78</v>
      </c>
      <c r="R255" s="62">
        <f t="shared" si="410"/>
        <v>37</v>
      </c>
      <c r="S255" s="62">
        <f t="shared" si="410"/>
        <v>65</v>
      </c>
      <c r="T255" s="62">
        <f t="shared" si="410"/>
        <v>102</v>
      </c>
      <c r="U255" s="62">
        <f t="shared" si="410"/>
        <v>8</v>
      </c>
      <c r="V255" s="62">
        <f t="shared" si="410"/>
        <v>11</v>
      </c>
      <c r="W255" s="62">
        <f t="shared" si="410"/>
        <v>19</v>
      </c>
      <c r="X255" s="62">
        <f t="shared" si="410"/>
        <v>814</v>
      </c>
      <c r="Y255" s="62">
        <f t="shared" si="410"/>
        <v>831</v>
      </c>
      <c r="Z255" s="62">
        <f t="shared" si="410"/>
        <v>1645</v>
      </c>
    </row>
    <row r="256" spans="1:26" s="21" customFormat="1" ht="29.25" customHeight="1" x14ac:dyDescent="0.5">
      <c r="A256" s="42"/>
      <c r="B256" s="43" t="s">
        <v>17</v>
      </c>
      <c r="C256" s="82">
        <f>C255</f>
        <v>191</v>
      </c>
      <c r="D256" s="82">
        <f t="shared" ref="D256:Z256" si="411">D255</f>
        <v>192</v>
      </c>
      <c r="E256" s="82">
        <f t="shared" si="411"/>
        <v>383</v>
      </c>
      <c r="F256" s="82">
        <f t="shared" si="411"/>
        <v>206</v>
      </c>
      <c r="G256" s="82">
        <f t="shared" si="411"/>
        <v>203</v>
      </c>
      <c r="H256" s="82">
        <f t="shared" si="411"/>
        <v>409</v>
      </c>
      <c r="I256" s="82">
        <f t="shared" si="411"/>
        <v>164</v>
      </c>
      <c r="J256" s="82">
        <f t="shared" si="411"/>
        <v>174</v>
      </c>
      <c r="K256" s="82">
        <f t="shared" si="411"/>
        <v>338</v>
      </c>
      <c r="L256" s="82">
        <f t="shared" si="411"/>
        <v>151</v>
      </c>
      <c r="M256" s="82">
        <f t="shared" si="411"/>
        <v>165</v>
      </c>
      <c r="N256" s="82">
        <f t="shared" si="411"/>
        <v>316</v>
      </c>
      <c r="O256" s="82">
        <f t="shared" si="411"/>
        <v>57</v>
      </c>
      <c r="P256" s="82">
        <f t="shared" si="411"/>
        <v>21</v>
      </c>
      <c r="Q256" s="82">
        <f t="shared" si="411"/>
        <v>78</v>
      </c>
      <c r="R256" s="82">
        <f t="shared" si="411"/>
        <v>37</v>
      </c>
      <c r="S256" s="82">
        <f t="shared" si="411"/>
        <v>65</v>
      </c>
      <c r="T256" s="82">
        <f t="shared" si="411"/>
        <v>102</v>
      </c>
      <c r="U256" s="82">
        <f t="shared" si="411"/>
        <v>8</v>
      </c>
      <c r="V256" s="82">
        <f t="shared" si="411"/>
        <v>11</v>
      </c>
      <c r="W256" s="82">
        <f t="shared" si="411"/>
        <v>19</v>
      </c>
      <c r="X256" s="82">
        <f t="shared" si="411"/>
        <v>814</v>
      </c>
      <c r="Y256" s="82">
        <f t="shared" si="411"/>
        <v>831</v>
      </c>
      <c r="Z256" s="82">
        <f t="shared" si="411"/>
        <v>1645</v>
      </c>
    </row>
    <row r="257" spans="1:26" ht="29.25" customHeight="1" x14ac:dyDescent="0.5">
      <c r="A257" s="1" t="s">
        <v>97</v>
      </c>
      <c r="B257" s="2"/>
      <c r="C257" s="12"/>
      <c r="D257" s="13"/>
      <c r="E257" s="74"/>
      <c r="F257" s="13"/>
      <c r="G257" s="13"/>
      <c r="H257" s="74"/>
      <c r="I257" s="13"/>
      <c r="J257" s="13"/>
      <c r="K257" s="74"/>
      <c r="L257" s="13"/>
      <c r="M257" s="13"/>
      <c r="N257" s="74"/>
      <c r="O257" s="13"/>
      <c r="P257" s="13"/>
      <c r="Q257" s="74"/>
      <c r="R257" s="28"/>
      <c r="S257" s="28"/>
      <c r="T257" s="29"/>
      <c r="U257" s="28"/>
      <c r="V257" s="28"/>
      <c r="W257" s="29"/>
      <c r="X257" s="74"/>
      <c r="Y257" s="74"/>
      <c r="Z257" s="75"/>
    </row>
    <row r="258" spans="1:26" ht="29.25" customHeight="1" x14ac:dyDescent="0.5">
      <c r="A258" s="1"/>
      <c r="B258" s="3" t="s">
        <v>10</v>
      </c>
      <c r="C258" s="12"/>
      <c r="D258" s="13"/>
      <c r="E258" s="74"/>
      <c r="F258" s="13"/>
      <c r="G258" s="13"/>
      <c r="H258" s="74"/>
      <c r="I258" s="13"/>
      <c r="J258" s="13"/>
      <c r="K258" s="74"/>
      <c r="L258" s="13"/>
      <c r="M258" s="13"/>
      <c r="N258" s="74"/>
      <c r="O258" s="13"/>
      <c r="P258" s="13"/>
      <c r="Q258" s="74"/>
      <c r="R258" s="28"/>
      <c r="S258" s="28"/>
      <c r="T258" s="29"/>
      <c r="U258" s="28"/>
      <c r="V258" s="28"/>
      <c r="W258" s="29"/>
      <c r="X258" s="74"/>
      <c r="Y258" s="74"/>
      <c r="Z258" s="75"/>
    </row>
    <row r="259" spans="1:26" ht="29.25" customHeight="1" x14ac:dyDescent="0.5">
      <c r="A259" s="19"/>
      <c r="B259" s="2" t="s">
        <v>164</v>
      </c>
      <c r="C259" s="12"/>
      <c r="D259" s="13"/>
      <c r="E259" s="74"/>
      <c r="F259" s="13"/>
      <c r="G259" s="13"/>
      <c r="H259" s="74"/>
      <c r="I259" s="13"/>
      <c r="J259" s="13"/>
      <c r="K259" s="74"/>
      <c r="L259" s="13"/>
      <c r="M259" s="13"/>
      <c r="N259" s="74"/>
      <c r="O259" s="13"/>
      <c r="P259" s="13"/>
      <c r="Q259" s="74"/>
      <c r="R259" s="28"/>
      <c r="S259" s="28"/>
      <c r="T259" s="29"/>
      <c r="U259" s="28"/>
      <c r="V259" s="28"/>
      <c r="W259" s="29"/>
      <c r="X259" s="74"/>
      <c r="Y259" s="74"/>
      <c r="Z259" s="75"/>
    </row>
    <row r="260" spans="1:26" ht="29.25" customHeight="1" x14ac:dyDescent="0.5">
      <c r="A260" s="20"/>
      <c r="B260" s="7" t="s">
        <v>98</v>
      </c>
      <c r="C260" s="15">
        <v>11</v>
      </c>
      <c r="D260" s="15">
        <v>44</v>
      </c>
      <c r="E260" s="16">
        <f t="shared" si="366"/>
        <v>55</v>
      </c>
      <c r="F260" s="15">
        <v>24</v>
      </c>
      <c r="G260" s="15">
        <v>43</v>
      </c>
      <c r="H260" s="16">
        <f t="shared" si="367"/>
        <v>67</v>
      </c>
      <c r="I260" s="15">
        <v>8</v>
      </c>
      <c r="J260" s="15">
        <v>20</v>
      </c>
      <c r="K260" s="16">
        <f t="shared" si="368"/>
        <v>28</v>
      </c>
      <c r="L260" s="15">
        <v>7</v>
      </c>
      <c r="M260" s="15">
        <v>24</v>
      </c>
      <c r="N260" s="16">
        <f t="shared" si="369"/>
        <v>31</v>
      </c>
      <c r="O260" s="15">
        <v>0</v>
      </c>
      <c r="P260" s="15">
        <v>1</v>
      </c>
      <c r="Q260" s="16">
        <f t="shared" si="370"/>
        <v>1</v>
      </c>
      <c r="R260" s="17">
        <v>0</v>
      </c>
      <c r="S260" s="17">
        <v>0</v>
      </c>
      <c r="T260" s="18">
        <f t="shared" si="371"/>
        <v>0</v>
      </c>
      <c r="U260" s="17">
        <v>0</v>
      </c>
      <c r="V260" s="17">
        <v>0</v>
      </c>
      <c r="W260" s="18">
        <f t="shared" si="372"/>
        <v>0</v>
      </c>
      <c r="X260" s="16">
        <f t="shared" si="373"/>
        <v>50</v>
      </c>
      <c r="Y260" s="16">
        <f t="shared" si="374"/>
        <v>132</v>
      </c>
      <c r="Z260" s="16">
        <f t="shared" si="375"/>
        <v>182</v>
      </c>
    </row>
    <row r="261" spans="1:26" ht="29.25" customHeight="1" x14ac:dyDescent="0.5">
      <c r="A261" s="20"/>
      <c r="B261" s="34" t="s">
        <v>99</v>
      </c>
      <c r="C261" s="15">
        <v>39</v>
      </c>
      <c r="D261" s="15">
        <v>24</v>
      </c>
      <c r="E261" s="16">
        <f t="shared" si="366"/>
        <v>63</v>
      </c>
      <c r="F261" s="15">
        <v>48</v>
      </c>
      <c r="G261" s="15">
        <v>18</v>
      </c>
      <c r="H261" s="16">
        <f t="shared" si="367"/>
        <v>66</v>
      </c>
      <c r="I261" s="15">
        <v>27</v>
      </c>
      <c r="J261" s="15">
        <v>9</v>
      </c>
      <c r="K261" s="16">
        <f t="shared" si="368"/>
        <v>36</v>
      </c>
      <c r="L261" s="15">
        <v>20</v>
      </c>
      <c r="M261" s="15">
        <v>11</v>
      </c>
      <c r="N261" s="16">
        <f t="shared" si="369"/>
        <v>31</v>
      </c>
      <c r="O261" s="15">
        <v>7</v>
      </c>
      <c r="P261" s="15">
        <v>2</v>
      </c>
      <c r="Q261" s="16">
        <f t="shared" si="370"/>
        <v>9</v>
      </c>
      <c r="R261" s="17">
        <v>0</v>
      </c>
      <c r="S261" s="17">
        <v>0</v>
      </c>
      <c r="T261" s="18">
        <f t="shared" si="371"/>
        <v>0</v>
      </c>
      <c r="U261" s="17">
        <v>0</v>
      </c>
      <c r="V261" s="17">
        <v>0</v>
      </c>
      <c r="W261" s="18">
        <f t="shared" si="372"/>
        <v>0</v>
      </c>
      <c r="X261" s="16">
        <f t="shared" si="373"/>
        <v>141</v>
      </c>
      <c r="Y261" s="16">
        <f t="shared" si="374"/>
        <v>64</v>
      </c>
      <c r="Z261" s="16">
        <f t="shared" si="375"/>
        <v>205</v>
      </c>
    </row>
    <row r="262" spans="1:26" ht="29.25" customHeight="1" x14ac:dyDescent="0.5">
      <c r="A262" s="20"/>
      <c r="B262" s="34" t="s">
        <v>100</v>
      </c>
      <c r="C262" s="15">
        <v>43</v>
      </c>
      <c r="D262" s="15">
        <v>26</v>
      </c>
      <c r="E262" s="16">
        <f t="shared" si="366"/>
        <v>69</v>
      </c>
      <c r="F262" s="15">
        <v>31</v>
      </c>
      <c r="G262" s="15">
        <v>41</v>
      </c>
      <c r="H262" s="16">
        <f t="shared" si="367"/>
        <v>72</v>
      </c>
      <c r="I262" s="15">
        <v>9</v>
      </c>
      <c r="J262" s="15">
        <v>22</v>
      </c>
      <c r="K262" s="16">
        <f t="shared" si="368"/>
        <v>31</v>
      </c>
      <c r="L262" s="15">
        <v>16</v>
      </c>
      <c r="M262" s="15">
        <v>13</v>
      </c>
      <c r="N262" s="16">
        <f t="shared" si="369"/>
        <v>29</v>
      </c>
      <c r="O262" s="15">
        <v>1</v>
      </c>
      <c r="P262" s="15">
        <v>0</v>
      </c>
      <c r="Q262" s="16">
        <f t="shared" si="370"/>
        <v>1</v>
      </c>
      <c r="R262" s="17">
        <v>0</v>
      </c>
      <c r="S262" s="17">
        <v>0</v>
      </c>
      <c r="T262" s="18">
        <f t="shared" si="371"/>
        <v>0</v>
      </c>
      <c r="U262" s="17">
        <v>0</v>
      </c>
      <c r="V262" s="17">
        <v>0</v>
      </c>
      <c r="W262" s="18">
        <f t="shared" si="372"/>
        <v>0</v>
      </c>
      <c r="X262" s="16">
        <f t="shared" si="373"/>
        <v>100</v>
      </c>
      <c r="Y262" s="16">
        <f t="shared" si="374"/>
        <v>102</v>
      </c>
      <c r="Z262" s="16">
        <f t="shared" si="375"/>
        <v>202</v>
      </c>
    </row>
    <row r="263" spans="1:26" ht="29.25" customHeight="1" x14ac:dyDescent="0.5">
      <c r="A263" s="1"/>
      <c r="B263" s="34" t="s">
        <v>101</v>
      </c>
      <c r="C263" s="15">
        <v>0</v>
      </c>
      <c r="D263" s="15">
        <v>0</v>
      </c>
      <c r="E263" s="16">
        <f t="shared" si="366"/>
        <v>0</v>
      </c>
      <c r="F263" s="15">
        <v>0</v>
      </c>
      <c r="G263" s="15">
        <v>0</v>
      </c>
      <c r="H263" s="16">
        <f t="shared" si="367"/>
        <v>0</v>
      </c>
      <c r="I263" s="15">
        <v>20</v>
      </c>
      <c r="J263" s="15">
        <v>11</v>
      </c>
      <c r="K263" s="16">
        <f t="shared" si="368"/>
        <v>31</v>
      </c>
      <c r="L263" s="15">
        <v>16</v>
      </c>
      <c r="M263" s="15">
        <v>17</v>
      </c>
      <c r="N263" s="16">
        <f t="shared" si="369"/>
        <v>33</v>
      </c>
      <c r="O263" s="15">
        <v>6</v>
      </c>
      <c r="P263" s="15">
        <v>0</v>
      </c>
      <c r="Q263" s="16">
        <f t="shared" si="370"/>
        <v>6</v>
      </c>
      <c r="R263" s="17">
        <v>0</v>
      </c>
      <c r="S263" s="17">
        <v>0</v>
      </c>
      <c r="T263" s="18">
        <f t="shared" si="371"/>
        <v>0</v>
      </c>
      <c r="U263" s="17">
        <v>0</v>
      </c>
      <c r="V263" s="17">
        <v>0</v>
      </c>
      <c r="W263" s="18">
        <f t="shared" si="372"/>
        <v>0</v>
      </c>
      <c r="X263" s="16">
        <f t="shared" si="373"/>
        <v>42</v>
      </c>
      <c r="Y263" s="16">
        <f t="shared" si="374"/>
        <v>28</v>
      </c>
      <c r="Z263" s="16">
        <f t="shared" si="375"/>
        <v>70</v>
      </c>
    </row>
    <row r="264" spans="1:26" ht="29.25" customHeight="1" x14ac:dyDescent="0.5">
      <c r="A264" s="1"/>
      <c r="B264" s="34" t="s">
        <v>165</v>
      </c>
      <c r="C264" s="15">
        <v>33</v>
      </c>
      <c r="D264" s="15">
        <v>31</v>
      </c>
      <c r="E264" s="16">
        <f t="shared" si="366"/>
        <v>64</v>
      </c>
      <c r="F264" s="15">
        <v>26</v>
      </c>
      <c r="G264" s="15">
        <v>37</v>
      </c>
      <c r="H264" s="16">
        <f t="shared" si="367"/>
        <v>63</v>
      </c>
      <c r="I264" s="15">
        <v>0</v>
      </c>
      <c r="J264" s="15">
        <v>0</v>
      </c>
      <c r="K264" s="16">
        <f t="shared" si="368"/>
        <v>0</v>
      </c>
      <c r="L264" s="15">
        <v>0</v>
      </c>
      <c r="M264" s="15">
        <v>0</v>
      </c>
      <c r="N264" s="16">
        <f t="shared" si="369"/>
        <v>0</v>
      </c>
      <c r="O264" s="15">
        <v>0</v>
      </c>
      <c r="P264" s="15">
        <v>0</v>
      </c>
      <c r="Q264" s="16">
        <f t="shared" si="370"/>
        <v>0</v>
      </c>
      <c r="R264" s="17">
        <v>0</v>
      </c>
      <c r="S264" s="17">
        <v>0</v>
      </c>
      <c r="T264" s="18">
        <f t="shared" si="371"/>
        <v>0</v>
      </c>
      <c r="U264" s="17">
        <v>0</v>
      </c>
      <c r="V264" s="17">
        <v>0</v>
      </c>
      <c r="W264" s="18">
        <f t="shared" si="372"/>
        <v>0</v>
      </c>
      <c r="X264" s="16">
        <f t="shared" ref="X264:X265" si="412">C264+F264+I264+L264+O264+R264+U264</f>
        <v>59</v>
      </c>
      <c r="Y264" s="16">
        <f t="shared" ref="Y264:Y265" si="413">D264+G264+J264+M264+P264+S264+V264</f>
        <v>68</v>
      </c>
      <c r="Z264" s="16">
        <f t="shared" ref="Z264:Z265" si="414">E264+H264+K264+N264+Q264+T264+W264</f>
        <v>127</v>
      </c>
    </row>
    <row r="265" spans="1:26" ht="29.25" customHeight="1" x14ac:dyDescent="0.5">
      <c r="A265" s="1"/>
      <c r="B265" s="34" t="s">
        <v>102</v>
      </c>
      <c r="C265" s="15">
        <v>43</v>
      </c>
      <c r="D265" s="15">
        <v>23</v>
      </c>
      <c r="E265" s="16">
        <f t="shared" si="366"/>
        <v>66</v>
      </c>
      <c r="F265" s="15">
        <v>50</v>
      </c>
      <c r="G265" s="15">
        <v>22</v>
      </c>
      <c r="H265" s="16">
        <f t="shared" si="367"/>
        <v>72</v>
      </c>
      <c r="I265" s="15">
        <v>20</v>
      </c>
      <c r="J265" s="15">
        <v>17</v>
      </c>
      <c r="K265" s="16">
        <f t="shared" si="368"/>
        <v>37</v>
      </c>
      <c r="L265" s="15">
        <v>20</v>
      </c>
      <c r="M265" s="15">
        <v>19</v>
      </c>
      <c r="N265" s="16">
        <f t="shared" si="369"/>
        <v>39</v>
      </c>
      <c r="O265" s="15">
        <v>4</v>
      </c>
      <c r="P265" s="15">
        <v>1</v>
      </c>
      <c r="Q265" s="16">
        <f t="shared" si="370"/>
        <v>5</v>
      </c>
      <c r="R265" s="17">
        <v>0</v>
      </c>
      <c r="S265" s="17">
        <v>0</v>
      </c>
      <c r="T265" s="18">
        <f t="shared" si="371"/>
        <v>0</v>
      </c>
      <c r="U265" s="17">
        <v>0</v>
      </c>
      <c r="V265" s="17">
        <v>0</v>
      </c>
      <c r="W265" s="18">
        <f t="shared" si="372"/>
        <v>0</v>
      </c>
      <c r="X265" s="16">
        <f t="shared" si="412"/>
        <v>137</v>
      </c>
      <c r="Y265" s="16">
        <f t="shared" si="413"/>
        <v>82</v>
      </c>
      <c r="Z265" s="16">
        <f t="shared" si="414"/>
        <v>219</v>
      </c>
    </row>
    <row r="266" spans="1:26" ht="29.25" customHeight="1" x14ac:dyDescent="0.5">
      <c r="A266" s="20"/>
      <c r="B266" s="34" t="s">
        <v>166</v>
      </c>
      <c r="C266" s="15">
        <v>40</v>
      </c>
      <c r="D266" s="15">
        <v>26</v>
      </c>
      <c r="E266" s="16">
        <f t="shared" si="366"/>
        <v>66</v>
      </c>
      <c r="F266" s="15">
        <v>42</v>
      </c>
      <c r="G266" s="15">
        <v>29</v>
      </c>
      <c r="H266" s="16">
        <f t="shared" si="367"/>
        <v>71</v>
      </c>
      <c r="I266" s="15">
        <v>20</v>
      </c>
      <c r="J266" s="15">
        <v>13</v>
      </c>
      <c r="K266" s="16">
        <f t="shared" si="368"/>
        <v>33</v>
      </c>
      <c r="L266" s="15">
        <v>0</v>
      </c>
      <c r="M266" s="15">
        <v>0</v>
      </c>
      <c r="N266" s="16">
        <f t="shared" si="369"/>
        <v>0</v>
      </c>
      <c r="O266" s="15">
        <v>0</v>
      </c>
      <c r="P266" s="15">
        <v>0</v>
      </c>
      <c r="Q266" s="16">
        <f t="shared" si="370"/>
        <v>0</v>
      </c>
      <c r="R266" s="17">
        <v>0</v>
      </c>
      <c r="S266" s="17">
        <v>0</v>
      </c>
      <c r="T266" s="18">
        <f t="shared" si="371"/>
        <v>0</v>
      </c>
      <c r="U266" s="17">
        <v>0</v>
      </c>
      <c r="V266" s="17">
        <v>0</v>
      </c>
      <c r="W266" s="18">
        <f t="shared" si="372"/>
        <v>0</v>
      </c>
      <c r="X266" s="16">
        <f t="shared" si="373"/>
        <v>102</v>
      </c>
      <c r="Y266" s="16">
        <f t="shared" si="374"/>
        <v>68</v>
      </c>
      <c r="Z266" s="16">
        <f t="shared" si="375"/>
        <v>170</v>
      </c>
    </row>
    <row r="267" spans="1:26" s="21" customFormat="1" ht="29.25" customHeight="1" x14ac:dyDescent="0.5">
      <c r="A267" s="51"/>
      <c r="B267" s="52" t="s">
        <v>8</v>
      </c>
      <c r="C267" s="53">
        <f>SUM(C260:C266)</f>
        <v>209</v>
      </c>
      <c r="D267" s="53">
        <f t="shared" ref="D267:Z267" si="415">SUM(D260:D266)</f>
        <v>174</v>
      </c>
      <c r="E267" s="53">
        <f t="shared" si="415"/>
        <v>383</v>
      </c>
      <c r="F267" s="53">
        <f t="shared" si="415"/>
        <v>221</v>
      </c>
      <c r="G267" s="53">
        <f t="shared" si="415"/>
        <v>190</v>
      </c>
      <c r="H267" s="53">
        <f t="shared" si="415"/>
        <v>411</v>
      </c>
      <c r="I267" s="53">
        <f t="shared" si="415"/>
        <v>104</v>
      </c>
      <c r="J267" s="53">
        <f t="shared" si="415"/>
        <v>92</v>
      </c>
      <c r="K267" s="53">
        <f t="shared" si="415"/>
        <v>196</v>
      </c>
      <c r="L267" s="53">
        <f t="shared" si="415"/>
        <v>79</v>
      </c>
      <c r="M267" s="53">
        <f t="shared" si="415"/>
        <v>84</v>
      </c>
      <c r="N267" s="53">
        <f t="shared" si="415"/>
        <v>163</v>
      </c>
      <c r="O267" s="53">
        <f t="shared" si="415"/>
        <v>18</v>
      </c>
      <c r="P267" s="53">
        <f t="shared" si="415"/>
        <v>4</v>
      </c>
      <c r="Q267" s="53">
        <f t="shared" si="415"/>
        <v>22</v>
      </c>
      <c r="R267" s="53">
        <f t="shared" si="415"/>
        <v>0</v>
      </c>
      <c r="S267" s="53">
        <f t="shared" si="415"/>
        <v>0</v>
      </c>
      <c r="T267" s="53">
        <f t="shared" si="415"/>
        <v>0</v>
      </c>
      <c r="U267" s="53">
        <f t="shared" si="415"/>
        <v>0</v>
      </c>
      <c r="V267" s="53">
        <f t="shared" si="415"/>
        <v>0</v>
      </c>
      <c r="W267" s="53">
        <f t="shared" si="415"/>
        <v>0</v>
      </c>
      <c r="X267" s="53">
        <f t="shared" si="415"/>
        <v>631</v>
      </c>
      <c r="Y267" s="53">
        <f t="shared" si="415"/>
        <v>544</v>
      </c>
      <c r="Z267" s="53">
        <f t="shared" si="415"/>
        <v>1175</v>
      </c>
    </row>
    <row r="268" spans="1:26" s="21" customFormat="1" ht="29.25" customHeight="1" x14ac:dyDescent="0.5">
      <c r="A268" s="1"/>
      <c r="B268" s="33" t="s">
        <v>167</v>
      </c>
      <c r="C268" s="73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5"/>
    </row>
    <row r="269" spans="1:26" s="21" customFormat="1" ht="29.25" customHeight="1" x14ac:dyDescent="0.5">
      <c r="A269" s="1"/>
      <c r="B269" s="34" t="s">
        <v>98</v>
      </c>
      <c r="C269" s="15">
        <v>0</v>
      </c>
      <c r="D269" s="15">
        <v>0</v>
      </c>
      <c r="E269" s="16">
        <f>C269+D269</f>
        <v>0</v>
      </c>
      <c r="F269" s="15">
        <v>4</v>
      </c>
      <c r="G269" s="15">
        <v>5</v>
      </c>
      <c r="H269" s="16">
        <f t="shared" ref="H269:H274" si="416">F269+G269</f>
        <v>9</v>
      </c>
      <c r="I269" s="15">
        <v>4</v>
      </c>
      <c r="J269" s="15">
        <v>10</v>
      </c>
      <c r="K269" s="16">
        <f t="shared" ref="K269:K274" si="417">I269+J269</f>
        <v>14</v>
      </c>
      <c r="L269" s="15">
        <v>0</v>
      </c>
      <c r="M269" s="15">
        <v>1</v>
      </c>
      <c r="N269" s="16">
        <f t="shared" ref="N269:N274" si="418">L269+M269</f>
        <v>1</v>
      </c>
      <c r="O269" s="15">
        <v>0</v>
      </c>
      <c r="P269" s="15">
        <v>0</v>
      </c>
      <c r="Q269" s="16">
        <f t="shared" ref="Q269:Q274" si="419">O269+P269</f>
        <v>0</v>
      </c>
      <c r="R269" s="15">
        <v>0</v>
      </c>
      <c r="S269" s="15">
        <v>0</v>
      </c>
      <c r="T269" s="16">
        <f t="shared" ref="T269:T274" si="420">R269+S269</f>
        <v>0</v>
      </c>
      <c r="U269" s="15">
        <v>0</v>
      </c>
      <c r="V269" s="15">
        <v>0</v>
      </c>
      <c r="W269" s="16">
        <f t="shared" ref="W269:W274" si="421">U269+V269</f>
        <v>0</v>
      </c>
      <c r="X269" s="16">
        <f t="shared" ref="X269:X274" si="422">C269+F269+I269+L269+O269+R269+U269</f>
        <v>8</v>
      </c>
      <c r="Y269" s="16">
        <f t="shared" ref="Y269:Y274" si="423">D269+G269+J269+M269+P269+S269+V269</f>
        <v>16</v>
      </c>
      <c r="Z269" s="16">
        <f t="shared" ref="Z269:Z274" si="424">E269+H269+K269+N269+Q269+T269+W269</f>
        <v>24</v>
      </c>
    </row>
    <row r="270" spans="1:26" s="21" customFormat="1" ht="29.25" customHeight="1" x14ac:dyDescent="0.5">
      <c r="A270" s="1"/>
      <c r="B270" s="34" t="s">
        <v>99</v>
      </c>
      <c r="C270" s="15">
        <v>28</v>
      </c>
      <c r="D270" s="15">
        <v>7</v>
      </c>
      <c r="E270" s="16">
        <f t="shared" ref="E270:E274" si="425">C270+D270</f>
        <v>35</v>
      </c>
      <c r="F270" s="15">
        <v>30</v>
      </c>
      <c r="G270" s="15">
        <v>3</v>
      </c>
      <c r="H270" s="16">
        <f t="shared" si="416"/>
        <v>33</v>
      </c>
      <c r="I270" s="15">
        <v>26</v>
      </c>
      <c r="J270" s="15">
        <v>8</v>
      </c>
      <c r="K270" s="16">
        <f t="shared" si="417"/>
        <v>34</v>
      </c>
      <c r="L270" s="15">
        <v>0</v>
      </c>
      <c r="M270" s="15">
        <v>0</v>
      </c>
      <c r="N270" s="16">
        <f t="shared" si="418"/>
        <v>0</v>
      </c>
      <c r="O270" s="15">
        <v>0</v>
      </c>
      <c r="P270" s="15">
        <v>0</v>
      </c>
      <c r="Q270" s="16">
        <f t="shared" si="419"/>
        <v>0</v>
      </c>
      <c r="R270" s="15">
        <v>0</v>
      </c>
      <c r="S270" s="15">
        <v>0</v>
      </c>
      <c r="T270" s="16">
        <f t="shared" si="420"/>
        <v>0</v>
      </c>
      <c r="U270" s="15">
        <v>0</v>
      </c>
      <c r="V270" s="15">
        <v>0</v>
      </c>
      <c r="W270" s="16">
        <f t="shared" si="421"/>
        <v>0</v>
      </c>
      <c r="X270" s="16">
        <f t="shared" si="422"/>
        <v>84</v>
      </c>
      <c r="Y270" s="16">
        <f t="shared" si="423"/>
        <v>18</v>
      </c>
      <c r="Z270" s="16">
        <f t="shared" si="424"/>
        <v>102</v>
      </c>
    </row>
    <row r="271" spans="1:26" s="21" customFormat="1" ht="29.25" customHeight="1" x14ac:dyDescent="0.5">
      <c r="A271" s="1"/>
      <c r="B271" s="34" t="s">
        <v>100</v>
      </c>
      <c r="C271" s="15">
        <v>0</v>
      </c>
      <c r="D271" s="15">
        <v>0</v>
      </c>
      <c r="E271" s="16">
        <f t="shared" si="425"/>
        <v>0</v>
      </c>
      <c r="F271" s="15">
        <v>14</v>
      </c>
      <c r="G271" s="15">
        <v>8</v>
      </c>
      <c r="H271" s="16">
        <f t="shared" si="416"/>
        <v>22</v>
      </c>
      <c r="I271" s="15">
        <v>9</v>
      </c>
      <c r="J271" s="15">
        <v>13</v>
      </c>
      <c r="K271" s="16">
        <f t="shared" si="417"/>
        <v>22</v>
      </c>
      <c r="L271" s="15">
        <v>1</v>
      </c>
      <c r="M271" s="15">
        <v>0</v>
      </c>
      <c r="N271" s="16">
        <f t="shared" si="418"/>
        <v>1</v>
      </c>
      <c r="O271" s="15">
        <v>0</v>
      </c>
      <c r="P271" s="15">
        <v>1</v>
      </c>
      <c r="Q271" s="16">
        <f t="shared" si="419"/>
        <v>1</v>
      </c>
      <c r="R271" s="15">
        <v>0</v>
      </c>
      <c r="S271" s="15">
        <v>0</v>
      </c>
      <c r="T271" s="16">
        <f t="shared" si="420"/>
        <v>0</v>
      </c>
      <c r="U271" s="15">
        <v>0</v>
      </c>
      <c r="V271" s="15">
        <v>0</v>
      </c>
      <c r="W271" s="16">
        <f t="shared" si="421"/>
        <v>0</v>
      </c>
      <c r="X271" s="16">
        <f t="shared" si="422"/>
        <v>24</v>
      </c>
      <c r="Y271" s="16">
        <f t="shared" si="423"/>
        <v>22</v>
      </c>
      <c r="Z271" s="16">
        <f t="shared" si="424"/>
        <v>46</v>
      </c>
    </row>
    <row r="272" spans="1:26" s="21" customFormat="1" ht="29.25" customHeight="1" x14ac:dyDescent="0.5">
      <c r="A272" s="1"/>
      <c r="B272" s="34" t="s">
        <v>103</v>
      </c>
      <c r="C272" s="15">
        <v>0</v>
      </c>
      <c r="D272" s="15">
        <v>0</v>
      </c>
      <c r="E272" s="16">
        <f t="shared" si="425"/>
        <v>0</v>
      </c>
      <c r="F272" s="15">
        <v>0</v>
      </c>
      <c r="G272" s="15">
        <v>0</v>
      </c>
      <c r="H272" s="16">
        <f t="shared" si="416"/>
        <v>0</v>
      </c>
      <c r="I272" s="15">
        <v>6</v>
      </c>
      <c r="J272" s="15">
        <v>5</v>
      </c>
      <c r="K272" s="16">
        <f t="shared" si="417"/>
        <v>11</v>
      </c>
      <c r="L272" s="15">
        <v>1</v>
      </c>
      <c r="M272" s="15">
        <v>0</v>
      </c>
      <c r="N272" s="16">
        <f t="shared" si="418"/>
        <v>1</v>
      </c>
      <c r="O272" s="15">
        <v>0</v>
      </c>
      <c r="P272" s="15">
        <v>0</v>
      </c>
      <c r="Q272" s="16">
        <f t="shared" si="419"/>
        <v>0</v>
      </c>
      <c r="R272" s="15">
        <v>0</v>
      </c>
      <c r="S272" s="15">
        <v>0</v>
      </c>
      <c r="T272" s="16">
        <f t="shared" si="420"/>
        <v>0</v>
      </c>
      <c r="U272" s="15">
        <v>0</v>
      </c>
      <c r="V272" s="15">
        <v>0</v>
      </c>
      <c r="W272" s="16">
        <f t="shared" si="421"/>
        <v>0</v>
      </c>
      <c r="X272" s="16">
        <f t="shared" si="422"/>
        <v>7</v>
      </c>
      <c r="Y272" s="16">
        <f t="shared" si="423"/>
        <v>5</v>
      </c>
      <c r="Z272" s="16">
        <f t="shared" si="424"/>
        <v>12</v>
      </c>
    </row>
    <row r="273" spans="1:26" s="21" customFormat="1" ht="29.25" customHeight="1" x14ac:dyDescent="0.5">
      <c r="A273" s="1"/>
      <c r="B273" s="34" t="s">
        <v>165</v>
      </c>
      <c r="C273" s="15">
        <v>7</v>
      </c>
      <c r="D273" s="15">
        <v>18</v>
      </c>
      <c r="E273" s="16">
        <f t="shared" si="425"/>
        <v>25</v>
      </c>
      <c r="F273" s="15">
        <v>20</v>
      </c>
      <c r="G273" s="15">
        <v>17</v>
      </c>
      <c r="H273" s="16">
        <f t="shared" si="416"/>
        <v>37</v>
      </c>
      <c r="I273" s="15">
        <v>0</v>
      </c>
      <c r="J273" s="15">
        <v>0</v>
      </c>
      <c r="K273" s="16">
        <f t="shared" si="417"/>
        <v>0</v>
      </c>
      <c r="L273" s="15">
        <v>0</v>
      </c>
      <c r="M273" s="15">
        <v>0</v>
      </c>
      <c r="N273" s="16">
        <f t="shared" si="418"/>
        <v>0</v>
      </c>
      <c r="O273" s="15">
        <v>0</v>
      </c>
      <c r="P273" s="15">
        <v>0</v>
      </c>
      <c r="Q273" s="16">
        <f t="shared" si="419"/>
        <v>0</v>
      </c>
      <c r="R273" s="15">
        <v>0</v>
      </c>
      <c r="S273" s="15">
        <v>0</v>
      </c>
      <c r="T273" s="16">
        <f t="shared" si="420"/>
        <v>0</v>
      </c>
      <c r="U273" s="15">
        <v>0</v>
      </c>
      <c r="V273" s="15">
        <v>0</v>
      </c>
      <c r="W273" s="16">
        <f t="shared" si="421"/>
        <v>0</v>
      </c>
      <c r="X273" s="16">
        <f t="shared" si="422"/>
        <v>27</v>
      </c>
      <c r="Y273" s="16">
        <f t="shared" si="423"/>
        <v>35</v>
      </c>
      <c r="Z273" s="16">
        <f t="shared" si="424"/>
        <v>62</v>
      </c>
    </row>
    <row r="274" spans="1:26" s="21" customFormat="1" ht="29.25" customHeight="1" x14ac:dyDescent="0.5">
      <c r="A274" s="1"/>
      <c r="B274" s="34" t="s">
        <v>102</v>
      </c>
      <c r="C274" s="15">
        <v>26</v>
      </c>
      <c r="D274" s="15">
        <v>21</v>
      </c>
      <c r="E274" s="16">
        <f t="shared" si="425"/>
        <v>47</v>
      </c>
      <c r="F274" s="15">
        <v>16</v>
      </c>
      <c r="G274" s="15">
        <v>19</v>
      </c>
      <c r="H274" s="16">
        <f t="shared" si="416"/>
        <v>35</v>
      </c>
      <c r="I274" s="15">
        <v>6</v>
      </c>
      <c r="J274" s="15">
        <v>0</v>
      </c>
      <c r="K274" s="16">
        <f t="shared" si="417"/>
        <v>6</v>
      </c>
      <c r="L274" s="15">
        <v>0</v>
      </c>
      <c r="M274" s="15">
        <v>0</v>
      </c>
      <c r="N274" s="16">
        <f t="shared" si="418"/>
        <v>0</v>
      </c>
      <c r="O274" s="15">
        <v>1</v>
      </c>
      <c r="P274" s="15">
        <v>0</v>
      </c>
      <c r="Q274" s="16">
        <f t="shared" si="419"/>
        <v>1</v>
      </c>
      <c r="R274" s="15">
        <v>0</v>
      </c>
      <c r="S274" s="15">
        <v>0</v>
      </c>
      <c r="T274" s="16">
        <f t="shared" si="420"/>
        <v>0</v>
      </c>
      <c r="U274" s="15">
        <v>0</v>
      </c>
      <c r="V274" s="15">
        <v>0</v>
      </c>
      <c r="W274" s="16">
        <f t="shared" si="421"/>
        <v>0</v>
      </c>
      <c r="X274" s="16">
        <f t="shared" si="422"/>
        <v>49</v>
      </c>
      <c r="Y274" s="16">
        <f t="shared" si="423"/>
        <v>40</v>
      </c>
      <c r="Z274" s="16">
        <f t="shared" si="424"/>
        <v>89</v>
      </c>
    </row>
    <row r="275" spans="1:26" s="21" customFormat="1" ht="29.25" customHeight="1" x14ac:dyDescent="0.5">
      <c r="A275" s="51"/>
      <c r="B275" s="60" t="s">
        <v>8</v>
      </c>
      <c r="C275" s="53">
        <f>SUM(C269:C274)</f>
        <v>61</v>
      </c>
      <c r="D275" s="53">
        <f t="shared" ref="D275:F275" si="426">SUM(D269:D274)</f>
        <v>46</v>
      </c>
      <c r="E275" s="53">
        <f t="shared" si="426"/>
        <v>107</v>
      </c>
      <c r="F275" s="53">
        <f t="shared" si="426"/>
        <v>84</v>
      </c>
      <c r="G275" s="53">
        <f t="shared" ref="G275" si="427">SUM(G269:G274)</f>
        <v>52</v>
      </c>
      <c r="H275" s="53">
        <f t="shared" ref="H275:I275" si="428">SUM(H269:H274)</f>
        <v>136</v>
      </c>
      <c r="I275" s="53">
        <f t="shared" si="428"/>
        <v>51</v>
      </c>
      <c r="J275" s="53">
        <f t="shared" ref="J275" si="429">SUM(J269:J274)</f>
        <v>36</v>
      </c>
      <c r="K275" s="53">
        <f t="shared" ref="K275:L275" si="430">SUM(K269:K274)</f>
        <v>87</v>
      </c>
      <c r="L275" s="53">
        <f t="shared" si="430"/>
        <v>2</v>
      </c>
      <c r="M275" s="53">
        <f t="shared" ref="M275" si="431">SUM(M269:M274)</f>
        <v>1</v>
      </c>
      <c r="N275" s="53">
        <f t="shared" ref="N275:O275" si="432">SUM(N269:N274)</f>
        <v>3</v>
      </c>
      <c r="O275" s="53">
        <f t="shared" si="432"/>
        <v>1</v>
      </c>
      <c r="P275" s="53">
        <f t="shared" ref="P275" si="433">SUM(P269:P274)</f>
        <v>1</v>
      </c>
      <c r="Q275" s="53">
        <f t="shared" ref="Q275:R275" si="434">SUM(Q269:Q274)</f>
        <v>2</v>
      </c>
      <c r="R275" s="53">
        <f t="shared" si="434"/>
        <v>0</v>
      </c>
      <c r="S275" s="53">
        <f t="shared" ref="S275" si="435">SUM(S269:S274)</f>
        <v>0</v>
      </c>
      <c r="T275" s="53">
        <f t="shared" ref="T275:U275" si="436">SUM(T269:T274)</f>
        <v>0</v>
      </c>
      <c r="U275" s="53">
        <f t="shared" si="436"/>
        <v>0</v>
      </c>
      <c r="V275" s="53">
        <f t="shared" ref="V275" si="437">SUM(V269:V274)</f>
        <v>0</v>
      </c>
      <c r="W275" s="53">
        <f t="shared" ref="W275" si="438">SUM(W269:W274)</f>
        <v>0</v>
      </c>
      <c r="X275" s="53">
        <f t="shared" ref="X275" si="439">C275+F275+I275+L275+O275+R275+U275</f>
        <v>199</v>
      </c>
      <c r="Y275" s="53">
        <f t="shared" ref="Y275" si="440">D275+G275+J275+M275+P275+S275+V275</f>
        <v>136</v>
      </c>
      <c r="Z275" s="53">
        <f>X275+Y275</f>
        <v>335</v>
      </c>
    </row>
    <row r="276" spans="1:26" s="21" customFormat="1" ht="29.25" customHeight="1" x14ac:dyDescent="0.5">
      <c r="A276" s="54"/>
      <c r="B276" s="61" t="s">
        <v>16</v>
      </c>
      <c r="C276" s="56">
        <f>C267+C275</f>
        <v>270</v>
      </c>
      <c r="D276" s="56">
        <f t="shared" ref="D276:W276" si="441">D267+D275</f>
        <v>220</v>
      </c>
      <c r="E276" s="56">
        <f t="shared" si="441"/>
        <v>490</v>
      </c>
      <c r="F276" s="56">
        <f t="shared" si="441"/>
        <v>305</v>
      </c>
      <c r="G276" s="56">
        <f t="shared" si="441"/>
        <v>242</v>
      </c>
      <c r="H276" s="56">
        <f t="shared" si="441"/>
        <v>547</v>
      </c>
      <c r="I276" s="56">
        <f t="shared" si="441"/>
        <v>155</v>
      </c>
      <c r="J276" s="56">
        <f t="shared" si="441"/>
        <v>128</v>
      </c>
      <c r="K276" s="56">
        <f t="shared" si="441"/>
        <v>283</v>
      </c>
      <c r="L276" s="56">
        <f t="shared" si="441"/>
        <v>81</v>
      </c>
      <c r="M276" s="56">
        <f t="shared" si="441"/>
        <v>85</v>
      </c>
      <c r="N276" s="56">
        <f t="shared" si="441"/>
        <v>166</v>
      </c>
      <c r="O276" s="56">
        <f t="shared" si="441"/>
        <v>19</v>
      </c>
      <c r="P276" s="56">
        <f t="shared" si="441"/>
        <v>5</v>
      </c>
      <c r="Q276" s="56">
        <f t="shared" si="441"/>
        <v>24</v>
      </c>
      <c r="R276" s="56">
        <f t="shared" si="441"/>
        <v>0</v>
      </c>
      <c r="S276" s="56">
        <f t="shared" si="441"/>
        <v>0</v>
      </c>
      <c r="T276" s="56">
        <f t="shared" si="441"/>
        <v>0</v>
      </c>
      <c r="U276" s="56">
        <f t="shared" si="441"/>
        <v>0</v>
      </c>
      <c r="V276" s="56">
        <f t="shared" si="441"/>
        <v>0</v>
      </c>
      <c r="W276" s="56">
        <f t="shared" si="441"/>
        <v>0</v>
      </c>
      <c r="X276" s="56">
        <f t="shared" ref="X276" si="442">C276+F276+I276+L276+O276+R276+U276</f>
        <v>830</v>
      </c>
      <c r="Y276" s="56">
        <f t="shared" ref="Y276" si="443">D276+G276+J276+M276+P276+S276+V276</f>
        <v>680</v>
      </c>
      <c r="Z276" s="56">
        <f>X276+Y276</f>
        <v>1510</v>
      </c>
    </row>
    <row r="277" spans="1:26" ht="29.25" customHeight="1" x14ac:dyDescent="0.5">
      <c r="A277" s="20"/>
      <c r="B277" s="10" t="s">
        <v>127</v>
      </c>
      <c r="C277" s="12"/>
      <c r="D277" s="13"/>
      <c r="E277" s="74"/>
      <c r="F277" s="13"/>
      <c r="G277" s="13"/>
      <c r="H277" s="74"/>
      <c r="I277" s="13"/>
      <c r="J277" s="13"/>
      <c r="K277" s="74"/>
      <c r="L277" s="13"/>
      <c r="M277" s="13"/>
      <c r="N277" s="74"/>
      <c r="O277" s="13"/>
      <c r="P277" s="13"/>
      <c r="Q277" s="74"/>
      <c r="R277" s="28"/>
      <c r="S277" s="28"/>
      <c r="T277" s="29"/>
      <c r="U277" s="28"/>
      <c r="V277" s="28"/>
      <c r="W277" s="29"/>
      <c r="X277" s="74"/>
      <c r="Y277" s="74"/>
      <c r="Z277" s="75"/>
    </row>
    <row r="278" spans="1:26" ht="29.25" customHeight="1" x14ac:dyDescent="0.5">
      <c r="A278" s="19"/>
      <c r="B278" s="2" t="s">
        <v>164</v>
      </c>
      <c r="C278" s="12"/>
      <c r="D278" s="13"/>
      <c r="E278" s="74"/>
      <c r="F278" s="13"/>
      <c r="G278" s="13"/>
      <c r="H278" s="74"/>
      <c r="I278" s="13"/>
      <c r="J278" s="13"/>
      <c r="K278" s="74"/>
      <c r="L278" s="13"/>
      <c r="M278" s="13"/>
      <c r="N278" s="74"/>
      <c r="O278" s="13"/>
      <c r="P278" s="13"/>
      <c r="Q278" s="74"/>
      <c r="R278" s="28"/>
      <c r="S278" s="28"/>
      <c r="T278" s="29"/>
      <c r="U278" s="28"/>
      <c r="V278" s="28"/>
      <c r="W278" s="29"/>
      <c r="X278" s="74"/>
      <c r="Y278" s="74"/>
      <c r="Z278" s="75"/>
    </row>
    <row r="279" spans="1:26" ht="29.25" customHeight="1" x14ac:dyDescent="0.5">
      <c r="A279" s="20"/>
      <c r="B279" s="7" t="s">
        <v>98</v>
      </c>
      <c r="C279" s="15">
        <v>17</v>
      </c>
      <c r="D279" s="15">
        <v>18</v>
      </c>
      <c r="E279" s="16">
        <f t="shared" si="366"/>
        <v>35</v>
      </c>
      <c r="F279" s="15">
        <v>15</v>
      </c>
      <c r="G279" s="15">
        <v>28</v>
      </c>
      <c r="H279" s="16">
        <f t="shared" si="367"/>
        <v>43</v>
      </c>
      <c r="I279" s="15">
        <v>8</v>
      </c>
      <c r="J279" s="15">
        <v>33</v>
      </c>
      <c r="K279" s="16">
        <f t="shared" si="368"/>
        <v>41</v>
      </c>
      <c r="L279" s="15">
        <v>9</v>
      </c>
      <c r="M279" s="15">
        <v>12</v>
      </c>
      <c r="N279" s="16">
        <f t="shared" si="369"/>
        <v>21</v>
      </c>
      <c r="O279" s="15">
        <v>0</v>
      </c>
      <c r="P279" s="15">
        <v>0</v>
      </c>
      <c r="Q279" s="16">
        <f t="shared" si="370"/>
        <v>0</v>
      </c>
      <c r="R279" s="17">
        <v>0</v>
      </c>
      <c r="S279" s="17">
        <v>0</v>
      </c>
      <c r="T279" s="18">
        <f t="shared" si="371"/>
        <v>0</v>
      </c>
      <c r="U279" s="17">
        <v>0</v>
      </c>
      <c r="V279" s="17">
        <v>0</v>
      </c>
      <c r="W279" s="18">
        <f t="shared" si="372"/>
        <v>0</v>
      </c>
      <c r="X279" s="16">
        <f t="shared" si="373"/>
        <v>49</v>
      </c>
      <c r="Y279" s="16">
        <f t="shared" si="374"/>
        <v>91</v>
      </c>
      <c r="Z279" s="16">
        <f t="shared" si="375"/>
        <v>140</v>
      </c>
    </row>
    <row r="280" spans="1:26" ht="29.25" customHeight="1" x14ac:dyDescent="0.5">
      <c r="A280" s="20"/>
      <c r="B280" s="34" t="s">
        <v>99</v>
      </c>
      <c r="C280" s="15">
        <v>20</v>
      </c>
      <c r="D280" s="15">
        <v>14</v>
      </c>
      <c r="E280" s="16">
        <f t="shared" si="366"/>
        <v>34</v>
      </c>
      <c r="F280" s="15">
        <v>30</v>
      </c>
      <c r="G280" s="15">
        <v>9</v>
      </c>
      <c r="H280" s="16">
        <f t="shared" si="367"/>
        <v>39</v>
      </c>
      <c r="I280" s="15">
        <v>19</v>
      </c>
      <c r="J280" s="15">
        <v>9</v>
      </c>
      <c r="K280" s="16">
        <f t="shared" si="368"/>
        <v>28</v>
      </c>
      <c r="L280" s="15">
        <v>20</v>
      </c>
      <c r="M280" s="15">
        <v>12</v>
      </c>
      <c r="N280" s="16">
        <f t="shared" si="369"/>
        <v>32</v>
      </c>
      <c r="O280" s="15">
        <v>6</v>
      </c>
      <c r="P280" s="15">
        <v>2</v>
      </c>
      <c r="Q280" s="16">
        <f t="shared" si="370"/>
        <v>8</v>
      </c>
      <c r="R280" s="17">
        <v>0</v>
      </c>
      <c r="S280" s="17">
        <v>0</v>
      </c>
      <c r="T280" s="18">
        <f t="shared" si="371"/>
        <v>0</v>
      </c>
      <c r="U280" s="17">
        <v>0</v>
      </c>
      <c r="V280" s="17">
        <v>0</v>
      </c>
      <c r="W280" s="18">
        <f t="shared" si="372"/>
        <v>0</v>
      </c>
      <c r="X280" s="16">
        <f t="shared" si="373"/>
        <v>95</v>
      </c>
      <c r="Y280" s="16">
        <f t="shared" si="374"/>
        <v>46</v>
      </c>
      <c r="Z280" s="16">
        <f t="shared" si="375"/>
        <v>141</v>
      </c>
    </row>
    <row r="281" spans="1:26" ht="29.25" customHeight="1" x14ac:dyDescent="0.5">
      <c r="A281" s="20"/>
      <c r="B281" s="34" t="s">
        <v>100</v>
      </c>
      <c r="C281" s="15">
        <v>24</v>
      </c>
      <c r="D281" s="15">
        <v>11</v>
      </c>
      <c r="E281" s="16">
        <f t="shared" si="366"/>
        <v>35</v>
      </c>
      <c r="F281" s="15">
        <v>14</v>
      </c>
      <c r="G281" s="15">
        <v>15</v>
      </c>
      <c r="H281" s="16">
        <f t="shared" si="367"/>
        <v>29</v>
      </c>
      <c r="I281" s="15">
        <v>16</v>
      </c>
      <c r="J281" s="15">
        <v>15</v>
      </c>
      <c r="K281" s="16">
        <f t="shared" si="368"/>
        <v>31</v>
      </c>
      <c r="L281" s="15">
        <v>18</v>
      </c>
      <c r="M281" s="15">
        <v>16</v>
      </c>
      <c r="N281" s="16">
        <f t="shared" si="369"/>
        <v>34</v>
      </c>
      <c r="O281" s="15">
        <v>2</v>
      </c>
      <c r="P281" s="15">
        <v>1</v>
      </c>
      <c r="Q281" s="16">
        <f t="shared" si="370"/>
        <v>3</v>
      </c>
      <c r="R281" s="17">
        <v>0</v>
      </c>
      <c r="S281" s="17">
        <v>0</v>
      </c>
      <c r="T281" s="18">
        <f t="shared" si="371"/>
        <v>0</v>
      </c>
      <c r="U281" s="17">
        <v>0</v>
      </c>
      <c r="V281" s="17">
        <v>0</v>
      </c>
      <c r="W281" s="18">
        <f t="shared" si="372"/>
        <v>0</v>
      </c>
      <c r="X281" s="16">
        <f t="shared" si="373"/>
        <v>74</v>
      </c>
      <c r="Y281" s="16">
        <f t="shared" si="374"/>
        <v>58</v>
      </c>
      <c r="Z281" s="16">
        <f t="shared" si="375"/>
        <v>132</v>
      </c>
    </row>
    <row r="282" spans="1:26" ht="29.25" customHeight="1" x14ac:dyDescent="0.5">
      <c r="A282" s="1"/>
      <c r="B282" s="34" t="s">
        <v>101</v>
      </c>
      <c r="C282" s="15">
        <v>0</v>
      </c>
      <c r="D282" s="15">
        <v>0</v>
      </c>
      <c r="E282" s="16">
        <f t="shared" si="366"/>
        <v>0</v>
      </c>
      <c r="F282" s="15">
        <v>0</v>
      </c>
      <c r="G282" s="15">
        <v>0</v>
      </c>
      <c r="H282" s="16">
        <f t="shared" si="367"/>
        <v>0</v>
      </c>
      <c r="I282" s="15">
        <v>19</v>
      </c>
      <c r="J282" s="15">
        <v>2</v>
      </c>
      <c r="K282" s="16">
        <f t="shared" si="368"/>
        <v>21</v>
      </c>
      <c r="L282" s="15">
        <v>16</v>
      </c>
      <c r="M282" s="15">
        <v>5</v>
      </c>
      <c r="N282" s="16">
        <f t="shared" si="369"/>
        <v>21</v>
      </c>
      <c r="O282" s="15">
        <v>7</v>
      </c>
      <c r="P282" s="15">
        <v>2</v>
      </c>
      <c r="Q282" s="16">
        <f t="shared" si="370"/>
        <v>9</v>
      </c>
      <c r="R282" s="17">
        <v>0</v>
      </c>
      <c r="S282" s="17">
        <v>0</v>
      </c>
      <c r="T282" s="18">
        <f t="shared" si="371"/>
        <v>0</v>
      </c>
      <c r="U282" s="17">
        <v>0</v>
      </c>
      <c r="V282" s="17">
        <v>0</v>
      </c>
      <c r="W282" s="18">
        <f t="shared" si="372"/>
        <v>0</v>
      </c>
      <c r="X282" s="16">
        <f t="shared" si="373"/>
        <v>42</v>
      </c>
      <c r="Y282" s="16">
        <f t="shared" si="374"/>
        <v>9</v>
      </c>
      <c r="Z282" s="16">
        <f t="shared" si="375"/>
        <v>51</v>
      </c>
    </row>
    <row r="283" spans="1:26" ht="29.25" customHeight="1" x14ac:dyDescent="0.5">
      <c r="A283" s="20"/>
      <c r="B283" s="34" t="s">
        <v>102</v>
      </c>
      <c r="C283" s="15">
        <v>22</v>
      </c>
      <c r="D283" s="15">
        <v>11</v>
      </c>
      <c r="E283" s="16">
        <f t="shared" si="366"/>
        <v>33</v>
      </c>
      <c r="F283" s="15">
        <v>35</v>
      </c>
      <c r="G283" s="15">
        <v>10</v>
      </c>
      <c r="H283" s="16">
        <f t="shared" si="367"/>
        <v>45</v>
      </c>
      <c r="I283" s="15">
        <v>33</v>
      </c>
      <c r="J283" s="15">
        <v>5</v>
      </c>
      <c r="K283" s="16">
        <f t="shared" si="368"/>
        <v>38</v>
      </c>
      <c r="L283" s="15">
        <v>20</v>
      </c>
      <c r="M283" s="15">
        <v>11</v>
      </c>
      <c r="N283" s="16">
        <f t="shared" si="369"/>
        <v>31</v>
      </c>
      <c r="O283" s="15">
        <v>6</v>
      </c>
      <c r="P283" s="15">
        <v>2</v>
      </c>
      <c r="Q283" s="16">
        <f t="shared" si="370"/>
        <v>8</v>
      </c>
      <c r="R283" s="17">
        <v>0</v>
      </c>
      <c r="S283" s="17">
        <v>0</v>
      </c>
      <c r="T283" s="18">
        <f t="shared" si="371"/>
        <v>0</v>
      </c>
      <c r="U283" s="17">
        <v>0</v>
      </c>
      <c r="V283" s="17">
        <v>0</v>
      </c>
      <c r="W283" s="18">
        <f t="shared" si="372"/>
        <v>0</v>
      </c>
      <c r="X283" s="16">
        <f t="shared" si="373"/>
        <v>116</v>
      </c>
      <c r="Y283" s="16">
        <f t="shared" si="374"/>
        <v>39</v>
      </c>
      <c r="Z283" s="16">
        <f t="shared" si="375"/>
        <v>155</v>
      </c>
    </row>
    <row r="284" spans="1:26" s="21" customFormat="1" ht="29.25" customHeight="1" x14ac:dyDescent="0.5">
      <c r="A284" s="54"/>
      <c r="B284" s="55" t="s">
        <v>128</v>
      </c>
      <c r="C284" s="56">
        <f t="shared" ref="C284:W284" si="444">SUM(C279:C283)</f>
        <v>83</v>
      </c>
      <c r="D284" s="56">
        <f t="shared" si="444"/>
        <v>54</v>
      </c>
      <c r="E284" s="56">
        <f t="shared" si="444"/>
        <v>137</v>
      </c>
      <c r="F284" s="56">
        <f t="shared" si="444"/>
        <v>94</v>
      </c>
      <c r="G284" s="56">
        <f t="shared" si="444"/>
        <v>62</v>
      </c>
      <c r="H284" s="56">
        <f t="shared" si="444"/>
        <v>156</v>
      </c>
      <c r="I284" s="56">
        <f t="shared" si="444"/>
        <v>95</v>
      </c>
      <c r="J284" s="56">
        <f t="shared" si="444"/>
        <v>64</v>
      </c>
      <c r="K284" s="56">
        <f t="shared" si="444"/>
        <v>159</v>
      </c>
      <c r="L284" s="56">
        <f t="shared" si="444"/>
        <v>83</v>
      </c>
      <c r="M284" s="56">
        <f t="shared" si="444"/>
        <v>56</v>
      </c>
      <c r="N284" s="56">
        <f t="shared" si="444"/>
        <v>139</v>
      </c>
      <c r="O284" s="56">
        <f t="shared" si="444"/>
        <v>21</v>
      </c>
      <c r="P284" s="56">
        <f t="shared" si="444"/>
        <v>7</v>
      </c>
      <c r="Q284" s="56">
        <f t="shared" si="444"/>
        <v>28</v>
      </c>
      <c r="R284" s="56">
        <f t="shared" si="444"/>
        <v>0</v>
      </c>
      <c r="S284" s="56">
        <f t="shared" si="444"/>
        <v>0</v>
      </c>
      <c r="T284" s="56">
        <f t="shared" si="444"/>
        <v>0</v>
      </c>
      <c r="U284" s="56">
        <f t="shared" si="444"/>
        <v>0</v>
      </c>
      <c r="V284" s="56">
        <f t="shared" si="444"/>
        <v>0</v>
      </c>
      <c r="W284" s="56">
        <f t="shared" si="444"/>
        <v>0</v>
      </c>
      <c r="X284" s="56">
        <f t="shared" ref="X284" si="445">C284+F284+I284+L284+O284+R284+U284</f>
        <v>376</v>
      </c>
      <c r="Y284" s="56">
        <f t="shared" ref="Y284" si="446">D284+G284+J284+M284+P284+S284+V284</f>
        <v>243</v>
      </c>
      <c r="Z284" s="56">
        <f>X284+Y284</f>
        <v>619</v>
      </c>
    </row>
    <row r="285" spans="1:26" s="21" customFormat="1" ht="29.25" customHeight="1" x14ac:dyDescent="0.5">
      <c r="A285" s="42"/>
      <c r="B285" s="43" t="s">
        <v>17</v>
      </c>
      <c r="C285" s="44">
        <f>C276+C284</f>
        <v>353</v>
      </c>
      <c r="D285" s="44">
        <f t="shared" ref="D285:Z285" si="447">D276+D284</f>
        <v>274</v>
      </c>
      <c r="E285" s="44">
        <f t="shared" si="447"/>
        <v>627</v>
      </c>
      <c r="F285" s="44">
        <f t="shared" si="447"/>
        <v>399</v>
      </c>
      <c r="G285" s="44">
        <f t="shared" si="447"/>
        <v>304</v>
      </c>
      <c r="H285" s="44">
        <f t="shared" si="447"/>
        <v>703</v>
      </c>
      <c r="I285" s="44">
        <f t="shared" si="447"/>
        <v>250</v>
      </c>
      <c r="J285" s="44">
        <f t="shared" si="447"/>
        <v>192</v>
      </c>
      <c r="K285" s="44">
        <f t="shared" si="447"/>
        <v>442</v>
      </c>
      <c r="L285" s="44">
        <f t="shared" si="447"/>
        <v>164</v>
      </c>
      <c r="M285" s="44">
        <f t="shared" si="447"/>
        <v>141</v>
      </c>
      <c r="N285" s="44">
        <f t="shared" si="447"/>
        <v>305</v>
      </c>
      <c r="O285" s="44">
        <f t="shared" si="447"/>
        <v>40</v>
      </c>
      <c r="P285" s="44">
        <f t="shared" si="447"/>
        <v>12</v>
      </c>
      <c r="Q285" s="44">
        <f t="shared" si="447"/>
        <v>52</v>
      </c>
      <c r="R285" s="44">
        <f t="shared" si="447"/>
        <v>0</v>
      </c>
      <c r="S285" s="44">
        <f t="shared" si="447"/>
        <v>0</v>
      </c>
      <c r="T285" s="44">
        <f t="shared" si="447"/>
        <v>0</v>
      </c>
      <c r="U285" s="44">
        <f t="shared" si="447"/>
        <v>0</v>
      </c>
      <c r="V285" s="44">
        <f t="shared" si="447"/>
        <v>0</v>
      </c>
      <c r="W285" s="44">
        <f t="shared" si="447"/>
        <v>0</v>
      </c>
      <c r="X285" s="44">
        <f t="shared" si="447"/>
        <v>1206</v>
      </c>
      <c r="Y285" s="44">
        <f t="shared" si="447"/>
        <v>923</v>
      </c>
      <c r="Z285" s="44">
        <f t="shared" si="447"/>
        <v>2129</v>
      </c>
    </row>
    <row r="286" spans="1:26" ht="29.25" customHeight="1" x14ac:dyDescent="0.5">
      <c r="A286" s="1" t="s">
        <v>104</v>
      </c>
      <c r="B286" s="5"/>
      <c r="C286" s="12"/>
      <c r="D286" s="13"/>
      <c r="E286" s="74"/>
      <c r="F286" s="13"/>
      <c r="G286" s="13"/>
      <c r="H286" s="74"/>
      <c r="I286" s="13"/>
      <c r="J286" s="13"/>
      <c r="K286" s="74"/>
      <c r="L286" s="13"/>
      <c r="M286" s="13"/>
      <c r="N286" s="74"/>
      <c r="O286" s="13"/>
      <c r="P286" s="13"/>
      <c r="Q286" s="74"/>
      <c r="R286" s="28"/>
      <c r="S286" s="28"/>
      <c r="T286" s="29"/>
      <c r="U286" s="28"/>
      <c r="V286" s="28"/>
      <c r="W286" s="29"/>
      <c r="X286" s="74"/>
      <c r="Y286" s="74"/>
      <c r="Z286" s="75"/>
    </row>
    <row r="287" spans="1:26" ht="29.25" customHeight="1" x14ac:dyDescent="0.5">
      <c r="A287" s="1"/>
      <c r="B287" s="3" t="s">
        <v>10</v>
      </c>
      <c r="C287" s="12"/>
      <c r="D287" s="13"/>
      <c r="E287" s="74"/>
      <c r="F287" s="13"/>
      <c r="G287" s="13"/>
      <c r="H287" s="74"/>
      <c r="I287" s="13"/>
      <c r="J287" s="13"/>
      <c r="K287" s="74"/>
      <c r="L287" s="13"/>
      <c r="M287" s="13"/>
      <c r="N287" s="74"/>
      <c r="O287" s="13"/>
      <c r="P287" s="13"/>
      <c r="Q287" s="74"/>
      <c r="R287" s="28"/>
      <c r="S287" s="28"/>
      <c r="T287" s="29"/>
      <c r="U287" s="28"/>
      <c r="V287" s="28"/>
      <c r="W287" s="29"/>
      <c r="X287" s="74"/>
      <c r="Y287" s="74"/>
      <c r="Z287" s="75"/>
    </row>
    <row r="288" spans="1:26" ht="29.25" customHeight="1" x14ac:dyDescent="0.5">
      <c r="A288" s="20"/>
      <c r="B288" s="2" t="s">
        <v>168</v>
      </c>
      <c r="C288" s="12"/>
      <c r="D288" s="13"/>
      <c r="E288" s="74"/>
      <c r="F288" s="13"/>
      <c r="G288" s="13"/>
      <c r="H288" s="74"/>
      <c r="I288" s="13"/>
      <c r="J288" s="13"/>
      <c r="K288" s="74"/>
      <c r="L288" s="13"/>
      <c r="M288" s="13"/>
      <c r="N288" s="74"/>
      <c r="O288" s="13"/>
      <c r="P288" s="13"/>
      <c r="Q288" s="74"/>
      <c r="R288" s="28"/>
      <c r="S288" s="28"/>
      <c r="T288" s="29"/>
      <c r="U288" s="28"/>
      <c r="V288" s="28"/>
      <c r="W288" s="29"/>
      <c r="X288" s="74"/>
      <c r="Y288" s="74"/>
      <c r="Z288" s="75"/>
    </row>
    <row r="289" spans="1:26" ht="29.25" customHeight="1" x14ac:dyDescent="0.5">
      <c r="A289" s="20"/>
      <c r="B289" s="7" t="s">
        <v>105</v>
      </c>
      <c r="C289" s="15">
        <v>12</v>
      </c>
      <c r="D289" s="15">
        <v>25</v>
      </c>
      <c r="E289" s="16">
        <f t="shared" ref="E289:E325" si="448">C289+D289</f>
        <v>37</v>
      </c>
      <c r="F289" s="15">
        <v>9</v>
      </c>
      <c r="G289" s="15">
        <v>17</v>
      </c>
      <c r="H289" s="16">
        <f t="shared" ref="H289:H325" si="449">F289+G289</f>
        <v>26</v>
      </c>
      <c r="I289" s="15">
        <v>16</v>
      </c>
      <c r="J289" s="15">
        <v>23</v>
      </c>
      <c r="K289" s="16">
        <f t="shared" ref="K289:K325" si="450">I289+J289</f>
        <v>39</v>
      </c>
      <c r="L289" s="15">
        <v>8</v>
      </c>
      <c r="M289" s="15">
        <v>28</v>
      </c>
      <c r="N289" s="16">
        <f t="shared" ref="N289:N325" si="451">L289+M289</f>
        <v>36</v>
      </c>
      <c r="O289" s="15">
        <v>0</v>
      </c>
      <c r="P289" s="15">
        <v>2</v>
      </c>
      <c r="Q289" s="16">
        <f t="shared" ref="Q289:Q325" si="452">O289+P289</f>
        <v>2</v>
      </c>
      <c r="R289" s="17">
        <v>0</v>
      </c>
      <c r="S289" s="17">
        <v>0</v>
      </c>
      <c r="T289" s="18">
        <f t="shared" ref="T289:T325" si="453">R289+S289</f>
        <v>0</v>
      </c>
      <c r="U289" s="17">
        <v>0</v>
      </c>
      <c r="V289" s="17">
        <v>0</v>
      </c>
      <c r="W289" s="18">
        <f t="shared" ref="W289:W325" si="454">U289+V289</f>
        <v>0</v>
      </c>
      <c r="X289" s="16">
        <f t="shared" ref="X289:X325" si="455">C289+F289+I289+L289+O289+R289+U289</f>
        <v>45</v>
      </c>
      <c r="Y289" s="16">
        <f t="shared" ref="Y289:Y325" si="456">D289+G289+J289+M289+P289+S289+V289</f>
        <v>95</v>
      </c>
      <c r="Z289" s="16">
        <f t="shared" ref="Z289:Z325" si="457">E289+H289+K289+N289+Q289+T289+W289</f>
        <v>140</v>
      </c>
    </row>
    <row r="290" spans="1:26" ht="29.25" customHeight="1" x14ac:dyDescent="0.5">
      <c r="A290" s="20"/>
      <c r="B290" s="7" t="s">
        <v>106</v>
      </c>
      <c r="C290" s="15">
        <v>10</v>
      </c>
      <c r="D290" s="15">
        <v>34</v>
      </c>
      <c r="E290" s="16">
        <f t="shared" si="448"/>
        <v>44</v>
      </c>
      <c r="F290" s="15">
        <v>13</v>
      </c>
      <c r="G290" s="15">
        <v>59</v>
      </c>
      <c r="H290" s="16">
        <f t="shared" si="449"/>
        <v>72</v>
      </c>
      <c r="I290" s="15">
        <v>9</v>
      </c>
      <c r="J290" s="15">
        <v>30</v>
      </c>
      <c r="K290" s="16">
        <f t="shared" si="450"/>
        <v>39</v>
      </c>
      <c r="L290" s="15">
        <v>10</v>
      </c>
      <c r="M290" s="15">
        <v>30</v>
      </c>
      <c r="N290" s="16">
        <f t="shared" si="451"/>
        <v>40</v>
      </c>
      <c r="O290" s="15">
        <v>0</v>
      </c>
      <c r="P290" s="15">
        <v>0</v>
      </c>
      <c r="Q290" s="16">
        <f t="shared" si="452"/>
        <v>0</v>
      </c>
      <c r="R290" s="17">
        <v>0</v>
      </c>
      <c r="S290" s="17">
        <v>0</v>
      </c>
      <c r="T290" s="18">
        <f t="shared" si="453"/>
        <v>0</v>
      </c>
      <c r="U290" s="17">
        <v>0</v>
      </c>
      <c r="V290" s="17">
        <v>0</v>
      </c>
      <c r="W290" s="18">
        <f t="shared" si="454"/>
        <v>0</v>
      </c>
      <c r="X290" s="16">
        <f t="shared" si="455"/>
        <v>42</v>
      </c>
      <c r="Y290" s="16">
        <f t="shared" si="456"/>
        <v>153</v>
      </c>
      <c r="Z290" s="16">
        <f t="shared" si="457"/>
        <v>195</v>
      </c>
    </row>
    <row r="291" spans="1:26" ht="29.25" customHeight="1" x14ac:dyDescent="0.5">
      <c r="A291" s="20"/>
      <c r="B291" s="7" t="s">
        <v>107</v>
      </c>
      <c r="C291" s="15">
        <v>0</v>
      </c>
      <c r="D291" s="15">
        <v>0</v>
      </c>
      <c r="E291" s="16">
        <f t="shared" si="448"/>
        <v>0</v>
      </c>
      <c r="F291" s="15">
        <v>12</v>
      </c>
      <c r="G291" s="15">
        <v>57</v>
      </c>
      <c r="H291" s="16">
        <f t="shared" si="449"/>
        <v>69</v>
      </c>
      <c r="I291" s="15">
        <v>7</v>
      </c>
      <c r="J291" s="15">
        <v>39</v>
      </c>
      <c r="K291" s="16">
        <f t="shared" si="450"/>
        <v>46</v>
      </c>
      <c r="L291" s="15">
        <v>7</v>
      </c>
      <c r="M291" s="15">
        <v>42</v>
      </c>
      <c r="N291" s="16">
        <f t="shared" si="451"/>
        <v>49</v>
      </c>
      <c r="O291" s="15">
        <v>0</v>
      </c>
      <c r="P291" s="15">
        <v>1</v>
      </c>
      <c r="Q291" s="16">
        <f t="shared" si="452"/>
        <v>1</v>
      </c>
      <c r="R291" s="17">
        <v>0</v>
      </c>
      <c r="S291" s="17">
        <v>0</v>
      </c>
      <c r="T291" s="18">
        <f t="shared" si="453"/>
        <v>0</v>
      </c>
      <c r="U291" s="17">
        <v>0</v>
      </c>
      <c r="V291" s="17">
        <v>0</v>
      </c>
      <c r="W291" s="18">
        <f t="shared" si="454"/>
        <v>0</v>
      </c>
      <c r="X291" s="16">
        <f t="shared" si="455"/>
        <v>26</v>
      </c>
      <c r="Y291" s="16">
        <f t="shared" si="456"/>
        <v>139</v>
      </c>
      <c r="Z291" s="16">
        <f t="shared" si="457"/>
        <v>165</v>
      </c>
    </row>
    <row r="292" spans="1:26" ht="29.25" customHeight="1" x14ac:dyDescent="0.5">
      <c r="A292" s="20"/>
      <c r="B292" s="7" t="s">
        <v>185</v>
      </c>
      <c r="C292" s="15">
        <v>1</v>
      </c>
      <c r="D292" s="15">
        <v>49</v>
      </c>
      <c r="E292" s="16">
        <f t="shared" si="448"/>
        <v>50</v>
      </c>
      <c r="F292" s="15">
        <v>0</v>
      </c>
      <c r="G292" s="15">
        <v>0</v>
      </c>
      <c r="H292" s="16">
        <f t="shared" ref="H292" si="458">F292+G292</f>
        <v>0</v>
      </c>
      <c r="I292" s="15">
        <v>0</v>
      </c>
      <c r="J292" s="15">
        <v>0</v>
      </c>
      <c r="K292" s="16">
        <f t="shared" ref="K292" si="459">I292+J292</f>
        <v>0</v>
      </c>
      <c r="L292" s="15">
        <v>0</v>
      </c>
      <c r="M292" s="15">
        <v>0</v>
      </c>
      <c r="N292" s="16">
        <f t="shared" ref="N292" si="460">L292+M292</f>
        <v>0</v>
      </c>
      <c r="O292" s="15">
        <v>0</v>
      </c>
      <c r="P292" s="15">
        <v>0</v>
      </c>
      <c r="Q292" s="16">
        <f t="shared" ref="Q292" si="461">O292+P292</f>
        <v>0</v>
      </c>
      <c r="R292" s="17">
        <v>0</v>
      </c>
      <c r="S292" s="17">
        <v>0</v>
      </c>
      <c r="T292" s="18">
        <f t="shared" ref="T292" si="462">R292+S292</f>
        <v>0</v>
      </c>
      <c r="U292" s="17">
        <v>0</v>
      </c>
      <c r="V292" s="17">
        <v>0</v>
      </c>
      <c r="W292" s="18">
        <f t="shared" ref="W292" si="463">U292+V292</f>
        <v>0</v>
      </c>
      <c r="X292" s="16">
        <f t="shared" ref="X292" si="464">C292+F292+I292+L292+O292+R292+U292</f>
        <v>1</v>
      </c>
      <c r="Y292" s="16">
        <f t="shared" ref="Y292" si="465">D292+G292+J292+M292+P292+S292+V292</f>
        <v>49</v>
      </c>
      <c r="Z292" s="16">
        <f t="shared" ref="Z292" si="466">E292+H292+K292+N292+Q292+T292+W292</f>
        <v>50</v>
      </c>
    </row>
    <row r="293" spans="1:26" ht="29.25" customHeight="1" x14ac:dyDescent="0.5">
      <c r="A293" s="20"/>
      <c r="B293" s="7" t="s">
        <v>108</v>
      </c>
      <c r="C293" s="15">
        <v>52</v>
      </c>
      <c r="D293" s="15">
        <v>19</v>
      </c>
      <c r="E293" s="16">
        <f t="shared" si="448"/>
        <v>71</v>
      </c>
      <c r="F293" s="15">
        <v>46</v>
      </c>
      <c r="G293" s="15">
        <v>16</v>
      </c>
      <c r="H293" s="16">
        <f t="shared" si="449"/>
        <v>62</v>
      </c>
      <c r="I293" s="15">
        <v>49</v>
      </c>
      <c r="J293" s="15">
        <v>18</v>
      </c>
      <c r="K293" s="16">
        <f t="shared" si="450"/>
        <v>67</v>
      </c>
      <c r="L293" s="15">
        <v>36</v>
      </c>
      <c r="M293" s="15">
        <v>12</v>
      </c>
      <c r="N293" s="16">
        <f t="shared" si="451"/>
        <v>48</v>
      </c>
      <c r="O293" s="15">
        <v>1</v>
      </c>
      <c r="P293" s="15">
        <v>0</v>
      </c>
      <c r="Q293" s="16">
        <f t="shared" si="452"/>
        <v>1</v>
      </c>
      <c r="R293" s="17">
        <v>0</v>
      </c>
      <c r="S293" s="17">
        <v>0</v>
      </c>
      <c r="T293" s="18">
        <f t="shared" si="453"/>
        <v>0</v>
      </c>
      <c r="U293" s="17">
        <v>0</v>
      </c>
      <c r="V293" s="17">
        <v>0</v>
      </c>
      <c r="W293" s="18">
        <f t="shared" si="454"/>
        <v>0</v>
      </c>
      <c r="X293" s="16">
        <f t="shared" si="455"/>
        <v>184</v>
      </c>
      <c r="Y293" s="16">
        <f t="shared" si="456"/>
        <v>65</v>
      </c>
      <c r="Z293" s="16">
        <f t="shared" si="457"/>
        <v>249</v>
      </c>
    </row>
    <row r="294" spans="1:26" ht="29.25" customHeight="1" x14ac:dyDescent="0.5">
      <c r="A294" s="20"/>
      <c r="B294" s="7" t="s">
        <v>109</v>
      </c>
      <c r="C294" s="15">
        <v>12</v>
      </c>
      <c r="D294" s="15">
        <v>13</v>
      </c>
      <c r="E294" s="16">
        <f t="shared" si="448"/>
        <v>25</v>
      </c>
      <c r="F294" s="15">
        <v>12</v>
      </c>
      <c r="G294" s="15">
        <v>26</v>
      </c>
      <c r="H294" s="16">
        <f t="shared" si="449"/>
        <v>38</v>
      </c>
      <c r="I294" s="15">
        <v>8</v>
      </c>
      <c r="J294" s="15">
        <v>16</v>
      </c>
      <c r="K294" s="16">
        <f t="shared" si="450"/>
        <v>24</v>
      </c>
      <c r="L294" s="15">
        <v>2</v>
      </c>
      <c r="M294" s="15">
        <v>20</v>
      </c>
      <c r="N294" s="16">
        <f t="shared" si="451"/>
        <v>22</v>
      </c>
      <c r="O294" s="15">
        <v>1</v>
      </c>
      <c r="P294" s="15">
        <v>0</v>
      </c>
      <c r="Q294" s="16">
        <f t="shared" si="452"/>
        <v>1</v>
      </c>
      <c r="R294" s="17">
        <v>0</v>
      </c>
      <c r="S294" s="17">
        <v>0</v>
      </c>
      <c r="T294" s="18">
        <f t="shared" si="453"/>
        <v>0</v>
      </c>
      <c r="U294" s="17">
        <v>0</v>
      </c>
      <c r="V294" s="17">
        <v>0</v>
      </c>
      <c r="W294" s="18">
        <f t="shared" si="454"/>
        <v>0</v>
      </c>
      <c r="X294" s="16">
        <f t="shared" si="455"/>
        <v>35</v>
      </c>
      <c r="Y294" s="16">
        <f t="shared" si="456"/>
        <v>75</v>
      </c>
      <c r="Z294" s="16">
        <f t="shared" si="457"/>
        <v>110</v>
      </c>
    </row>
    <row r="295" spans="1:26" ht="29.25" customHeight="1" x14ac:dyDescent="0.5">
      <c r="A295" s="20"/>
      <c r="B295" s="7" t="s">
        <v>110</v>
      </c>
      <c r="C295" s="15">
        <v>60</v>
      </c>
      <c r="D295" s="15">
        <v>16</v>
      </c>
      <c r="E295" s="16">
        <f t="shared" si="448"/>
        <v>76</v>
      </c>
      <c r="F295" s="15">
        <v>47</v>
      </c>
      <c r="G295" s="15">
        <v>26</v>
      </c>
      <c r="H295" s="16">
        <f t="shared" si="449"/>
        <v>73</v>
      </c>
      <c r="I295" s="15">
        <v>44</v>
      </c>
      <c r="J295" s="15">
        <v>22</v>
      </c>
      <c r="K295" s="16">
        <f t="shared" si="450"/>
        <v>66</v>
      </c>
      <c r="L295" s="15">
        <v>35</v>
      </c>
      <c r="M295" s="15">
        <v>11</v>
      </c>
      <c r="N295" s="16">
        <f t="shared" si="451"/>
        <v>46</v>
      </c>
      <c r="O295" s="15">
        <v>5</v>
      </c>
      <c r="P295" s="15">
        <v>0</v>
      </c>
      <c r="Q295" s="16">
        <f t="shared" si="452"/>
        <v>5</v>
      </c>
      <c r="R295" s="17">
        <v>0</v>
      </c>
      <c r="S295" s="17">
        <v>0</v>
      </c>
      <c r="T295" s="18">
        <f t="shared" si="453"/>
        <v>0</v>
      </c>
      <c r="U295" s="17">
        <v>0</v>
      </c>
      <c r="V295" s="17">
        <v>0</v>
      </c>
      <c r="W295" s="18">
        <f t="shared" si="454"/>
        <v>0</v>
      </c>
      <c r="X295" s="16">
        <f t="shared" si="455"/>
        <v>191</v>
      </c>
      <c r="Y295" s="16">
        <f t="shared" si="456"/>
        <v>75</v>
      </c>
      <c r="Z295" s="16">
        <f t="shared" si="457"/>
        <v>266</v>
      </c>
    </row>
    <row r="296" spans="1:26" ht="29.25" customHeight="1" x14ac:dyDescent="0.5">
      <c r="A296" s="20"/>
      <c r="B296" s="7" t="s">
        <v>111</v>
      </c>
      <c r="C296" s="15">
        <v>0</v>
      </c>
      <c r="D296" s="15">
        <v>0</v>
      </c>
      <c r="E296" s="16">
        <f t="shared" si="448"/>
        <v>0</v>
      </c>
      <c r="F296" s="15">
        <v>15</v>
      </c>
      <c r="G296" s="15">
        <v>39</v>
      </c>
      <c r="H296" s="16">
        <f t="shared" si="449"/>
        <v>54</v>
      </c>
      <c r="I296" s="15">
        <v>10</v>
      </c>
      <c r="J296" s="15">
        <v>33</v>
      </c>
      <c r="K296" s="16">
        <f t="shared" si="450"/>
        <v>43</v>
      </c>
      <c r="L296" s="15">
        <v>6</v>
      </c>
      <c r="M296" s="15">
        <v>23</v>
      </c>
      <c r="N296" s="16">
        <f t="shared" si="451"/>
        <v>29</v>
      </c>
      <c r="O296" s="15">
        <v>0</v>
      </c>
      <c r="P296" s="15">
        <v>7</v>
      </c>
      <c r="Q296" s="16">
        <f t="shared" si="452"/>
        <v>7</v>
      </c>
      <c r="R296" s="17">
        <v>0</v>
      </c>
      <c r="S296" s="17">
        <v>0</v>
      </c>
      <c r="T296" s="18">
        <f t="shared" si="453"/>
        <v>0</v>
      </c>
      <c r="U296" s="17">
        <v>0</v>
      </c>
      <c r="V296" s="17">
        <v>0</v>
      </c>
      <c r="W296" s="18">
        <f t="shared" si="454"/>
        <v>0</v>
      </c>
      <c r="X296" s="16">
        <f t="shared" si="455"/>
        <v>31</v>
      </c>
      <c r="Y296" s="16">
        <f t="shared" si="456"/>
        <v>102</v>
      </c>
      <c r="Z296" s="16">
        <f t="shared" si="457"/>
        <v>133</v>
      </c>
    </row>
    <row r="297" spans="1:26" ht="29.25" customHeight="1" x14ac:dyDescent="0.5">
      <c r="A297" s="20"/>
      <c r="B297" s="7" t="s">
        <v>186</v>
      </c>
      <c r="C297" s="15">
        <v>11</v>
      </c>
      <c r="D297" s="15">
        <v>29</v>
      </c>
      <c r="E297" s="16">
        <f t="shared" ref="E297" si="467">C297+D297</f>
        <v>40</v>
      </c>
      <c r="F297" s="15">
        <v>0</v>
      </c>
      <c r="G297" s="15">
        <v>0</v>
      </c>
      <c r="H297" s="16">
        <f t="shared" ref="H297" si="468">F297+G297</f>
        <v>0</v>
      </c>
      <c r="I297" s="15">
        <v>0</v>
      </c>
      <c r="J297" s="15">
        <v>0</v>
      </c>
      <c r="K297" s="16">
        <f t="shared" ref="K297" si="469">I297+J297</f>
        <v>0</v>
      </c>
      <c r="L297" s="15">
        <v>0</v>
      </c>
      <c r="M297" s="15">
        <v>0</v>
      </c>
      <c r="N297" s="16">
        <f t="shared" ref="N297" si="470">L297+M297</f>
        <v>0</v>
      </c>
      <c r="O297" s="15">
        <v>0</v>
      </c>
      <c r="P297" s="15">
        <v>0</v>
      </c>
      <c r="Q297" s="16">
        <f t="shared" ref="Q297" si="471">O297+P297</f>
        <v>0</v>
      </c>
      <c r="R297" s="17">
        <v>0</v>
      </c>
      <c r="S297" s="17">
        <v>0</v>
      </c>
      <c r="T297" s="18">
        <f t="shared" ref="T297" si="472">R297+S297</f>
        <v>0</v>
      </c>
      <c r="U297" s="17">
        <v>0</v>
      </c>
      <c r="V297" s="17">
        <v>0</v>
      </c>
      <c r="W297" s="18">
        <f t="shared" ref="W297" si="473">U297+V297</f>
        <v>0</v>
      </c>
      <c r="X297" s="16">
        <f t="shared" ref="X297" si="474">C297+F297+I297+L297+O297+R297+U297</f>
        <v>11</v>
      </c>
      <c r="Y297" s="16">
        <f t="shared" ref="Y297" si="475">D297+G297+J297+M297+P297+S297+V297</f>
        <v>29</v>
      </c>
      <c r="Z297" s="16">
        <f t="shared" ref="Z297" si="476">E297+H297+K297+N297+Q297+T297+W297</f>
        <v>40</v>
      </c>
    </row>
    <row r="298" spans="1:26" s="21" customFormat="1" ht="29.25" customHeight="1" x14ac:dyDescent="0.5">
      <c r="A298" s="54"/>
      <c r="B298" s="55" t="s">
        <v>16</v>
      </c>
      <c r="C298" s="56">
        <f>SUM(C289:C297)</f>
        <v>158</v>
      </c>
      <c r="D298" s="56">
        <f>SUM(D289:D297)</f>
        <v>185</v>
      </c>
      <c r="E298" s="56">
        <f>SUM(E289:E297)</f>
        <v>343</v>
      </c>
      <c r="F298" s="56">
        <f>SUM(F289:F297)</f>
        <v>154</v>
      </c>
      <c r="G298" s="56">
        <f t="shared" ref="G298:Z298" si="477">SUM(G289:G297)</f>
        <v>240</v>
      </c>
      <c r="H298" s="56">
        <f t="shared" si="477"/>
        <v>394</v>
      </c>
      <c r="I298" s="56">
        <f t="shared" si="477"/>
        <v>143</v>
      </c>
      <c r="J298" s="56">
        <f t="shared" si="477"/>
        <v>181</v>
      </c>
      <c r="K298" s="56">
        <f t="shared" si="477"/>
        <v>324</v>
      </c>
      <c r="L298" s="56">
        <f t="shared" si="477"/>
        <v>104</v>
      </c>
      <c r="M298" s="56">
        <f t="shared" si="477"/>
        <v>166</v>
      </c>
      <c r="N298" s="56">
        <f t="shared" si="477"/>
        <v>270</v>
      </c>
      <c r="O298" s="56">
        <f t="shared" si="477"/>
        <v>7</v>
      </c>
      <c r="P298" s="56">
        <f t="shared" si="477"/>
        <v>10</v>
      </c>
      <c r="Q298" s="56">
        <f t="shared" si="477"/>
        <v>17</v>
      </c>
      <c r="R298" s="56">
        <f t="shared" si="477"/>
        <v>0</v>
      </c>
      <c r="S298" s="56">
        <f t="shared" si="477"/>
        <v>0</v>
      </c>
      <c r="T298" s="56">
        <f t="shared" si="477"/>
        <v>0</v>
      </c>
      <c r="U298" s="56">
        <f t="shared" si="477"/>
        <v>0</v>
      </c>
      <c r="V298" s="56">
        <f t="shared" si="477"/>
        <v>0</v>
      </c>
      <c r="W298" s="56">
        <f t="shared" si="477"/>
        <v>0</v>
      </c>
      <c r="X298" s="56">
        <f t="shared" si="477"/>
        <v>566</v>
      </c>
      <c r="Y298" s="56">
        <f t="shared" si="477"/>
        <v>782</v>
      </c>
      <c r="Z298" s="56">
        <f t="shared" si="477"/>
        <v>1348</v>
      </c>
    </row>
    <row r="299" spans="1:26" ht="29.25" customHeight="1" x14ac:dyDescent="0.5">
      <c r="A299" s="1"/>
      <c r="B299" s="10" t="s">
        <v>127</v>
      </c>
      <c r="C299" s="12"/>
      <c r="D299" s="13"/>
      <c r="E299" s="74"/>
      <c r="F299" s="13"/>
      <c r="G299" s="13"/>
      <c r="H299" s="74"/>
      <c r="I299" s="13"/>
      <c r="J299" s="13"/>
      <c r="K299" s="74"/>
      <c r="L299" s="13"/>
      <c r="M299" s="13"/>
      <c r="N299" s="74"/>
      <c r="O299" s="13"/>
      <c r="P299" s="13"/>
      <c r="Q299" s="74"/>
      <c r="R299" s="28"/>
      <c r="S299" s="28"/>
      <c r="T299" s="29"/>
      <c r="U299" s="28"/>
      <c r="V299" s="28"/>
      <c r="W299" s="29"/>
      <c r="X299" s="74"/>
      <c r="Y299" s="74"/>
      <c r="Z299" s="75"/>
    </row>
    <row r="300" spans="1:26" ht="29.25" customHeight="1" x14ac:dyDescent="0.5">
      <c r="A300" s="1"/>
      <c r="B300" s="2" t="s">
        <v>168</v>
      </c>
      <c r="C300" s="12"/>
      <c r="D300" s="13"/>
      <c r="E300" s="74"/>
      <c r="F300" s="13"/>
      <c r="G300" s="13"/>
      <c r="H300" s="74"/>
      <c r="I300" s="13"/>
      <c r="J300" s="13"/>
      <c r="K300" s="74"/>
      <c r="L300" s="13"/>
      <c r="M300" s="13"/>
      <c r="N300" s="74"/>
      <c r="O300" s="13"/>
      <c r="P300" s="13"/>
      <c r="Q300" s="74"/>
      <c r="R300" s="28"/>
      <c r="S300" s="28"/>
      <c r="T300" s="29"/>
      <c r="U300" s="28"/>
      <c r="V300" s="28"/>
      <c r="W300" s="29"/>
      <c r="X300" s="74"/>
      <c r="Y300" s="74"/>
      <c r="Z300" s="75"/>
    </row>
    <row r="301" spans="1:26" ht="29.25" customHeight="1" x14ac:dyDescent="0.5">
      <c r="A301" s="1"/>
      <c r="B301" s="7" t="s">
        <v>108</v>
      </c>
      <c r="C301" s="15">
        <v>27</v>
      </c>
      <c r="D301" s="15">
        <v>9</v>
      </c>
      <c r="E301" s="16">
        <f t="shared" si="448"/>
        <v>36</v>
      </c>
      <c r="F301" s="15">
        <v>16</v>
      </c>
      <c r="G301" s="15">
        <v>4</v>
      </c>
      <c r="H301" s="16">
        <f t="shared" si="449"/>
        <v>20</v>
      </c>
      <c r="I301" s="15">
        <v>20</v>
      </c>
      <c r="J301" s="15">
        <v>10</v>
      </c>
      <c r="K301" s="16">
        <f t="shared" si="450"/>
        <v>30</v>
      </c>
      <c r="L301" s="15">
        <v>5</v>
      </c>
      <c r="M301" s="15">
        <v>4</v>
      </c>
      <c r="N301" s="16">
        <f t="shared" si="451"/>
        <v>9</v>
      </c>
      <c r="O301" s="15">
        <v>1</v>
      </c>
      <c r="P301" s="15">
        <v>1</v>
      </c>
      <c r="Q301" s="16">
        <f t="shared" si="452"/>
        <v>2</v>
      </c>
      <c r="R301" s="17">
        <v>0</v>
      </c>
      <c r="S301" s="17">
        <v>0</v>
      </c>
      <c r="T301" s="18">
        <f t="shared" si="453"/>
        <v>0</v>
      </c>
      <c r="U301" s="17">
        <v>0</v>
      </c>
      <c r="V301" s="17">
        <v>0</v>
      </c>
      <c r="W301" s="18">
        <f t="shared" si="454"/>
        <v>0</v>
      </c>
      <c r="X301" s="16">
        <f t="shared" si="455"/>
        <v>69</v>
      </c>
      <c r="Y301" s="16">
        <f t="shared" si="456"/>
        <v>28</v>
      </c>
      <c r="Z301" s="16">
        <f t="shared" si="457"/>
        <v>97</v>
      </c>
    </row>
    <row r="302" spans="1:26" ht="29.25" customHeight="1" x14ac:dyDescent="0.5">
      <c r="A302" s="1"/>
      <c r="B302" s="7" t="s">
        <v>110</v>
      </c>
      <c r="C302" s="15">
        <v>0</v>
      </c>
      <c r="D302" s="15">
        <v>0</v>
      </c>
      <c r="E302" s="16">
        <f>C302+D302</f>
        <v>0</v>
      </c>
      <c r="F302" s="15">
        <v>15</v>
      </c>
      <c r="G302" s="15">
        <v>5</v>
      </c>
      <c r="H302" s="16">
        <f t="shared" si="449"/>
        <v>20</v>
      </c>
      <c r="I302" s="15">
        <v>20</v>
      </c>
      <c r="J302" s="15">
        <v>6</v>
      </c>
      <c r="K302" s="16">
        <f t="shared" si="450"/>
        <v>26</v>
      </c>
      <c r="L302" s="15">
        <v>5</v>
      </c>
      <c r="M302" s="15">
        <v>4</v>
      </c>
      <c r="N302" s="16">
        <f t="shared" si="451"/>
        <v>9</v>
      </c>
      <c r="O302" s="15">
        <v>3</v>
      </c>
      <c r="P302" s="15">
        <v>1</v>
      </c>
      <c r="Q302" s="16">
        <f t="shared" si="452"/>
        <v>4</v>
      </c>
      <c r="R302" s="17">
        <v>0</v>
      </c>
      <c r="S302" s="17">
        <v>0</v>
      </c>
      <c r="T302" s="18">
        <f t="shared" si="453"/>
        <v>0</v>
      </c>
      <c r="U302" s="17">
        <v>0</v>
      </c>
      <c r="V302" s="17">
        <v>0</v>
      </c>
      <c r="W302" s="18">
        <f t="shared" si="454"/>
        <v>0</v>
      </c>
      <c r="X302" s="16">
        <f t="shared" si="455"/>
        <v>43</v>
      </c>
      <c r="Y302" s="16">
        <f t="shared" si="456"/>
        <v>16</v>
      </c>
      <c r="Z302" s="16">
        <f t="shared" si="457"/>
        <v>59</v>
      </c>
    </row>
    <row r="303" spans="1:26" ht="29.25" customHeight="1" x14ac:dyDescent="0.5">
      <c r="A303" s="1"/>
      <c r="B303" s="4" t="s">
        <v>8</v>
      </c>
      <c r="C303" s="16">
        <f>SUM(C301:C302)</f>
        <v>27</v>
      </c>
      <c r="D303" s="16">
        <f t="shared" ref="D303:N303" si="478">SUM(D301:D302)</f>
        <v>9</v>
      </c>
      <c r="E303" s="16">
        <f t="shared" si="478"/>
        <v>36</v>
      </c>
      <c r="F303" s="16">
        <f t="shared" si="478"/>
        <v>31</v>
      </c>
      <c r="G303" s="16">
        <f t="shared" si="478"/>
        <v>9</v>
      </c>
      <c r="H303" s="16">
        <f t="shared" si="478"/>
        <v>40</v>
      </c>
      <c r="I303" s="16">
        <f t="shared" si="478"/>
        <v>40</v>
      </c>
      <c r="J303" s="16">
        <f t="shared" si="478"/>
        <v>16</v>
      </c>
      <c r="K303" s="16">
        <f t="shared" si="478"/>
        <v>56</v>
      </c>
      <c r="L303" s="16">
        <f t="shared" si="478"/>
        <v>10</v>
      </c>
      <c r="M303" s="16">
        <f t="shared" si="478"/>
        <v>8</v>
      </c>
      <c r="N303" s="16">
        <f t="shared" si="478"/>
        <v>18</v>
      </c>
      <c r="O303" s="16">
        <f>SUM(O301:O302)</f>
        <v>4</v>
      </c>
      <c r="P303" s="16">
        <f t="shared" ref="P303:Z303" si="479">SUM(P301:P302)</f>
        <v>2</v>
      </c>
      <c r="Q303" s="16">
        <f t="shared" si="479"/>
        <v>6</v>
      </c>
      <c r="R303" s="16">
        <f t="shared" si="479"/>
        <v>0</v>
      </c>
      <c r="S303" s="16">
        <f t="shared" si="479"/>
        <v>0</v>
      </c>
      <c r="T303" s="16">
        <f t="shared" si="479"/>
        <v>0</v>
      </c>
      <c r="U303" s="16">
        <f t="shared" si="479"/>
        <v>0</v>
      </c>
      <c r="V303" s="16">
        <f t="shared" si="479"/>
        <v>0</v>
      </c>
      <c r="W303" s="16">
        <f t="shared" si="479"/>
        <v>0</v>
      </c>
      <c r="X303" s="16">
        <f t="shared" si="479"/>
        <v>112</v>
      </c>
      <c r="Y303" s="16">
        <f t="shared" si="479"/>
        <v>44</v>
      </c>
      <c r="Z303" s="16">
        <f t="shared" si="479"/>
        <v>156</v>
      </c>
    </row>
    <row r="304" spans="1:26" ht="29.25" customHeight="1" x14ac:dyDescent="0.5">
      <c r="A304" s="1"/>
      <c r="B304" s="2" t="s">
        <v>196</v>
      </c>
      <c r="C304" s="15"/>
      <c r="D304" s="15"/>
      <c r="E304" s="16"/>
      <c r="F304" s="15"/>
      <c r="G304" s="15"/>
      <c r="H304" s="16"/>
      <c r="I304" s="15"/>
      <c r="J304" s="15"/>
      <c r="K304" s="16"/>
      <c r="L304" s="15"/>
      <c r="M304" s="15"/>
      <c r="N304" s="16"/>
      <c r="O304" s="15"/>
      <c r="P304" s="15"/>
      <c r="Q304" s="16"/>
      <c r="R304" s="17"/>
      <c r="S304" s="17"/>
      <c r="T304" s="18"/>
      <c r="U304" s="17"/>
      <c r="V304" s="17"/>
      <c r="W304" s="18"/>
      <c r="X304" s="16"/>
      <c r="Y304" s="16"/>
      <c r="Z304" s="16"/>
    </row>
    <row r="305" spans="1:26" ht="29.25" customHeight="1" x14ac:dyDescent="0.5">
      <c r="A305" s="1"/>
      <c r="B305" s="7" t="s">
        <v>108</v>
      </c>
      <c r="C305" s="15">
        <v>0</v>
      </c>
      <c r="D305" s="15">
        <v>0</v>
      </c>
      <c r="E305" s="16">
        <f t="shared" ref="E305" si="480">C305+D305</f>
        <v>0</v>
      </c>
      <c r="F305" s="15">
        <v>0</v>
      </c>
      <c r="G305" s="15">
        <v>0</v>
      </c>
      <c r="H305" s="16">
        <f t="shared" ref="H305" si="481">F305+G305</f>
        <v>0</v>
      </c>
      <c r="I305" s="15">
        <v>0</v>
      </c>
      <c r="J305" s="15">
        <v>0</v>
      </c>
      <c r="K305" s="16">
        <f t="shared" ref="K305" si="482">I305+J305</f>
        <v>0</v>
      </c>
      <c r="L305" s="15">
        <v>0</v>
      </c>
      <c r="M305" s="15">
        <v>0</v>
      </c>
      <c r="N305" s="16">
        <f t="shared" ref="N305" si="483">L305+M305</f>
        <v>0</v>
      </c>
      <c r="O305" s="15">
        <v>1</v>
      </c>
      <c r="P305" s="15">
        <v>0</v>
      </c>
      <c r="Q305" s="16">
        <f t="shared" ref="Q305" si="484">O305+P305</f>
        <v>1</v>
      </c>
      <c r="R305" s="15">
        <v>0</v>
      </c>
      <c r="S305" s="15">
        <v>0</v>
      </c>
      <c r="T305" s="16">
        <f t="shared" ref="T305" si="485">R305+S305</f>
        <v>0</v>
      </c>
      <c r="U305" s="15">
        <v>0</v>
      </c>
      <c r="V305" s="15">
        <v>0</v>
      </c>
      <c r="W305" s="16">
        <f t="shared" ref="W305" si="486">U305+V305</f>
        <v>0</v>
      </c>
      <c r="X305" s="15">
        <f t="shared" ref="X305" si="487">C305+F305+I305+L305+O305+R305+U305</f>
        <v>1</v>
      </c>
      <c r="Y305" s="15">
        <f t="shared" ref="Y305" si="488">D305+G305+J305+M305+P305+S305+V305</f>
        <v>0</v>
      </c>
      <c r="Z305" s="16">
        <f t="shared" ref="Z305" si="489">E305+H305+K305+N305+Q305+T305+W305</f>
        <v>1</v>
      </c>
    </row>
    <row r="306" spans="1:26" ht="29.25" customHeight="1" x14ac:dyDescent="0.5">
      <c r="A306" s="1"/>
      <c r="B306" s="4" t="s">
        <v>8</v>
      </c>
      <c r="C306" s="15">
        <f>SUM(C305)</f>
        <v>0</v>
      </c>
      <c r="D306" s="15">
        <f t="shared" ref="D306:Z306" si="490">SUM(D305)</f>
        <v>0</v>
      </c>
      <c r="E306" s="15">
        <f t="shared" si="490"/>
        <v>0</v>
      </c>
      <c r="F306" s="15">
        <f t="shared" si="490"/>
        <v>0</v>
      </c>
      <c r="G306" s="15">
        <f t="shared" si="490"/>
        <v>0</v>
      </c>
      <c r="H306" s="15">
        <f t="shared" si="490"/>
        <v>0</v>
      </c>
      <c r="I306" s="15">
        <f t="shared" si="490"/>
        <v>0</v>
      </c>
      <c r="J306" s="15">
        <f t="shared" si="490"/>
        <v>0</v>
      </c>
      <c r="K306" s="15">
        <f t="shared" si="490"/>
        <v>0</v>
      </c>
      <c r="L306" s="15">
        <f t="shared" si="490"/>
        <v>0</v>
      </c>
      <c r="M306" s="15">
        <f t="shared" si="490"/>
        <v>0</v>
      </c>
      <c r="N306" s="15">
        <f t="shared" si="490"/>
        <v>0</v>
      </c>
      <c r="O306" s="15">
        <f t="shared" si="490"/>
        <v>1</v>
      </c>
      <c r="P306" s="15">
        <f t="shared" si="490"/>
        <v>0</v>
      </c>
      <c r="Q306" s="15">
        <f t="shared" si="490"/>
        <v>1</v>
      </c>
      <c r="R306" s="15">
        <f t="shared" si="490"/>
        <v>0</v>
      </c>
      <c r="S306" s="15">
        <f t="shared" si="490"/>
        <v>0</v>
      </c>
      <c r="T306" s="15">
        <f t="shared" si="490"/>
        <v>0</v>
      </c>
      <c r="U306" s="15">
        <f t="shared" si="490"/>
        <v>0</v>
      </c>
      <c r="V306" s="15">
        <f t="shared" si="490"/>
        <v>0</v>
      </c>
      <c r="W306" s="15">
        <f t="shared" si="490"/>
        <v>0</v>
      </c>
      <c r="X306" s="15">
        <f t="shared" si="490"/>
        <v>1</v>
      </c>
      <c r="Y306" s="15">
        <f t="shared" si="490"/>
        <v>0</v>
      </c>
      <c r="Z306" s="15">
        <f t="shared" si="490"/>
        <v>1</v>
      </c>
    </row>
    <row r="307" spans="1:26" s="21" customFormat="1" ht="29.25" customHeight="1" x14ac:dyDescent="0.5">
      <c r="A307" s="70"/>
      <c r="B307" s="55" t="s">
        <v>128</v>
      </c>
      <c r="C307" s="56">
        <f>C303+C306</f>
        <v>27</v>
      </c>
      <c r="D307" s="56">
        <f t="shared" ref="D307:Z307" si="491">D303+D306</f>
        <v>9</v>
      </c>
      <c r="E307" s="56">
        <f t="shared" si="491"/>
        <v>36</v>
      </c>
      <c r="F307" s="56">
        <f t="shared" si="491"/>
        <v>31</v>
      </c>
      <c r="G307" s="56">
        <f t="shared" si="491"/>
        <v>9</v>
      </c>
      <c r="H307" s="56">
        <f t="shared" si="491"/>
        <v>40</v>
      </c>
      <c r="I307" s="56">
        <f t="shared" si="491"/>
        <v>40</v>
      </c>
      <c r="J307" s="56">
        <f t="shared" si="491"/>
        <v>16</v>
      </c>
      <c r="K307" s="56">
        <f t="shared" si="491"/>
        <v>56</v>
      </c>
      <c r="L307" s="56">
        <f t="shared" si="491"/>
        <v>10</v>
      </c>
      <c r="M307" s="56">
        <f t="shared" si="491"/>
        <v>8</v>
      </c>
      <c r="N307" s="56">
        <f t="shared" si="491"/>
        <v>18</v>
      </c>
      <c r="O307" s="56">
        <f t="shared" si="491"/>
        <v>5</v>
      </c>
      <c r="P307" s="56">
        <f t="shared" si="491"/>
        <v>2</v>
      </c>
      <c r="Q307" s="56">
        <f t="shared" si="491"/>
        <v>7</v>
      </c>
      <c r="R307" s="56">
        <f t="shared" si="491"/>
        <v>0</v>
      </c>
      <c r="S307" s="56">
        <f t="shared" si="491"/>
        <v>0</v>
      </c>
      <c r="T307" s="56">
        <f t="shared" si="491"/>
        <v>0</v>
      </c>
      <c r="U307" s="56">
        <f t="shared" si="491"/>
        <v>0</v>
      </c>
      <c r="V307" s="56">
        <f t="shared" si="491"/>
        <v>0</v>
      </c>
      <c r="W307" s="56">
        <f t="shared" si="491"/>
        <v>0</v>
      </c>
      <c r="X307" s="56">
        <f t="shared" si="491"/>
        <v>113</v>
      </c>
      <c r="Y307" s="56">
        <f t="shared" si="491"/>
        <v>44</v>
      </c>
      <c r="Z307" s="56">
        <f t="shared" si="491"/>
        <v>157</v>
      </c>
    </row>
    <row r="308" spans="1:26" s="21" customFormat="1" ht="29.25" customHeight="1" x14ac:dyDescent="0.5">
      <c r="A308" s="42"/>
      <c r="B308" s="43" t="s">
        <v>17</v>
      </c>
      <c r="C308" s="44">
        <f t="shared" ref="C308:Z308" si="492">C298+C307</f>
        <v>185</v>
      </c>
      <c r="D308" s="44">
        <f t="shared" si="492"/>
        <v>194</v>
      </c>
      <c r="E308" s="44">
        <f t="shared" si="492"/>
        <v>379</v>
      </c>
      <c r="F308" s="44">
        <f t="shared" si="492"/>
        <v>185</v>
      </c>
      <c r="G308" s="44">
        <f t="shared" si="492"/>
        <v>249</v>
      </c>
      <c r="H308" s="44">
        <f t="shared" si="492"/>
        <v>434</v>
      </c>
      <c r="I308" s="44">
        <f t="shared" si="492"/>
        <v>183</v>
      </c>
      <c r="J308" s="44">
        <f t="shared" si="492"/>
        <v>197</v>
      </c>
      <c r="K308" s="44">
        <f t="shared" si="492"/>
        <v>380</v>
      </c>
      <c r="L308" s="44">
        <f t="shared" si="492"/>
        <v>114</v>
      </c>
      <c r="M308" s="44">
        <f t="shared" si="492"/>
        <v>174</v>
      </c>
      <c r="N308" s="44">
        <f t="shared" si="492"/>
        <v>288</v>
      </c>
      <c r="O308" s="44">
        <f t="shared" si="492"/>
        <v>12</v>
      </c>
      <c r="P308" s="44">
        <f t="shared" si="492"/>
        <v>12</v>
      </c>
      <c r="Q308" s="44">
        <f t="shared" si="492"/>
        <v>24</v>
      </c>
      <c r="R308" s="44">
        <f t="shared" si="492"/>
        <v>0</v>
      </c>
      <c r="S308" s="44">
        <f t="shared" si="492"/>
        <v>0</v>
      </c>
      <c r="T308" s="44">
        <f t="shared" si="492"/>
        <v>0</v>
      </c>
      <c r="U308" s="44">
        <f t="shared" si="492"/>
        <v>0</v>
      </c>
      <c r="V308" s="44">
        <f t="shared" si="492"/>
        <v>0</v>
      </c>
      <c r="W308" s="44">
        <f t="shared" si="492"/>
        <v>0</v>
      </c>
      <c r="X308" s="44">
        <f t="shared" si="492"/>
        <v>679</v>
      </c>
      <c r="Y308" s="44">
        <f t="shared" si="492"/>
        <v>826</v>
      </c>
      <c r="Z308" s="44">
        <f t="shared" si="492"/>
        <v>1505</v>
      </c>
    </row>
    <row r="309" spans="1:26" ht="29.25" customHeight="1" x14ac:dyDescent="0.5">
      <c r="A309" s="1" t="s">
        <v>112</v>
      </c>
      <c r="B309" s="5"/>
      <c r="C309" s="12"/>
      <c r="D309" s="13"/>
      <c r="E309" s="74"/>
      <c r="F309" s="13"/>
      <c r="G309" s="13"/>
      <c r="H309" s="74"/>
      <c r="I309" s="13"/>
      <c r="J309" s="13"/>
      <c r="K309" s="74"/>
      <c r="L309" s="13"/>
      <c r="M309" s="13"/>
      <c r="N309" s="74"/>
      <c r="O309" s="13"/>
      <c r="P309" s="13"/>
      <c r="Q309" s="74"/>
      <c r="R309" s="28"/>
      <c r="S309" s="28"/>
      <c r="T309" s="29"/>
      <c r="U309" s="28"/>
      <c r="V309" s="28"/>
      <c r="W309" s="29"/>
      <c r="X309" s="74"/>
      <c r="Y309" s="74"/>
      <c r="Z309" s="75"/>
    </row>
    <row r="310" spans="1:26" ht="29.25" customHeight="1" x14ac:dyDescent="0.5">
      <c r="A310" s="1"/>
      <c r="B310" s="3" t="s">
        <v>10</v>
      </c>
      <c r="C310" s="12"/>
      <c r="D310" s="13"/>
      <c r="E310" s="74"/>
      <c r="F310" s="13"/>
      <c r="G310" s="13"/>
      <c r="H310" s="74"/>
      <c r="I310" s="13"/>
      <c r="J310" s="13"/>
      <c r="K310" s="74"/>
      <c r="L310" s="13"/>
      <c r="M310" s="13"/>
      <c r="N310" s="74"/>
      <c r="O310" s="13"/>
      <c r="P310" s="13"/>
      <c r="Q310" s="74"/>
      <c r="R310" s="28"/>
      <c r="S310" s="28"/>
      <c r="T310" s="29"/>
      <c r="U310" s="28"/>
      <c r="V310" s="28"/>
      <c r="W310" s="29"/>
      <c r="X310" s="74"/>
      <c r="Y310" s="74"/>
      <c r="Z310" s="75"/>
    </row>
    <row r="311" spans="1:26" ht="29.25" customHeight="1" x14ac:dyDescent="0.5">
      <c r="A311" s="1"/>
      <c r="B311" s="33" t="s">
        <v>169</v>
      </c>
      <c r="C311" s="12"/>
      <c r="D311" s="13"/>
      <c r="E311" s="74"/>
      <c r="F311" s="13"/>
      <c r="G311" s="13"/>
      <c r="H311" s="74"/>
      <c r="I311" s="13"/>
      <c r="J311" s="13"/>
      <c r="K311" s="74"/>
      <c r="L311" s="13"/>
      <c r="M311" s="13"/>
      <c r="N311" s="74"/>
      <c r="O311" s="13"/>
      <c r="P311" s="13"/>
      <c r="Q311" s="74"/>
      <c r="R311" s="28"/>
      <c r="S311" s="28"/>
      <c r="T311" s="29"/>
      <c r="U311" s="28"/>
      <c r="V311" s="28"/>
      <c r="W311" s="29"/>
      <c r="X311" s="74"/>
      <c r="Y311" s="74"/>
      <c r="Z311" s="75"/>
    </row>
    <row r="312" spans="1:26" ht="29.25" customHeight="1" x14ac:dyDescent="0.5">
      <c r="A312" s="1"/>
      <c r="B312" s="7" t="s">
        <v>113</v>
      </c>
      <c r="C312" s="15">
        <v>0</v>
      </c>
      <c r="D312" s="15">
        <v>0</v>
      </c>
      <c r="E312" s="16">
        <f t="shared" si="448"/>
        <v>0</v>
      </c>
      <c r="F312" s="15">
        <v>0</v>
      </c>
      <c r="G312" s="15">
        <v>0</v>
      </c>
      <c r="H312" s="16">
        <f t="shared" si="449"/>
        <v>0</v>
      </c>
      <c r="I312" s="15">
        <v>0</v>
      </c>
      <c r="J312" s="15">
        <v>0</v>
      </c>
      <c r="K312" s="16">
        <f t="shared" si="450"/>
        <v>0</v>
      </c>
      <c r="L312" s="15">
        <v>0</v>
      </c>
      <c r="M312" s="15">
        <v>0</v>
      </c>
      <c r="N312" s="16">
        <f t="shared" si="451"/>
        <v>0</v>
      </c>
      <c r="O312" s="15">
        <v>0</v>
      </c>
      <c r="P312" s="15">
        <v>0</v>
      </c>
      <c r="Q312" s="16">
        <f t="shared" si="452"/>
        <v>0</v>
      </c>
      <c r="R312" s="17">
        <v>0</v>
      </c>
      <c r="S312" s="17">
        <v>0</v>
      </c>
      <c r="T312" s="18">
        <f t="shared" si="453"/>
        <v>0</v>
      </c>
      <c r="U312" s="17">
        <v>26</v>
      </c>
      <c r="V312" s="17">
        <v>9</v>
      </c>
      <c r="W312" s="18">
        <f t="shared" si="454"/>
        <v>35</v>
      </c>
      <c r="X312" s="16">
        <f t="shared" si="455"/>
        <v>26</v>
      </c>
      <c r="Y312" s="16">
        <f t="shared" si="456"/>
        <v>9</v>
      </c>
      <c r="Z312" s="16">
        <f t="shared" si="457"/>
        <v>35</v>
      </c>
    </row>
    <row r="313" spans="1:26" ht="29.25" customHeight="1" x14ac:dyDescent="0.5">
      <c r="A313" s="1"/>
      <c r="B313" s="7" t="s">
        <v>114</v>
      </c>
      <c r="C313" s="15">
        <v>45</v>
      </c>
      <c r="D313" s="15">
        <v>53</v>
      </c>
      <c r="E313" s="16">
        <f t="shared" si="448"/>
        <v>98</v>
      </c>
      <c r="F313" s="15">
        <v>34</v>
      </c>
      <c r="G313" s="15">
        <v>34</v>
      </c>
      <c r="H313" s="16">
        <f t="shared" si="449"/>
        <v>68</v>
      </c>
      <c r="I313" s="15">
        <v>58</v>
      </c>
      <c r="J313" s="15">
        <v>32</v>
      </c>
      <c r="K313" s="16">
        <f t="shared" si="450"/>
        <v>90</v>
      </c>
      <c r="L313" s="15">
        <v>43</v>
      </c>
      <c r="M313" s="15">
        <v>38</v>
      </c>
      <c r="N313" s="16">
        <f t="shared" si="451"/>
        <v>81</v>
      </c>
      <c r="O313" s="15">
        <v>0</v>
      </c>
      <c r="P313" s="15">
        <v>0</v>
      </c>
      <c r="Q313" s="16">
        <f t="shared" si="452"/>
        <v>0</v>
      </c>
      <c r="R313" s="17">
        <v>53</v>
      </c>
      <c r="S313" s="17">
        <v>17</v>
      </c>
      <c r="T313" s="18">
        <f t="shared" si="453"/>
        <v>70</v>
      </c>
      <c r="U313" s="17">
        <v>0</v>
      </c>
      <c r="V313" s="17">
        <v>0</v>
      </c>
      <c r="W313" s="18">
        <f t="shared" si="454"/>
        <v>0</v>
      </c>
      <c r="X313" s="16">
        <f t="shared" si="455"/>
        <v>233</v>
      </c>
      <c r="Y313" s="16">
        <f t="shared" si="456"/>
        <v>174</v>
      </c>
      <c r="Z313" s="16">
        <f t="shared" si="457"/>
        <v>407</v>
      </c>
    </row>
    <row r="314" spans="1:26" ht="29.25" customHeight="1" x14ac:dyDescent="0.5">
      <c r="A314" s="20"/>
      <c r="B314" s="7" t="s">
        <v>115</v>
      </c>
      <c r="C314" s="15">
        <v>18</v>
      </c>
      <c r="D314" s="15">
        <v>29</v>
      </c>
      <c r="E314" s="16">
        <f t="shared" si="448"/>
        <v>47</v>
      </c>
      <c r="F314" s="15">
        <v>14</v>
      </c>
      <c r="G314" s="15">
        <v>30</v>
      </c>
      <c r="H314" s="16">
        <f t="shared" si="449"/>
        <v>44</v>
      </c>
      <c r="I314" s="15">
        <v>19</v>
      </c>
      <c r="J314" s="15">
        <v>23</v>
      </c>
      <c r="K314" s="16">
        <f t="shared" si="450"/>
        <v>42</v>
      </c>
      <c r="L314" s="15">
        <v>22</v>
      </c>
      <c r="M314" s="15">
        <v>25</v>
      </c>
      <c r="N314" s="16">
        <f t="shared" si="451"/>
        <v>47</v>
      </c>
      <c r="O314" s="15">
        <v>0</v>
      </c>
      <c r="P314" s="15">
        <v>0</v>
      </c>
      <c r="Q314" s="16">
        <f t="shared" si="452"/>
        <v>0</v>
      </c>
      <c r="R314" s="17">
        <v>24</v>
      </c>
      <c r="S314" s="17">
        <v>34</v>
      </c>
      <c r="T314" s="18">
        <f t="shared" si="453"/>
        <v>58</v>
      </c>
      <c r="U314" s="17">
        <v>11</v>
      </c>
      <c r="V314" s="17">
        <v>4</v>
      </c>
      <c r="W314" s="18">
        <f t="shared" si="454"/>
        <v>15</v>
      </c>
      <c r="X314" s="16">
        <f t="shared" si="455"/>
        <v>108</v>
      </c>
      <c r="Y314" s="16">
        <f t="shared" si="456"/>
        <v>145</v>
      </c>
      <c r="Z314" s="16">
        <f t="shared" si="457"/>
        <v>253</v>
      </c>
    </row>
    <row r="315" spans="1:26" s="21" customFormat="1" ht="29.25" customHeight="1" x14ac:dyDescent="0.5">
      <c r="A315" s="54"/>
      <c r="B315" s="55" t="s">
        <v>16</v>
      </c>
      <c r="C315" s="56">
        <f>SUM(C312:C314)</f>
        <v>63</v>
      </c>
      <c r="D315" s="56">
        <f t="shared" ref="D315:Z315" si="493">SUM(D312:D314)</f>
        <v>82</v>
      </c>
      <c r="E315" s="56">
        <f t="shared" si="493"/>
        <v>145</v>
      </c>
      <c r="F315" s="56">
        <f t="shared" si="493"/>
        <v>48</v>
      </c>
      <c r="G315" s="56">
        <f t="shared" si="493"/>
        <v>64</v>
      </c>
      <c r="H315" s="56">
        <f t="shared" si="493"/>
        <v>112</v>
      </c>
      <c r="I315" s="56">
        <f t="shared" si="493"/>
        <v>77</v>
      </c>
      <c r="J315" s="56">
        <f t="shared" si="493"/>
        <v>55</v>
      </c>
      <c r="K315" s="56">
        <f t="shared" si="493"/>
        <v>132</v>
      </c>
      <c r="L315" s="56">
        <f t="shared" si="493"/>
        <v>65</v>
      </c>
      <c r="M315" s="56">
        <f t="shared" si="493"/>
        <v>63</v>
      </c>
      <c r="N315" s="56">
        <f t="shared" si="493"/>
        <v>128</v>
      </c>
      <c r="O315" s="56">
        <f t="shared" si="493"/>
        <v>0</v>
      </c>
      <c r="P315" s="56">
        <f t="shared" si="493"/>
        <v>0</v>
      </c>
      <c r="Q315" s="56">
        <f t="shared" si="493"/>
        <v>0</v>
      </c>
      <c r="R315" s="56">
        <f t="shared" si="493"/>
        <v>77</v>
      </c>
      <c r="S315" s="56">
        <f t="shared" si="493"/>
        <v>51</v>
      </c>
      <c r="T315" s="56">
        <f t="shared" si="493"/>
        <v>128</v>
      </c>
      <c r="U315" s="56">
        <f t="shared" si="493"/>
        <v>37</v>
      </c>
      <c r="V315" s="56">
        <f t="shared" si="493"/>
        <v>13</v>
      </c>
      <c r="W315" s="56">
        <f t="shared" si="493"/>
        <v>50</v>
      </c>
      <c r="X315" s="56">
        <f t="shared" si="493"/>
        <v>367</v>
      </c>
      <c r="Y315" s="56">
        <f t="shared" si="493"/>
        <v>328</v>
      </c>
      <c r="Z315" s="56">
        <f t="shared" si="493"/>
        <v>695</v>
      </c>
    </row>
    <row r="316" spans="1:26" s="21" customFormat="1" ht="29.25" customHeight="1" x14ac:dyDescent="0.5">
      <c r="A316" s="42"/>
      <c r="B316" s="43" t="s">
        <v>17</v>
      </c>
      <c r="C316" s="44">
        <f>C315</f>
        <v>63</v>
      </c>
      <c r="D316" s="44">
        <f t="shared" ref="D316:Z316" si="494">D315</f>
        <v>82</v>
      </c>
      <c r="E316" s="44">
        <f t="shared" si="494"/>
        <v>145</v>
      </c>
      <c r="F316" s="44">
        <f t="shared" si="494"/>
        <v>48</v>
      </c>
      <c r="G316" s="44">
        <f t="shared" si="494"/>
        <v>64</v>
      </c>
      <c r="H316" s="44">
        <f t="shared" si="494"/>
        <v>112</v>
      </c>
      <c r="I316" s="44">
        <f t="shared" si="494"/>
        <v>77</v>
      </c>
      <c r="J316" s="44">
        <f t="shared" si="494"/>
        <v>55</v>
      </c>
      <c r="K316" s="44">
        <f t="shared" si="494"/>
        <v>132</v>
      </c>
      <c r="L316" s="44">
        <f t="shared" si="494"/>
        <v>65</v>
      </c>
      <c r="M316" s="44">
        <f t="shared" si="494"/>
        <v>63</v>
      </c>
      <c r="N316" s="44">
        <f t="shared" si="494"/>
        <v>128</v>
      </c>
      <c r="O316" s="44">
        <f t="shared" si="494"/>
        <v>0</v>
      </c>
      <c r="P316" s="44">
        <f t="shared" si="494"/>
        <v>0</v>
      </c>
      <c r="Q316" s="44">
        <f t="shared" si="494"/>
        <v>0</v>
      </c>
      <c r="R316" s="44">
        <f t="shared" si="494"/>
        <v>77</v>
      </c>
      <c r="S316" s="44">
        <f t="shared" si="494"/>
        <v>51</v>
      </c>
      <c r="T316" s="44">
        <f t="shared" si="494"/>
        <v>128</v>
      </c>
      <c r="U316" s="44">
        <f t="shared" si="494"/>
        <v>37</v>
      </c>
      <c r="V316" s="44">
        <f t="shared" si="494"/>
        <v>13</v>
      </c>
      <c r="W316" s="44">
        <f t="shared" si="494"/>
        <v>50</v>
      </c>
      <c r="X316" s="44">
        <f t="shared" si="494"/>
        <v>367</v>
      </c>
      <c r="Y316" s="44">
        <f t="shared" si="494"/>
        <v>328</v>
      </c>
      <c r="Z316" s="44">
        <f t="shared" si="494"/>
        <v>695</v>
      </c>
    </row>
    <row r="317" spans="1:26" ht="29.25" customHeight="1" x14ac:dyDescent="0.5">
      <c r="A317" s="1" t="s">
        <v>116</v>
      </c>
      <c r="B317" s="4"/>
      <c r="C317" s="12"/>
      <c r="D317" s="13"/>
      <c r="E317" s="74"/>
      <c r="F317" s="13"/>
      <c r="G317" s="13"/>
      <c r="H317" s="74"/>
      <c r="I317" s="13"/>
      <c r="J317" s="13"/>
      <c r="K317" s="74"/>
      <c r="L317" s="13"/>
      <c r="M317" s="13"/>
      <c r="N317" s="74"/>
      <c r="O317" s="13"/>
      <c r="P317" s="13"/>
      <c r="Q317" s="74"/>
      <c r="R317" s="28"/>
      <c r="S317" s="28"/>
      <c r="T317" s="29"/>
      <c r="U317" s="28"/>
      <c r="V317" s="28"/>
      <c r="W317" s="29"/>
      <c r="X317" s="74"/>
      <c r="Y317" s="74"/>
      <c r="Z317" s="75"/>
    </row>
    <row r="318" spans="1:26" ht="29.25" customHeight="1" x14ac:dyDescent="0.5">
      <c r="A318" s="1"/>
      <c r="B318" s="10" t="s">
        <v>10</v>
      </c>
      <c r="C318" s="12"/>
      <c r="D318" s="13"/>
      <c r="E318" s="74"/>
      <c r="F318" s="13"/>
      <c r="G318" s="13"/>
      <c r="H318" s="74"/>
      <c r="I318" s="13"/>
      <c r="J318" s="13"/>
      <c r="K318" s="74"/>
      <c r="L318" s="13"/>
      <c r="M318" s="13"/>
      <c r="N318" s="74"/>
      <c r="O318" s="13"/>
      <c r="P318" s="13"/>
      <c r="Q318" s="74"/>
      <c r="R318" s="28"/>
      <c r="S318" s="28"/>
      <c r="T318" s="29"/>
      <c r="U318" s="28"/>
      <c r="V318" s="28"/>
      <c r="W318" s="29"/>
      <c r="X318" s="74"/>
      <c r="Y318" s="74"/>
      <c r="Z318" s="75"/>
    </row>
    <row r="319" spans="1:26" ht="29.25" customHeight="1" x14ac:dyDescent="0.5">
      <c r="A319" s="1"/>
      <c r="B319" s="2" t="s">
        <v>131</v>
      </c>
      <c r="C319" s="12"/>
      <c r="D319" s="13"/>
      <c r="E319" s="74"/>
      <c r="F319" s="13"/>
      <c r="G319" s="13"/>
      <c r="H319" s="74"/>
      <c r="I319" s="13"/>
      <c r="J319" s="13"/>
      <c r="K319" s="74"/>
      <c r="L319" s="13"/>
      <c r="M319" s="13"/>
      <c r="N319" s="74"/>
      <c r="O319" s="13"/>
      <c r="P319" s="13"/>
      <c r="Q319" s="74"/>
      <c r="R319" s="28"/>
      <c r="S319" s="28"/>
      <c r="T319" s="29"/>
      <c r="U319" s="28"/>
      <c r="V319" s="28"/>
      <c r="W319" s="29"/>
      <c r="X319" s="74"/>
      <c r="Y319" s="74"/>
      <c r="Z319" s="75"/>
    </row>
    <row r="320" spans="1:26" ht="29.25" customHeight="1" x14ac:dyDescent="0.5">
      <c r="A320" s="19"/>
      <c r="B320" s="7" t="s">
        <v>117</v>
      </c>
      <c r="C320" s="15">
        <v>0</v>
      </c>
      <c r="D320" s="15">
        <v>0</v>
      </c>
      <c r="E320" s="16">
        <f t="shared" si="448"/>
        <v>0</v>
      </c>
      <c r="F320" s="15">
        <v>0</v>
      </c>
      <c r="G320" s="15">
        <v>0</v>
      </c>
      <c r="H320" s="16">
        <f t="shared" si="449"/>
        <v>0</v>
      </c>
      <c r="I320" s="15">
        <v>0</v>
      </c>
      <c r="J320" s="15">
        <v>0</v>
      </c>
      <c r="K320" s="16">
        <f t="shared" si="450"/>
        <v>0</v>
      </c>
      <c r="L320" s="15">
        <v>0</v>
      </c>
      <c r="M320" s="15">
        <v>0</v>
      </c>
      <c r="N320" s="16">
        <f t="shared" si="451"/>
        <v>0</v>
      </c>
      <c r="O320" s="15">
        <v>0</v>
      </c>
      <c r="P320" s="15">
        <v>1</v>
      </c>
      <c r="Q320" s="16">
        <f t="shared" si="452"/>
        <v>1</v>
      </c>
      <c r="R320" s="17">
        <v>0</v>
      </c>
      <c r="S320" s="17">
        <v>0</v>
      </c>
      <c r="T320" s="18">
        <f t="shared" si="453"/>
        <v>0</v>
      </c>
      <c r="U320" s="17">
        <v>0</v>
      </c>
      <c r="V320" s="17">
        <v>0</v>
      </c>
      <c r="W320" s="18">
        <f t="shared" si="454"/>
        <v>0</v>
      </c>
      <c r="X320" s="16">
        <f t="shared" si="455"/>
        <v>0</v>
      </c>
      <c r="Y320" s="16">
        <f t="shared" si="456"/>
        <v>1</v>
      </c>
      <c r="Z320" s="16">
        <f t="shared" si="457"/>
        <v>1</v>
      </c>
    </row>
    <row r="321" spans="1:26" ht="29.25" customHeight="1" x14ac:dyDescent="0.5">
      <c r="A321" s="19"/>
      <c r="B321" s="7" t="s">
        <v>118</v>
      </c>
      <c r="C321" s="15">
        <v>5</v>
      </c>
      <c r="D321" s="15">
        <v>37</v>
      </c>
      <c r="E321" s="16">
        <f t="shared" si="448"/>
        <v>42</v>
      </c>
      <c r="F321" s="15">
        <v>8</v>
      </c>
      <c r="G321" s="15">
        <v>60</v>
      </c>
      <c r="H321" s="16">
        <f t="shared" si="449"/>
        <v>68</v>
      </c>
      <c r="I321" s="15">
        <v>6</v>
      </c>
      <c r="J321" s="15">
        <v>36</v>
      </c>
      <c r="K321" s="16">
        <f t="shared" si="450"/>
        <v>42</v>
      </c>
      <c r="L321" s="15">
        <v>6</v>
      </c>
      <c r="M321" s="15">
        <v>44</v>
      </c>
      <c r="N321" s="16">
        <f t="shared" si="451"/>
        <v>50</v>
      </c>
      <c r="O321" s="15">
        <v>0</v>
      </c>
      <c r="P321" s="15">
        <v>1</v>
      </c>
      <c r="Q321" s="16">
        <f t="shared" si="452"/>
        <v>1</v>
      </c>
      <c r="R321" s="17">
        <v>0</v>
      </c>
      <c r="S321" s="17">
        <v>0</v>
      </c>
      <c r="T321" s="18">
        <f t="shared" si="453"/>
        <v>0</v>
      </c>
      <c r="U321" s="17">
        <v>0</v>
      </c>
      <c r="V321" s="17">
        <v>0</v>
      </c>
      <c r="W321" s="18">
        <f t="shared" si="454"/>
        <v>0</v>
      </c>
      <c r="X321" s="16">
        <f t="shared" si="455"/>
        <v>25</v>
      </c>
      <c r="Y321" s="16">
        <f t="shared" si="456"/>
        <v>178</v>
      </c>
      <c r="Z321" s="16">
        <f t="shared" si="457"/>
        <v>203</v>
      </c>
    </row>
    <row r="322" spans="1:26" ht="29.25" customHeight="1" x14ac:dyDescent="0.5">
      <c r="A322" s="71"/>
      <c r="B322" s="52" t="s">
        <v>8</v>
      </c>
      <c r="C322" s="72">
        <f>SUM(C320:C321)</f>
        <v>5</v>
      </c>
      <c r="D322" s="72">
        <f t="shared" ref="D322:Z322" si="495">SUM(D320:D321)</f>
        <v>37</v>
      </c>
      <c r="E322" s="72">
        <f t="shared" si="495"/>
        <v>42</v>
      </c>
      <c r="F322" s="72">
        <f t="shared" si="495"/>
        <v>8</v>
      </c>
      <c r="G322" s="72">
        <f t="shared" si="495"/>
        <v>60</v>
      </c>
      <c r="H322" s="72">
        <f t="shared" si="495"/>
        <v>68</v>
      </c>
      <c r="I322" s="72">
        <f t="shared" si="495"/>
        <v>6</v>
      </c>
      <c r="J322" s="72">
        <f t="shared" si="495"/>
        <v>36</v>
      </c>
      <c r="K322" s="72">
        <f t="shared" si="495"/>
        <v>42</v>
      </c>
      <c r="L322" s="72">
        <f t="shared" si="495"/>
        <v>6</v>
      </c>
      <c r="M322" s="72">
        <f t="shared" si="495"/>
        <v>44</v>
      </c>
      <c r="N322" s="72">
        <f t="shared" si="495"/>
        <v>50</v>
      </c>
      <c r="O322" s="72">
        <f t="shared" si="495"/>
        <v>0</v>
      </c>
      <c r="P322" s="72">
        <f t="shared" si="495"/>
        <v>2</v>
      </c>
      <c r="Q322" s="72">
        <f t="shared" si="495"/>
        <v>2</v>
      </c>
      <c r="R322" s="72">
        <f t="shared" si="495"/>
        <v>0</v>
      </c>
      <c r="S322" s="72">
        <f t="shared" si="495"/>
        <v>0</v>
      </c>
      <c r="T322" s="72">
        <f t="shared" si="495"/>
        <v>0</v>
      </c>
      <c r="U322" s="72">
        <f t="shared" si="495"/>
        <v>0</v>
      </c>
      <c r="V322" s="72">
        <f t="shared" si="495"/>
        <v>0</v>
      </c>
      <c r="W322" s="72">
        <f t="shared" si="495"/>
        <v>0</v>
      </c>
      <c r="X322" s="72">
        <f t="shared" si="495"/>
        <v>25</v>
      </c>
      <c r="Y322" s="72">
        <f t="shared" si="495"/>
        <v>179</v>
      </c>
      <c r="Z322" s="53">
        <f t="shared" si="495"/>
        <v>204</v>
      </c>
    </row>
    <row r="323" spans="1:26" ht="29.25" customHeight="1" x14ac:dyDescent="0.5">
      <c r="A323" s="20"/>
      <c r="B323" s="2" t="s">
        <v>130</v>
      </c>
      <c r="C323" s="12"/>
      <c r="D323" s="13"/>
      <c r="E323" s="74"/>
      <c r="F323" s="13"/>
      <c r="G323" s="13"/>
      <c r="H323" s="74"/>
      <c r="I323" s="13"/>
      <c r="J323" s="13"/>
      <c r="K323" s="74"/>
      <c r="L323" s="13"/>
      <c r="M323" s="13"/>
      <c r="N323" s="74"/>
      <c r="O323" s="13"/>
      <c r="P323" s="13"/>
      <c r="Q323" s="74"/>
      <c r="R323" s="28"/>
      <c r="S323" s="28"/>
      <c r="T323" s="29"/>
      <c r="U323" s="28"/>
      <c r="V323" s="28"/>
      <c r="W323" s="29"/>
      <c r="X323" s="74"/>
      <c r="Y323" s="74"/>
      <c r="Z323" s="75"/>
    </row>
    <row r="324" spans="1:26" ht="29.25" customHeight="1" x14ac:dyDescent="0.5">
      <c r="A324" s="20"/>
      <c r="B324" s="5" t="s">
        <v>170</v>
      </c>
      <c r="C324" s="15">
        <v>0</v>
      </c>
      <c r="D324" s="15">
        <v>0</v>
      </c>
      <c r="E324" s="16">
        <f t="shared" ref="E324" si="496">C324+D324</f>
        <v>0</v>
      </c>
      <c r="F324" s="15">
        <v>3</v>
      </c>
      <c r="G324" s="15">
        <v>47</v>
      </c>
      <c r="H324" s="16">
        <f t="shared" ref="H324" si="497">F324+G324</f>
        <v>50</v>
      </c>
      <c r="I324" s="15">
        <v>4</v>
      </c>
      <c r="J324" s="15">
        <v>45</v>
      </c>
      <c r="K324" s="16">
        <f t="shared" ref="K324" si="498">I324+J324</f>
        <v>49</v>
      </c>
      <c r="L324" s="15">
        <v>3</v>
      </c>
      <c r="M324" s="15">
        <v>38</v>
      </c>
      <c r="N324" s="16">
        <f t="shared" ref="N324" si="499">L324+M324</f>
        <v>41</v>
      </c>
      <c r="O324" s="15">
        <v>0</v>
      </c>
      <c r="P324" s="15">
        <v>0</v>
      </c>
      <c r="Q324" s="16">
        <f t="shared" ref="Q324" si="500">O324+P324</f>
        <v>0</v>
      </c>
      <c r="R324" s="17">
        <v>0</v>
      </c>
      <c r="S324" s="17">
        <v>0</v>
      </c>
      <c r="T324" s="18">
        <f t="shared" ref="T324" si="501">R324+S324</f>
        <v>0</v>
      </c>
      <c r="U324" s="17">
        <v>0</v>
      </c>
      <c r="V324" s="17">
        <v>0</v>
      </c>
      <c r="W324" s="18">
        <f t="shared" ref="W324" si="502">U324+V324</f>
        <v>0</v>
      </c>
      <c r="X324" s="16">
        <f t="shared" ref="X324" si="503">C324+F324+I324+L324+O324+R324+U324</f>
        <v>10</v>
      </c>
      <c r="Y324" s="16">
        <f t="shared" ref="Y324" si="504">D324+G324+J324+M324+P324+S324+V324</f>
        <v>130</v>
      </c>
      <c r="Z324" s="16">
        <f t="shared" ref="Z324" si="505">E324+H324+K324+N324+Q324+T324+W324</f>
        <v>140</v>
      </c>
    </row>
    <row r="325" spans="1:26" ht="29.25" customHeight="1" x14ac:dyDescent="0.5">
      <c r="A325" s="20"/>
      <c r="B325" s="5" t="s">
        <v>187</v>
      </c>
      <c r="C325" s="15">
        <v>2</v>
      </c>
      <c r="D325" s="15">
        <v>44</v>
      </c>
      <c r="E325" s="16">
        <f t="shared" si="448"/>
        <v>46</v>
      </c>
      <c r="F325" s="15">
        <v>0</v>
      </c>
      <c r="G325" s="15">
        <v>0</v>
      </c>
      <c r="H325" s="16">
        <f t="shared" si="449"/>
        <v>0</v>
      </c>
      <c r="I325" s="15">
        <v>0</v>
      </c>
      <c r="J325" s="15">
        <v>0</v>
      </c>
      <c r="K325" s="16">
        <f t="shared" si="450"/>
        <v>0</v>
      </c>
      <c r="L325" s="15">
        <v>0</v>
      </c>
      <c r="M325" s="15">
        <v>0</v>
      </c>
      <c r="N325" s="16">
        <f t="shared" si="451"/>
        <v>0</v>
      </c>
      <c r="O325" s="15">
        <v>0</v>
      </c>
      <c r="P325" s="15">
        <v>0</v>
      </c>
      <c r="Q325" s="16">
        <f t="shared" si="452"/>
        <v>0</v>
      </c>
      <c r="R325" s="17">
        <v>0</v>
      </c>
      <c r="S325" s="17">
        <v>0</v>
      </c>
      <c r="T325" s="18">
        <f t="shared" si="453"/>
        <v>0</v>
      </c>
      <c r="U325" s="17">
        <v>0</v>
      </c>
      <c r="V325" s="17">
        <v>0</v>
      </c>
      <c r="W325" s="18">
        <f t="shared" si="454"/>
        <v>0</v>
      </c>
      <c r="X325" s="16">
        <f t="shared" si="455"/>
        <v>2</v>
      </c>
      <c r="Y325" s="16">
        <f t="shared" si="456"/>
        <v>44</v>
      </c>
      <c r="Z325" s="16">
        <f t="shared" si="457"/>
        <v>46</v>
      </c>
    </row>
    <row r="326" spans="1:26" s="21" customFormat="1" ht="29.25" customHeight="1" x14ac:dyDescent="0.5">
      <c r="A326" s="54"/>
      <c r="B326" s="55" t="s">
        <v>16</v>
      </c>
      <c r="C326" s="56">
        <f>SUM(C324:C325)</f>
        <v>2</v>
      </c>
      <c r="D326" s="56">
        <f t="shared" ref="D326:Z326" si="506">SUM(D324:D325)</f>
        <v>44</v>
      </c>
      <c r="E326" s="56">
        <f t="shared" si="506"/>
        <v>46</v>
      </c>
      <c r="F326" s="56">
        <f t="shared" si="506"/>
        <v>3</v>
      </c>
      <c r="G326" s="56">
        <f t="shared" si="506"/>
        <v>47</v>
      </c>
      <c r="H326" s="56">
        <f t="shared" si="506"/>
        <v>50</v>
      </c>
      <c r="I326" s="56">
        <f t="shared" si="506"/>
        <v>4</v>
      </c>
      <c r="J326" s="56">
        <f t="shared" si="506"/>
        <v>45</v>
      </c>
      <c r="K326" s="56">
        <f t="shared" si="506"/>
        <v>49</v>
      </c>
      <c r="L326" s="56">
        <f t="shared" si="506"/>
        <v>3</v>
      </c>
      <c r="M326" s="56">
        <f t="shared" si="506"/>
        <v>38</v>
      </c>
      <c r="N326" s="56">
        <f t="shared" si="506"/>
        <v>41</v>
      </c>
      <c r="O326" s="56">
        <f t="shared" si="506"/>
        <v>0</v>
      </c>
      <c r="P326" s="56">
        <f t="shared" si="506"/>
        <v>0</v>
      </c>
      <c r="Q326" s="56">
        <f t="shared" si="506"/>
        <v>0</v>
      </c>
      <c r="R326" s="56">
        <f t="shared" si="506"/>
        <v>0</v>
      </c>
      <c r="S326" s="56">
        <f t="shared" si="506"/>
        <v>0</v>
      </c>
      <c r="T326" s="56">
        <f t="shared" si="506"/>
        <v>0</v>
      </c>
      <c r="U326" s="56">
        <f t="shared" si="506"/>
        <v>0</v>
      </c>
      <c r="V326" s="56">
        <f t="shared" si="506"/>
        <v>0</v>
      </c>
      <c r="W326" s="56">
        <f t="shared" si="506"/>
        <v>0</v>
      </c>
      <c r="X326" s="56">
        <f t="shared" si="506"/>
        <v>12</v>
      </c>
      <c r="Y326" s="56">
        <f t="shared" si="506"/>
        <v>174</v>
      </c>
      <c r="Z326" s="56">
        <f t="shared" si="506"/>
        <v>186</v>
      </c>
    </row>
    <row r="327" spans="1:26" s="21" customFormat="1" ht="29.25" customHeight="1" x14ac:dyDescent="0.5">
      <c r="A327" s="42"/>
      <c r="B327" s="43" t="s">
        <v>17</v>
      </c>
      <c r="C327" s="44">
        <f>C326+C322</f>
        <v>7</v>
      </c>
      <c r="D327" s="44">
        <f t="shared" ref="D327:Z327" si="507">D326+D322</f>
        <v>81</v>
      </c>
      <c r="E327" s="44">
        <f t="shared" si="507"/>
        <v>88</v>
      </c>
      <c r="F327" s="44">
        <f t="shared" si="507"/>
        <v>11</v>
      </c>
      <c r="G327" s="44">
        <f t="shared" si="507"/>
        <v>107</v>
      </c>
      <c r="H327" s="44">
        <f t="shared" si="507"/>
        <v>118</v>
      </c>
      <c r="I327" s="44">
        <f t="shared" si="507"/>
        <v>10</v>
      </c>
      <c r="J327" s="44">
        <f t="shared" si="507"/>
        <v>81</v>
      </c>
      <c r="K327" s="44">
        <f t="shared" si="507"/>
        <v>91</v>
      </c>
      <c r="L327" s="44">
        <f t="shared" si="507"/>
        <v>9</v>
      </c>
      <c r="M327" s="44">
        <f t="shared" si="507"/>
        <v>82</v>
      </c>
      <c r="N327" s="44">
        <f t="shared" si="507"/>
        <v>91</v>
      </c>
      <c r="O327" s="44">
        <f t="shared" si="507"/>
        <v>0</v>
      </c>
      <c r="P327" s="44">
        <f t="shared" si="507"/>
        <v>2</v>
      </c>
      <c r="Q327" s="44">
        <f t="shared" si="507"/>
        <v>2</v>
      </c>
      <c r="R327" s="44">
        <f t="shared" si="507"/>
        <v>0</v>
      </c>
      <c r="S327" s="44">
        <f t="shared" si="507"/>
        <v>0</v>
      </c>
      <c r="T327" s="44">
        <f t="shared" si="507"/>
        <v>0</v>
      </c>
      <c r="U327" s="44">
        <f t="shared" si="507"/>
        <v>0</v>
      </c>
      <c r="V327" s="44">
        <f t="shared" si="507"/>
        <v>0</v>
      </c>
      <c r="W327" s="44">
        <f t="shared" si="507"/>
        <v>0</v>
      </c>
      <c r="X327" s="44">
        <f t="shared" si="507"/>
        <v>37</v>
      </c>
      <c r="Y327" s="44">
        <f t="shared" si="507"/>
        <v>353</v>
      </c>
      <c r="Z327" s="44">
        <f t="shared" si="507"/>
        <v>390</v>
      </c>
    </row>
    <row r="328" spans="1:26" s="21" customFormat="1" ht="29.25" customHeight="1" x14ac:dyDescent="0.5">
      <c r="A328" s="45"/>
      <c r="B328" s="46" t="s">
        <v>119</v>
      </c>
      <c r="C328" s="47">
        <f t="shared" ref="C328:Z328" si="508">C25+C62+C74+C144+C202+C226+C256+C285+C308+C316+C327</f>
        <v>3377</v>
      </c>
      <c r="D328" s="47">
        <f t="shared" si="508"/>
        <v>3765</v>
      </c>
      <c r="E328" s="47">
        <f t="shared" si="508"/>
        <v>7142</v>
      </c>
      <c r="F328" s="47">
        <f t="shared" si="508"/>
        <v>2753</v>
      </c>
      <c r="G328" s="47">
        <f t="shared" si="508"/>
        <v>3313</v>
      </c>
      <c r="H328" s="47">
        <f t="shared" si="508"/>
        <v>6066</v>
      </c>
      <c r="I328" s="47">
        <f t="shared" si="508"/>
        <v>2377</v>
      </c>
      <c r="J328" s="47">
        <f t="shared" si="508"/>
        <v>2832</v>
      </c>
      <c r="K328" s="47">
        <f t="shared" si="508"/>
        <v>5209</v>
      </c>
      <c r="L328" s="47">
        <f t="shared" si="508"/>
        <v>1850</v>
      </c>
      <c r="M328" s="47">
        <f t="shared" si="508"/>
        <v>2441</v>
      </c>
      <c r="N328" s="47">
        <f t="shared" si="508"/>
        <v>4291</v>
      </c>
      <c r="O328" s="47">
        <f t="shared" si="508"/>
        <v>720</v>
      </c>
      <c r="P328" s="47">
        <f t="shared" si="508"/>
        <v>223</v>
      </c>
      <c r="Q328" s="47">
        <f t="shared" si="508"/>
        <v>943</v>
      </c>
      <c r="R328" s="47">
        <f t="shared" si="508"/>
        <v>217</v>
      </c>
      <c r="S328" s="47">
        <f t="shared" si="508"/>
        <v>232</v>
      </c>
      <c r="T328" s="47">
        <f t="shared" si="508"/>
        <v>449</v>
      </c>
      <c r="U328" s="47">
        <f t="shared" si="508"/>
        <v>116</v>
      </c>
      <c r="V328" s="47">
        <f t="shared" si="508"/>
        <v>49</v>
      </c>
      <c r="W328" s="47">
        <f t="shared" si="508"/>
        <v>165</v>
      </c>
      <c r="X328" s="47">
        <f t="shared" si="508"/>
        <v>11410</v>
      </c>
      <c r="Y328" s="47">
        <f t="shared" si="508"/>
        <v>12855</v>
      </c>
      <c r="Z328" s="47">
        <f t="shared" si="508"/>
        <v>24265</v>
      </c>
    </row>
    <row r="329" spans="1:26" ht="29.25" customHeight="1" x14ac:dyDescent="0.5">
      <c r="B329" s="23" t="s">
        <v>188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7" right="0.15748031496062992" top="0.39370078740157483" bottom="0.43307086614173229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9" sqref="A19"/>
    </sheetView>
  </sheetViews>
  <sheetFormatPr defaultRowHeight="23.25" x14ac:dyDescent="0.5"/>
  <cols>
    <col min="1" max="1" width="32.25" style="48" customWidth="1"/>
    <col min="2" max="5" width="7.875" style="48" customWidth="1"/>
    <col min="6" max="8" width="10.75" style="48" customWidth="1"/>
    <col min="9" max="16384" width="9" style="48"/>
  </cols>
  <sheetData>
    <row r="1" spans="1:9" x14ac:dyDescent="0.5">
      <c r="A1" s="122" t="s">
        <v>197</v>
      </c>
      <c r="B1" s="121" t="s">
        <v>2</v>
      </c>
      <c r="C1" s="121" t="s">
        <v>3</v>
      </c>
      <c r="D1" s="121" t="s">
        <v>4</v>
      </c>
      <c r="E1" s="121" t="s">
        <v>5</v>
      </c>
      <c r="F1" s="89" t="s">
        <v>123</v>
      </c>
      <c r="G1" s="89" t="s">
        <v>120</v>
      </c>
      <c r="H1" s="90" t="s">
        <v>126</v>
      </c>
    </row>
    <row r="2" spans="1:9" ht="23.25" customHeight="1" x14ac:dyDescent="0.5">
      <c r="A2" s="122"/>
      <c r="B2" s="121"/>
      <c r="C2" s="121"/>
      <c r="D2" s="121"/>
      <c r="E2" s="121"/>
      <c r="F2" s="91" t="s">
        <v>124</v>
      </c>
      <c r="G2" s="91" t="s">
        <v>125</v>
      </c>
      <c r="H2" s="92" t="s">
        <v>125</v>
      </c>
    </row>
    <row r="3" spans="1:9" x14ac:dyDescent="0.5">
      <c r="A3" s="49" t="str">
        <f>'นศ.ทั้งหมดแยกชั้นปี 2559'!A7</f>
        <v>คณะ ศิลปศาสตร์</v>
      </c>
      <c r="B3" s="93">
        <f xml:space="preserve"> 'นศ.ทั้งหมดแยกชั้นปี 2559'!E25</f>
        <v>531</v>
      </c>
      <c r="C3" s="93">
        <v>270</v>
      </c>
      <c r="D3" s="93">
        <v>388</v>
      </c>
      <c r="E3" s="93">
        <v>358</v>
      </c>
      <c r="F3" s="93">
        <v>14</v>
      </c>
      <c r="G3" s="93">
        <v>0</v>
      </c>
      <c r="H3" s="93">
        <v>0</v>
      </c>
      <c r="I3" s="95">
        <f t="shared" ref="I3:I13" si="0">SUM(B3:H3)</f>
        <v>1561</v>
      </c>
    </row>
    <row r="4" spans="1:9" x14ac:dyDescent="0.5">
      <c r="A4" s="49" t="str">
        <f>'นศ.ทั้งหมดแยกชั้นปี 2559'!A26</f>
        <v>คณะครุศาสตร์อุตสาหกรรม</v>
      </c>
      <c r="B4" s="93">
        <f>'นศ.ทั้งหมดแยกชั้นปี 2559'!E62</f>
        <v>719</v>
      </c>
      <c r="C4" s="93">
        <v>440</v>
      </c>
      <c r="D4" s="93">
        <v>398</v>
      </c>
      <c r="E4" s="93">
        <v>306</v>
      </c>
      <c r="F4" s="93">
        <v>133</v>
      </c>
      <c r="G4" s="93">
        <v>176</v>
      </c>
      <c r="H4" s="93">
        <v>90</v>
      </c>
      <c r="I4" s="95">
        <f t="shared" si="0"/>
        <v>2262</v>
      </c>
    </row>
    <row r="5" spans="1:9" x14ac:dyDescent="0.5">
      <c r="A5" s="49" t="str">
        <f>'นศ.ทั้งหมดแยกชั้นปี 2559'!A63</f>
        <v>คณะเทคโนโลยีการเกษตร</v>
      </c>
      <c r="B5" s="93">
        <f>'นศ.ทั้งหมดแยกชั้นปี 2559'!E74</f>
        <v>474</v>
      </c>
      <c r="C5" s="93">
        <v>430</v>
      </c>
      <c r="D5" s="93">
        <v>410</v>
      </c>
      <c r="E5" s="93">
        <v>348</v>
      </c>
      <c r="F5" s="93">
        <v>114</v>
      </c>
      <c r="G5" s="93">
        <v>0</v>
      </c>
      <c r="H5" s="93">
        <v>0</v>
      </c>
      <c r="I5" s="95">
        <f t="shared" si="0"/>
        <v>1776</v>
      </c>
    </row>
    <row r="6" spans="1:9" x14ac:dyDescent="0.5">
      <c r="A6" s="49" t="str">
        <f>'นศ.ทั้งหมดแยกชั้นปี 2559'!A75</f>
        <v>คณะวิศวกรรมศาสตร์</v>
      </c>
      <c r="B6" s="93">
        <f>'นศ.ทั้งหมดแยกชั้นปี 2559'!E144</f>
        <v>1603</v>
      </c>
      <c r="C6" s="93">
        <v>1194</v>
      </c>
      <c r="D6" s="93">
        <v>1032</v>
      </c>
      <c r="E6" s="93">
        <v>756</v>
      </c>
      <c r="F6" s="93">
        <v>414</v>
      </c>
      <c r="G6" s="93">
        <v>0</v>
      </c>
      <c r="H6" s="93">
        <v>0</v>
      </c>
      <c r="I6" s="95">
        <f t="shared" si="0"/>
        <v>4999</v>
      </c>
    </row>
    <row r="7" spans="1:9" x14ac:dyDescent="0.5">
      <c r="A7" s="49" t="str">
        <f>'นศ.ทั้งหมดแยกชั้นปี 2559'!A145</f>
        <v>คณะบริหารธุรกิจ</v>
      </c>
      <c r="B7" s="93">
        <f>'นศ.ทั้งหมดแยกชั้นปี 2559'!E202</f>
        <v>1785</v>
      </c>
      <c r="C7" s="93">
        <v>1527</v>
      </c>
      <c r="D7" s="93">
        <v>1284</v>
      </c>
      <c r="E7" s="93">
        <v>1119</v>
      </c>
      <c r="F7" s="93">
        <v>76</v>
      </c>
      <c r="G7" s="93">
        <v>0</v>
      </c>
      <c r="H7" s="93">
        <v>0</v>
      </c>
      <c r="I7" s="95">
        <f t="shared" si="0"/>
        <v>5791</v>
      </c>
    </row>
    <row r="8" spans="1:9" x14ac:dyDescent="0.5">
      <c r="A8" s="49" t="str">
        <f>'นศ.ทั้งหมดแยกชั้นปี 2559'!A203</f>
        <v>คณะเทคโนโลยีคหกรรมศาสตร์</v>
      </c>
      <c r="B8" s="93">
        <f>'นศ.ทั้งหมดแยกชั้นปี 2559'!E226</f>
        <v>408</v>
      </c>
      <c r="C8" s="93">
        <v>429</v>
      </c>
      <c r="D8" s="93">
        <v>314</v>
      </c>
      <c r="E8" s="93">
        <v>276</v>
      </c>
      <c r="F8" s="93">
        <v>36</v>
      </c>
      <c r="G8" s="93">
        <v>43</v>
      </c>
      <c r="H8" s="93">
        <v>6</v>
      </c>
      <c r="I8" s="95">
        <f t="shared" si="0"/>
        <v>1512</v>
      </c>
    </row>
    <row r="9" spans="1:9" x14ac:dyDescent="0.5">
      <c r="A9" s="49" t="str">
        <f>'นศ.ทั้งหมดแยกชั้นปี 2559'!A227</f>
        <v>คณะศิลปกรรมศาสตร์</v>
      </c>
      <c r="B9" s="93">
        <f>'นศ.ทั้งหมดแยกชั้นปี 2559'!E256</f>
        <v>383</v>
      </c>
      <c r="C9" s="93">
        <v>409</v>
      </c>
      <c r="D9" s="93">
        <v>338</v>
      </c>
      <c r="E9" s="93">
        <v>316</v>
      </c>
      <c r="F9" s="93">
        <v>78</v>
      </c>
      <c r="G9" s="93">
        <v>102</v>
      </c>
      <c r="H9" s="93">
        <v>19</v>
      </c>
      <c r="I9" s="95">
        <f t="shared" si="0"/>
        <v>1645</v>
      </c>
    </row>
    <row r="10" spans="1:9" x14ac:dyDescent="0.5">
      <c r="A10" s="49" t="str">
        <f>'นศ.ทั้งหมดแยกชั้นปี 2559'!A257</f>
        <v>คณะเทคโนโลยีสื่อสารมวลชน</v>
      </c>
      <c r="B10" s="93">
        <f>'นศ.ทั้งหมดแยกชั้นปี 2559'!E285</f>
        <v>627</v>
      </c>
      <c r="C10" s="93">
        <v>703</v>
      </c>
      <c r="D10" s="93">
        <v>442</v>
      </c>
      <c r="E10" s="93">
        <v>305</v>
      </c>
      <c r="F10" s="93">
        <v>52</v>
      </c>
      <c r="G10" s="93">
        <v>0</v>
      </c>
      <c r="H10" s="93">
        <v>0</v>
      </c>
      <c r="I10" s="95">
        <f t="shared" si="0"/>
        <v>2129</v>
      </c>
    </row>
    <row r="11" spans="1:9" x14ac:dyDescent="0.5">
      <c r="A11" s="49" t="str">
        <f>'นศ.ทั้งหมดแยกชั้นปี 2559'!A286</f>
        <v>คณะวิทยาศาสตร์และเทคโนโลยี</v>
      </c>
      <c r="B11" s="93">
        <f>'นศ.ทั้งหมดแยกชั้นปี 2559'!E308</f>
        <v>379</v>
      </c>
      <c r="C11" s="93">
        <v>434</v>
      </c>
      <c r="D11" s="93">
        <v>380</v>
      </c>
      <c r="E11" s="93">
        <v>288</v>
      </c>
      <c r="F11" s="93">
        <v>24</v>
      </c>
      <c r="G11" s="93">
        <v>0</v>
      </c>
      <c r="H11" s="93">
        <v>0</v>
      </c>
      <c r="I11" s="95">
        <f t="shared" si="0"/>
        <v>1505</v>
      </c>
    </row>
    <row r="12" spans="1:9" x14ac:dyDescent="0.5">
      <c r="A12" s="49" t="str">
        <f>'นศ.ทั้งหมดแยกชั้นปี 2559'!A309</f>
        <v>คณะสถาปัตยกรรมศาสตร์</v>
      </c>
      <c r="B12" s="93">
        <f>'นศ.ทั้งหมดแยกชั้นปี 2559'!E316</f>
        <v>145</v>
      </c>
      <c r="C12" s="93">
        <v>112</v>
      </c>
      <c r="D12" s="93">
        <v>132</v>
      </c>
      <c r="E12" s="93">
        <v>128</v>
      </c>
      <c r="F12" s="93">
        <v>0</v>
      </c>
      <c r="G12" s="93">
        <v>128</v>
      </c>
      <c r="H12" s="93">
        <v>50</v>
      </c>
      <c r="I12" s="95">
        <f t="shared" si="0"/>
        <v>695</v>
      </c>
    </row>
    <row r="13" spans="1:9" x14ac:dyDescent="0.5">
      <c r="A13" s="49" t="str">
        <f>'นศ.ทั้งหมดแยกชั้นปี 2559'!A317</f>
        <v>วิทยาลัยการแพทย์แผนไทย</v>
      </c>
      <c r="B13" s="93">
        <f>'นศ.ทั้งหมดแยกชั้นปี 2559'!E327</f>
        <v>88</v>
      </c>
      <c r="C13" s="93">
        <v>118</v>
      </c>
      <c r="D13" s="93">
        <v>91</v>
      </c>
      <c r="E13" s="93">
        <v>91</v>
      </c>
      <c r="F13" s="93">
        <v>2</v>
      </c>
      <c r="G13" s="93">
        <v>0</v>
      </c>
      <c r="H13" s="93">
        <v>0</v>
      </c>
      <c r="I13" s="95">
        <f t="shared" si="0"/>
        <v>390</v>
      </c>
    </row>
    <row r="14" spans="1:9" x14ac:dyDescent="0.5">
      <c r="A14" s="50" t="s">
        <v>198</v>
      </c>
      <c r="B14" s="94">
        <f>SUM(B3:B13)</f>
        <v>7142</v>
      </c>
      <c r="C14" s="94">
        <f t="shared" ref="C14:H14" si="1">SUM(C3:C13)</f>
        <v>6066</v>
      </c>
      <c r="D14" s="94">
        <f t="shared" si="1"/>
        <v>5209</v>
      </c>
      <c r="E14" s="94">
        <f t="shared" si="1"/>
        <v>4291</v>
      </c>
      <c r="F14" s="94">
        <f t="shared" si="1"/>
        <v>943</v>
      </c>
      <c r="G14" s="94">
        <f t="shared" si="1"/>
        <v>449</v>
      </c>
      <c r="H14" s="94">
        <f t="shared" si="1"/>
        <v>165</v>
      </c>
      <c r="I14" s="95">
        <f>SUM(B14:H14)</f>
        <v>24265</v>
      </c>
    </row>
  </sheetData>
  <mergeCells count="5">
    <mergeCell ref="B1:B2"/>
    <mergeCell ref="C1:C2"/>
    <mergeCell ref="D1:D2"/>
    <mergeCell ref="E1:E2"/>
    <mergeCell ref="A1:A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2559</vt:lpstr>
      <vt:lpstr>กราฟ</vt:lpstr>
      <vt:lpstr>'นศ.ทั้งหมดแยกชั้นปี 2559'!Print_Titles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2016-09-29T06:51:21Z</cp:lastPrinted>
  <dcterms:created xsi:type="dcterms:W3CDTF">2013-08-27T02:53:07Z</dcterms:created>
  <dcterms:modified xsi:type="dcterms:W3CDTF">2016-10-13T07:59:43Z</dcterms:modified>
</cp:coreProperties>
</file>