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20" windowHeight="11760" tabRatio="561"/>
  </bookViews>
  <sheets>
    <sheet name="นักศึกษาเข้าใหม่ 2557" sheetId="8" r:id="rId1"/>
  </sheets>
  <definedNames>
    <definedName name="_xlnm.Print_Titles" localSheetId="0">'นักศึกษาเข้าใหม่ 2557'!$2:$6</definedName>
  </definedNames>
  <calcPr calcId="124519"/>
</workbook>
</file>

<file path=xl/calcChain.xml><?xml version="1.0" encoding="utf-8"?>
<calcChain xmlns="http://schemas.openxmlformats.org/spreadsheetml/2006/main">
  <c r="V344" i="8"/>
  <c r="V345" s="1"/>
  <c r="J344"/>
  <c r="J345" s="1"/>
  <c r="AR343"/>
  <c r="AP343"/>
  <c r="AK343"/>
  <c r="AJ343"/>
  <c r="AI343"/>
  <c r="AG343"/>
  <c r="AF343"/>
  <c r="AE343"/>
  <c r="AC343"/>
  <c r="AB343"/>
  <c r="AA343"/>
  <c r="V343"/>
  <c r="U343"/>
  <c r="S343"/>
  <c r="R343"/>
  <c r="Q343"/>
  <c r="O343"/>
  <c r="N343"/>
  <c r="L343"/>
  <c r="K343"/>
  <c r="J343"/>
  <c r="I343"/>
  <c r="H343"/>
  <c r="G343"/>
  <c r="E343"/>
  <c r="D343"/>
  <c r="C343"/>
  <c r="AR342"/>
  <c r="AQ342"/>
  <c r="AQ343" s="1"/>
  <c r="AL342"/>
  <c r="AL343" s="1"/>
  <c r="AH342"/>
  <c r="AH343" s="1"/>
  <c r="AD342"/>
  <c r="AD343" s="1"/>
  <c r="Y342"/>
  <c r="AN342" s="1"/>
  <c r="X342"/>
  <c r="X343" s="1"/>
  <c r="W342"/>
  <c r="W343" s="1"/>
  <c r="T342"/>
  <c r="T343" s="1"/>
  <c r="P342"/>
  <c r="P343" s="1"/>
  <c r="M342"/>
  <c r="M343" s="1"/>
  <c r="I342"/>
  <c r="F342"/>
  <c r="F343" s="1"/>
  <c r="AQ340"/>
  <c r="AP340"/>
  <c r="AP344" s="1"/>
  <c r="AP345" s="1"/>
  <c r="AK340"/>
  <c r="AK344" s="1"/>
  <c r="AK345" s="1"/>
  <c r="AJ340"/>
  <c r="AI340"/>
  <c r="AI344" s="1"/>
  <c r="AI345" s="1"/>
  <c r="AG340"/>
  <c r="AG344" s="1"/>
  <c r="AG345" s="1"/>
  <c r="AF340"/>
  <c r="AF344" s="1"/>
  <c r="AF345" s="1"/>
  <c r="AE340"/>
  <c r="AC340"/>
  <c r="AC344" s="1"/>
  <c r="AC345" s="1"/>
  <c r="AB340"/>
  <c r="AB344" s="1"/>
  <c r="AB345" s="1"/>
  <c r="AA340"/>
  <c r="AA344" s="1"/>
  <c r="AA345" s="1"/>
  <c r="V340"/>
  <c r="U340"/>
  <c r="U344" s="1"/>
  <c r="U345" s="1"/>
  <c r="T340"/>
  <c r="T344" s="1"/>
  <c r="T345" s="1"/>
  <c r="S340"/>
  <c r="S344" s="1"/>
  <c r="S345" s="1"/>
  <c r="R340"/>
  <c r="Q340"/>
  <c r="Q344" s="1"/>
  <c r="Q345" s="1"/>
  <c r="P340"/>
  <c r="P344" s="1"/>
  <c r="P345" s="1"/>
  <c r="O340"/>
  <c r="O344" s="1"/>
  <c r="O345" s="1"/>
  <c r="N340"/>
  <c r="L340"/>
  <c r="K340"/>
  <c r="K344" s="1"/>
  <c r="K345" s="1"/>
  <c r="J340"/>
  <c r="H340"/>
  <c r="G340"/>
  <c r="G344" s="1"/>
  <c r="G345" s="1"/>
  <c r="E340"/>
  <c r="E344" s="1"/>
  <c r="E345" s="1"/>
  <c r="D340"/>
  <c r="C340"/>
  <c r="AR339"/>
  <c r="AR340" s="1"/>
  <c r="AR344" s="1"/>
  <c r="AR345" s="1"/>
  <c r="AQ339"/>
  <c r="AL339"/>
  <c r="AL340" s="1"/>
  <c r="AH339"/>
  <c r="AH340" s="1"/>
  <c r="AD339"/>
  <c r="AD340" s="1"/>
  <c r="AD344" s="1"/>
  <c r="AD345" s="1"/>
  <c r="Y339"/>
  <c r="Y340" s="1"/>
  <c r="X339"/>
  <c r="AM339" s="1"/>
  <c r="W339"/>
  <c r="W340" s="1"/>
  <c r="T339"/>
  <c r="P339"/>
  <c r="M339"/>
  <c r="M340" s="1"/>
  <c r="I339"/>
  <c r="I340" s="1"/>
  <c r="F339"/>
  <c r="F340" s="1"/>
  <c r="F344" s="1"/>
  <c r="F345" s="1"/>
  <c r="AJ334"/>
  <c r="AJ335" s="1"/>
  <c r="AG334"/>
  <c r="AG335" s="1"/>
  <c r="AB334"/>
  <c r="AB335" s="1"/>
  <c r="H334"/>
  <c r="H335" s="1"/>
  <c r="AP333"/>
  <c r="AP334" s="1"/>
  <c r="AP335" s="1"/>
  <c r="AL333"/>
  <c r="AL334" s="1"/>
  <c r="AL335" s="1"/>
  <c r="AK333"/>
  <c r="AK334" s="1"/>
  <c r="AK335" s="1"/>
  <c r="AJ333"/>
  <c r="AI333"/>
  <c r="AI334" s="1"/>
  <c r="AI335" s="1"/>
  <c r="AH333"/>
  <c r="AH334" s="1"/>
  <c r="AH335" s="1"/>
  <c r="AG333"/>
  <c r="AF333"/>
  <c r="AF334" s="1"/>
  <c r="AF335" s="1"/>
  <c r="AE333"/>
  <c r="AE334" s="1"/>
  <c r="AE335" s="1"/>
  <c r="AC333"/>
  <c r="AC334" s="1"/>
  <c r="AC335" s="1"/>
  <c r="AB333"/>
  <c r="AA333"/>
  <c r="AA334" s="1"/>
  <c r="AA335" s="1"/>
  <c r="V333"/>
  <c r="V334" s="1"/>
  <c r="V335" s="1"/>
  <c r="U333"/>
  <c r="U334" s="1"/>
  <c r="U335" s="1"/>
  <c r="S333"/>
  <c r="S334" s="1"/>
  <c r="S335" s="1"/>
  <c r="R333"/>
  <c r="R334" s="1"/>
  <c r="R335" s="1"/>
  <c r="Q333"/>
  <c r="Q334" s="1"/>
  <c r="Q335" s="1"/>
  <c r="O333"/>
  <c r="O334" s="1"/>
  <c r="O335" s="1"/>
  <c r="N333"/>
  <c r="N334" s="1"/>
  <c r="N335" s="1"/>
  <c r="L333"/>
  <c r="L334" s="1"/>
  <c r="L335" s="1"/>
  <c r="K333"/>
  <c r="K334" s="1"/>
  <c r="K335" s="1"/>
  <c r="J333"/>
  <c r="J334" s="1"/>
  <c r="J335" s="1"/>
  <c r="H333"/>
  <c r="G333"/>
  <c r="G334" s="1"/>
  <c r="G335" s="1"/>
  <c r="E333"/>
  <c r="E334" s="1"/>
  <c r="E335" s="1"/>
  <c r="D333"/>
  <c r="D334" s="1"/>
  <c r="D335" s="1"/>
  <c r="C333"/>
  <c r="C334" s="1"/>
  <c r="C335" s="1"/>
  <c r="AR332"/>
  <c r="AQ332"/>
  <c r="AN332"/>
  <c r="AU332" s="1"/>
  <c r="AL332"/>
  <c r="AH332"/>
  <c r="AD332"/>
  <c r="Y332"/>
  <c r="X332"/>
  <c r="W332"/>
  <c r="T332"/>
  <c r="P332"/>
  <c r="M332"/>
  <c r="I332"/>
  <c r="F332"/>
  <c r="AR331"/>
  <c r="AR333" s="1"/>
  <c r="AR334" s="1"/>
  <c r="AR335" s="1"/>
  <c r="AQ331"/>
  <c r="AL331"/>
  <c r="AH331"/>
  <c r="AD331"/>
  <c r="AD333" s="1"/>
  <c r="AD334" s="1"/>
  <c r="AD335" s="1"/>
  <c r="Y331"/>
  <c r="Y333" s="1"/>
  <c r="Y334" s="1"/>
  <c r="Y335" s="1"/>
  <c r="X331"/>
  <c r="AM331" s="1"/>
  <c r="W331"/>
  <c r="W333" s="1"/>
  <c r="W334" s="1"/>
  <c r="W335" s="1"/>
  <c r="T331"/>
  <c r="T333" s="1"/>
  <c r="T334" s="1"/>
  <c r="T335" s="1"/>
  <c r="P331"/>
  <c r="P333" s="1"/>
  <c r="P334" s="1"/>
  <c r="P335" s="1"/>
  <c r="M331"/>
  <c r="I331"/>
  <c r="I333" s="1"/>
  <c r="I334" s="1"/>
  <c r="I335" s="1"/>
  <c r="F331"/>
  <c r="AG326"/>
  <c r="U326"/>
  <c r="Q326"/>
  <c r="E326"/>
  <c r="D326"/>
  <c r="AP325"/>
  <c r="AP326" s="1"/>
  <c r="AK325"/>
  <c r="AK326" s="1"/>
  <c r="AJ325"/>
  <c r="AJ326" s="1"/>
  <c r="AI325"/>
  <c r="AI326" s="1"/>
  <c r="AG325"/>
  <c r="AF325"/>
  <c r="AF326" s="1"/>
  <c r="AE325"/>
  <c r="AE326" s="1"/>
  <c r="AC325"/>
  <c r="AC326" s="1"/>
  <c r="AB325"/>
  <c r="AB326" s="1"/>
  <c r="AA325"/>
  <c r="AA326" s="1"/>
  <c r="V325"/>
  <c r="V326" s="1"/>
  <c r="U325"/>
  <c r="S325"/>
  <c r="S326" s="1"/>
  <c r="R325"/>
  <c r="R326" s="1"/>
  <c r="Q325"/>
  <c r="O325"/>
  <c r="O326" s="1"/>
  <c r="N325"/>
  <c r="N326" s="1"/>
  <c r="L325"/>
  <c r="L326" s="1"/>
  <c r="K325"/>
  <c r="K326" s="1"/>
  <c r="J325"/>
  <c r="J326" s="1"/>
  <c r="H325"/>
  <c r="H326" s="1"/>
  <c r="G325"/>
  <c r="G326" s="1"/>
  <c r="E325"/>
  <c r="D325"/>
  <c r="C325"/>
  <c r="C326" s="1"/>
  <c r="AR324"/>
  <c r="AS324" s="1"/>
  <c r="AQ324"/>
  <c r="AM324"/>
  <c r="AT324" s="1"/>
  <c r="AL324"/>
  <c r="AH324"/>
  <c r="AD324"/>
  <c r="Y324"/>
  <c r="AN324" s="1"/>
  <c r="AU324" s="1"/>
  <c r="X324"/>
  <c r="W324"/>
  <c r="T324"/>
  <c r="P324"/>
  <c r="M324"/>
  <c r="I324"/>
  <c r="F324"/>
  <c r="F325" s="1"/>
  <c r="F326" s="1"/>
  <c r="AS323"/>
  <c r="AR323"/>
  <c r="AQ323"/>
  <c r="AQ325" s="1"/>
  <c r="AQ326" s="1"/>
  <c r="AL323"/>
  <c r="AL325" s="1"/>
  <c r="AL326" s="1"/>
  <c r="AH323"/>
  <c r="AH325" s="1"/>
  <c r="AH326" s="1"/>
  <c r="AD323"/>
  <c r="AD325" s="1"/>
  <c r="AD326" s="1"/>
  <c r="Y323"/>
  <c r="X323"/>
  <c r="AM323" s="1"/>
  <c r="W323"/>
  <c r="W325" s="1"/>
  <c r="W326" s="1"/>
  <c r="T323"/>
  <c r="P323"/>
  <c r="M323"/>
  <c r="M325" s="1"/>
  <c r="M326" s="1"/>
  <c r="I323"/>
  <c r="I325" s="1"/>
  <c r="I326" s="1"/>
  <c r="F323"/>
  <c r="AP320"/>
  <c r="J320"/>
  <c r="AP319"/>
  <c r="AK319"/>
  <c r="AJ319"/>
  <c r="AI319"/>
  <c r="AG319"/>
  <c r="AF319"/>
  <c r="AE319"/>
  <c r="AC319"/>
  <c r="AB319"/>
  <c r="AA319"/>
  <c r="V319"/>
  <c r="U319"/>
  <c r="S319"/>
  <c r="R319"/>
  <c r="Q319"/>
  <c r="O319"/>
  <c r="N319"/>
  <c r="L319"/>
  <c r="K319"/>
  <c r="J319"/>
  <c r="H319"/>
  <c r="G319"/>
  <c r="E319"/>
  <c r="D319"/>
  <c r="C319"/>
  <c r="AR318"/>
  <c r="AQ318"/>
  <c r="AS318" s="1"/>
  <c r="AL318"/>
  <c r="AH318"/>
  <c r="AD318"/>
  <c r="Y318"/>
  <c r="AN318" s="1"/>
  <c r="AU318" s="1"/>
  <c r="X318"/>
  <c r="W318"/>
  <c r="T318"/>
  <c r="P318"/>
  <c r="M318"/>
  <c r="I318"/>
  <c r="F318"/>
  <c r="AR317"/>
  <c r="AR319" s="1"/>
  <c r="AQ317"/>
  <c r="AL317"/>
  <c r="AL319" s="1"/>
  <c r="AH317"/>
  <c r="AH319" s="1"/>
  <c r="AD317"/>
  <c r="Y317"/>
  <c r="X317"/>
  <c r="AM317" s="1"/>
  <c r="W317"/>
  <c r="W319" s="1"/>
  <c r="T317"/>
  <c r="T319" s="1"/>
  <c r="P317"/>
  <c r="M317"/>
  <c r="M319" s="1"/>
  <c r="I317"/>
  <c r="I319" s="1"/>
  <c r="F317"/>
  <c r="AP315"/>
  <c r="AK315"/>
  <c r="AK320" s="1"/>
  <c r="AJ315"/>
  <c r="AI315"/>
  <c r="AG315"/>
  <c r="AG320" s="1"/>
  <c r="AF315"/>
  <c r="AF320" s="1"/>
  <c r="AE315"/>
  <c r="AC315"/>
  <c r="AB315"/>
  <c r="AB320" s="1"/>
  <c r="AA315"/>
  <c r="AA320" s="1"/>
  <c r="V315"/>
  <c r="V320" s="1"/>
  <c r="V327" s="1"/>
  <c r="U315"/>
  <c r="S315"/>
  <c r="S320" s="1"/>
  <c r="R315"/>
  <c r="Q315"/>
  <c r="O315"/>
  <c r="O320" s="1"/>
  <c r="O327" s="1"/>
  <c r="N315"/>
  <c r="N320" s="1"/>
  <c r="N327" s="1"/>
  <c r="L315"/>
  <c r="K315"/>
  <c r="J315"/>
  <c r="H315"/>
  <c r="H320" s="1"/>
  <c r="G315"/>
  <c r="E315"/>
  <c r="D315"/>
  <c r="D320" s="1"/>
  <c r="C315"/>
  <c r="C320" s="1"/>
  <c r="AR314"/>
  <c r="AQ314"/>
  <c r="AS314" s="1"/>
  <c r="AL314"/>
  <c r="AH314"/>
  <c r="AD314"/>
  <c r="Y314"/>
  <c r="AN314" s="1"/>
  <c r="AU314" s="1"/>
  <c r="X314"/>
  <c r="AM314" s="1"/>
  <c r="W314"/>
  <c r="T314"/>
  <c r="P314"/>
  <c r="M314"/>
  <c r="I314"/>
  <c r="F314"/>
  <c r="AR313"/>
  <c r="AQ313"/>
  <c r="AL313"/>
  <c r="AH313"/>
  <c r="AD313"/>
  <c r="Y313"/>
  <c r="X313"/>
  <c r="AM313" s="1"/>
  <c r="AT313" s="1"/>
  <c r="W313"/>
  <c r="T313"/>
  <c r="P313"/>
  <c r="M313"/>
  <c r="I313"/>
  <c r="F313"/>
  <c r="AR312"/>
  <c r="AQ312"/>
  <c r="AN312"/>
  <c r="AU312" s="1"/>
  <c r="AL312"/>
  <c r="AH312"/>
  <c r="AD312"/>
  <c r="Y312"/>
  <c r="X312"/>
  <c r="W312"/>
  <c r="T312"/>
  <c r="P312"/>
  <c r="M312"/>
  <c r="I312"/>
  <c r="F312"/>
  <c r="AR311"/>
  <c r="AQ311"/>
  <c r="AS311" s="1"/>
  <c r="AL311"/>
  <c r="AH311"/>
  <c r="AD311"/>
  <c r="Y311"/>
  <c r="AN311" s="1"/>
  <c r="AU311" s="1"/>
  <c r="X311"/>
  <c r="AM311" s="1"/>
  <c r="W311"/>
  <c r="T311"/>
  <c r="P311"/>
  <c r="M311"/>
  <c r="I311"/>
  <c r="F311"/>
  <c r="AR310"/>
  <c r="AQ310"/>
  <c r="AS310" s="1"/>
  <c r="AL310"/>
  <c r="AH310"/>
  <c r="AD310"/>
  <c r="Y310"/>
  <c r="AN310" s="1"/>
  <c r="AU310" s="1"/>
  <c r="X310"/>
  <c r="X315" s="1"/>
  <c r="W310"/>
  <c r="T310"/>
  <c r="P310"/>
  <c r="M310"/>
  <c r="I310"/>
  <c r="F310"/>
  <c r="AR309"/>
  <c r="AQ309"/>
  <c r="AS309" s="1"/>
  <c r="AM309"/>
  <c r="AT309" s="1"/>
  <c r="AL309"/>
  <c r="AH309"/>
  <c r="AD309"/>
  <c r="Y309"/>
  <c r="Z309" s="1"/>
  <c r="X309"/>
  <c r="W309"/>
  <c r="T309"/>
  <c r="P309"/>
  <c r="M309"/>
  <c r="I309"/>
  <c r="F309"/>
  <c r="AR308"/>
  <c r="AQ308"/>
  <c r="AM308"/>
  <c r="AL308"/>
  <c r="AL315" s="1"/>
  <c r="AL320" s="1"/>
  <c r="AL327" s="1"/>
  <c r="AH308"/>
  <c r="AD308"/>
  <c r="Z308"/>
  <c r="Y308"/>
  <c r="X308"/>
  <c r="W308"/>
  <c r="T308"/>
  <c r="T315" s="1"/>
  <c r="T320" s="1"/>
  <c r="P308"/>
  <c r="M308"/>
  <c r="I308"/>
  <c r="F308"/>
  <c r="F315" s="1"/>
  <c r="AP302"/>
  <c r="AK302"/>
  <c r="AJ302"/>
  <c r="AI302"/>
  <c r="AG302"/>
  <c r="AF302"/>
  <c r="AE302"/>
  <c r="AC302"/>
  <c r="AB302"/>
  <c r="AA302"/>
  <c r="V302"/>
  <c r="U302"/>
  <c r="S302"/>
  <c r="R302"/>
  <c r="Q302"/>
  <c r="O302"/>
  <c r="N302"/>
  <c r="L302"/>
  <c r="K302"/>
  <c r="J302"/>
  <c r="H302"/>
  <c r="G302"/>
  <c r="E302"/>
  <c r="D302"/>
  <c r="C302"/>
  <c r="AR301"/>
  <c r="AR302" s="1"/>
  <c r="AQ301"/>
  <c r="AQ302" s="1"/>
  <c r="AL301"/>
  <c r="AL302" s="1"/>
  <c r="AH301"/>
  <c r="AH302" s="1"/>
  <c r="AD301"/>
  <c r="AD302" s="1"/>
  <c r="Y301"/>
  <c r="Y302" s="1"/>
  <c r="X301"/>
  <c r="X302" s="1"/>
  <c r="W301"/>
  <c r="W302" s="1"/>
  <c r="T301"/>
  <c r="T302" s="1"/>
  <c r="P301"/>
  <c r="P302" s="1"/>
  <c r="M301"/>
  <c r="M302" s="1"/>
  <c r="I301"/>
  <c r="I302" s="1"/>
  <c r="F301"/>
  <c r="F302" s="1"/>
  <c r="AP298"/>
  <c r="AK298"/>
  <c r="AJ298"/>
  <c r="AI298"/>
  <c r="AG298"/>
  <c r="AF298"/>
  <c r="AE298"/>
  <c r="AC298"/>
  <c r="AB298"/>
  <c r="AA298"/>
  <c r="V298"/>
  <c r="U298"/>
  <c r="S298"/>
  <c r="R298"/>
  <c r="Q298"/>
  <c r="O298"/>
  <c r="N298"/>
  <c r="L298"/>
  <c r="K298"/>
  <c r="I298"/>
  <c r="H298"/>
  <c r="G298"/>
  <c r="E298"/>
  <c r="D298"/>
  <c r="C298"/>
  <c r="AR297"/>
  <c r="AQ297"/>
  <c r="AS297" s="1"/>
  <c r="AM297"/>
  <c r="AT297" s="1"/>
  <c r="AL297"/>
  <c r="AH297"/>
  <c r="AD297"/>
  <c r="AD298" s="1"/>
  <c r="Y297"/>
  <c r="Z297" s="1"/>
  <c r="X297"/>
  <c r="W297"/>
  <c r="T297"/>
  <c r="P297"/>
  <c r="M297"/>
  <c r="I297"/>
  <c r="F297"/>
  <c r="AR296"/>
  <c r="AS296" s="1"/>
  <c r="AQ296"/>
  <c r="AL296"/>
  <c r="AH296"/>
  <c r="AH298" s="1"/>
  <c r="AD296"/>
  <c r="Y296"/>
  <c r="Y298" s="1"/>
  <c r="X296"/>
  <c r="W296"/>
  <c r="T296"/>
  <c r="P296"/>
  <c r="P298" s="1"/>
  <c r="M296"/>
  <c r="M298" s="1"/>
  <c r="I296"/>
  <c r="F296"/>
  <c r="AP294"/>
  <c r="AK294"/>
  <c r="AK299" s="1"/>
  <c r="AK303" s="1"/>
  <c r="AJ294"/>
  <c r="AJ299" s="1"/>
  <c r="AJ303" s="1"/>
  <c r="AI294"/>
  <c r="AI299" s="1"/>
  <c r="AG294"/>
  <c r="AG299" s="1"/>
  <c r="AF294"/>
  <c r="AF299" s="1"/>
  <c r="AF303" s="1"/>
  <c r="AE294"/>
  <c r="AC294"/>
  <c r="AB294"/>
  <c r="AB299" s="1"/>
  <c r="AB303" s="1"/>
  <c r="AA294"/>
  <c r="AA299" s="1"/>
  <c r="AA303" s="1"/>
  <c r="V294"/>
  <c r="U294"/>
  <c r="S294"/>
  <c r="S299" s="1"/>
  <c r="R294"/>
  <c r="R299" s="1"/>
  <c r="R303" s="1"/>
  <c r="Q294"/>
  <c r="O294"/>
  <c r="N294"/>
  <c r="N299" s="1"/>
  <c r="L294"/>
  <c r="L299" s="1"/>
  <c r="L303" s="1"/>
  <c r="K294"/>
  <c r="J294"/>
  <c r="J299" s="1"/>
  <c r="H294"/>
  <c r="H299" s="1"/>
  <c r="H303" s="1"/>
  <c r="G294"/>
  <c r="G299" s="1"/>
  <c r="G303" s="1"/>
  <c r="E294"/>
  <c r="D294"/>
  <c r="D299" s="1"/>
  <c r="D303" s="1"/>
  <c r="C294"/>
  <c r="C299" s="1"/>
  <c r="C303" s="1"/>
  <c r="AU293"/>
  <c r="AR293"/>
  <c r="AQ293"/>
  <c r="AS293" s="1"/>
  <c r="AL293"/>
  <c r="AH293"/>
  <c r="AD293"/>
  <c r="Y293"/>
  <c r="AN293" s="1"/>
  <c r="X293"/>
  <c r="AM293" s="1"/>
  <c r="W293"/>
  <c r="T293"/>
  <c r="P293"/>
  <c r="M293"/>
  <c r="I293"/>
  <c r="F293"/>
  <c r="AR292"/>
  <c r="AQ292"/>
  <c r="AM292"/>
  <c r="AL292"/>
  <c r="AH292"/>
  <c r="AD292"/>
  <c r="Z292"/>
  <c r="Y292"/>
  <c r="AN292" s="1"/>
  <c r="AU292" s="1"/>
  <c r="X292"/>
  <c r="W292"/>
  <c r="T292"/>
  <c r="P292"/>
  <c r="M292"/>
  <c r="I292"/>
  <c r="F292"/>
  <c r="AR291"/>
  <c r="AQ291"/>
  <c r="AS291" s="1"/>
  <c r="AN291"/>
  <c r="AU291" s="1"/>
  <c r="AL291"/>
  <c r="AH291"/>
  <c r="AD291"/>
  <c r="Y291"/>
  <c r="X291"/>
  <c r="W291"/>
  <c r="T291"/>
  <c r="P291"/>
  <c r="M291"/>
  <c r="I291"/>
  <c r="F291"/>
  <c r="AR290"/>
  <c r="AQ290"/>
  <c r="AS290" s="1"/>
  <c r="AL290"/>
  <c r="AH290"/>
  <c r="AD290"/>
  <c r="Y290"/>
  <c r="AN290" s="1"/>
  <c r="AU290" s="1"/>
  <c r="X290"/>
  <c r="W290"/>
  <c r="T290"/>
  <c r="P290"/>
  <c r="M290"/>
  <c r="I290"/>
  <c r="F290"/>
  <c r="AR289"/>
  <c r="AQ289"/>
  <c r="AL289"/>
  <c r="AH289"/>
  <c r="AD289"/>
  <c r="Y289"/>
  <c r="AN289" s="1"/>
  <c r="AU289" s="1"/>
  <c r="X289"/>
  <c r="W289"/>
  <c r="T289"/>
  <c r="P289"/>
  <c r="P294" s="1"/>
  <c r="P299" s="1"/>
  <c r="M289"/>
  <c r="I289"/>
  <c r="F289"/>
  <c r="AS285"/>
  <c r="AR285"/>
  <c r="AQ285"/>
  <c r="AL285"/>
  <c r="AH285"/>
  <c r="AG285"/>
  <c r="AN285" s="1"/>
  <c r="AU285" s="1"/>
  <c r="AF285"/>
  <c r="AE285"/>
  <c r="AD285"/>
  <c r="Z285"/>
  <c r="Y285"/>
  <c r="X285"/>
  <c r="AM285" s="1"/>
  <c r="AT285" s="1"/>
  <c r="W285"/>
  <c r="T285"/>
  <c r="Q285"/>
  <c r="P285"/>
  <c r="M285"/>
  <c r="J285"/>
  <c r="I285"/>
  <c r="F285"/>
  <c r="C285"/>
  <c r="AS284"/>
  <c r="AR284"/>
  <c r="AQ284"/>
  <c r="AN284"/>
  <c r="AU284" s="1"/>
  <c r="AM284"/>
  <c r="AT284" s="1"/>
  <c r="AL284"/>
  <c r="AH284"/>
  <c r="AD284"/>
  <c r="Z284"/>
  <c r="Y284"/>
  <c r="X284"/>
  <c r="W284"/>
  <c r="T284"/>
  <c r="P284"/>
  <c r="M284"/>
  <c r="I284"/>
  <c r="F284"/>
  <c r="AP281"/>
  <c r="AK281"/>
  <c r="AJ281"/>
  <c r="AI281"/>
  <c r="AG281"/>
  <c r="AF281"/>
  <c r="AE281"/>
  <c r="AC281"/>
  <c r="AB281"/>
  <c r="AA281"/>
  <c r="V281"/>
  <c r="U281"/>
  <c r="S281"/>
  <c r="R281"/>
  <c r="Q281"/>
  <c r="O281"/>
  <c r="N281"/>
  <c r="L281"/>
  <c r="K281"/>
  <c r="J281"/>
  <c r="H281"/>
  <c r="G281"/>
  <c r="E281"/>
  <c r="D281"/>
  <c r="C281"/>
  <c r="AR280"/>
  <c r="AQ280"/>
  <c r="AL280"/>
  <c r="AH280"/>
  <c r="AD280"/>
  <c r="Y280"/>
  <c r="AN280" s="1"/>
  <c r="AU280" s="1"/>
  <c r="X280"/>
  <c r="AM280" s="1"/>
  <c r="AT280" s="1"/>
  <c r="W280"/>
  <c r="T280"/>
  <c r="P280"/>
  <c r="M280"/>
  <c r="I280"/>
  <c r="F280"/>
  <c r="AR279"/>
  <c r="AQ279"/>
  <c r="AS279" s="1"/>
  <c r="AM279"/>
  <c r="AT279" s="1"/>
  <c r="AL279"/>
  <c r="AH279"/>
  <c r="AD279"/>
  <c r="Y279"/>
  <c r="AN279" s="1"/>
  <c r="AU279" s="1"/>
  <c r="X279"/>
  <c r="W279"/>
  <c r="T279"/>
  <c r="P279"/>
  <c r="M279"/>
  <c r="I279"/>
  <c r="F279"/>
  <c r="AS278"/>
  <c r="AR278"/>
  <c r="AQ278"/>
  <c r="AN278"/>
  <c r="AU278" s="1"/>
  <c r="AM278"/>
  <c r="AT278" s="1"/>
  <c r="AV278" s="1"/>
  <c r="AL278"/>
  <c r="AH278"/>
  <c r="AD278"/>
  <c r="Z278"/>
  <c r="Y278"/>
  <c r="X278"/>
  <c r="W278"/>
  <c r="T278"/>
  <c r="P278"/>
  <c r="M278"/>
  <c r="I278"/>
  <c r="F278"/>
  <c r="AR277"/>
  <c r="AQ277"/>
  <c r="AS277" s="1"/>
  <c r="AL277"/>
  <c r="AH277"/>
  <c r="AD277"/>
  <c r="Y277"/>
  <c r="AN277" s="1"/>
  <c r="AU277" s="1"/>
  <c r="X277"/>
  <c r="AM277" s="1"/>
  <c r="W277"/>
  <c r="T277"/>
  <c r="P277"/>
  <c r="M277"/>
  <c r="I277"/>
  <c r="F277"/>
  <c r="AR276"/>
  <c r="AQ276"/>
  <c r="AL276"/>
  <c r="AH276"/>
  <c r="AD276"/>
  <c r="Y276"/>
  <c r="X276"/>
  <c r="X281" s="1"/>
  <c r="W276"/>
  <c r="T276"/>
  <c r="P276"/>
  <c r="M276"/>
  <c r="M281" s="1"/>
  <c r="I276"/>
  <c r="F276"/>
  <c r="AP274"/>
  <c r="AP282" s="1"/>
  <c r="AP286" s="1"/>
  <c r="AK274"/>
  <c r="AK282" s="1"/>
  <c r="AK286" s="1"/>
  <c r="AJ274"/>
  <c r="AI274"/>
  <c r="AI282" s="1"/>
  <c r="AI286" s="1"/>
  <c r="AG274"/>
  <c r="AG282" s="1"/>
  <c r="AF274"/>
  <c r="AF282" s="1"/>
  <c r="AF286" s="1"/>
  <c r="AE274"/>
  <c r="AC274"/>
  <c r="AC282" s="1"/>
  <c r="AC286" s="1"/>
  <c r="AB274"/>
  <c r="AB282" s="1"/>
  <c r="AB286" s="1"/>
  <c r="AA274"/>
  <c r="AA282" s="1"/>
  <c r="AA286" s="1"/>
  <c r="V274"/>
  <c r="U274"/>
  <c r="U282" s="1"/>
  <c r="U286" s="1"/>
  <c r="S274"/>
  <c r="S282" s="1"/>
  <c r="S286" s="1"/>
  <c r="R274"/>
  <c r="R282" s="1"/>
  <c r="R286" s="1"/>
  <c r="Q274"/>
  <c r="O274"/>
  <c r="O282" s="1"/>
  <c r="O286" s="1"/>
  <c r="N274"/>
  <c r="N282" s="1"/>
  <c r="N286" s="1"/>
  <c r="L274"/>
  <c r="L282" s="1"/>
  <c r="L286" s="1"/>
  <c r="K274"/>
  <c r="J274"/>
  <c r="J282" s="1"/>
  <c r="J286" s="1"/>
  <c r="H274"/>
  <c r="H282" s="1"/>
  <c r="H286" s="1"/>
  <c r="G274"/>
  <c r="G282" s="1"/>
  <c r="G286" s="1"/>
  <c r="E274"/>
  <c r="D274"/>
  <c r="D282" s="1"/>
  <c r="D286" s="1"/>
  <c r="D304" s="1"/>
  <c r="C274"/>
  <c r="C282" s="1"/>
  <c r="AR273"/>
  <c r="AQ273"/>
  <c r="AL273"/>
  <c r="AH273"/>
  <c r="AD273"/>
  <c r="Y273"/>
  <c r="AN273" s="1"/>
  <c r="AU273" s="1"/>
  <c r="X273"/>
  <c r="AM273" s="1"/>
  <c r="W273"/>
  <c r="T273"/>
  <c r="P273"/>
  <c r="M273"/>
  <c r="I273"/>
  <c r="F273"/>
  <c r="AR272"/>
  <c r="AQ272"/>
  <c r="AS272" s="1"/>
  <c r="AL272"/>
  <c r="AH272"/>
  <c r="AD272"/>
  <c r="Y272"/>
  <c r="AN272" s="1"/>
  <c r="AU272" s="1"/>
  <c r="X272"/>
  <c r="AM272" s="1"/>
  <c r="W272"/>
  <c r="T272"/>
  <c r="P272"/>
  <c r="M272"/>
  <c r="I272"/>
  <c r="F272"/>
  <c r="AR271"/>
  <c r="AQ271"/>
  <c r="AS271" s="1"/>
  <c r="AM271"/>
  <c r="AT271" s="1"/>
  <c r="AL271"/>
  <c r="AH271"/>
  <c r="AD271"/>
  <c r="Y271"/>
  <c r="Z271" s="1"/>
  <c r="X271"/>
  <c r="W271"/>
  <c r="T271"/>
  <c r="P271"/>
  <c r="M271"/>
  <c r="I271"/>
  <c r="F271"/>
  <c r="AR270"/>
  <c r="AR274" s="1"/>
  <c r="AQ270"/>
  <c r="AM270"/>
  <c r="AT270" s="1"/>
  <c r="AL270"/>
  <c r="AH270"/>
  <c r="AD270"/>
  <c r="Y270"/>
  <c r="AN270" s="1"/>
  <c r="AU270" s="1"/>
  <c r="X270"/>
  <c r="W270"/>
  <c r="T270"/>
  <c r="P270"/>
  <c r="M270"/>
  <c r="I270"/>
  <c r="F270"/>
  <c r="AS269"/>
  <c r="AR269"/>
  <c r="AQ269"/>
  <c r="AL269"/>
  <c r="AH269"/>
  <c r="AD269"/>
  <c r="Y269"/>
  <c r="AN269" s="1"/>
  <c r="AU269" s="1"/>
  <c r="X269"/>
  <c r="AM269" s="1"/>
  <c r="W269"/>
  <c r="T269"/>
  <c r="P269"/>
  <c r="M269"/>
  <c r="I269"/>
  <c r="F269"/>
  <c r="AR268"/>
  <c r="AQ268"/>
  <c r="AS268" s="1"/>
  <c r="AL268"/>
  <c r="AH268"/>
  <c r="AD268"/>
  <c r="Y268"/>
  <c r="AN268" s="1"/>
  <c r="X268"/>
  <c r="W268"/>
  <c r="T268"/>
  <c r="P268"/>
  <c r="P274" s="1"/>
  <c r="M268"/>
  <c r="I268"/>
  <c r="F268"/>
  <c r="AP263"/>
  <c r="AP264" s="1"/>
  <c r="N263"/>
  <c r="N264" s="1"/>
  <c r="AP262"/>
  <c r="AK262"/>
  <c r="AJ262"/>
  <c r="AI262"/>
  <c r="AG262"/>
  <c r="AF262"/>
  <c r="AE262"/>
  <c r="AC262"/>
  <c r="AB262"/>
  <c r="AA262"/>
  <c r="V262"/>
  <c r="U262"/>
  <c r="S262"/>
  <c r="R262"/>
  <c r="R263" s="1"/>
  <c r="R264" s="1"/>
  <c r="Q262"/>
  <c r="O262"/>
  <c r="N262"/>
  <c r="L262"/>
  <c r="K262"/>
  <c r="J262"/>
  <c r="H262"/>
  <c r="G262"/>
  <c r="E262"/>
  <c r="D262"/>
  <c r="C262"/>
  <c r="AU261"/>
  <c r="AT261"/>
  <c r="AV261" s="1"/>
  <c r="AL261"/>
  <c r="AH261"/>
  <c r="AD261"/>
  <c r="Y261"/>
  <c r="AN261" s="1"/>
  <c r="AR261" s="1"/>
  <c r="X261"/>
  <c r="AM261" s="1"/>
  <c r="W261"/>
  <c r="T261"/>
  <c r="P261"/>
  <c r="M261"/>
  <c r="I261"/>
  <c r="F261"/>
  <c r="AU260"/>
  <c r="AT260"/>
  <c r="AL260"/>
  <c r="AH260"/>
  <c r="AD260"/>
  <c r="Y260"/>
  <c r="AN260" s="1"/>
  <c r="AR260" s="1"/>
  <c r="X260"/>
  <c r="X262" s="1"/>
  <c r="W260"/>
  <c r="T260"/>
  <c r="P260"/>
  <c r="M260"/>
  <c r="I260"/>
  <c r="F260"/>
  <c r="AU259"/>
  <c r="AT259"/>
  <c r="AQ259"/>
  <c r="AM259"/>
  <c r="AL259"/>
  <c r="AH259"/>
  <c r="AD259"/>
  <c r="Y259"/>
  <c r="Z259" s="1"/>
  <c r="X259"/>
  <c r="W259"/>
  <c r="T259"/>
  <c r="T262" s="1"/>
  <c r="P259"/>
  <c r="P262" s="1"/>
  <c r="M259"/>
  <c r="I259"/>
  <c r="F259"/>
  <c r="F262" s="1"/>
  <c r="AP257"/>
  <c r="AK257"/>
  <c r="AJ257"/>
  <c r="AI257"/>
  <c r="AI263" s="1"/>
  <c r="AI264" s="1"/>
  <c r="AG257"/>
  <c r="AG263" s="1"/>
  <c r="AG264" s="1"/>
  <c r="AF257"/>
  <c r="AE257"/>
  <c r="AC257"/>
  <c r="AC263" s="1"/>
  <c r="AC264" s="1"/>
  <c r="AB257"/>
  <c r="AB263" s="1"/>
  <c r="AB264" s="1"/>
  <c r="AA257"/>
  <c r="V257"/>
  <c r="V263" s="1"/>
  <c r="V264" s="1"/>
  <c r="U257"/>
  <c r="U263" s="1"/>
  <c r="U264" s="1"/>
  <c r="S257"/>
  <c r="S263" s="1"/>
  <c r="S264" s="1"/>
  <c r="R257"/>
  <c r="Q257"/>
  <c r="O257"/>
  <c r="O263" s="1"/>
  <c r="O264" s="1"/>
  <c r="N257"/>
  <c r="L257"/>
  <c r="K257"/>
  <c r="J257"/>
  <c r="J263" s="1"/>
  <c r="J264" s="1"/>
  <c r="H257"/>
  <c r="H263" s="1"/>
  <c r="H264" s="1"/>
  <c r="G257"/>
  <c r="E257"/>
  <c r="D257"/>
  <c r="D263" s="1"/>
  <c r="D264" s="1"/>
  <c r="C257"/>
  <c r="C263" s="1"/>
  <c r="C264" s="1"/>
  <c r="AU256"/>
  <c r="AT256"/>
  <c r="AV256" s="1"/>
  <c r="AL256"/>
  <c r="AH256"/>
  <c r="AD256"/>
  <c r="Y256"/>
  <c r="AN256" s="1"/>
  <c r="AR256" s="1"/>
  <c r="X256"/>
  <c r="AM256" s="1"/>
  <c r="W256"/>
  <c r="T256"/>
  <c r="P256"/>
  <c r="M256"/>
  <c r="I256"/>
  <c r="F256"/>
  <c r="AR255"/>
  <c r="AQ255"/>
  <c r="AS255" s="1"/>
  <c r="AM255"/>
  <c r="AT255" s="1"/>
  <c r="AL255"/>
  <c r="AH255"/>
  <c r="AD255"/>
  <c r="Y255"/>
  <c r="Z255" s="1"/>
  <c r="X255"/>
  <c r="W255"/>
  <c r="T255"/>
  <c r="P255"/>
  <c r="M255"/>
  <c r="I255"/>
  <c r="F255"/>
  <c r="AR254"/>
  <c r="AS254" s="1"/>
  <c r="AQ254"/>
  <c r="AM254"/>
  <c r="AT254" s="1"/>
  <c r="AL254"/>
  <c r="AH254"/>
  <c r="AD254"/>
  <c r="Z254"/>
  <c r="Y254"/>
  <c r="AN254" s="1"/>
  <c r="AU254" s="1"/>
  <c r="X254"/>
  <c r="W254"/>
  <c r="T254"/>
  <c r="P254"/>
  <c r="M254"/>
  <c r="I254"/>
  <c r="F254"/>
  <c r="AS253"/>
  <c r="AR253"/>
  <c r="AQ253"/>
  <c r="AL253"/>
  <c r="AH253"/>
  <c r="AD253"/>
  <c r="Y253"/>
  <c r="AN253" s="1"/>
  <c r="AU253" s="1"/>
  <c r="X253"/>
  <c r="AM253" s="1"/>
  <c r="W253"/>
  <c r="T253"/>
  <c r="P253"/>
  <c r="M253"/>
  <c r="I253"/>
  <c r="F253"/>
  <c r="AR252"/>
  <c r="AQ252"/>
  <c r="AL252"/>
  <c r="AH252"/>
  <c r="AD252"/>
  <c r="Y252"/>
  <c r="AN252" s="1"/>
  <c r="AU252" s="1"/>
  <c r="X252"/>
  <c r="AM252" s="1"/>
  <c r="W252"/>
  <c r="T252"/>
  <c r="P252"/>
  <c r="M252"/>
  <c r="I252"/>
  <c r="F252"/>
  <c r="AR251"/>
  <c r="AQ251"/>
  <c r="AL251"/>
  <c r="AH251"/>
  <c r="AD251"/>
  <c r="Y251"/>
  <c r="X251"/>
  <c r="AM251" s="1"/>
  <c r="AT251" s="1"/>
  <c r="W251"/>
  <c r="T251"/>
  <c r="P251"/>
  <c r="M251"/>
  <c r="I251"/>
  <c r="F251"/>
  <c r="AU250"/>
  <c r="AT250"/>
  <c r="AV250" s="1"/>
  <c r="AM250"/>
  <c r="AQ250" s="1"/>
  <c r="AS250" s="1"/>
  <c r="AL250"/>
  <c r="AH250"/>
  <c r="AD250"/>
  <c r="Z250"/>
  <c r="Y250"/>
  <c r="AN250" s="1"/>
  <c r="AR250" s="1"/>
  <c r="X250"/>
  <c r="W250"/>
  <c r="T250"/>
  <c r="P250"/>
  <c r="M250"/>
  <c r="I250"/>
  <c r="F250"/>
  <c r="AS249"/>
  <c r="AR249"/>
  <c r="AQ249"/>
  <c r="AL249"/>
  <c r="AH249"/>
  <c r="AD249"/>
  <c r="Y249"/>
  <c r="AN249" s="1"/>
  <c r="AU249" s="1"/>
  <c r="X249"/>
  <c r="AM249" s="1"/>
  <c r="W249"/>
  <c r="T249"/>
  <c r="P249"/>
  <c r="M249"/>
  <c r="I249"/>
  <c r="F249"/>
  <c r="AU248"/>
  <c r="AT248"/>
  <c r="AL248"/>
  <c r="AH248"/>
  <c r="AD248"/>
  <c r="Y248"/>
  <c r="AN248" s="1"/>
  <c r="AR248" s="1"/>
  <c r="X248"/>
  <c r="AM248" s="1"/>
  <c r="W248"/>
  <c r="T248"/>
  <c r="P248"/>
  <c r="M248"/>
  <c r="I248"/>
  <c r="F248"/>
  <c r="AU247"/>
  <c r="AV247" s="1"/>
  <c r="AT247"/>
  <c r="AL247"/>
  <c r="AH247"/>
  <c r="AD247"/>
  <c r="Y247"/>
  <c r="X247"/>
  <c r="AM247" s="1"/>
  <c r="AQ247" s="1"/>
  <c r="W247"/>
  <c r="T247"/>
  <c r="P247"/>
  <c r="M247"/>
  <c r="I247"/>
  <c r="F247"/>
  <c r="AU246"/>
  <c r="AV246" s="1"/>
  <c r="AT246"/>
  <c r="AN246"/>
  <c r="AR246" s="1"/>
  <c r="AM246"/>
  <c r="AQ246" s="1"/>
  <c r="AS246" s="1"/>
  <c r="AL246"/>
  <c r="AH246"/>
  <c r="AD246"/>
  <c r="Z246"/>
  <c r="Y246"/>
  <c r="X246"/>
  <c r="W246"/>
  <c r="T246"/>
  <c r="P246"/>
  <c r="M246"/>
  <c r="I246"/>
  <c r="F246"/>
  <c r="AU245"/>
  <c r="AT245"/>
  <c r="AV245" s="1"/>
  <c r="AL245"/>
  <c r="AH245"/>
  <c r="AD245"/>
  <c r="Y245"/>
  <c r="AN245" s="1"/>
  <c r="AR245" s="1"/>
  <c r="X245"/>
  <c r="AM245" s="1"/>
  <c r="W245"/>
  <c r="T245"/>
  <c r="P245"/>
  <c r="M245"/>
  <c r="I245"/>
  <c r="F245"/>
  <c r="AC240"/>
  <c r="AB240"/>
  <c r="L240"/>
  <c r="D240"/>
  <c r="AP239"/>
  <c r="AP240" s="1"/>
  <c r="AK239"/>
  <c r="AK240" s="1"/>
  <c r="AJ239"/>
  <c r="AJ240" s="1"/>
  <c r="AI239"/>
  <c r="AI240" s="1"/>
  <c r="AG239"/>
  <c r="AG240" s="1"/>
  <c r="AF239"/>
  <c r="AF240" s="1"/>
  <c r="AE239"/>
  <c r="AE240" s="1"/>
  <c r="AC239"/>
  <c r="AB239"/>
  <c r="AA239"/>
  <c r="AA240" s="1"/>
  <c r="V239"/>
  <c r="V240" s="1"/>
  <c r="U239"/>
  <c r="U240" s="1"/>
  <c r="S239"/>
  <c r="S240" s="1"/>
  <c r="R239"/>
  <c r="R240" s="1"/>
  <c r="Q239"/>
  <c r="Q240" s="1"/>
  <c r="O239"/>
  <c r="O240" s="1"/>
  <c r="N239"/>
  <c r="N240" s="1"/>
  <c r="L239"/>
  <c r="K239"/>
  <c r="K240" s="1"/>
  <c r="J239"/>
  <c r="J240" s="1"/>
  <c r="H239"/>
  <c r="H240" s="1"/>
  <c r="G239"/>
  <c r="G240" s="1"/>
  <c r="E239"/>
  <c r="E240" s="1"/>
  <c r="D239"/>
  <c r="C239"/>
  <c r="C240" s="1"/>
  <c r="AR238"/>
  <c r="AQ238"/>
  <c r="AQ239" s="1"/>
  <c r="AQ240" s="1"/>
  <c r="AN238"/>
  <c r="AU238" s="1"/>
  <c r="AU239" s="1"/>
  <c r="AU240" s="1"/>
  <c r="AL238"/>
  <c r="AL239" s="1"/>
  <c r="AL240" s="1"/>
  <c r="AH238"/>
  <c r="AH239" s="1"/>
  <c r="AH240" s="1"/>
  <c r="AD238"/>
  <c r="AD239" s="1"/>
  <c r="AD240" s="1"/>
  <c r="Y238"/>
  <c r="Y239" s="1"/>
  <c r="Y240" s="1"/>
  <c r="X238"/>
  <c r="W238"/>
  <c r="W239" s="1"/>
  <c r="W240" s="1"/>
  <c r="T238"/>
  <c r="T239" s="1"/>
  <c r="T240" s="1"/>
  <c r="P238"/>
  <c r="P239" s="1"/>
  <c r="P240" s="1"/>
  <c r="M238"/>
  <c r="M239" s="1"/>
  <c r="M240" s="1"/>
  <c r="I238"/>
  <c r="I239" s="1"/>
  <c r="I240" s="1"/>
  <c r="F238"/>
  <c r="F239" s="1"/>
  <c r="F240" s="1"/>
  <c r="AP234"/>
  <c r="AL234"/>
  <c r="AK234"/>
  <c r="AJ234"/>
  <c r="AI234"/>
  <c r="AG234"/>
  <c r="AF234"/>
  <c r="AE234"/>
  <c r="AC234"/>
  <c r="AB234"/>
  <c r="AA234"/>
  <c r="V234"/>
  <c r="U234"/>
  <c r="S234"/>
  <c r="R234"/>
  <c r="Q234"/>
  <c r="P234"/>
  <c r="O234"/>
  <c r="N234"/>
  <c r="L234"/>
  <c r="K234"/>
  <c r="J234"/>
  <c r="H234"/>
  <c r="G234"/>
  <c r="E234"/>
  <c r="D234"/>
  <c r="C234"/>
  <c r="AU233"/>
  <c r="AU234" s="1"/>
  <c r="AT233"/>
  <c r="AT234" s="1"/>
  <c r="AL233"/>
  <c r="AH233"/>
  <c r="AH234" s="1"/>
  <c r="AD233"/>
  <c r="AD234" s="1"/>
  <c r="Y233"/>
  <c r="Y234" s="1"/>
  <c r="X233"/>
  <c r="AM233" s="1"/>
  <c r="W233"/>
  <c r="W234" s="1"/>
  <c r="T233"/>
  <c r="T234" s="1"/>
  <c r="P233"/>
  <c r="M233"/>
  <c r="M234" s="1"/>
  <c r="I233"/>
  <c r="I234" s="1"/>
  <c r="F233"/>
  <c r="F234" s="1"/>
  <c r="C233"/>
  <c r="AF231"/>
  <c r="AF235" s="1"/>
  <c r="AF241" s="1"/>
  <c r="AA231"/>
  <c r="AA235" s="1"/>
  <c r="K231"/>
  <c r="K235" s="1"/>
  <c r="H231"/>
  <c r="H235" s="1"/>
  <c r="H241" s="1"/>
  <c r="AP230"/>
  <c r="AK230"/>
  <c r="AJ230"/>
  <c r="AI230"/>
  <c r="AG230"/>
  <c r="AF230"/>
  <c r="AE230"/>
  <c r="AC230"/>
  <c r="AB230"/>
  <c r="AB231" s="1"/>
  <c r="AB235" s="1"/>
  <c r="AB241" s="1"/>
  <c r="AA230"/>
  <c r="V230"/>
  <c r="U230"/>
  <c r="S230"/>
  <c r="S231" s="1"/>
  <c r="S235" s="1"/>
  <c r="S241" s="1"/>
  <c r="R230"/>
  <c r="Q230"/>
  <c r="O230"/>
  <c r="N230"/>
  <c r="L230"/>
  <c r="K230"/>
  <c r="J230"/>
  <c r="H230"/>
  <c r="G230"/>
  <c r="E230"/>
  <c r="D230"/>
  <c r="AR229"/>
  <c r="AQ229"/>
  <c r="AL229"/>
  <c r="AH229"/>
  <c r="AD229"/>
  <c r="Y229"/>
  <c r="X229"/>
  <c r="AM229" s="1"/>
  <c r="AT229" s="1"/>
  <c r="W229"/>
  <c r="T229"/>
  <c r="P229"/>
  <c r="M229"/>
  <c r="I229"/>
  <c r="F229"/>
  <c r="C229"/>
  <c r="AR228"/>
  <c r="AQ228"/>
  <c r="AS228" s="1"/>
  <c r="AL228"/>
  <c r="AH228"/>
  <c r="AD228"/>
  <c r="Y228"/>
  <c r="AN228" s="1"/>
  <c r="AU228" s="1"/>
  <c r="X228"/>
  <c r="AM228" s="1"/>
  <c r="W228"/>
  <c r="T228"/>
  <c r="P228"/>
  <c r="M228"/>
  <c r="M230" s="1"/>
  <c r="I228"/>
  <c r="F228"/>
  <c r="C228"/>
  <c r="AR227"/>
  <c r="AQ227"/>
  <c r="AM227"/>
  <c r="AT227" s="1"/>
  <c r="AL227"/>
  <c r="AH227"/>
  <c r="AD227"/>
  <c r="Y227"/>
  <c r="Y230" s="1"/>
  <c r="X227"/>
  <c r="W227"/>
  <c r="T227"/>
  <c r="P227"/>
  <c r="P230" s="1"/>
  <c r="M227"/>
  <c r="I227"/>
  <c r="F227"/>
  <c r="C227"/>
  <c r="C230" s="1"/>
  <c r="AP225"/>
  <c r="AK225"/>
  <c r="AJ225"/>
  <c r="AJ231" s="1"/>
  <c r="AJ235" s="1"/>
  <c r="AI225"/>
  <c r="AI231" s="1"/>
  <c r="AI235" s="1"/>
  <c r="AG225"/>
  <c r="AF225"/>
  <c r="AE225"/>
  <c r="AE231" s="1"/>
  <c r="AE235" s="1"/>
  <c r="AE241" s="1"/>
  <c r="AC225"/>
  <c r="AC231" s="1"/>
  <c r="AB225"/>
  <c r="AA225"/>
  <c r="V225"/>
  <c r="V231" s="1"/>
  <c r="V235" s="1"/>
  <c r="V241" s="1"/>
  <c r="U225"/>
  <c r="U231" s="1"/>
  <c r="S225"/>
  <c r="R225"/>
  <c r="Q225"/>
  <c r="Q231" s="1"/>
  <c r="O225"/>
  <c r="O231" s="1"/>
  <c r="O235" s="1"/>
  <c r="N225"/>
  <c r="L225"/>
  <c r="L231" s="1"/>
  <c r="L235" s="1"/>
  <c r="L241" s="1"/>
  <c r="K225"/>
  <c r="J225"/>
  <c r="J231" s="1"/>
  <c r="J235" s="1"/>
  <c r="H225"/>
  <c r="G225"/>
  <c r="G231" s="1"/>
  <c r="G235" s="1"/>
  <c r="G241" s="1"/>
  <c r="E225"/>
  <c r="E231" s="1"/>
  <c r="E235" s="1"/>
  <c r="D225"/>
  <c r="D231" s="1"/>
  <c r="D235" s="1"/>
  <c r="AR224"/>
  <c r="AQ224"/>
  <c r="AS224" s="1"/>
  <c r="AL224"/>
  <c r="AH224"/>
  <c r="AD224"/>
  <c r="Y224"/>
  <c r="AN224" s="1"/>
  <c r="AU224" s="1"/>
  <c r="X224"/>
  <c r="AM224" s="1"/>
  <c r="W224"/>
  <c r="T224"/>
  <c r="P224"/>
  <c r="M224"/>
  <c r="I224"/>
  <c r="F224"/>
  <c r="C224"/>
  <c r="AS223"/>
  <c r="AR223"/>
  <c r="AQ223"/>
  <c r="AL223"/>
  <c r="AH223"/>
  <c r="AD223"/>
  <c r="Y223"/>
  <c r="AN223" s="1"/>
  <c r="AU223" s="1"/>
  <c r="X223"/>
  <c r="W223"/>
  <c r="T223"/>
  <c r="P223"/>
  <c r="M223"/>
  <c r="I223"/>
  <c r="F223"/>
  <c r="C223"/>
  <c r="AR222"/>
  <c r="AQ222"/>
  <c r="AL222"/>
  <c r="AH222"/>
  <c r="AD222"/>
  <c r="Y222"/>
  <c r="AN222" s="1"/>
  <c r="AU222" s="1"/>
  <c r="X222"/>
  <c r="AM222" s="1"/>
  <c r="W222"/>
  <c r="T222"/>
  <c r="P222"/>
  <c r="M222"/>
  <c r="I222"/>
  <c r="F222"/>
  <c r="C222"/>
  <c r="AS221"/>
  <c r="AR221"/>
  <c r="AQ221"/>
  <c r="AL221"/>
  <c r="AH221"/>
  <c r="AH225" s="1"/>
  <c r="AD221"/>
  <c r="Y221"/>
  <c r="AN221" s="1"/>
  <c r="AU221" s="1"/>
  <c r="X221"/>
  <c r="W221"/>
  <c r="T221"/>
  <c r="P221"/>
  <c r="M221"/>
  <c r="M225" s="1"/>
  <c r="M231" s="1"/>
  <c r="M235" s="1"/>
  <c r="I221"/>
  <c r="I225" s="1"/>
  <c r="F221"/>
  <c r="C221"/>
  <c r="AR220"/>
  <c r="AR225" s="1"/>
  <c r="AQ220"/>
  <c r="AL220"/>
  <c r="AH220"/>
  <c r="AD220"/>
  <c r="Y220"/>
  <c r="AN220" s="1"/>
  <c r="X220"/>
  <c r="AM220" s="1"/>
  <c r="W220"/>
  <c r="T220"/>
  <c r="T225" s="1"/>
  <c r="P220"/>
  <c r="M220"/>
  <c r="I220"/>
  <c r="F220"/>
  <c r="F225" s="1"/>
  <c r="C220"/>
  <c r="AP214"/>
  <c r="AK214"/>
  <c r="AJ214"/>
  <c r="AI214"/>
  <c r="AG214"/>
  <c r="AF214"/>
  <c r="AE214"/>
  <c r="AC214"/>
  <c r="AB214"/>
  <c r="AA214"/>
  <c r="V214"/>
  <c r="U214"/>
  <c r="S214"/>
  <c r="R214"/>
  <c r="Q214"/>
  <c r="O214"/>
  <c r="N214"/>
  <c r="L214"/>
  <c r="K214"/>
  <c r="J214"/>
  <c r="H214"/>
  <c r="G214"/>
  <c r="E214"/>
  <c r="D214"/>
  <c r="C214"/>
  <c r="AR213"/>
  <c r="AQ213"/>
  <c r="AL213"/>
  <c r="AH213"/>
  <c r="AD213"/>
  <c r="Y213"/>
  <c r="AN213" s="1"/>
  <c r="AU213" s="1"/>
  <c r="X213"/>
  <c r="AM213" s="1"/>
  <c r="W213"/>
  <c r="T213"/>
  <c r="P213"/>
  <c r="M213"/>
  <c r="I213"/>
  <c r="F213"/>
  <c r="AR212"/>
  <c r="AQ212"/>
  <c r="AN212"/>
  <c r="AU212" s="1"/>
  <c r="AL212"/>
  <c r="AH212"/>
  <c r="AD212"/>
  <c r="Y212"/>
  <c r="X212"/>
  <c r="W212"/>
  <c r="T212"/>
  <c r="P212"/>
  <c r="M212"/>
  <c r="I212"/>
  <c r="F212"/>
  <c r="AR211"/>
  <c r="AQ211"/>
  <c r="AS211" s="1"/>
  <c r="AL211"/>
  <c r="AH211"/>
  <c r="AD211"/>
  <c r="Y211"/>
  <c r="AN211" s="1"/>
  <c r="AU211" s="1"/>
  <c r="X211"/>
  <c r="W211"/>
  <c r="T211"/>
  <c r="P211"/>
  <c r="M211"/>
  <c r="I211"/>
  <c r="F211"/>
  <c r="AR210"/>
  <c r="AQ210"/>
  <c r="AS210" s="1"/>
  <c r="AL210"/>
  <c r="AH210"/>
  <c r="AD210"/>
  <c r="Y210"/>
  <c r="AN210" s="1"/>
  <c r="AU210" s="1"/>
  <c r="X210"/>
  <c r="W210"/>
  <c r="T210"/>
  <c r="P210"/>
  <c r="M210"/>
  <c r="I210"/>
  <c r="F210"/>
  <c r="AU209"/>
  <c r="AT209"/>
  <c r="AR209"/>
  <c r="AL209"/>
  <c r="AH209"/>
  <c r="AD209"/>
  <c r="Y209"/>
  <c r="AN209" s="1"/>
  <c r="X209"/>
  <c r="W209"/>
  <c r="T209"/>
  <c r="P209"/>
  <c r="M209"/>
  <c r="I209"/>
  <c r="F209"/>
  <c r="AU208"/>
  <c r="AT208"/>
  <c r="AV208" s="1"/>
  <c r="AL208"/>
  <c r="AH208"/>
  <c r="AD208"/>
  <c r="Y208"/>
  <c r="AN208" s="1"/>
  <c r="AN214" s="1"/>
  <c r="X208"/>
  <c r="W208"/>
  <c r="T208"/>
  <c r="P208"/>
  <c r="P214" s="1"/>
  <c r="M208"/>
  <c r="I208"/>
  <c r="F208"/>
  <c r="AP205"/>
  <c r="AK205"/>
  <c r="AJ205"/>
  <c r="AI205"/>
  <c r="AG205"/>
  <c r="AF205"/>
  <c r="AE205"/>
  <c r="AC205"/>
  <c r="AB205"/>
  <c r="AA205"/>
  <c r="V205"/>
  <c r="U205"/>
  <c r="S205"/>
  <c r="R205"/>
  <c r="Q205"/>
  <c r="O205"/>
  <c r="N205"/>
  <c r="L205"/>
  <c r="K205"/>
  <c r="J205"/>
  <c r="H205"/>
  <c r="G205"/>
  <c r="E205"/>
  <c r="D205"/>
  <c r="C205"/>
  <c r="AR204"/>
  <c r="AQ204"/>
  <c r="AM204"/>
  <c r="AT204" s="1"/>
  <c r="AL204"/>
  <c r="AH204"/>
  <c r="AD204"/>
  <c r="Y204"/>
  <c r="AN204" s="1"/>
  <c r="AU204" s="1"/>
  <c r="X204"/>
  <c r="W204"/>
  <c r="T204"/>
  <c r="P204"/>
  <c r="M204"/>
  <c r="I204"/>
  <c r="F204"/>
  <c r="AS203"/>
  <c r="AR203"/>
  <c r="AQ203"/>
  <c r="AM203"/>
  <c r="AL203"/>
  <c r="AH203"/>
  <c r="AD203"/>
  <c r="Y203"/>
  <c r="AN203" s="1"/>
  <c r="AU203" s="1"/>
  <c r="X203"/>
  <c r="W203"/>
  <c r="T203"/>
  <c r="P203"/>
  <c r="M203"/>
  <c r="I203"/>
  <c r="F203"/>
  <c r="AR202"/>
  <c r="AS202" s="1"/>
  <c r="AQ202"/>
  <c r="AM202"/>
  <c r="AT202" s="1"/>
  <c r="AL202"/>
  <c r="AH202"/>
  <c r="AD202"/>
  <c r="Y202"/>
  <c r="AN202" s="1"/>
  <c r="AU202" s="1"/>
  <c r="X202"/>
  <c r="W202"/>
  <c r="T202"/>
  <c r="P202"/>
  <c r="M202"/>
  <c r="I202"/>
  <c r="F202"/>
  <c r="AR201"/>
  <c r="AQ201"/>
  <c r="AL201"/>
  <c r="AH201"/>
  <c r="AH205" s="1"/>
  <c r="AD201"/>
  <c r="Y201"/>
  <c r="AN201" s="1"/>
  <c r="AU201" s="1"/>
  <c r="X201"/>
  <c r="W201"/>
  <c r="T201"/>
  <c r="P201"/>
  <c r="M201"/>
  <c r="M205" s="1"/>
  <c r="I201"/>
  <c r="F201"/>
  <c r="AU200"/>
  <c r="AT200"/>
  <c r="AM200"/>
  <c r="AQ200" s="1"/>
  <c r="AL200"/>
  <c r="AH200"/>
  <c r="AD200"/>
  <c r="Y200"/>
  <c r="AN200" s="1"/>
  <c r="AR200" s="1"/>
  <c r="X200"/>
  <c r="W200"/>
  <c r="T200"/>
  <c r="P200"/>
  <c r="M200"/>
  <c r="I200"/>
  <c r="F200"/>
  <c r="AV199"/>
  <c r="AU199"/>
  <c r="AT199"/>
  <c r="AM199"/>
  <c r="AQ199" s="1"/>
  <c r="AL199"/>
  <c r="AH199"/>
  <c r="AD199"/>
  <c r="Y199"/>
  <c r="Z199" s="1"/>
  <c r="X199"/>
  <c r="W199"/>
  <c r="T199"/>
  <c r="P199"/>
  <c r="M199"/>
  <c r="I199"/>
  <c r="F199"/>
  <c r="U197"/>
  <c r="U215" s="1"/>
  <c r="AP196"/>
  <c r="AK196"/>
  <c r="AJ196"/>
  <c r="AI196"/>
  <c r="AG196"/>
  <c r="AF196"/>
  <c r="AE196"/>
  <c r="AC196"/>
  <c r="AB196"/>
  <c r="AA196"/>
  <c r="V196"/>
  <c r="U196"/>
  <c r="S196"/>
  <c r="R196"/>
  <c r="Q196"/>
  <c r="Q197" s="1"/>
  <c r="Q215" s="1"/>
  <c r="O196"/>
  <c r="N196"/>
  <c r="L196"/>
  <c r="K196"/>
  <c r="J196"/>
  <c r="H196"/>
  <c r="G196"/>
  <c r="E196"/>
  <c r="D196"/>
  <c r="C196"/>
  <c r="AR195"/>
  <c r="AQ195"/>
  <c r="AS195" s="1"/>
  <c r="AL195"/>
  <c r="AH195"/>
  <c r="AD195"/>
  <c r="Y195"/>
  <c r="AN195" s="1"/>
  <c r="AU195" s="1"/>
  <c r="X195"/>
  <c r="AM195" s="1"/>
  <c r="W195"/>
  <c r="T195"/>
  <c r="P195"/>
  <c r="M195"/>
  <c r="I195"/>
  <c r="F195"/>
  <c r="AV194"/>
  <c r="AU194"/>
  <c r="AT194"/>
  <c r="AL194"/>
  <c r="AH194"/>
  <c r="AD194"/>
  <c r="Y194"/>
  <c r="AN194" s="1"/>
  <c r="AR194" s="1"/>
  <c r="X194"/>
  <c r="W194"/>
  <c r="T194"/>
  <c r="P194"/>
  <c r="M194"/>
  <c r="I194"/>
  <c r="F194"/>
  <c r="AR193"/>
  <c r="AS193" s="1"/>
  <c r="AQ193"/>
  <c r="AM193"/>
  <c r="AT193" s="1"/>
  <c r="AL193"/>
  <c r="AH193"/>
  <c r="AD193"/>
  <c r="Y193"/>
  <c r="X193"/>
  <c r="W193"/>
  <c r="T193"/>
  <c r="P193"/>
  <c r="M193"/>
  <c r="I193"/>
  <c r="F193"/>
  <c r="AR192"/>
  <c r="AS192" s="1"/>
  <c r="AQ192"/>
  <c r="AL192"/>
  <c r="AH192"/>
  <c r="AD192"/>
  <c r="Y192"/>
  <c r="AN192" s="1"/>
  <c r="AU192" s="1"/>
  <c r="X192"/>
  <c r="AM192" s="1"/>
  <c r="W192"/>
  <c r="T192"/>
  <c r="T196" s="1"/>
  <c r="P192"/>
  <c r="M192"/>
  <c r="I192"/>
  <c r="F192"/>
  <c r="AU191"/>
  <c r="AT191"/>
  <c r="AL191"/>
  <c r="AL196" s="1"/>
  <c r="AH191"/>
  <c r="AD191"/>
  <c r="Y191"/>
  <c r="X191"/>
  <c r="X196" s="1"/>
  <c r="W191"/>
  <c r="T191"/>
  <c r="P191"/>
  <c r="M191"/>
  <c r="M196" s="1"/>
  <c r="I191"/>
  <c r="F191"/>
  <c r="AP189"/>
  <c r="AP197" s="1"/>
  <c r="AP215" s="1"/>
  <c r="AK189"/>
  <c r="AK197" s="1"/>
  <c r="AK215" s="1"/>
  <c r="AJ189"/>
  <c r="AI189"/>
  <c r="AG189"/>
  <c r="AG197" s="1"/>
  <c r="AG215" s="1"/>
  <c r="AF189"/>
  <c r="AF197" s="1"/>
  <c r="AE189"/>
  <c r="AC189"/>
  <c r="AB189"/>
  <c r="AB197" s="1"/>
  <c r="AB215" s="1"/>
  <c r="AA189"/>
  <c r="AA197" s="1"/>
  <c r="V189"/>
  <c r="U189"/>
  <c r="S189"/>
  <c r="S197" s="1"/>
  <c r="S215" s="1"/>
  <c r="R189"/>
  <c r="Q189"/>
  <c r="P189"/>
  <c r="O189"/>
  <c r="O197" s="1"/>
  <c r="O215" s="1"/>
  <c r="N189"/>
  <c r="N197" s="1"/>
  <c r="L189"/>
  <c r="L197" s="1"/>
  <c r="K189"/>
  <c r="K197" s="1"/>
  <c r="K215" s="1"/>
  <c r="J189"/>
  <c r="J197" s="1"/>
  <c r="J215" s="1"/>
  <c r="H189"/>
  <c r="H197" s="1"/>
  <c r="G189"/>
  <c r="G197" s="1"/>
  <c r="E189"/>
  <c r="D189"/>
  <c r="D197" s="1"/>
  <c r="D215" s="1"/>
  <c r="C189"/>
  <c r="C197" s="1"/>
  <c r="AU188"/>
  <c r="AU189" s="1"/>
  <c r="AT188"/>
  <c r="AT189" s="1"/>
  <c r="AL188"/>
  <c r="AL189" s="1"/>
  <c r="AH188"/>
  <c r="AH189" s="1"/>
  <c r="AD188"/>
  <c r="AD189" s="1"/>
  <c r="Y188"/>
  <c r="Y189" s="1"/>
  <c r="X188"/>
  <c r="AM188" s="1"/>
  <c r="W188"/>
  <c r="W189" s="1"/>
  <c r="T188"/>
  <c r="T189" s="1"/>
  <c r="P188"/>
  <c r="M188"/>
  <c r="M189" s="1"/>
  <c r="I188"/>
  <c r="I189" s="1"/>
  <c r="F188"/>
  <c r="F189" s="1"/>
  <c r="AP184"/>
  <c r="AK184"/>
  <c r="AJ184"/>
  <c r="AI184"/>
  <c r="AG184"/>
  <c r="AF184"/>
  <c r="AE184"/>
  <c r="AC184"/>
  <c r="AB184"/>
  <c r="AA184"/>
  <c r="V184"/>
  <c r="U184"/>
  <c r="S184"/>
  <c r="R184"/>
  <c r="Q184"/>
  <c r="O184"/>
  <c r="N184"/>
  <c r="L184"/>
  <c r="K184"/>
  <c r="J184"/>
  <c r="H184"/>
  <c r="G184"/>
  <c r="E184"/>
  <c r="D184"/>
  <c r="C184"/>
  <c r="AR183"/>
  <c r="AQ183"/>
  <c r="AS183" s="1"/>
  <c r="AL183"/>
  <c r="AH183"/>
  <c r="AD183"/>
  <c r="Y183"/>
  <c r="AN183" s="1"/>
  <c r="AU183" s="1"/>
  <c r="X183"/>
  <c r="AM183" s="1"/>
  <c r="W183"/>
  <c r="T183"/>
  <c r="P183"/>
  <c r="M183"/>
  <c r="I183"/>
  <c r="F183"/>
  <c r="AU182"/>
  <c r="AV182" s="1"/>
  <c r="AT182"/>
  <c r="AL182"/>
  <c r="AH182"/>
  <c r="AD182"/>
  <c r="Y182"/>
  <c r="AN182" s="1"/>
  <c r="AR182" s="1"/>
  <c r="X182"/>
  <c r="W182"/>
  <c r="T182"/>
  <c r="P182"/>
  <c r="M182"/>
  <c r="I182"/>
  <c r="F182"/>
  <c r="AU181"/>
  <c r="AV181" s="1"/>
  <c r="AT181"/>
  <c r="AL181"/>
  <c r="AH181"/>
  <c r="AD181"/>
  <c r="Y181"/>
  <c r="X181"/>
  <c r="AM181" s="1"/>
  <c r="W181"/>
  <c r="T181"/>
  <c r="P181"/>
  <c r="M181"/>
  <c r="I181"/>
  <c r="F181"/>
  <c r="AR180"/>
  <c r="AQ180"/>
  <c r="AL180"/>
  <c r="AH180"/>
  <c r="AD180"/>
  <c r="AD184" s="1"/>
  <c r="Y180"/>
  <c r="AN180" s="1"/>
  <c r="X180"/>
  <c r="AM180" s="1"/>
  <c r="W180"/>
  <c r="W184" s="1"/>
  <c r="T180"/>
  <c r="T184" s="1"/>
  <c r="P180"/>
  <c r="M180"/>
  <c r="I180"/>
  <c r="F180"/>
  <c r="F184" s="1"/>
  <c r="AP178"/>
  <c r="AK178"/>
  <c r="AJ178"/>
  <c r="AI178"/>
  <c r="AG178"/>
  <c r="AF178"/>
  <c r="AE178"/>
  <c r="AC178"/>
  <c r="AB178"/>
  <c r="AA178"/>
  <c r="V178"/>
  <c r="U178"/>
  <c r="S178"/>
  <c r="R178"/>
  <c r="Q178"/>
  <c r="O178"/>
  <c r="N178"/>
  <c r="L178"/>
  <c r="K178"/>
  <c r="J178"/>
  <c r="H178"/>
  <c r="G178"/>
  <c r="E178"/>
  <c r="D178"/>
  <c r="C178"/>
  <c r="AS177"/>
  <c r="AR177"/>
  <c r="AQ177"/>
  <c r="AM177"/>
  <c r="AT177" s="1"/>
  <c r="AL177"/>
  <c r="AL178" s="1"/>
  <c r="AH177"/>
  <c r="AD177"/>
  <c r="Y177"/>
  <c r="X177"/>
  <c r="W177"/>
  <c r="T177"/>
  <c r="P177"/>
  <c r="M177"/>
  <c r="I177"/>
  <c r="F177"/>
  <c r="AR176"/>
  <c r="AS176" s="1"/>
  <c r="AS178" s="1"/>
  <c r="AQ176"/>
  <c r="AQ178" s="1"/>
  <c r="AL176"/>
  <c r="AH176"/>
  <c r="AH178" s="1"/>
  <c r="AD176"/>
  <c r="AD178" s="1"/>
  <c r="Y176"/>
  <c r="AN176" s="1"/>
  <c r="X176"/>
  <c r="AM176" s="1"/>
  <c r="W176"/>
  <c r="T176"/>
  <c r="T178" s="1"/>
  <c r="P176"/>
  <c r="M176"/>
  <c r="I176"/>
  <c r="I178" s="1"/>
  <c r="F176"/>
  <c r="F178" s="1"/>
  <c r="AA174"/>
  <c r="C174"/>
  <c r="AP173"/>
  <c r="AK173"/>
  <c r="AJ173"/>
  <c r="AI173"/>
  <c r="AG173"/>
  <c r="AF173"/>
  <c r="AE173"/>
  <c r="AE174" s="1"/>
  <c r="AC173"/>
  <c r="AB173"/>
  <c r="AA173"/>
  <c r="V173"/>
  <c r="U173"/>
  <c r="S173"/>
  <c r="S174" s="1"/>
  <c r="R173"/>
  <c r="Q173"/>
  <c r="O173"/>
  <c r="N173"/>
  <c r="L173"/>
  <c r="K173"/>
  <c r="J173"/>
  <c r="I173"/>
  <c r="H173"/>
  <c r="G173"/>
  <c r="E173"/>
  <c r="D173"/>
  <c r="C173"/>
  <c r="AR172"/>
  <c r="AR173" s="1"/>
  <c r="AQ172"/>
  <c r="AQ173" s="1"/>
  <c r="AL172"/>
  <c r="AL173" s="1"/>
  <c r="AH172"/>
  <c r="AH173" s="1"/>
  <c r="AD172"/>
  <c r="AD173" s="1"/>
  <c r="Y172"/>
  <c r="AN172" s="1"/>
  <c r="X172"/>
  <c r="X173" s="1"/>
  <c r="W172"/>
  <c r="W173" s="1"/>
  <c r="T172"/>
  <c r="T173" s="1"/>
  <c r="P172"/>
  <c r="P173" s="1"/>
  <c r="M172"/>
  <c r="M173" s="1"/>
  <c r="I172"/>
  <c r="F172"/>
  <c r="F173" s="1"/>
  <c r="AR170"/>
  <c r="AP170"/>
  <c r="AL170"/>
  <c r="AK170"/>
  <c r="AJ170"/>
  <c r="AI170"/>
  <c r="AI174" s="1"/>
  <c r="AG170"/>
  <c r="AF170"/>
  <c r="AF174" s="1"/>
  <c r="AE170"/>
  <c r="AC170"/>
  <c r="AB170"/>
  <c r="AB174" s="1"/>
  <c r="AA170"/>
  <c r="V170"/>
  <c r="U170"/>
  <c r="T170"/>
  <c r="T174" s="1"/>
  <c r="S170"/>
  <c r="R170"/>
  <c r="Q170"/>
  <c r="P170"/>
  <c r="O170"/>
  <c r="O174" s="1"/>
  <c r="N170"/>
  <c r="L170"/>
  <c r="L174" s="1"/>
  <c r="K170"/>
  <c r="K174" s="1"/>
  <c r="J170"/>
  <c r="H170"/>
  <c r="H174" s="1"/>
  <c r="G170"/>
  <c r="G174" s="1"/>
  <c r="E170"/>
  <c r="D170"/>
  <c r="C170"/>
  <c r="AR169"/>
  <c r="AQ169"/>
  <c r="AQ170" s="1"/>
  <c r="AL169"/>
  <c r="AH169"/>
  <c r="AH170" s="1"/>
  <c r="AD169"/>
  <c r="AD170" s="1"/>
  <c r="AD174" s="1"/>
  <c r="Y169"/>
  <c r="Y170" s="1"/>
  <c r="X169"/>
  <c r="AM169" s="1"/>
  <c r="W169"/>
  <c r="W170" s="1"/>
  <c r="T169"/>
  <c r="P169"/>
  <c r="M169"/>
  <c r="M170" s="1"/>
  <c r="I169"/>
  <c r="I170" s="1"/>
  <c r="I174" s="1"/>
  <c r="F169"/>
  <c r="F170" s="1"/>
  <c r="F174" s="1"/>
  <c r="R167"/>
  <c r="AP166"/>
  <c r="AK166"/>
  <c r="AJ166"/>
  <c r="AI166"/>
  <c r="AG166"/>
  <c r="AF166"/>
  <c r="AE166"/>
  <c r="AC166"/>
  <c r="AB166"/>
  <c r="AA166"/>
  <c r="V166"/>
  <c r="V167" s="1"/>
  <c r="U166"/>
  <c r="S166"/>
  <c r="R166"/>
  <c r="Q166"/>
  <c r="O166"/>
  <c r="N166"/>
  <c r="L166"/>
  <c r="K166"/>
  <c r="J166"/>
  <c r="H166"/>
  <c r="G166"/>
  <c r="E166"/>
  <c r="D166"/>
  <c r="C166"/>
  <c r="AR165"/>
  <c r="AQ165"/>
  <c r="AS165" s="1"/>
  <c r="AL165"/>
  <c r="AH165"/>
  <c r="AD165"/>
  <c r="Y165"/>
  <c r="AN165" s="1"/>
  <c r="AU165" s="1"/>
  <c r="X165"/>
  <c r="AM165" s="1"/>
  <c r="W165"/>
  <c r="T165"/>
  <c r="P165"/>
  <c r="M165"/>
  <c r="I165"/>
  <c r="F165"/>
  <c r="AV164"/>
  <c r="AU164"/>
  <c r="AT164"/>
  <c r="AM164"/>
  <c r="AL164"/>
  <c r="AH164"/>
  <c r="AD164"/>
  <c r="Y164"/>
  <c r="AN164" s="1"/>
  <c r="AR164" s="1"/>
  <c r="X164"/>
  <c r="W164"/>
  <c r="T164"/>
  <c r="P164"/>
  <c r="M164"/>
  <c r="I164"/>
  <c r="F164"/>
  <c r="AS163"/>
  <c r="AR163"/>
  <c r="AQ163"/>
  <c r="AM163"/>
  <c r="AT163" s="1"/>
  <c r="AL163"/>
  <c r="AH163"/>
  <c r="AD163"/>
  <c r="Y163"/>
  <c r="Z163" s="1"/>
  <c r="X163"/>
  <c r="W163"/>
  <c r="T163"/>
  <c r="P163"/>
  <c r="M163"/>
  <c r="I163"/>
  <c r="F163"/>
  <c r="AR162"/>
  <c r="AS162" s="1"/>
  <c r="AQ162"/>
  <c r="AL162"/>
  <c r="AH162"/>
  <c r="AD162"/>
  <c r="Y162"/>
  <c r="AN162" s="1"/>
  <c r="AU162" s="1"/>
  <c r="X162"/>
  <c r="AM162" s="1"/>
  <c r="W162"/>
  <c r="T162"/>
  <c r="P162"/>
  <c r="M162"/>
  <c r="I162"/>
  <c r="F162"/>
  <c r="AU161"/>
  <c r="AT161"/>
  <c r="AV161" s="1"/>
  <c r="AL161"/>
  <c r="AH161"/>
  <c r="AD161"/>
  <c r="Y161"/>
  <c r="AN161" s="1"/>
  <c r="AR161" s="1"/>
  <c r="X161"/>
  <c r="AM161" s="1"/>
  <c r="W161"/>
  <c r="T161"/>
  <c r="P161"/>
  <c r="M161"/>
  <c r="I161"/>
  <c r="F161"/>
  <c r="AU160"/>
  <c r="AV160" s="1"/>
  <c r="AT160"/>
  <c r="AL160"/>
  <c r="AH160"/>
  <c r="AD160"/>
  <c r="Y160"/>
  <c r="Y166" s="1"/>
  <c r="X160"/>
  <c r="W160"/>
  <c r="T160"/>
  <c r="P160"/>
  <c r="P166" s="1"/>
  <c r="M160"/>
  <c r="M166" s="1"/>
  <c r="I160"/>
  <c r="F160"/>
  <c r="AP158"/>
  <c r="AP167" s="1"/>
  <c r="AK158"/>
  <c r="AK167" s="1"/>
  <c r="AJ158"/>
  <c r="AI158"/>
  <c r="AI167" s="1"/>
  <c r="AG158"/>
  <c r="AG167" s="1"/>
  <c r="AF158"/>
  <c r="AF167" s="1"/>
  <c r="AF185" s="1"/>
  <c r="AE158"/>
  <c r="AC158"/>
  <c r="AC167" s="1"/>
  <c r="AB158"/>
  <c r="AB167" s="1"/>
  <c r="AA158"/>
  <c r="AA167" s="1"/>
  <c r="AA185" s="1"/>
  <c r="V158"/>
  <c r="U158"/>
  <c r="U167" s="1"/>
  <c r="S158"/>
  <c r="S167" s="1"/>
  <c r="R158"/>
  <c r="Q158"/>
  <c r="O158"/>
  <c r="O167" s="1"/>
  <c r="N158"/>
  <c r="N167" s="1"/>
  <c r="L158"/>
  <c r="L167" s="1"/>
  <c r="L185" s="1"/>
  <c r="K158"/>
  <c r="J158"/>
  <c r="J167" s="1"/>
  <c r="H158"/>
  <c r="H167" s="1"/>
  <c r="G158"/>
  <c r="G167" s="1"/>
  <c r="E158"/>
  <c r="D158"/>
  <c r="D167" s="1"/>
  <c r="C158"/>
  <c r="C167" s="1"/>
  <c r="C185" s="1"/>
  <c r="AR157"/>
  <c r="AQ157"/>
  <c r="AL157"/>
  <c r="AH157"/>
  <c r="AD157"/>
  <c r="Y157"/>
  <c r="AN157" s="1"/>
  <c r="AU157" s="1"/>
  <c r="X157"/>
  <c r="AM157" s="1"/>
  <c r="W157"/>
  <c r="T157"/>
  <c r="P157"/>
  <c r="M157"/>
  <c r="I157"/>
  <c r="F157"/>
  <c r="AR156"/>
  <c r="AQ156"/>
  <c r="AS156" s="1"/>
  <c r="AM156"/>
  <c r="AT156" s="1"/>
  <c r="AL156"/>
  <c r="AH156"/>
  <c r="AD156"/>
  <c r="Z156"/>
  <c r="Y156"/>
  <c r="AN156" s="1"/>
  <c r="AU156" s="1"/>
  <c r="X156"/>
  <c r="W156"/>
  <c r="T156"/>
  <c r="P156"/>
  <c r="M156"/>
  <c r="I156"/>
  <c r="F156"/>
  <c r="AU155"/>
  <c r="AV155" s="1"/>
  <c r="AT155"/>
  <c r="AM155"/>
  <c r="AL155"/>
  <c r="AH155"/>
  <c r="AD155"/>
  <c r="Y155"/>
  <c r="Z155" s="1"/>
  <c r="X155"/>
  <c r="W155"/>
  <c r="T155"/>
  <c r="P155"/>
  <c r="M155"/>
  <c r="I155"/>
  <c r="F155"/>
  <c r="AU154"/>
  <c r="AT154"/>
  <c r="AL154"/>
  <c r="AH154"/>
  <c r="AD154"/>
  <c r="Y154"/>
  <c r="AN154" s="1"/>
  <c r="AR154" s="1"/>
  <c r="X154"/>
  <c r="AM154" s="1"/>
  <c r="W154"/>
  <c r="T154"/>
  <c r="P154"/>
  <c r="M154"/>
  <c r="I154"/>
  <c r="F154"/>
  <c r="AU153"/>
  <c r="AT153"/>
  <c r="AV153" s="1"/>
  <c r="AL153"/>
  <c r="AH153"/>
  <c r="AD153"/>
  <c r="Y153"/>
  <c r="AN153" s="1"/>
  <c r="AR153" s="1"/>
  <c r="X153"/>
  <c r="AM153" s="1"/>
  <c r="W153"/>
  <c r="T153"/>
  <c r="P153"/>
  <c r="M153"/>
  <c r="I153"/>
  <c r="F153"/>
  <c r="AV152"/>
  <c r="AU152"/>
  <c r="AT152"/>
  <c r="AM152"/>
  <c r="AL152"/>
  <c r="AH152"/>
  <c r="AD152"/>
  <c r="Y152"/>
  <c r="AN152" s="1"/>
  <c r="AR152" s="1"/>
  <c r="X152"/>
  <c r="W152"/>
  <c r="T152"/>
  <c r="P152"/>
  <c r="M152"/>
  <c r="I152"/>
  <c r="F152"/>
  <c r="AS151"/>
  <c r="AR151"/>
  <c r="AQ151"/>
  <c r="AN151"/>
  <c r="AU151" s="1"/>
  <c r="AM151"/>
  <c r="AL151"/>
  <c r="AH151"/>
  <c r="AD151"/>
  <c r="Z151"/>
  <c r="Y151"/>
  <c r="X151"/>
  <c r="W151"/>
  <c r="T151"/>
  <c r="P151"/>
  <c r="M151"/>
  <c r="I151"/>
  <c r="F151"/>
  <c r="AP145"/>
  <c r="AL145"/>
  <c r="AK145"/>
  <c r="AJ145"/>
  <c r="AI145"/>
  <c r="AG145"/>
  <c r="AF145"/>
  <c r="AE145"/>
  <c r="AC145"/>
  <c r="AB145"/>
  <c r="AA145"/>
  <c r="V145"/>
  <c r="U145"/>
  <c r="S145"/>
  <c r="R145"/>
  <c r="Q145"/>
  <c r="O145"/>
  <c r="N145"/>
  <c r="N146" s="1"/>
  <c r="L145"/>
  <c r="K145"/>
  <c r="J145"/>
  <c r="J146" s="1"/>
  <c r="H145"/>
  <c r="G145"/>
  <c r="E145"/>
  <c r="D145"/>
  <c r="C145"/>
  <c r="AR144"/>
  <c r="AR145" s="1"/>
  <c r="AQ144"/>
  <c r="AQ145" s="1"/>
  <c r="AM144"/>
  <c r="AT144" s="1"/>
  <c r="AL144"/>
  <c r="AH144"/>
  <c r="AH145" s="1"/>
  <c r="AD144"/>
  <c r="AD145" s="1"/>
  <c r="Z144"/>
  <c r="Z145" s="1"/>
  <c r="Y144"/>
  <c r="Y145" s="1"/>
  <c r="X144"/>
  <c r="X145" s="1"/>
  <c r="W144"/>
  <c r="W145" s="1"/>
  <c r="T144"/>
  <c r="T145" s="1"/>
  <c r="P144"/>
  <c r="P145" s="1"/>
  <c r="M144"/>
  <c r="M145" s="1"/>
  <c r="I144"/>
  <c r="I145" s="1"/>
  <c r="F144"/>
  <c r="F145" s="1"/>
  <c r="AP142"/>
  <c r="AK142"/>
  <c r="AJ142"/>
  <c r="AI142"/>
  <c r="AG142"/>
  <c r="AF142"/>
  <c r="AE142"/>
  <c r="AC142"/>
  <c r="AB142"/>
  <c r="AA142"/>
  <c r="V142"/>
  <c r="U142"/>
  <c r="S142"/>
  <c r="R142"/>
  <c r="Q142"/>
  <c r="O142"/>
  <c r="N142"/>
  <c r="L142"/>
  <c r="K142"/>
  <c r="J142"/>
  <c r="H142"/>
  <c r="G142"/>
  <c r="E142"/>
  <c r="D142"/>
  <c r="C142"/>
  <c r="AR141"/>
  <c r="AQ141"/>
  <c r="AS141" s="1"/>
  <c r="AL141"/>
  <c r="AH141"/>
  <c r="AD141"/>
  <c r="Y141"/>
  <c r="AN141" s="1"/>
  <c r="AU141" s="1"/>
  <c r="X141"/>
  <c r="AM141" s="1"/>
  <c r="W141"/>
  <c r="T141"/>
  <c r="P141"/>
  <c r="M141"/>
  <c r="I141"/>
  <c r="F141"/>
  <c r="AR140"/>
  <c r="AQ140"/>
  <c r="AL140"/>
  <c r="AH140"/>
  <c r="AD140"/>
  <c r="Y140"/>
  <c r="AN140" s="1"/>
  <c r="AU140" s="1"/>
  <c r="X140"/>
  <c r="W140"/>
  <c r="T140"/>
  <c r="P140"/>
  <c r="M140"/>
  <c r="I140"/>
  <c r="F140"/>
  <c r="AR139"/>
  <c r="AQ139"/>
  <c r="AL139"/>
  <c r="AH139"/>
  <c r="AD139"/>
  <c r="Y139"/>
  <c r="AN139" s="1"/>
  <c r="AU139" s="1"/>
  <c r="X139"/>
  <c r="W139"/>
  <c r="T139"/>
  <c r="P139"/>
  <c r="M139"/>
  <c r="I139"/>
  <c r="F139"/>
  <c r="AR138"/>
  <c r="AS138" s="1"/>
  <c r="AQ138"/>
  <c r="AL138"/>
  <c r="AH138"/>
  <c r="AD138"/>
  <c r="Y138"/>
  <c r="AN138" s="1"/>
  <c r="AU138" s="1"/>
  <c r="X138"/>
  <c r="AM138" s="1"/>
  <c r="W138"/>
  <c r="T138"/>
  <c r="P138"/>
  <c r="M138"/>
  <c r="I138"/>
  <c r="F138"/>
  <c r="AR137"/>
  <c r="AQ137"/>
  <c r="AS137" s="1"/>
  <c r="AL137"/>
  <c r="AH137"/>
  <c r="AD137"/>
  <c r="Y137"/>
  <c r="AN137" s="1"/>
  <c r="AU137" s="1"/>
  <c r="X137"/>
  <c r="AM137" s="1"/>
  <c r="W137"/>
  <c r="T137"/>
  <c r="P137"/>
  <c r="M137"/>
  <c r="I137"/>
  <c r="F137"/>
  <c r="AR136"/>
  <c r="AQ136"/>
  <c r="AL136"/>
  <c r="AH136"/>
  <c r="AD136"/>
  <c r="Y136"/>
  <c r="AN136" s="1"/>
  <c r="AU136" s="1"/>
  <c r="X136"/>
  <c r="W136"/>
  <c r="T136"/>
  <c r="P136"/>
  <c r="M136"/>
  <c r="I136"/>
  <c r="F136"/>
  <c r="AR135"/>
  <c r="AQ135"/>
  <c r="AS135" s="1"/>
  <c r="AL135"/>
  <c r="AH135"/>
  <c r="AD135"/>
  <c r="Y135"/>
  <c r="AN135" s="1"/>
  <c r="AU135" s="1"/>
  <c r="X135"/>
  <c r="W135"/>
  <c r="T135"/>
  <c r="P135"/>
  <c r="M135"/>
  <c r="I135"/>
  <c r="F135"/>
  <c r="AR134"/>
  <c r="AS134" s="1"/>
  <c r="AQ134"/>
  <c r="AL134"/>
  <c r="AH134"/>
  <c r="AD134"/>
  <c r="Y134"/>
  <c r="AN134" s="1"/>
  <c r="AU134" s="1"/>
  <c r="X134"/>
  <c r="AM134" s="1"/>
  <c r="W134"/>
  <c r="T134"/>
  <c r="P134"/>
  <c r="M134"/>
  <c r="I134"/>
  <c r="F134"/>
  <c r="AR133"/>
  <c r="AQ133"/>
  <c r="AS133" s="1"/>
  <c r="AL133"/>
  <c r="AH133"/>
  <c r="AD133"/>
  <c r="Y133"/>
  <c r="AN133" s="1"/>
  <c r="AU133" s="1"/>
  <c r="X133"/>
  <c r="AM133" s="1"/>
  <c r="W133"/>
  <c r="T133"/>
  <c r="P133"/>
  <c r="M133"/>
  <c r="I133"/>
  <c r="F133"/>
  <c r="AR132"/>
  <c r="AQ132"/>
  <c r="AL132"/>
  <c r="AH132"/>
  <c r="AD132"/>
  <c r="Y132"/>
  <c r="X132"/>
  <c r="W132"/>
  <c r="T132"/>
  <c r="P132"/>
  <c r="M132"/>
  <c r="M142" s="1"/>
  <c r="I132"/>
  <c r="F132"/>
  <c r="AP130"/>
  <c r="AK130"/>
  <c r="AK146" s="1"/>
  <c r="AJ130"/>
  <c r="AI130"/>
  <c r="AG130"/>
  <c r="AF130"/>
  <c r="AF146" s="1"/>
  <c r="AE130"/>
  <c r="AC130"/>
  <c r="AB130"/>
  <c r="AA130"/>
  <c r="AA146" s="1"/>
  <c r="V130"/>
  <c r="U130"/>
  <c r="S130"/>
  <c r="R130"/>
  <c r="Q130"/>
  <c r="O130"/>
  <c r="N130"/>
  <c r="L130"/>
  <c r="L146" s="1"/>
  <c r="K130"/>
  <c r="J130"/>
  <c r="H130"/>
  <c r="H146" s="1"/>
  <c r="G130"/>
  <c r="G146" s="1"/>
  <c r="E130"/>
  <c r="D130"/>
  <c r="C130"/>
  <c r="C146" s="1"/>
  <c r="AR129"/>
  <c r="AQ129"/>
  <c r="AL129"/>
  <c r="AH129"/>
  <c r="AD129"/>
  <c r="Y129"/>
  <c r="AN129" s="1"/>
  <c r="AU129" s="1"/>
  <c r="X129"/>
  <c r="AM129" s="1"/>
  <c r="W129"/>
  <c r="T129"/>
  <c r="P129"/>
  <c r="M129"/>
  <c r="I129"/>
  <c r="F129"/>
  <c r="AR128"/>
  <c r="AQ128"/>
  <c r="AL128"/>
  <c r="AH128"/>
  <c r="AD128"/>
  <c r="Y128"/>
  <c r="AN128" s="1"/>
  <c r="AU128" s="1"/>
  <c r="X128"/>
  <c r="W128"/>
  <c r="T128"/>
  <c r="P128"/>
  <c r="M128"/>
  <c r="I128"/>
  <c r="F128"/>
  <c r="AR127"/>
  <c r="AS127" s="1"/>
  <c r="AQ127"/>
  <c r="AM127"/>
  <c r="AT127" s="1"/>
  <c r="AL127"/>
  <c r="AH127"/>
  <c r="AD127"/>
  <c r="Z127"/>
  <c r="Y127"/>
  <c r="AN127" s="1"/>
  <c r="AU127" s="1"/>
  <c r="X127"/>
  <c r="W127"/>
  <c r="T127"/>
  <c r="P127"/>
  <c r="M127"/>
  <c r="I127"/>
  <c r="F127"/>
  <c r="AS126"/>
  <c r="AR126"/>
  <c r="AQ126"/>
  <c r="AL126"/>
  <c r="AH126"/>
  <c r="AD126"/>
  <c r="Y126"/>
  <c r="AN126" s="1"/>
  <c r="AU126" s="1"/>
  <c r="X126"/>
  <c r="AM126" s="1"/>
  <c r="W126"/>
  <c r="T126"/>
  <c r="P126"/>
  <c r="M126"/>
  <c r="I126"/>
  <c r="F126"/>
  <c r="AR125"/>
  <c r="AQ125"/>
  <c r="AL125"/>
  <c r="AH125"/>
  <c r="AD125"/>
  <c r="Y125"/>
  <c r="AN125" s="1"/>
  <c r="AU125" s="1"/>
  <c r="X125"/>
  <c r="AM125" s="1"/>
  <c r="W125"/>
  <c r="W130" s="1"/>
  <c r="T125"/>
  <c r="P125"/>
  <c r="M125"/>
  <c r="I125"/>
  <c r="F125"/>
  <c r="AR124"/>
  <c r="AQ124"/>
  <c r="AL124"/>
  <c r="AL130" s="1"/>
  <c r="AH124"/>
  <c r="AD124"/>
  <c r="Y124"/>
  <c r="X124"/>
  <c r="W124"/>
  <c r="T124"/>
  <c r="P124"/>
  <c r="M124"/>
  <c r="M130" s="1"/>
  <c r="M146" s="1"/>
  <c r="I124"/>
  <c r="F124"/>
  <c r="AP122"/>
  <c r="AK122"/>
  <c r="AJ122"/>
  <c r="AI122"/>
  <c r="AG122"/>
  <c r="AF122"/>
  <c r="AE122"/>
  <c r="AC122"/>
  <c r="AB122"/>
  <c r="AA122"/>
  <c r="V122"/>
  <c r="U122"/>
  <c r="S122"/>
  <c r="R122"/>
  <c r="Q122"/>
  <c r="O122"/>
  <c r="N122"/>
  <c r="L122"/>
  <c r="K122"/>
  <c r="J122"/>
  <c r="H122"/>
  <c r="G122"/>
  <c r="E122"/>
  <c r="D122"/>
  <c r="C122"/>
  <c r="AR121"/>
  <c r="AQ121"/>
  <c r="AL121"/>
  <c r="AH121"/>
  <c r="AD121"/>
  <c r="Y121"/>
  <c r="AN121" s="1"/>
  <c r="AU121" s="1"/>
  <c r="X121"/>
  <c r="AM121" s="1"/>
  <c r="W121"/>
  <c r="T121"/>
  <c r="P121"/>
  <c r="M121"/>
  <c r="I121"/>
  <c r="F121"/>
  <c r="AR120"/>
  <c r="AQ120"/>
  <c r="AS120" s="1"/>
  <c r="AM120"/>
  <c r="AT120" s="1"/>
  <c r="AL120"/>
  <c r="AH120"/>
  <c r="AD120"/>
  <c r="Y120"/>
  <c r="AN120" s="1"/>
  <c r="AU120" s="1"/>
  <c r="X120"/>
  <c r="W120"/>
  <c r="T120"/>
  <c r="P120"/>
  <c r="M120"/>
  <c r="I120"/>
  <c r="F120"/>
  <c r="AS119"/>
  <c r="AR119"/>
  <c r="AQ119"/>
  <c r="AN119"/>
  <c r="AU119" s="1"/>
  <c r="AM119"/>
  <c r="AT119" s="1"/>
  <c r="AV119" s="1"/>
  <c r="AL119"/>
  <c r="AH119"/>
  <c r="AD119"/>
  <c r="Z119"/>
  <c r="Y119"/>
  <c r="X119"/>
  <c r="W119"/>
  <c r="T119"/>
  <c r="P119"/>
  <c r="M119"/>
  <c r="I119"/>
  <c r="F119"/>
  <c r="AR118"/>
  <c r="AQ118"/>
  <c r="AS118" s="1"/>
  <c r="AL118"/>
  <c r="AH118"/>
  <c r="AD118"/>
  <c r="Y118"/>
  <c r="AN118" s="1"/>
  <c r="AU118" s="1"/>
  <c r="X118"/>
  <c r="AM118" s="1"/>
  <c r="W118"/>
  <c r="T118"/>
  <c r="P118"/>
  <c r="M118"/>
  <c r="I118"/>
  <c r="F118"/>
  <c r="AR117"/>
  <c r="AQ117"/>
  <c r="AL117"/>
  <c r="AH117"/>
  <c r="AD117"/>
  <c r="Y117"/>
  <c r="AN117" s="1"/>
  <c r="AU117" s="1"/>
  <c r="X117"/>
  <c r="AM117" s="1"/>
  <c r="W117"/>
  <c r="T117"/>
  <c r="P117"/>
  <c r="M117"/>
  <c r="M122" s="1"/>
  <c r="I117"/>
  <c r="F117"/>
  <c r="AR116"/>
  <c r="AQ116"/>
  <c r="AM116"/>
  <c r="AL116"/>
  <c r="AH116"/>
  <c r="AD116"/>
  <c r="Y116"/>
  <c r="Z116" s="1"/>
  <c r="X116"/>
  <c r="W116"/>
  <c r="T116"/>
  <c r="P116"/>
  <c r="M116"/>
  <c r="I116"/>
  <c r="F116"/>
  <c r="AP112"/>
  <c r="AK112"/>
  <c r="AJ112"/>
  <c r="AI112"/>
  <c r="AG112"/>
  <c r="AF112"/>
  <c r="AE112"/>
  <c r="AC112"/>
  <c r="AB112"/>
  <c r="AA112"/>
  <c r="V112"/>
  <c r="U112"/>
  <c r="S112"/>
  <c r="R112"/>
  <c r="Q112"/>
  <c r="O112"/>
  <c r="N112"/>
  <c r="L112"/>
  <c r="K112"/>
  <c r="J112"/>
  <c r="H112"/>
  <c r="G112"/>
  <c r="E112"/>
  <c r="D112"/>
  <c r="C112"/>
  <c r="AR111"/>
  <c r="AR112" s="1"/>
  <c r="AQ111"/>
  <c r="AS111" s="1"/>
  <c r="AS112" s="1"/>
  <c r="AN111"/>
  <c r="AU111" s="1"/>
  <c r="AU112" s="1"/>
  <c r="AL111"/>
  <c r="AL112" s="1"/>
  <c r="AH111"/>
  <c r="AH112" s="1"/>
  <c r="AD111"/>
  <c r="AD112" s="1"/>
  <c r="Y111"/>
  <c r="Y112" s="1"/>
  <c r="X111"/>
  <c r="W111"/>
  <c r="W112" s="1"/>
  <c r="T111"/>
  <c r="T112" s="1"/>
  <c r="P111"/>
  <c r="P112" s="1"/>
  <c r="M111"/>
  <c r="M112" s="1"/>
  <c r="I111"/>
  <c r="I112" s="1"/>
  <c r="F111"/>
  <c r="F112" s="1"/>
  <c r="AP109"/>
  <c r="AK109"/>
  <c r="AJ109"/>
  <c r="AI109"/>
  <c r="AG109"/>
  <c r="AF109"/>
  <c r="AE109"/>
  <c r="AC109"/>
  <c r="AB109"/>
  <c r="AA109"/>
  <c r="V109"/>
  <c r="U109"/>
  <c r="S109"/>
  <c r="R109"/>
  <c r="Q109"/>
  <c r="O109"/>
  <c r="N109"/>
  <c r="L109"/>
  <c r="K109"/>
  <c r="J109"/>
  <c r="H109"/>
  <c r="G109"/>
  <c r="E109"/>
  <c r="D109"/>
  <c r="C109"/>
  <c r="AR108"/>
  <c r="AQ108"/>
  <c r="AL108"/>
  <c r="AH108"/>
  <c r="AD108"/>
  <c r="Y108"/>
  <c r="AN108" s="1"/>
  <c r="AU108" s="1"/>
  <c r="X108"/>
  <c r="W108"/>
  <c r="T108"/>
  <c r="P108"/>
  <c r="M108"/>
  <c r="I108"/>
  <c r="F108"/>
  <c r="AR107"/>
  <c r="AQ107"/>
  <c r="AS107" s="1"/>
  <c r="AL107"/>
  <c r="AH107"/>
  <c r="AD107"/>
  <c r="Y107"/>
  <c r="AN107" s="1"/>
  <c r="AU107" s="1"/>
  <c r="X107"/>
  <c r="W107"/>
  <c r="T107"/>
  <c r="P107"/>
  <c r="M107"/>
  <c r="I107"/>
  <c r="F107"/>
  <c r="AR106"/>
  <c r="AS106" s="1"/>
  <c r="AQ106"/>
  <c r="AL106"/>
  <c r="AH106"/>
  <c r="AD106"/>
  <c r="Y106"/>
  <c r="AN106" s="1"/>
  <c r="AU106" s="1"/>
  <c r="X106"/>
  <c r="AM106" s="1"/>
  <c r="W106"/>
  <c r="T106"/>
  <c r="P106"/>
  <c r="M106"/>
  <c r="I106"/>
  <c r="F106"/>
  <c r="AR105"/>
  <c r="AQ105"/>
  <c r="AS105" s="1"/>
  <c r="AL105"/>
  <c r="AH105"/>
  <c r="AD105"/>
  <c r="Y105"/>
  <c r="AN105" s="1"/>
  <c r="AU105" s="1"/>
  <c r="X105"/>
  <c r="AM105" s="1"/>
  <c r="W105"/>
  <c r="T105"/>
  <c r="P105"/>
  <c r="M105"/>
  <c r="I105"/>
  <c r="F105"/>
  <c r="AR104"/>
  <c r="AQ104"/>
  <c r="AS104" s="1"/>
  <c r="AL104"/>
  <c r="AH104"/>
  <c r="AD104"/>
  <c r="Y104"/>
  <c r="AN104" s="1"/>
  <c r="AU104" s="1"/>
  <c r="X104"/>
  <c r="W104"/>
  <c r="T104"/>
  <c r="P104"/>
  <c r="M104"/>
  <c r="I104"/>
  <c r="F104"/>
  <c r="AR103"/>
  <c r="AQ103"/>
  <c r="AS103" s="1"/>
  <c r="AL103"/>
  <c r="AH103"/>
  <c r="AD103"/>
  <c r="Y103"/>
  <c r="AN103" s="1"/>
  <c r="AU103" s="1"/>
  <c r="X103"/>
  <c r="W103"/>
  <c r="T103"/>
  <c r="P103"/>
  <c r="M103"/>
  <c r="I103"/>
  <c r="F103"/>
  <c r="AS102"/>
  <c r="AR102"/>
  <c r="AQ102"/>
  <c r="AL102"/>
  <c r="AH102"/>
  <c r="AD102"/>
  <c r="Y102"/>
  <c r="AN102" s="1"/>
  <c r="AU102" s="1"/>
  <c r="X102"/>
  <c r="W102"/>
  <c r="T102"/>
  <c r="P102"/>
  <c r="M102"/>
  <c r="I102"/>
  <c r="I109" s="1"/>
  <c r="F102"/>
  <c r="AR101"/>
  <c r="AQ101"/>
  <c r="AS101" s="1"/>
  <c r="AL101"/>
  <c r="AH101"/>
  <c r="AD101"/>
  <c r="Y101"/>
  <c r="AN101" s="1"/>
  <c r="AU101" s="1"/>
  <c r="X101"/>
  <c r="W101"/>
  <c r="T101"/>
  <c r="P101"/>
  <c r="M101"/>
  <c r="I101"/>
  <c r="F101"/>
  <c r="AR100"/>
  <c r="AQ100"/>
  <c r="AL100"/>
  <c r="AH100"/>
  <c r="AD100"/>
  <c r="Y100"/>
  <c r="X100"/>
  <c r="W100"/>
  <c r="T100"/>
  <c r="P100"/>
  <c r="M100"/>
  <c r="I100"/>
  <c r="F100"/>
  <c r="AG98"/>
  <c r="AG113" s="1"/>
  <c r="E98"/>
  <c r="E113" s="1"/>
  <c r="AP97"/>
  <c r="AK97"/>
  <c r="AJ97"/>
  <c r="AI97"/>
  <c r="AG97"/>
  <c r="AF97"/>
  <c r="AE97"/>
  <c r="AC97"/>
  <c r="AB97"/>
  <c r="AA97"/>
  <c r="V97"/>
  <c r="U97"/>
  <c r="S97"/>
  <c r="R97"/>
  <c r="Q97"/>
  <c r="Q98" s="1"/>
  <c r="Q113" s="1"/>
  <c r="O97"/>
  <c r="N97"/>
  <c r="L97"/>
  <c r="K97"/>
  <c r="J97"/>
  <c r="H97"/>
  <c r="G97"/>
  <c r="E97"/>
  <c r="D97"/>
  <c r="C97"/>
  <c r="AS96"/>
  <c r="AR96"/>
  <c r="AQ96"/>
  <c r="AM96"/>
  <c r="AL96"/>
  <c r="AH96"/>
  <c r="AD96"/>
  <c r="Z96"/>
  <c r="Y96"/>
  <c r="AN96" s="1"/>
  <c r="AU96" s="1"/>
  <c r="X96"/>
  <c r="W96"/>
  <c r="T96"/>
  <c r="P96"/>
  <c r="M96"/>
  <c r="I96"/>
  <c r="F96"/>
  <c r="AS95"/>
  <c r="AR95"/>
  <c r="AQ95"/>
  <c r="AL95"/>
  <c r="AH95"/>
  <c r="AD95"/>
  <c r="Y95"/>
  <c r="AN95" s="1"/>
  <c r="AU95" s="1"/>
  <c r="X95"/>
  <c r="W95"/>
  <c r="T95"/>
  <c r="P95"/>
  <c r="M95"/>
  <c r="I95"/>
  <c r="F95"/>
  <c r="AR94"/>
  <c r="AQ94"/>
  <c r="AL94"/>
  <c r="AH94"/>
  <c r="AD94"/>
  <c r="Y94"/>
  <c r="AN94" s="1"/>
  <c r="AU94" s="1"/>
  <c r="X94"/>
  <c r="W94"/>
  <c r="T94"/>
  <c r="P94"/>
  <c r="M94"/>
  <c r="I94"/>
  <c r="F94"/>
  <c r="AR93"/>
  <c r="AQ93"/>
  <c r="AL93"/>
  <c r="AH93"/>
  <c r="AD93"/>
  <c r="Y93"/>
  <c r="AN93" s="1"/>
  <c r="AU93" s="1"/>
  <c r="X93"/>
  <c r="AM93" s="1"/>
  <c r="W93"/>
  <c r="T93"/>
  <c r="P93"/>
  <c r="M93"/>
  <c r="I93"/>
  <c r="F93"/>
  <c r="AR92"/>
  <c r="AQ92"/>
  <c r="AS92" s="1"/>
  <c r="AL92"/>
  <c r="AH92"/>
  <c r="AD92"/>
  <c r="Y92"/>
  <c r="AN92" s="1"/>
  <c r="AU92" s="1"/>
  <c r="X92"/>
  <c r="W92"/>
  <c r="T92"/>
  <c r="P92"/>
  <c r="M92"/>
  <c r="I92"/>
  <c r="F92"/>
  <c r="AR91"/>
  <c r="AQ91"/>
  <c r="AL91"/>
  <c r="AH91"/>
  <c r="AD91"/>
  <c r="Y91"/>
  <c r="AN91" s="1"/>
  <c r="AU91" s="1"/>
  <c r="X91"/>
  <c r="W91"/>
  <c r="T91"/>
  <c r="P91"/>
  <c r="M91"/>
  <c r="I91"/>
  <c r="F91"/>
  <c r="AS90"/>
  <c r="AR90"/>
  <c r="AQ90"/>
  <c r="AL90"/>
  <c r="AH90"/>
  <c r="AD90"/>
  <c r="Y90"/>
  <c r="AN90" s="1"/>
  <c r="AU90" s="1"/>
  <c r="X90"/>
  <c r="W90"/>
  <c r="T90"/>
  <c r="P90"/>
  <c r="M90"/>
  <c r="I90"/>
  <c r="F90"/>
  <c r="AR89"/>
  <c r="AQ89"/>
  <c r="AS89" s="1"/>
  <c r="AL89"/>
  <c r="AH89"/>
  <c r="AD89"/>
  <c r="Y89"/>
  <c r="AN89" s="1"/>
  <c r="AU89" s="1"/>
  <c r="X89"/>
  <c r="AM89" s="1"/>
  <c r="W89"/>
  <c r="T89"/>
  <c r="P89"/>
  <c r="M89"/>
  <c r="I89"/>
  <c r="F89"/>
  <c r="AR88"/>
  <c r="AS88" s="1"/>
  <c r="AQ88"/>
  <c r="AM88"/>
  <c r="AL88"/>
  <c r="AH88"/>
  <c r="AD88"/>
  <c r="Y88"/>
  <c r="AN88" s="1"/>
  <c r="AU88" s="1"/>
  <c r="X88"/>
  <c r="W88"/>
  <c r="T88"/>
  <c r="P88"/>
  <c r="M88"/>
  <c r="I88"/>
  <c r="F88"/>
  <c r="AS87"/>
  <c r="AR87"/>
  <c r="AQ87"/>
  <c r="AN87"/>
  <c r="AU87" s="1"/>
  <c r="AM87"/>
  <c r="AT87" s="1"/>
  <c r="AV87" s="1"/>
  <c r="AL87"/>
  <c r="AH87"/>
  <c r="AD87"/>
  <c r="Z87"/>
  <c r="Y87"/>
  <c r="X87"/>
  <c r="W87"/>
  <c r="T87"/>
  <c r="P87"/>
  <c r="M87"/>
  <c r="I87"/>
  <c r="F87"/>
  <c r="AR86"/>
  <c r="AQ86"/>
  <c r="AL86"/>
  <c r="AH86"/>
  <c r="AD86"/>
  <c r="Y86"/>
  <c r="X86"/>
  <c r="W86"/>
  <c r="T86"/>
  <c r="P86"/>
  <c r="M86"/>
  <c r="I86"/>
  <c r="F86"/>
  <c r="AQ84"/>
  <c r="AP84"/>
  <c r="AL84"/>
  <c r="AK84"/>
  <c r="AK98" s="1"/>
  <c r="AK113" s="1"/>
  <c r="AJ84"/>
  <c r="AI84"/>
  <c r="AH84"/>
  <c r="AG84"/>
  <c r="AF84"/>
  <c r="AE84"/>
  <c r="AC84"/>
  <c r="AC98" s="1"/>
  <c r="AC113" s="1"/>
  <c r="AB84"/>
  <c r="AA84"/>
  <c r="X84"/>
  <c r="V84"/>
  <c r="U84"/>
  <c r="U98" s="1"/>
  <c r="U113" s="1"/>
  <c r="S84"/>
  <c r="S98" s="1"/>
  <c r="S113" s="1"/>
  <c r="R84"/>
  <c r="R98" s="1"/>
  <c r="R113" s="1"/>
  <c r="Q84"/>
  <c r="P84"/>
  <c r="O84"/>
  <c r="O98" s="1"/>
  <c r="O113" s="1"/>
  <c r="N84"/>
  <c r="L84"/>
  <c r="K84"/>
  <c r="J84"/>
  <c r="J98" s="1"/>
  <c r="J113" s="1"/>
  <c r="J147" s="1"/>
  <c r="H84"/>
  <c r="H98" s="1"/>
  <c r="H113" s="1"/>
  <c r="H147" s="1"/>
  <c r="G84"/>
  <c r="E84"/>
  <c r="D84"/>
  <c r="D98" s="1"/>
  <c r="D113" s="1"/>
  <c r="C84"/>
  <c r="C98" s="1"/>
  <c r="C113" s="1"/>
  <c r="C147" s="1"/>
  <c r="AR83"/>
  <c r="AR84" s="1"/>
  <c r="AQ83"/>
  <c r="AN83"/>
  <c r="AM83"/>
  <c r="AT83" s="1"/>
  <c r="AL83"/>
  <c r="AH83"/>
  <c r="AD83"/>
  <c r="AD84" s="1"/>
  <c r="Z83"/>
  <c r="Z84" s="1"/>
  <c r="Y83"/>
  <c r="Y84" s="1"/>
  <c r="X83"/>
  <c r="W83"/>
  <c r="W84" s="1"/>
  <c r="T83"/>
  <c r="T84" s="1"/>
  <c r="P83"/>
  <c r="M83"/>
  <c r="M84" s="1"/>
  <c r="I83"/>
  <c r="I84" s="1"/>
  <c r="F83"/>
  <c r="F84" s="1"/>
  <c r="AJ78"/>
  <c r="AJ79" s="1"/>
  <c r="AF78"/>
  <c r="AF79" s="1"/>
  <c r="AB78"/>
  <c r="AB79" s="1"/>
  <c r="S78"/>
  <c r="S79" s="1"/>
  <c r="H78"/>
  <c r="H79" s="1"/>
  <c r="D78"/>
  <c r="D79" s="1"/>
  <c r="AP77"/>
  <c r="AP78" s="1"/>
  <c r="AP79" s="1"/>
  <c r="AK77"/>
  <c r="AK78" s="1"/>
  <c r="AK79" s="1"/>
  <c r="AJ77"/>
  <c r="AI77"/>
  <c r="AI78" s="1"/>
  <c r="AI79" s="1"/>
  <c r="AG77"/>
  <c r="AG78" s="1"/>
  <c r="AG79" s="1"/>
  <c r="AF77"/>
  <c r="AE77"/>
  <c r="AE78" s="1"/>
  <c r="AE79" s="1"/>
  <c r="AD77"/>
  <c r="AD78" s="1"/>
  <c r="AD79" s="1"/>
  <c r="AC77"/>
  <c r="AC78" s="1"/>
  <c r="AC79" s="1"/>
  <c r="AB77"/>
  <c r="AA77"/>
  <c r="AA78" s="1"/>
  <c r="AA79" s="1"/>
  <c r="V77"/>
  <c r="V78" s="1"/>
  <c r="V79" s="1"/>
  <c r="U77"/>
  <c r="U78" s="1"/>
  <c r="U79" s="1"/>
  <c r="S77"/>
  <c r="R77"/>
  <c r="R78" s="1"/>
  <c r="R79" s="1"/>
  <c r="Q77"/>
  <c r="Q78" s="1"/>
  <c r="Q79" s="1"/>
  <c r="O77"/>
  <c r="O78" s="1"/>
  <c r="O79" s="1"/>
  <c r="N77"/>
  <c r="N78" s="1"/>
  <c r="N79" s="1"/>
  <c r="L77"/>
  <c r="L78" s="1"/>
  <c r="L79" s="1"/>
  <c r="K77"/>
  <c r="K78" s="1"/>
  <c r="K79" s="1"/>
  <c r="J77"/>
  <c r="J78" s="1"/>
  <c r="J79" s="1"/>
  <c r="H77"/>
  <c r="G77"/>
  <c r="G78" s="1"/>
  <c r="G79" s="1"/>
  <c r="E77"/>
  <c r="E78" s="1"/>
  <c r="E79" s="1"/>
  <c r="D77"/>
  <c r="C77"/>
  <c r="C78" s="1"/>
  <c r="C79" s="1"/>
  <c r="AR76"/>
  <c r="AQ76"/>
  <c r="AS76" s="1"/>
  <c r="AL76"/>
  <c r="AH76"/>
  <c r="AD76"/>
  <c r="Y76"/>
  <c r="AN76" s="1"/>
  <c r="AU76" s="1"/>
  <c r="X76"/>
  <c r="W76"/>
  <c r="T76"/>
  <c r="P76"/>
  <c r="M76"/>
  <c r="I76"/>
  <c r="F76"/>
  <c r="AR75"/>
  <c r="AQ75"/>
  <c r="AN75"/>
  <c r="AU75" s="1"/>
  <c r="AL75"/>
  <c r="AH75"/>
  <c r="AD75"/>
  <c r="Y75"/>
  <c r="X75"/>
  <c r="W75"/>
  <c r="T75"/>
  <c r="P75"/>
  <c r="M75"/>
  <c r="I75"/>
  <c r="F75"/>
  <c r="AR74"/>
  <c r="AQ74"/>
  <c r="AS74" s="1"/>
  <c r="AL74"/>
  <c r="AH74"/>
  <c r="AD74"/>
  <c r="Y74"/>
  <c r="AN74" s="1"/>
  <c r="AU74" s="1"/>
  <c r="X74"/>
  <c r="W74"/>
  <c r="T74"/>
  <c r="P74"/>
  <c r="M74"/>
  <c r="I74"/>
  <c r="F74"/>
  <c r="AR73"/>
  <c r="AQ73"/>
  <c r="AM73"/>
  <c r="AL73"/>
  <c r="AH73"/>
  <c r="AD73"/>
  <c r="Y73"/>
  <c r="AN73" s="1"/>
  <c r="AU73" s="1"/>
  <c r="X73"/>
  <c r="W73"/>
  <c r="T73"/>
  <c r="P73"/>
  <c r="M73"/>
  <c r="I73"/>
  <c r="F73"/>
  <c r="AS72"/>
  <c r="AR72"/>
  <c r="AQ72"/>
  <c r="AM72"/>
  <c r="AL72"/>
  <c r="AH72"/>
  <c r="AD72"/>
  <c r="Y72"/>
  <c r="Y77" s="1"/>
  <c r="Y78" s="1"/>
  <c r="Y79" s="1"/>
  <c r="X72"/>
  <c r="W72"/>
  <c r="T72"/>
  <c r="P72"/>
  <c r="M72"/>
  <c r="I72"/>
  <c r="F72"/>
  <c r="AR71"/>
  <c r="AS71" s="1"/>
  <c r="AQ71"/>
  <c r="AM71"/>
  <c r="AT71" s="1"/>
  <c r="AV71" s="1"/>
  <c r="AL71"/>
  <c r="AH71"/>
  <c r="AD71"/>
  <c r="Z71"/>
  <c r="Y71"/>
  <c r="AN71" s="1"/>
  <c r="AU71" s="1"/>
  <c r="X71"/>
  <c r="W71"/>
  <c r="T71"/>
  <c r="P71"/>
  <c r="M71"/>
  <c r="I71"/>
  <c r="F71"/>
  <c r="F77" s="1"/>
  <c r="F78" s="1"/>
  <c r="F79" s="1"/>
  <c r="AR70"/>
  <c r="AQ70"/>
  <c r="AL70"/>
  <c r="AH70"/>
  <c r="AD70"/>
  <c r="Y70"/>
  <c r="AN70" s="1"/>
  <c r="X70"/>
  <c r="W70"/>
  <c r="T70"/>
  <c r="P70"/>
  <c r="M70"/>
  <c r="I70"/>
  <c r="F70"/>
  <c r="AP64"/>
  <c r="AK64"/>
  <c r="AJ64"/>
  <c r="AI64"/>
  <c r="AG64"/>
  <c r="AF64"/>
  <c r="AE64"/>
  <c r="AC64"/>
  <c r="AB64"/>
  <c r="AA64"/>
  <c r="X64"/>
  <c r="V64"/>
  <c r="U64"/>
  <c r="S64"/>
  <c r="R64"/>
  <c r="Q64"/>
  <c r="O64"/>
  <c r="N64"/>
  <c r="L64"/>
  <c r="K64"/>
  <c r="J64"/>
  <c r="H64"/>
  <c r="G64"/>
  <c r="E64"/>
  <c r="D64"/>
  <c r="C64"/>
  <c r="AR63"/>
  <c r="AS63" s="1"/>
  <c r="AQ63"/>
  <c r="AM63"/>
  <c r="AT63" s="1"/>
  <c r="AV63" s="1"/>
  <c r="AL63"/>
  <c r="AH63"/>
  <c r="AD63"/>
  <c r="Z63"/>
  <c r="Y63"/>
  <c r="AN63" s="1"/>
  <c r="AU63" s="1"/>
  <c r="X63"/>
  <c r="W63"/>
  <c r="T63"/>
  <c r="P63"/>
  <c r="M63"/>
  <c r="I63"/>
  <c r="F63"/>
  <c r="AU62"/>
  <c r="AT62"/>
  <c r="AL62"/>
  <c r="AH62"/>
  <c r="AH64" s="1"/>
  <c r="AD62"/>
  <c r="AD64" s="1"/>
  <c r="Y62"/>
  <c r="AN62" s="1"/>
  <c r="AR62" s="1"/>
  <c r="X62"/>
  <c r="W62"/>
  <c r="W64" s="1"/>
  <c r="T62"/>
  <c r="P62"/>
  <c r="M62"/>
  <c r="I62"/>
  <c r="F62"/>
  <c r="AR61"/>
  <c r="AQ61"/>
  <c r="AM61"/>
  <c r="AT61" s="1"/>
  <c r="AL61"/>
  <c r="AL64" s="1"/>
  <c r="AH61"/>
  <c r="AD61"/>
  <c r="Z61"/>
  <c r="Y61"/>
  <c r="X61"/>
  <c r="W61"/>
  <c r="T61"/>
  <c r="T64" s="1"/>
  <c r="P61"/>
  <c r="P64" s="1"/>
  <c r="M61"/>
  <c r="I61"/>
  <c r="F61"/>
  <c r="F64" s="1"/>
  <c r="AP59"/>
  <c r="AK59"/>
  <c r="AJ59"/>
  <c r="AI59"/>
  <c r="AG59"/>
  <c r="AF59"/>
  <c r="AE59"/>
  <c r="AC59"/>
  <c r="AC65" s="1"/>
  <c r="AB59"/>
  <c r="AA59"/>
  <c r="V59"/>
  <c r="U59"/>
  <c r="S59"/>
  <c r="R59"/>
  <c r="Q59"/>
  <c r="O59"/>
  <c r="N59"/>
  <c r="L59"/>
  <c r="K59"/>
  <c r="J59"/>
  <c r="H59"/>
  <c r="G59"/>
  <c r="E59"/>
  <c r="D59"/>
  <c r="C59"/>
  <c r="AU58"/>
  <c r="AU59" s="1"/>
  <c r="AT58"/>
  <c r="AL58"/>
  <c r="AL59" s="1"/>
  <c r="AH58"/>
  <c r="AH59" s="1"/>
  <c r="AD58"/>
  <c r="AD59" s="1"/>
  <c r="Y58"/>
  <c r="AN58" s="1"/>
  <c r="X58"/>
  <c r="X59" s="1"/>
  <c r="W58"/>
  <c r="W59" s="1"/>
  <c r="T58"/>
  <c r="T59" s="1"/>
  <c r="P58"/>
  <c r="P59" s="1"/>
  <c r="M58"/>
  <c r="M59" s="1"/>
  <c r="I58"/>
  <c r="I59" s="1"/>
  <c r="F58"/>
  <c r="F59" s="1"/>
  <c r="AP56"/>
  <c r="AK56"/>
  <c r="AJ56"/>
  <c r="AI56"/>
  <c r="AG56"/>
  <c r="AF56"/>
  <c r="AF65" s="1"/>
  <c r="AE56"/>
  <c r="AC56"/>
  <c r="AB56"/>
  <c r="AA56"/>
  <c r="V56"/>
  <c r="U56"/>
  <c r="S56"/>
  <c r="R56"/>
  <c r="Q56"/>
  <c r="O56"/>
  <c r="N56"/>
  <c r="L56"/>
  <c r="K56"/>
  <c r="J56"/>
  <c r="H56"/>
  <c r="G56"/>
  <c r="E56"/>
  <c r="D56"/>
  <c r="C56"/>
  <c r="AS55"/>
  <c r="AR55"/>
  <c r="AQ55"/>
  <c r="AQ56" s="1"/>
  <c r="AL55"/>
  <c r="AF55"/>
  <c r="AH55" s="1"/>
  <c r="AD55"/>
  <c r="Y55"/>
  <c r="AN55" s="1"/>
  <c r="AU55" s="1"/>
  <c r="X55"/>
  <c r="W55"/>
  <c r="T55"/>
  <c r="P55"/>
  <c r="M55"/>
  <c r="I55"/>
  <c r="F55"/>
  <c r="AR54"/>
  <c r="AR56" s="1"/>
  <c r="AQ54"/>
  <c r="AL54"/>
  <c r="AD54"/>
  <c r="AD56" s="1"/>
  <c r="Y54"/>
  <c r="X54"/>
  <c r="W54"/>
  <c r="W56" s="1"/>
  <c r="T54"/>
  <c r="P54"/>
  <c r="M54"/>
  <c r="I54"/>
  <c r="I56" s="1"/>
  <c r="F54"/>
  <c r="AP52"/>
  <c r="AK52"/>
  <c r="AJ52"/>
  <c r="AI52"/>
  <c r="AG52"/>
  <c r="AG65" s="1"/>
  <c r="AF52"/>
  <c r="AF54" s="1"/>
  <c r="AH54" s="1"/>
  <c r="AE52"/>
  <c r="AC52"/>
  <c r="AB52"/>
  <c r="AA52"/>
  <c r="V52"/>
  <c r="U52"/>
  <c r="S52"/>
  <c r="R52"/>
  <c r="Q52"/>
  <c r="O52"/>
  <c r="N52"/>
  <c r="L52"/>
  <c r="K52"/>
  <c r="J52"/>
  <c r="H52"/>
  <c r="G52"/>
  <c r="E52"/>
  <c r="E65" s="1"/>
  <c r="D52"/>
  <c r="D65" s="1"/>
  <c r="C52"/>
  <c r="AR51"/>
  <c r="AQ51"/>
  <c r="AS51" s="1"/>
  <c r="AL51"/>
  <c r="AH51"/>
  <c r="AH52" s="1"/>
  <c r="AD51"/>
  <c r="Y51"/>
  <c r="AN51" s="1"/>
  <c r="AU51" s="1"/>
  <c r="X51"/>
  <c r="AM51" s="1"/>
  <c r="W51"/>
  <c r="T51"/>
  <c r="P51"/>
  <c r="P52" s="1"/>
  <c r="M51"/>
  <c r="I51"/>
  <c r="F51"/>
  <c r="AR50"/>
  <c r="AR52" s="1"/>
  <c r="AQ50"/>
  <c r="AL50"/>
  <c r="AL52" s="1"/>
  <c r="AD50"/>
  <c r="AD52" s="1"/>
  <c r="Y50"/>
  <c r="X50"/>
  <c r="W50"/>
  <c r="W52" s="1"/>
  <c r="T50"/>
  <c r="T52" s="1"/>
  <c r="P50"/>
  <c r="M50"/>
  <c r="I50"/>
  <c r="I52" s="1"/>
  <c r="F50"/>
  <c r="F52" s="1"/>
  <c r="AR46"/>
  <c r="AP46"/>
  <c r="AK46"/>
  <c r="AJ46"/>
  <c r="AI46"/>
  <c r="AG46"/>
  <c r="AF46"/>
  <c r="AE46"/>
  <c r="AC46"/>
  <c r="AB46"/>
  <c r="AA46"/>
  <c r="V46"/>
  <c r="U46"/>
  <c r="S46"/>
  <c r="R46"/>
  <c r="Q46"/>
  <c r="O46"/>
  <c r="N46"/>
  <c r="L46"/>
  <c r="K46"/>
  <c r="J46"/>
  <c r="I46"/>
  <c r="H46"/>
  <c r="G46"/>
  <c r="E46"/>
  <c r="D46"/>
  <c r="C46"/>
  <c r="AR45"/>
  <c r="AQ45"/>
  <c r="AQ46" s="1"/>
  <c r="AL45"/>
  <c r="AL46" s="1"/>
  <c r="AH45"/>
  <c r="AH46" s="1"/>
  <c r="AD45"/>
  <c r="AD46" s="1"/>
  <c r="Y45"/>
  <c r="AN45" s="1"/>
  <c r="X45"/>
  <c r="X46" s="1"/>
  <c r="W45"/>
  <c r="W46" s="1"/>
  <c r="T45"/>
  <c r="T46" s="1"/>
  <c r="P45"/>
  <c r="P46" s="1"/>
  <c r="M45"/>
  <c r="M46" s="1"/>
  <c r="I45"/>
  <c r="F45"/>
  <c r="F46" s="1"/>
  <c r="AP43"/>
  <c r="AK43"/>
  <c r="AJ43"/>
  <c r="AI43"/>
  <c r="AG43"/>
  <c r="AF43"/>
  <c r="AE43"/>
  <c r="AC43"/>
  <c r="AB43"/>
  <c r="AA43"/>
  <c r="V43"/>
  <c r="U43"/>
  <c r="S43"/>
  <c r="R43"/>
  <c r="Q43"/>
  <c r="O43"/>
  <c r="N43"/>
  <c r="L43"/>
  <c r="K43"/>
  <c r="J43"/>
  <c r="H43"/>
  <c r="G43"/>
  <c r="E43"/>
  <c r="D43"/>
  <c r="C43"/>
  <c r="AS42"/>
  <c r="AR42"/>
  <c r="AQ42"/>
  <c r="AL42"/>
  <c r="AH42"/>
  <c r="AD42"/>
  <c r="Y42"/>
  <c r="AN42" s="1"/>
  <c r="AU42" s="1"/>
  <c r="X42"/>
  <c r="AM42" s="1"/>
  <c r="W42"/>
  <c r="W43" s="1"/>
  <c r="T42"/>
  <c r="P42"/>
  <c r="M42"/>
  <c r="I42"/>
  <c r="F42"/>
  <c r="AU41"/>
  <c r="AT41"/>
  <c r="AV41" s="1"/>
  <c r="AL41"/>
  <c r="AH41"/>
  <c r="AD41"/>
  <c r="Y41"/>
  <c r="AN41" s="1"/>
  <c r="AR41" s="1"/>
  <c r="X41"/>
  <c r="AM41" s="1"/>
  <c r="W41"/>
  <c r="T41"/>
  <c r="P41"/>
  <c r="M41"/>
  <c r="I41"/>
  <c r="F41"/>
  <c r="AR40"/>
  <c r="AR43" s="1"/>
  <c r="AQ40"/>
  <c r="AL40"/>
  <c r="AH40"/>
  <c r="AD40"/>
  <c r="Y40"/>
  <c r="X40"/>
  <c r="W40"/>
  <c r="T40"/>
  <c r="T43" s="1"/>
  <c r="P40"/>
  <c r="M40"/>
  <c r="I40"/>
  <c r="F40"/>
  <c r="F43" s="1"/>
  <c r="AR38"/>
  <c r="AP38"/>
  <c r="AK38"/>
  <c r="AJ38"/>
  <c r="AI38"/>
  <c r="AG38"/>
  <c r="AF38"/>
  <c r="AE38"/>
  <c r="AC38"/>
  <c r="AB38"/>
  <c r="AA38"/>
  <c r="V38"/>
  <c r="U38"/>
  <c r="S38"/>
  <c r="R38"/>
  <c r="Q38"/>
  <c r="O38"/>
  <c r="N38"/>
  <c r="L38"/>
  <c r="K38"/>
  <c r="J38"/>
  <c r="I38"/>
  <c r="H38"/>
  <c r="G38"/>
  <c r="E38"/>
  <c r="D38"/>
  <c r="C38"/>
  <c r="AR37"/>
  <c r="AQ37"/>
  <c r="AQ38" s="1"/>
  <c r="AL37"/>
  <c r="AL38" s="1"/>
  <c r="AH37"/>
  <c r="AH38" s="1"/>
  <c r="AD37"/>
  <c r="AD38" s="1"/>
  <c r="Y37"/>
  <c r="AN37" s="1"/>
  <c r="X37"/>
  <c r="X38" s="1"/>
  <c r="W37"/>
  <c r="W38" s="1"/>
  <c r="T37"/>
  <c r="T38" s="1"/>
  <c r="P37"/>
  <c r="P38" s="1"/>
  <c r="M37"/>
  <c r="M38" s="1"/>
  <c r="I37"/>
  <c r="F37"/>
  <c r="F38" s="1"/>
  <c r="AP35"/>
  <c r="AK35"/>
  <c r="AJ35"/>
  <c r="AI35"/>
  <c r="AG35"/>
  <c r="AF35"/>
  <c r="AE35"/>
  <c r="AC35"/>
  <c r="AB35"/>
  <c r="AA35"/>
  <c r="V35"/>
  <c r="U35"/>
  <c r="S35"/>
  <c r="R35"/>
  <c r="Q35"/>
  <c r="O35"/>
  <c r="N35"/>
  <c r="L35"/>
  <c r="K35"/>
  <c r="J35"/>
  <c r="H35"/>
  <c r="G35"/>
  <c r="E35"/>
  <c r="D35"/>
  <c r="C35"/>
  <c r="AR34"/>
  <c r="AQ34"/>
  <c r="AS34" s="1"/>
  <c r="AL34"/>
  <c r="AH34"/>
  <c r="AD34"/>
  <c r="Y34"/>
  <c r="AN34" s="1"/>
  <c r="AU34" s="1"/>
  <c r="X34"/>
  <c r="AM34" s="1"/>
  <c r="W34"/>
  <c r="T34"/>
  <c r="T35" s="1"/>
  <c r="P34"/>
  <c r="M34"/>
  <c r="I34"/>
  <c r="F34"/>
  <c r="F35" s="1"/>
  <c r="AR33"/>
  <c r="AR35" s="1"/>
  <c r="AQ33"/>
  <c r="AL33"/>
  <c r="AL35" s="1"/>
  <c r="AH33"/>
  <c r="AH35" s="1"/>
  <c r="AD33"/>
  <c r="Y33"/>
  <c r="AN33" s="1"/>
  <c r="X33"/>
  <c r="AM33" s="1"/>
  <c r="W33"/>
  <c r="T33"/>
  <c r="P33"/>
  <c r="M33"/>
  <c r="M35" s="1"/>
  <c r="I33"/>
  <c r="I35" s="1"/>
  <c r="F33"/>
  <c r="AP31"/>
  <c r="AK31"/>
  <c r="AJ31"/>
  <c r="AI31"/>
  <c r="AG31"/>
  <c r="AF31"/>
  <c r="AE31"/>
  <c r="AC31"/>
  <c r="AB31"/>
  <c r="AA31"/>
  <c r="V31"/>
  <c r="U31"/>
  <c r="S31"/>
  <c r="R31"/>
  <c r="Q31"/>
  <c r="O31"/>
  <c r="N31"/>
  <c r="L31"/>
  <c r="K31"/>
  <c r="J31"/>
  <c r="H31"/>
  <c r="G31"/>
  <c r="E31"/>
  <c r="D31"/>
  <c r="C31"/>
  <c r="AS30"/>
  <c r="AS31" s="1"/>
  <c r="AR30"/>
  <c r="AR31" s="1"/>
  <c r="AQ30"/>
  <c r="AQ31" s="1"/>
  <c r="AL30"/>
  <c r="AL31" s="1"/>
  <c r="AH30"/>
  <c r="AH31" s="1"/>
  <c r="AD30"/>
  <c r="AD31" s="1"/>
  <c r="Y30"/>
  <c r="Y31" s="1"/>
  <c r="X30"/>
  <c r="AM30" s="1"/>
  <c r="W30"/>
  <c r="W31" s="1"/>
  <c r="T30"/>
  <c r="T31" s="1"/>
  <c r="P30"/>
  <c r="P31" s="1"/>
  <c r="M30"/>
  <c r="M31" s="1"/>
  <c r="I30"/>
  <c r="I31" s="1"/>
  <c r="F30"/>
  <c r="F31" s="1"/>
  <c r="AP28"/>
  <c r="AK28"/>
  <c r="AJ28"/>
  <c r="AI28"/>
  <c r="AG28"/>
  <c r="AF28"/>
  <c r="AE28"/>
  <c r="AC28"/>
  <c r="AB28"/>
  <c r="AA28"/>
  <c r="V28"/>
  <c r="U28"/>
  <c r="S28"/>
  <c r="S47" s="1"/>
  <c r="R28"/>
  <c r="Q28"/>
  <c r="O28"/>
  <c r="N28"/>
  <c r="L28"/>
  <c r="K28"/>
  <c r="J28"/>
  <c r="H28"/>
  <c r="G28"/>
  <c r="E28"/>
  <c r="D28"/>
  <c r="C28"/>
  <c r="AR27"/>
  <c r="AR28" s="1"/>
  <c r="AQ27"/>
  <c r="AS27" s="1"/>
  <c r="AS28" s="1"/>
  <c r="AN27"/>
  <c r="AU27" s="1"/>
  <c r="AU28" s="1"/>
  <c r="AL27"/>
  <c r="AL28" s="1"/>
  <c r="AH27"/>
  <c r="AH28" s="1"/>
  <c r="AD27"/>
  <c r="AD28" s="1"/>
  <c r="Y27"/>
  <c r="Y28" s="1"/>
  <c r="X27"/>
  <c r="X28" s="1"/>
  <c r="W27"/>
  <c r="W28" s="1"/>
  <c r="T27"/>
  <c r="T28" s="1"/>
  <c r="P27"/>
  <c r="P28" s="1"/>
  <c r="M27"/>
  <c r="M28" s="1"/>
  <c r="I27"/>
  <c r="I28" s="1"/>
  <c r="F27"/>
  <c r="F28" s="1"/>
  <c r="AP25"/>
  <c r="AK25"/>
  <c r="AK47" s="1"/>
  <c r="AJ25"/>
  <c r="AI25"/>
  <c r="AG25"/>
  <c r="AF25"/>
  <c r="AF47" s="1"/>
  <c r="AF66" s="1"/>
  <c r="AE25"/>
  <c r="AC25"/>
  <c r="AB25"/>
  <c r="AA25"/>
  <c r="V25"/>
  <c r="U25"/>
  <c r="S25"/>
  <c r="R25"/>
  <c r="R47" s="1"/>
  <c r="Q25"/>
  <c r="Q47" s="1"/>
  <c r="O25"/>
  <c r="N25"/>
  <c r="L25"/>
  <c r="L47" s="1"/>
  <c r="K25"/>
  <c r="J25"/>
  <c r="H25"/>
  <c r="H47" s="1"/>
  <c r="G25"/>
  <c r="I25" s="1"/>
  <c r="E25"/>
  <c r="D25"/>
  <c r="C25"/>
  <c r="AR24"/>
  <c r="AQ24"/>
  <c r="AL24"/>
  <c r="AH24"/>
  <c r="AD24"/>
  <c r="Y24"/>
  <c r="AN24" s="1"/>
  <c r="AU24" s="1"/>
  <c r="X24"/>
  <c r="AM24" s="1"/>
  <c r="AT24" s="1"/>
  <c r="AV24" s="1"/>
  <c r="W24"/>
  <c r="T24"/>
  <c r="P24"/>
  <c r="M24"/>
  <c r="I24"/>
  <c r="F24"/>
  <c r="AS23"/>
  <c r="AR23"/>
  <c r="AQ23"/>
  <c r="AM23"/>
  <c r="AT23" s="1"/>
  <c r="AL23"/>
  <c r="AH23"/>
  <c r="AD23"/>
  <c r="Z23"/>
  <c r="Y23"/>
  <c r="AN23" s="1"/>
  <c r="AU23" s="1"/>
  <c r="X23"/>
  <c r="W23"/>
  <c r="T23"/>
  <c r="P23"/>
  <c r="M23"/>
  <c r="I23"/>
  <c r="F23"/>
  <c r="AS22"/>
  <c r="AR22"/>
  <c r="AQ22"/>
  <c r="AL22"/>
  <c r="AH22"/>
  <c r="AD22"/>
  <c r="Y22"/>
  <c r="AN22" s="1"/>
  <c r="AU22" s="1"/>
  <c r="X22"/>
  <c r="AM22" s="1"/>
  <c r="W22"/>
  <c r="T22"/>
  <c r="P22"/>
  <c r="M22"/>
  <c r="I22"/>
  <c r="F22"/>
  <c r="AR21"/>
  <c r="AQ21"/>
  <c r="AL21"/>
  <c r="AH21"/>
  <c r="AD21"/>
  <c r="Y21"/>
  <c r="AN21" s="1"/>
  <c r="AU21" s="1"/>
  <c r="X21"/>
  <c r="AM21" s="1"/>
  <c r="W21"/>
  <c r="T21"/>
  <c r="P21"/>
  <c r="M21"/>
  <c r="I21"/>
  <c r="F21"/>
  <c r="AR20"/>
  <c r="AQ20"/>
  <c r="AL20"/>
  <c r="AL25" s="1"/>
  <c r="AH20"/>
  <c r="AD20"/>
  <c r="Y20"/>
  <c r="Y25" s="1"/>
  <c r="X20"/>
  <c r="X25" s="1"/>
  <c r="W20"/>
  <c r="T20"/>
  <c r="P20"/>
  <c r="M20"/>
  <c r="I20"/>
  <c r="F20"/>
  <c r="AS19"/>
  <c r="AR19"/>
  <c r="AQ19"/>
  <c r="AM19"/>
  <c r="AL19"/>
  <c r="AH19"/>
  <c r="AD19"/>
  <c r="Z19"/>
  <c r="Y19"/>
  <c r="AN19" s="1"/>
  <c r="X19"/>
  <c r="W19"/>
  <c r="W25" s="1"/>
  <c r="T19"/>
  <c r="T25" s="1"/>
  <c r="P19"/>
  <c r="M19"/>
  <c r="I19"/>
  <c r="F19"/>
  <c r="F25" s="1"/>
  <c r="F47" s="1"/>
  <c r="AJ14"/>
  <c r="AJ15" s="1"/>
  <c r="AE14"/>
  <c r="AE15" s="1"/>
  <c r="O14"/>
  <c r="O15" s="1"/>
  <c r="G14"/>
  <c r="G15" s="1"/>
  <c r="D14"/>
  <c r="D15" s="1"/>
  <c r="AP13"/>
  <c r="AP14" s="1"/>
  <c r="AP15" s="1"/>
  <c r="AL13"/>
  <c r="AL14" s="1"/>
  <c r="AL15" s="1"/>
  <c r="AK13"/>
  <c r="AK14" s="1"/>
  <c r="AK15" s="1"/>
  <c r="AJ13"/>
  <c r="AI13"/>
  <c r="AI14" s="1"/>
  <c r="AI15" s="1"/>
  <c r="AG13"/>
  <c r="AG14" s="1"/>
  <c r="AG15" s="1"/>
  <c r="AF13"/>
  <c r="AF14" s="1"/>
  <c r="AF15" s="1"/>
  <c r="AE13"/>
  <c r="AC13"/>
  <c r="AC14" s="1"/>
  <c r="AC15" s="1"/>
  <c r="AB13"/>
  <c r="AB14" s="1"/>
  <c r="AB15" s="1"/>
  <c r="AA13"/>
  <c r="AA14" s="1"/>
  <c r="AA15" s="1"/>
  <c r="V13"/>
  <c r="V14" s="1"/>
  <c r="V15" s="1"/>
  <c r="U13"/>
  <c r="U14" s="1"/>
  <c r="U15" s="1"/>
  <c r="S13"/>
  <c r="S14" s="1"/>
  <c r="S15" s="1"/>
  <c r="R13"/>
  <c r="R14" s="1"/>
  <c r="R15" s="1"/>
  <c r="Q13"/>
  <c r="Q14" s="1"/>
  <c r="Q15" s="1"/>
  <c r="O13"/>
  <c r="N13"/>
  <c r="N14" s="1"/>
  <c r="N15" s="1"/>
  <c r="L13"/>
  <c r="L14" s="1"/>
  <c r="L15" s="1"/>
  <c r="K13"/>
  <c r="K14" s="1"/>
  <c r="K15" s="1"/>
  <c r="J13"/>
  <c r="J14" s="1"/>
  <c r="J15" s="1"/>
  <c r="H13"/>
  <c r="H14" s="1"/>
  <c r="H15" s="1"/>
  <c r="G13"/>
  <c r="E13"/>
  <c r="E14" s="1"/>
  <c r="E15" s="1"/>
  <c r="D13"/>
  <c r="C13"/>
  <c r="C14" s="1"/>
  <c r="C15" s="1"/>
  <c r="AV12"/>
  <c r="AU12"/>
  <c r="AT12"/>
  <c r="AM12"/>
  <c r="AO12" s="1"/>
  <c r="AL12"/>
  <c r="AH12"/>
  <c r="AD12"/>
  <c r="Z12"/>
  <c r="Y12"/>
  <c r="AN12" s="1"/>
  <c r="AR12" s="1"/>
  <c r="X12"/>
  <c r="W12"/>
  <c r="T12"/>
  <c r="P12"/>
  <c r="M12"/>
  <c r="I12"/>
  <c r="F12"/>
  <c r="F13" s="1"/>
  <c r="F14" s="1"/>
  <c r="F15" s="1"/>
  <c r="AV11"/>
  <c r="AU11"/>
  <c r="AT11"/>
  <c r="AN11"/>
  <c r="AR11" s="1"/>
  <c r="AM11"/>
  <c r="AL11"/>
  <c r="AH11"/>
  <c r="AD11"/>
  <c r="AD13" s="1"/>
  <c r="AD14" s="1"/>
  <c r="AD15" s="1"/>
  <c r="Z11"/>
  <c r="Y11"/>
  <c r="X11"/>
  <c r="W11"/>
  <c r="T11"/>
  <c r="P11"/>
  <c r="M11"/>
  <c r="I11"/>
  <c r="F11"/>
  <c r="AU10"/>
  <c r="AU13" s="1"/>
  <c r="AU14" s="1"/>
  <c r="AU15" s="1"/>
  <c r="AT10"/>
  <c r="AT13" s="1"/>
  <c r="AT14" s="1"/>
  <c r="AT15" s="1"/>
  <c r="AL10"/>
  <c r="AH10"/>
  <c r="AD10"/>
  <c r="Y10"/>
  <c r="AN10" s="1"/>
  <c r="AN13" s="1"/>
  <c r="AN14" s="1"/>
  <c r="AN15" s="1"/>
  <c r="X10"/>
  <c r="AM10" s="1"/>
  <c r="W10"/>
  <c r="T10"/>
  <c r="P10"/>
  <c r="M10"/>
  <c r="M13" s="1"/>
  <c r="M14" s="1"/>
  <c r="M15" s="1"/>
  <c r="I10"/>
  <c r="F10"/>
  <c r="AO181" l="1"/>
  <c r="AQ181"/>
  <c r="N185"/>
  <c r="P65"/>
  <c r="AM54"/>
  <c r="Z54"/>
  <c r="AU83"/>
  <c r="AU84" s="1"/>
  <c r="AN84"/>
  <c r="AM92"/>
  <c r="Z92"/>
  <c r="AM104"/>
  <c r="AT104" s="1"/>
  <c r="AV104" s="1"/>
  <c r="Z104"/>
  <c r="AM107"/>
  <c r="AT107" s="1"/>
  <c r="Z107"/>
  <c r="X130"/>
  <c r="X146" s="1"/>
  <c r="AM124"/>
  <c r="AT124" s="1"/>
  <c r="Z124"/>
  <c r="X142"/>
  <c r="AM132"/>
  <c r="AO132" s="1"/>
  <c r="Z132"/>
  <c r="AM135"/>
  <c r="AT135" s="1"/>
  <c r="Z135"/>
  <c r="AO155"/>
  <c r="AQ155"/>
  <c r="Y178"/>
  <c r="AN177"/>
  <c r="AU177" s="1"/>
  <c r="AM208"/>
  <c r="AO208" s="1"/>
  <c r="Z208"/>
  <c r="AM291"/>
  <c r="AT291" s="1"/>
  <c r="Z291"/>
  <c r="X298"/>
  <c r="AM296"/>
  <c r="AM298" s="1"/>
  <c r="Z296"/>
  <c r="AM76"/>
  <c r="Z76"/>
  <c r="AQ97"/>
  <c r="AS86"/>
  <c r="AM91"/>
  <c r="AT91" s="1"/>
  <c r="AV91" s="1"/>
  <c r="Z91"/>
  <c r="AM100"/>
  <c r="Z100"/>
  <c r="AM103"/>
  <c r="AT103" s="1"/>
  <c r="Z103"/>
  <c r="X112"/>
  <c r="AM111"/>
  <c r="AM112" s="1"/>
  <c r="Z111"/>
  <c r="Z112" s="1"/>
  <c r="X166"/>
  <c r="AM160"/>
  <c r="AO160" s="1"/>
  <c r="Z160"/>
  <c r="Z193"/>
  <c r="AN193"/>
  <c r="AU193" s="1"/>
  <c r="AV193" s="1"/>
  <c r="Y315"/>
  <c r="Y320" s="1"/>
  <c r="Y327" s="1"/>
  <c r="AN308"/>
  <c r="AU308" s="1"/>
  <c r="AQ333"/>
  <c r="AQ334" s="1"/>
  <c r="AQ335" s="1"/>
  <c r="AS331"/>
  <c r="AS333" s="1"/>
  <c r="AS334" s="1"/>
  <c r="AS335" s="1"/>
  <c r="AM332"/>
  <c r="AT332" s="1"/>
  <c r="Z332"/>
  <c r="AM40"/>
  <c r="AT40" s="1"/>
  <c r="Z40"/>
  <c r="Y52"/>
  <c r="AN50"/>
  <c r="AT73"/>
  <c r="AV73" s="1"/>
  <c r="AO73"/>
  <c r="AM140"/>
  <c r="AT140" s="1"/>
  <c r="AV140" s="1"/>
  <c r="Z140"/>
  <c r="AM182"/>
  <c r="AO182" s="1"/>
  <c r="Z182"/>
  <c r="X239"/>
  <c r="X240" s="1"/>
  <c r="AM238"/>
  <c r="AM239" s="1"/>
  <c r="AM240" s="1"/>
  <c r="Z238"/>
  <c r="Z239" s="1"/>
  <c r="Z240" s="1"/>
  <c r="T47"/>
  <c r="AL47"/>
  <c r="AK66"/>
  <c r="AQ28"/>
  <c r="AN30"/>
  <c r="S185"/>
  <c r="AP185"/>
  <c r="AP216" s="1"/>
  <c r="P174"/>
  <c r="AN184"/>
  <c r="E197"/>
  <c r="E215" s="1"/>
  <c r="AV204"/>
  <c r="M241"/>
  <c r="AO11"/>
  <c r="P25"/>
  <c r="AR25"/>
  <c r="AS21"/>
  <c r="V47"/>
  <c r="AJ47"/>
  <c r="C47"/>
  <c r="AA47"/>
  <c r="AD35"/>
  <c r="P43"/>
  <c r="Y43"/>
  <c r="AL56"/>
  <c r="I77"/>
  <c r="I78" s="1"/>
  <c r="I79" s="1"/>
  <c r="W77"/>
  <c r="W78" s="1"/>
  <c r="W79" s="1"/>
  <c r="AH77"/>
  <c r="AH78" s="1"/>
  <c r="AH79" s="1"/>
  <c r="F98"/>
  <c r="F113" s="1"/>
  <c r="AK147"/>
  <c r="P97"/>
  <c r="Y97"/>
  <c r="AS94"/>
  <c r="AH130"/>
  <c r="AS129"/>
  <c r="E146"/>
  <c r="K146"/>
  <c r="Q146"/>
  <c r="AE146"/>
  <c r="AJ146"/>
  <c r="AH142"/>
  <c r="AS140"/>
  <c r="G185"/>
  <c r="G216" s="1"/>
  <c r="L216"/>
  <c r="AK185"/>
  <c r="AK216" s="1"/>
  <c r="AL166"/>
  <c r="AR174"/>
  <c r="AQ174"/>
  <c r="AN178"/>
  <c r="AA215"/>
  <c r="AA216" s="1"/>
  <c r="W196"/>
  <c r="AH214"/>
  <c r="AH231"/>
  <c r="AH235" s="1"/>
  <c r="AH241" s="1"/>
  <c r="AV248"/>
  <c r="AS252"/>
  <c r="AS280"/>
  <c r="AU294"/>
  <c r="I294"/>
  <c r="I299" s="1"/>
  <c r="I303" s="1"/>
  <c r="I13"/>
  <c r="I14" s="1"/>
  <c r="I15" s="1"/>
  <c r="W13"/>
  <c r="W14" s="1"/>
  <c r="W15" s="1"/>
  <c r="AH13"/>
  <c r="AH14" s="1"/>
  <c r="AH15" s="1"/>
  <c r="P13"/>
  <c r="P14" s="1"/>
  <c r="P15" s="1"/>
  <c r="AQ25"/>
  <c r="AS20"/>
  <c r="AS25" s="1"/>
  <c r="M25"/>
  <c r="M47" s="1"/>
  <c r="AS24"/>
  <c r="E47"/>
  <c r="J47"/>
  <c r="U47"/>
  <c r="AC47"/>
  <c r="AC66" s="1"/>
  <c r="Z27"/>
  <c r="Z28" s="1"/>
  <c r="AM27"/>
  <c r="AO27" s="1"/>
  <c r="AO28" s="1"/>
  <c r="G47"/>
  <c r="AE47"/>
  <c r="AI47"/>
  <c r="P35"/>
  <c r="P47" s="1"/>
  <c r="P66" s="1"/>
  <c r="AS33"/>
  <c r="AS35" s="1"/>
  <c r="M43"/>
  <c r="AL43"/>
  <c r="L65"/>
  <c r="L66" s="1"/>
  <c r="Q65"/>
  <c r="Q66" s="1"/>
  <c r="V65"/>
  <c r="AR77"/>
  <c r="AR78" s="1"/>
  <c r="AR79" s="1"/>
  <c r="Z72"/>
  <c r="Z73"/>
  <c r="M97"/>
  <c r="AL97"/>
  <c r="AD97"/>
  <c r="AD98" s="1"/>
  <c r="AD113" s="1"/>
  <c r="AD147" s="1"/>
  <c r="Z88"/>
  <c r="Q147"/>
  <c r="W109"/>
  <c r="AS108"/>
  <c r="F122"/>
  <c r="T122"/>
  <c r="W122"/>
  <c r="AR130"/>
  <c r="AR146" s="1"/>
  <c r="AS125"/>
  <c r="AD142"/>
  <c r="AR142"/>
  <c r="AS136"/>
  <c r="AS139"/>
  <c r="I158"/>
  <c r="W158"/>
  <c r="AD158"/>
  <c r="AD167" s="1"/>
  <c r="AD185" s="1"/>
  <c r="Z152"/>
  <c r="AH166"/>
  <c r="AK174"/>
  <c r="AH184"/>
  <c r="AL197"/>
  <c r="AL215" s="1"/>
  <c r="AE197"/>
  <c r="AE215" s="1"/>
  <c r="AJ197"/>
  <c r="AJ215" s="1"/>
  <c r="F205"/>
  <c r="AD205"/>
  <c r="AN199"/>
  <c r="AO200"/>
  <c r="Z202"/>
  <c r="AV202"/>
  <c r="E241"/>
  <c r="Q235"/>
  <c r="Q241" s="1"/>
  <c r="AJ241"/>
  <c r="F230"/>
  <c r="F231" s="1"/>
  <c r="F235" s="1"/>
  <c r="F241" s="1"/>
  <c r="T230"/>
  <c r="T231" s="1"/>
  <c r="T235" s="1"/>
  <c r="T241" s="1"/>
  <c r="AQ230"/>
  <c r="I230"/>
  <c r="I231" s="1"/>
  <c r="I235" s="1"/>
  <c r="I241" s="1"/>
  <c r="AH230"/>
  <c r="AS229"/>
  <c r="AD262"/>
  <c r="AS273"/>
  <c r="E282"/>
  <c r="E286" s="1"/>
  <c r="K282"/>
  <c r="K286" s="1"/>
  <c r="Q282"/>
  <c r="Q286" s="1"/>
  <c r="V282"/>
  <c r="V286" s="1"/>
  <c r="AE282"/>
  <c r="AE286" s="1"/>
  <c r="AJ282"/>
  <c r="AJ286" s="1"/>
  <c r="AJ304" s="1"/>
  <c r="AH281"/>
  <c r="X294"/>
  <c r="X299" s="1"/>
  <c r="X303" s="1"/>
  <c r="AL294"/>
  <c r="AS298"/>
  <c r="AR315"/>
  <c r="AR320" s="1"/>
  <c r="P315"/>
  <c r="P320" s="1"/>
  <c r="P327" s="1"/>
  <c r="G320"/>
  <c r="L320"/>
  <c r="L327" s="1"/>
  <c r="R320"/>
  <c r="R327" s="1"/>
  <c r="AF327"/>
  <c r="AK327"/>
  <c r="P325"/>
  <c r="P326" s="1"/>
  <c r="Y325"/>
  <c r="Y326" s="1"/>
  <c r="AN323"/>
  <c r="AN325" s="1"/>
  <c r="AN326" s="1"/>
  <c r="Z324"/>
  <c r="M344"/>
  <c r="M345" s="1"/>
  <c r="AL344"/>
  <c r="AL345" s="1"/>
  <c r="N344"/>
  <c r="N345" s="1"/>
  <c r="R344"/>
  <c r="R345" s="1"/>
  <c r="AM75"/>
  <c r="AT75" s="1"/>
  <c r="AV75" s="1"/>
  <c r="Z75"/>
  <c r="AM108"/>
  <c r="AT108" s="1"/>
  <c r="AV108" s="1"/>
  <c r="Z108"/>
  <c r="AM128"/>
  <c r="AT128" s="1"/>
  <c r="AV128" s="1"/>
  <c r="Z128"/>
  <c r="AM136"/>
  <c r="AT136" s="1"/>
  <c r="AV136" s="1"/>
  <c r="Z136"/>
  <c r="AM139"/>
  <c r="AT139" s="1"/>
  <c r="Z139"/>
  <c r="Z181"/>
  <c r="AN181"/>
  <c r="AR181" s="1"/>
  <c r="AS181" s="1"/>
  <c r="AM194"/>
  <c r="AO194" s="1"/>
  <c r="Z194"/>
  <c r="X214"/>
  <c r="AM209"/>
  <c r="AO209" s="1"/>
  <c r="Z209"/>
  <c r="AM212"/>
  <c r="Z212"/>
  <c r="AM312"/>
  <c r="AT312" s="1"/>
  <c r="Z312"/>
  <c r="E174"/>
  <c r="AF215"/>
  <c r="AF216" s="1"/>
  <c r="AF346" s="1"/>
  <c r="I196"/>
  <c r="AH196"/>
  <c r="M214"/>
  <c r="AL214"/>
  <c r="T13"/>
  <c r="T14" s="1"/>
  <c r="T15" s="1"/>
  <c r="AD25"/>
  <c r="AD47" s="1"/>
  <c r="Z20"/>
  <c r="AM20"/>
  <c r="AT20" s="1"/>
  <c r="AH25"/>
  <c r="Z24"/>
  <c r="D47"/>
  <c r="D66" s="1"/>
  <c r="N47"/>
  <c r="AB47"/>
  <c r="AG47"/>
  <c r="AG66" s="1"/>
  <c r="AP47"/>
  <c r="K47"/>
  <c r="O47"/>
  <c r="W35"/>
  <c r="W47" s="1"/>
  <c r="I43"/>
  <c r="I47" s="1"/>
  <c r="AH43"/>
  <c r="AD43"/>
  <c r="AQ52"/>
  <c r="U65"/>
  <c r="AI65"/>
  <c r="AP65"/>
  <c r="H65"/>
  <c r="H66" s="1"/>
  <c r="AB65"/>
  <c r="F97"/>
  <c r="AS91"/>
  <c r="AR109"/>
  <c r="AQ112"/>
  <c r="P122"/>
  <c r="Y122"/>
  <c r="AL122"/>
  <c r="Z120"/>
  <c r="P130"/>
  <c r="Y130"/>
  <c r="Y146" s="1"/>
  <c r="AQ142"/>
  <c r="F158"/>
  <c r="T158"/>
  <c r="AM158"/>
  <c r="AN155"/>
  <c r="AR155" s="1"/>
  <c r="AS155" s="1"/>
  <c r="J185"/>
  <c r="J216" s="1"/>
  <c r="AN163"/>
  <c r="AU163" s="1"/>
  <c r="AU166" s="1"/>
  <c r="Z164"/>
  <c r="AS169"/>
  <c r="AS170" s="1"/>
  <c r="P184"/>
  <c r="AC197"/>
  <c r="AC215" s="1"/>
  <c r="P205"/>
  <c r="Z203"/>
  <c r="AO204"/>
  <c r="W225"/>
  <c r="W231" s="1"/>
  <c r="W235" s="1"/>
  <c r="W241" s="1"/>
  <c r="D241"/>
  <c r="J241"/>
  <c r="O241"/>
  <c r="U235"/>
  <c r="U241" s="1"/>
  <c r="AC235"/>
  <c r="AC241" s="1"/>
  <c r="AD230"/>
  <c r="K241"/>
  <c r="M257"/>
  <c r="M263" s="1"/>
  <c r="M264" s="1"/>
  <c r="AL257"/>
  <c r="AL263" s="1"/>
  <c r="AL264" s="1"/>
  <c r="T257"/>
  <c r="T263" s="1"/>
  <c r="T264" s="1"/>
  <c r="P257"/>
  <c r="Y257"/>
  <c r="AD274"/>
  <c r="T274"/>
  <c r="Z270"/>
  <c r="J304"/>
  <c r="O304"/>
  <c r="T281"/>
  <c r="AR281"/>
  <c r="AR282" s="1"/>
  <c r="AR286" s="1"/>
  <c r="Z279"/>
  <c r="N303"/>
  <c r="S303"/>
  <c r="AG303"/>
  <c r="AG304" s="1"/>
  <c r="AP299"/>
  <c r="AP303" s="1"/>
  <c r="AP304" s="1"/>
  <c r="E320"/>
  <c r="E327" s="1"/>
  <c r="K320"/>
  <c r="K327" s="1"/>
  <c r="Q320"/>
  <c r="Q327" s="1"/>
  <c r="AE320"/>
  <c r="AE327" s="1"/>
  <c r="AJ320"/>
  <c r="AJ327" s="1"/>
  <c r="AS325"/>
  <c r="AS326" s="1"/>
  <c r="I344"/>
  <c r="I345" s="1"/>
  <c r="W344"/>
  <c r="W345" s="1"/>
  <c r="AH344"/>
  <c r="AH345" s="1"/>
  <c r="AS339"/>
  <c r="AS340" s="1"/>
  <c r="L344"/>
  <c r="L345" s="1"/>
  <c r="L346" s="1"/>
  <c r="M52"/>
  <c r="Z50"/>
  <c r="J65"/>
  <c r="AA65"/>
  <c r="AH56"/>
  <c r="AH65" s="1"/>
  <c r="AK65"/>
  <c r="F56"/>
  <c r="F65" s="1"/>
  <c r="F66" s="1"/>
  <c r="T56"/>
  <c r="T65" s="1"/>
  <c r="T66" s="1"/>
  <c r="Z55"/>
  <c r="M64"/>
  <c r="AR64"/>
  <c r="AQ77"/>
  <c r="AQ78" s="1"/>
  <c r="AQ79" s="1"/>
  <c r="Y98"/>
  <c r="G98"/>
  <c r="G113" s="1"/>
  <c r="G147" s="1"/>
  <c r="L98"/>
  <c r="L113" s="1"/>
  <c r="L147" s="1"/>
  <c r="AB98"/>
  <c r="AB113" s="1"/>
  <c r="AF98"/>
  <c r="AF113" s="1"/>
  <c r="AF147" s="1"/>
  <c r="AJ98"/>
  <c r="AJ113" s="1"/>
  <c r="AP98"/>
  <c r="AP113" s="1"/>
  <c r="AP147" s="1"/>
  <c r="W97"/>
  <c r="AH97"/>
  <c r="F109"/>
  <c r="T109"/>
  <c r="AD109"/>
  <c r="X122"/>
  <c r="AH122"/>
  <c r="AR122"/>
  <c r="AS117"/>
  <c r="AS121"/>
  <c r="AD130"/>
  <c r="AD146" s="1"/>
  <c r="AQ130"/>
  <c r="AQ146" s="1"/>
  <c r="I130"/>
  <c r="I146" s="1"/>
  <c r="AS128"/>
  <c r="D146"/>
  <c r="D147" s="1"/>
  <c r="O146"/>
  <c r="O147" s="1"/>
  <c r="U146"/>
  <c r="U147" s="1"/>
  <c r="AC146"/>
  <c r="AI146"/>
  <c r="F142"/>
  <c r="F146" s="1"/>
  <c r="F147" s="1"/>
  <c r="T142"/>
  <c r="I142"/>
  <c r="W142"/>
  <c r="R146"/>
  <c r="R147" s="1"/>
  <c r="AP146"/>
  <c r="P158"/>
  <c r="P167" s="1"/>
  <c r="Y158"/>
  <c r="Y167" s="1"/>
  <c r="AL158"/>
  <c r="AL167" s="1"/>
  <c r="AL185" s="1"/>
  <c r="M158"/>
  <c r="M167" s="1"/>
  <c r="X158"/>
  <c r="AV154"/>
  <c r="AS157"/>
  <c r="E167"/>
  <c r="E185" s="1"/>
  <c r="E216" s="1"/>
  <c r="K167"/>
  <c r="K185" s="1"/>
  <c r="K216" s="1"/>
  <c r="Q167"/>
  <c r="AE167"/>
  <c r="AE185" s="1"/>
  <c r="AE216" s="1"/>
  <c r="AJ167"/>
  <c r="AD166"/>
  <c r="I166"/>
  <c r="W166"/>
  <c r="W167" s="1"/>
  <c r="AN169"/>
  <c r="D174"/>
  <c r="J174"/>
  <c r="AJ174"/>
  <c r="AP174"/>
  <c r="Q174"/>
  <c r="U174"/>
  <c r="AC174"/>
  <c r="P178"/>
  <c r="W178"/>
  <c r="I184"/>
  <c r="AN188"/>
  <c r="C215"/>
  <c r="H215"/>
  <c r="N215"/>
  <c r="R197"/>
  <c r="R215" s="1"/>
  <c r="V197"/>
  <c r="V215" s="1"/>
  <c r="AI197"/>
  <c r="AI215" s="1"/>
  <c r="F196"/>
  <c r="F197" s="1"/>
  <c r="F215" s="1"/>
  <c r="AD196"/>
  <c r="AD197" s="1"/>
  <c r="AD215" s="1"/>
  <c r="AL205"/>
  <c r="AS201"/>
  <c r="I214"/>
  <c r="W214"/>
  <c r="AD214"/>
  <c r="AS213"/>
  <c r="C225"/>
  <c r="C231" s="1"/>
  <c r="C235" s="1"/>
  <c r="C241" s="1"/>
  <c r="P225"/>
  <c r="P231" s="1"/>
  <c r="P235" s="1"/>
  <c r="P241" s="1"/>
  <c r="AD225"/>
  <c r="AS222"/>
  <c r="N231"/>
  <c r="N235" s="1"/>
  <c r="N241" s="1"/>
  <c r="AG231"/>
  <c r="AG235" s="1"/>
  <c r="AG241" s="1"/>
  <c r="AP231"/>
  <c r="AP235" s="1"/>
  <c r="AP241" s="1"/>
  <c r="X230"/>
  <c r="AL230"/>
  <c r="Z229"/>
  <c r="AN233"/>
  <c r="AR233" s="1"/>
  <c r="AR234" s="1"/>
  <c r="I257"/>
  <c r="W257"/>
  <c r="W263" s="1"/>
  <c r="W264" s="1"/>
  <c r="AH257"/>
  <c r="AS251"/>
  <c r="G263"/>
  <c r="G264" s="1"/>
  <c r="L263"/>
  <c r="L264" s="1"/>
  <c r="AA263"/>
  <c r="AA264" s="1"/>
  <c r="AF263"/>
  <c r="AF264" s="1"/>
  <c r="AK263"/>
  <c r="AK264" s="1"/>
  <c r="M262"/>
  <c r="AL262"/>
  <c r="AU262"/>
  <c r="AV260"/>
  <c r="M274"/>
  <c r="M282" s="1"/>
  <c r="M286" s="1"/>
  <c r="X274"/>
  <c r="X282" s="1"/>
  <c r="X286" s="1"/>
  <c r="AL274"/>
  <c r="W274"/>
  <c r="W282" s="1"/>
  <c r="W286" s="1"/>
  <c r="C286"/>
  <c r="C304" s="1"/>
  <c r="H304"/>
  <c r="N304"/>
  <c r="S304"/>
  <c r="AB304"/>
  <c r="AG286"/>
  <c r="P281"/>
  <c r="P282" s="1"/>
  <c r="P286" s="1"/>
  <c r="Y281"/>
  <c r="AQ281"/>
  <c r="W294"/>
  <c r="AH294"/>
  <c r="AH299" s="1"/>
  <c r="AH303" s="1"/>
  <c r="E299"/>
  <c r="E303" s="1"/>
  <c r="K299"/>
  <c r="K303" s="1"/>
  <c r="Q299"/>
  <c r="Q303" s="1"/>
  <c r="V299"/>
  <c r="V303" s="1"/>
  <c r="AE299"/>
  <c r="AE303" s="1"/>
  <c r="W298"/>
  <c r="AQ298"/>
  <c r="AL298"/>
  <c r="AM301"/>
  <c r="AT301" s="1"/>
  <c r="M315"/>
  <c r="M320" s="1"/>
  <c r="M327" s="1"/>
  <c r="AH315"/>
  <c r="AH320" s="1"/>
  <c r="AH327" s="1"/>
  <c r="AQ315"/>
  <c r="AS313"/>
  <c r="D327"/>
  <c r="U320"/>
  <c r="U327" s="1"/>
  <c r="AC320"/>
  <c r="AC327" s="1"/>
  <c r="AC346" s="1"/>
  <c r="AI320"/>
  <c r="AI327" s="1"/>
  <c r="F319"/>
  <c r="AD319"/>
  <c r="AQ319"/>
  <c r="X319"/>
  <c r="X320" s="1"/>
  <c r="AR325"/>
  <c r="AR326" s="1"/>
  <c r="AN331"/>
  <c r="AN333" s="1"/>
  <c r="AN334" s="1"/>
  <c r="AN335" s="1"/>
  <c r="F333"/>
  <c r="F334" s="1"/>
  <c r="F335" s="1"/>
  <c r="D344"/>
  <c r="D345" s="1"/>
  <c r="N65"/>
  <c r="R65"/>
  <c r="R66" s="1"/>
  <c r="AE65"/>
  <c r="AJ65"/>
  <c r="P56"/>
  <c r="M77"/>
  <c r="M78" s="1"/>
  <c r="M79" s="1"/>
  <c r="AL77"/>
  <c r="AL78" s="1"/>
  <c r="AL79" s="1"/>
  <c r="AS75"/>
  <c r="M98"/>
  <c r="K98"/>
  <c r="K113" s="1"/>
  <c r="K147" s="1"/>
  <c r="P98"/>
  <c r="AR97"/>
  <c r="AR98" s="1"/>
  <c r="AR113" s="1"/>
  <c r="AR147" s="1"/>
  <c r="AL109"/>
  <c r="AD122"/>
  <c r="AQ122"/>
  <c r="I122"/>
  <c r="F130"/>
  <c r="T130"/>
  <c r="S146"/>
  <c r="S147" s="1"/>
  <c r="AB146"/>
  <c r="AG146"/>
  <c r="AG147" s="1"/>
  <c r="P142"/>
  <c r="Y142"/>
  <c r="AL142"/>
  <c r="AL146" s="1"/>
  <c r="V146"/>
  <c r="AH158"/>
  <c r="O185"/>
  <c r="O216" s="1"/>
  <c r="AI185"/>
  <c r="AI216" s="1"/>
  <c r="F166"/>
  <c r="T166"/>
  <c r="M174"/>
  <c r="N174"/>
  <c r="R174"/>
  <c r="V174"/>
  <c r="V185" s="1"/>
  <c r="V216" s="1"/>
  <c r="AG174"/>
  <c r="AG185" s="1"/>
  <c r="AG216" s="1"/>
  <c r="M178"/>
  <c r="M184"/>
  <c r="AL184"/>
  <c r="M197"/>
  <c r="M215" s="1"/>
  <c r="G215"/>
  <c r="L215"/>
  <c r="P196"/>
  <c r="Y196"/>
  <c r="Y197" s="1"/>
  <c r="I205"/>
  <c r="W205"/>
  <c r="F214"/>
  <c r="AV209"/>
  <c r="AS212"/>
  <c r="AL225"/>
  <c r="R231"/>
  <c r="R235" s="1"/>
  <c r="R241" s="1"/>
  <c r="AK231"/>
  <c r="AK235" s="1"/>
  <c r="AK241" s="1"/>
  <c r="W230"/>
  <c r="AR230"/>
  <c r="AS238"/>
  <c r="AS239" s="1"/>
  <c r="AS240" s="1"/>
  <c r="F257"/>
  <c r="F263" s="1"/>
  <c r="F264" s="1"/>
  <c r="AD257"/>
  <c r="AD263" s="1"/>
  <c r="AD264" s="1"/>
  <c r="Z251"/>
  <c r="E263"/>
  <c r="E264" s="1"/>
  <c r="K263"/>
  <c r="K264" s="1"/>
  <c r="Q263"/>
  <c r="Q264" s="1"/>
  <c r="AE263"/>
  <c r="AE264" s="1"/>
  <c r="AJ263"/>
  <c r="AJ264" s="1"/>
  <c r="I262"/>
  <c r="AH262"/>
  <c r="AT262"/>
  <c r="W262"/>
  <c r="I274"/>
  <c r="AH274"/>
  <c r="AH282" s="1"/>
  <c r="AH286" s="1"/>
  <c r="F274"/>
  <c r="G304"/>
  <c r="L304"/>
  <c r="R304"/>
  <c r="AA304"/>
  <c r="AF304"/>
  <c r="AK304"/>
  <c r="AK346" s="1"/>
  <c r="AL281"/>
  <c r="W281"/>
  <c r="AV280"/>
  <c r="AV285"/>
  <c r="F294"/>
  <c r="F299" s="1"/>
  <c r="F303" s="1"/>
  <c r="T294"/>
  <c r="T299" s="1"/>
  <c r="AD294"/>
  <c r="AD299" s="1"/>
  <c r="M294"/>
  <c r="M299" s="1"/>
  <c r="M303" s="1"/>
  <c r="J303"/>
  <c r="O299"/>
  <c r="O303" s="1"/>
  <c r="U299"/>
  <c r="U303" s="1"/>
  <c r="AC299"/>
  <c r="AC303" s="1"/>
  <c r="AI303"/>
  <c r="AI304" s="1"/>
  <c r="F298"/>
  <c r="T298"/>
  <c r="I315"/>
  <c r="W315"/>
  <c r="AD315"/>
  <c r="AS312"/>
  <c r="Z313"/>
  <c r="C327"/>
  <c r="H327"/>
  <c r="S327"/>
  <c r="AB327"/>
  <c r="AG327"/>
  <c r="P319"/>
  <c r="Y319"/>
  <c r="T325"/>
  <c r="T326" s="1"/>
  <c r="T327" s="1"/>
  <c r="M333"/>
  <c r="M334" s="1"/>
  <c r="M335" s="1"/>
  <c r="AS332"/>
  <c r="AN339"/>
  <c r="AN340" s="1"/>
  <c r="C344"/>
  <c r="C345" s="1"/>
  <c r="H344"/>
  <c r="H345" s="1"/>
  <c r="AE344"/>
  <c r="AE345" s="1"/>
  <c r="AJ344"/>
  <c r="AJ345" s="1"/>
  <c r="AO10"/>
  <c r="AO13" s="1"/>
  <c r="AO14" s="1"/>
  <c r="AO15" s="1"/>
  <c r="AM13"/>
  <c r="AM14" s="1"/>
  <c r="AM15" s="1"/>
  <c r="AQ10"/>
  <c r="AT22"/>
  <c r="AV22" s="1"/>
  <c r="AO22"/>
  <c r="AM31"/>
  <c r="AT30"/>
  <c r="AO30"/>
  <c r="AO31" s="1"/>
  <c r="AO21"/>
  <c r="AT21"/>
  <c r="AV21" s="1"/>
  <c r="AN35"/>
  <c r="AU33"/>
  <c r="AU35" s="1"/>
  <c r="AT34"/>
  <c r="AV34" s="1"/>
  <c r="AO34"/>
  <c r="AT42"/>
  <c r="AV42" s="1"/>
  <c r="AO42"/>
  <c r="AT51"/>
  <c r="AV51" s="1"/>
  <c r="AO51"/>
  <c r="AT64"/>
  <c r="E66"/>
  <c r="J66"/>
  <c r="U66"/>
  <c r="AD65"/>
  <c r="AM35"/>
  <c r="AT33"/>
  <c r="AO33"/>
  <c r="AN38"/>
  <c r="AU37"/>
  <c r="AU38" s="1"/>
  <c r="AO41"/>
  <c r="AQ41"/>
  <c r="AS41" s="1"/>
  <c r="AT84"/>
  <c r="AV83"/>
  <c r="AV84" s="1"/>
  <c r="AT89"/>
  <c r="AV89" s="1"/>
  <c r="AO89"/>
  <c r="AT43"/>
  <c r="AR58"/>
  <c r="AR59" s="1"/>
  <c r="AR65" s="1"/>
  <c r="AN59"/>
  <c r="AU70"/>
  <c r="AV23"/>
  <c r="AN46"/>
  <c r="AU45"/>
  <c r="AU46" s="1"/>
  <c r="AR47"/>
  <c r="AL65"/>
  <c r="AM58"/>
  <c r="Z58"/>
  <c r="Z59" s="1"/>
  <c r="AM62"/>
  <c r="Z62"/>
  <c r="Z64" s="1"/>
  <c r="AT93"/>
  <c r="AV93" s="1"/>
  <c r="AO93"/>
  <c r="AM102"/>
  <c r="Z102"/>
  <c r="AT106"/>
  <c r="AV106" s="1"/>
  <c r="AO106"/>
  <c r="AT134"/>
  <c r="AV134" s="1"/>
  <c r="AO134"/>
  <c r="AT138"/>
  <c r="AV138" s="1"/>
  <c r="AO138"/>
  <c r="AT162"/>
  <c r="AV162" s="1"/>
  <c r="AO162"/>
  <c r="AN173"/>
  <c r="AU172"/>
  <c r="AU173" s="1"/>
  <c r="Y13"/>
  <c r="Y14" s="1"/>
  <c r="Y15" s="1"/>
  <c r="Z10"/>
  <c r="Z13" s="1"/>
  <c r="Z14" s="1"/>
  <c r="Z15" s="1"/>
  <c r="AR10"/>
  <c r="AR13" s="1"/>
  <c r="AR14" s="1"/>
  <c r="AR15" s="1"/>
  <c r="AV10"/>
  <c r="AV13" s="1"/>
  <c r="AV14" s="1"/>
  <c r="AV15" s="1"/>
  <c r="AQ11"/>
  <c r="AS11" s="1"/>
  <c r="X13"/>
  <c r="X14" s="1"/>
  <c r="X15" s="1"/>
  <c r="AU19"/>
  <c r="AO24"/>
  <c r="AO19"/>
  <c r="AT19"/>
  <c r="AN20"/>
  <c r="AU20" s="1"/>
  <c r="AV20" s="1"/>
  <c r="Z21"/>
  <c r="Z25" s="1"/>
  <c r="AO23"/>
  <c r="AN28"/>
  <c r="Z33"/>
  <c r="Y35"/>
  <c r="Z37"/>
  <c r="Z38" s="1"/>
  <c r="AM37"/>
  <c r="AN40"/>
  <c r="AO40" s="1"/>
  <c r="AO43" s="1"/>
  <c r="AS40"/>
  <c r="AS43" s="1"/>
  <c r="Z41"/>
  <c r="Z45"/>
  <c r="Z46" s="1"/>
  <c r="AM45"/>
  <c r="AM50"/>
  <c r="C65"/>
  <c r="G65"/>
  <c r="K65"/>
  <c r="K66" s="1"/>
  <c r="O65"/>
  <c r="O66" s="1"/>
  <c r="S65"/>
  <c r="S66" s="1"/>
  <c r="X52"/>
  <c r="M56"/>
  <c r="M65" s="1"/>
  <c r="AS54"/>
  <c r="AS56" s="1"/>
  <c r="X56"/>
  <c r="Y59"/>
  <c r="I64"/>
  <c r="I65" s="1"/>
  <c r="AM64"/>
  <c r="P77"/>
  <c r="P78" s="1"/>
  <c r="P79" s="1"/>
  <c r="AS70"/>
  <c r="AN72"/>
  <c r="AU72" s="1"/>
  <c r="AS73"/>
  <c r="AS83"/>
  <c r="AS84" s="1"/>
  <c r="N98"/>
  <c r="N113" s="1"/>
  <c r="N147" s="1"/>
  <c r="V98"/>
  <c r="V113" s="1"/>
  <c r="V147" s="1"/>
  <c r="AA98"/>
  <c r="AA113" s="1"/>
  <c r="AA147" s="1"/>
  <c r="AE98"/>
  <c r="AE113" s="1"/>
  <c r="AI98"/>
  <c r="AI113" s="1"/>
  <c r="AI147" s="1"/>
  <c r="AM84"/>
  <c r="T97"/>
  <c r="T98" s="1"/>
  <c r="AO87"/>
  <c r="AO91"/>
  <c r="Z93"/>
  <c r="E147"/>
  <c r="AC147"/>
  <c r="M109"/>
  <c r="M113" s="1"/>
  <c r="M147" s="1"/>
  <c r="X109"/>
  <c r="AH109"/>
  <c r="AM122"/>
  <c r="AV120"/>
  <c r="P146"/>
  <c r="AV127"/>
  <c r="I167"/>
  <c r="I185" s="1"/>
  <c r="AU158"/>
  <c r="AO152"/>
  <c r="AV156"/>
  <c r="C216"/>
  <c r="H185"/>
  <c r="H216" s="1"/>
  <c r="S216"/>
  <c r="AB185"/>
  <c r="AB216" s="1"/>
  <c r="AO164"/>
  <c r="R185"/>
  <c r="W174"/>
  <c r="AH174"/>
  <c r="AL174"/>
  <c r="AV177"/>
  <c r="I197"/>
  <c r="I215" s="1"/>
  <c r="W197"/>
  <c r="W215" s="1"/>
  <c r="AH197"/>
  <c r="AH215" s="1"/>
  <c r="P197"/>
  <c r="T197"/>
  <c r="X77"/>
  <c r="X78" s="1"/>
  <c r="X79" s="1"/>
  <c r="AM70"/>
  <c r="Z70"/>
  <c r="AT72"/>
  <c r="AM74"/>
  <c r="Z74"/>
  <c r="AT76"/>
  <c r="AV76" s="1"/>
  <c r="AO76"/>
  <c r="AM94"/>
  <c r="Z94"/>
  <c r="AM95"/>
  <c r="Z95"/>
  <c r="AQ109"/>
  <c r="AS100"/>
  <c r="AT105"/>
  <c r="AV105" s="1"/>
  <c r="AO105"/>
  <c r="AT126"/>
  <c r="AV126" s="1"/>
  <c r="AO126"/>
  <c r="AT133"/>
  <c r="AV133" s="1"/>
  <c r="AO133"/>
  <c r="AT137"/>
  <c r="AV137" s="1"/>
  <c r="AO137"/>
  <c r="AT141"/>
  <c r="AV141" s="1"/>
  <c r="AO141"/>
  <c r="AT145"/>
  <c r="AO154"/>
  <c r="AQ154"/>
  <c r="AS154" s="1"/>
  <c r="AO161"/>
  <c r="AQ161"/>
  <c r="AS161" s="1"/>
  <c r="AT183"/>
  <c r="AV183" s="1"/>
  <c r="AO183"/>
  <c r="AT195"/>
  <c r="AV195" s="1"/>
  <c r="AO195"/>
  <c r="AQ205"/>
  <c r="X31"/>
  <c r="X47" s="1"/>
  <c r="X35"/>
  <c r="Y38"/>
  <c r="X43"/>
  <c r="Y46"/>
  <c r="AH98"/>
  <c r="AH113" s="1"/>
  <c r="AL98"/>
  <c r="AL113" s="1"/>
  <c r="AQ98"/>
  <c r="AQ113" s="1"/>
  <c r="AQ147" s="1"/>
  <c r="AN86"/>
  <c r="AS200"/>
  <c r="Y64"/>
  <c r="AN61"/>
  <c r="X97"/>
  <c r="X98" s="1"/>
  <c r="X113" s="1"/>
  <c r="AM86"/>
  <c r="Z86"/>
  <c r="AT88"/>
  <c r="AV88" s="1"/>
  <c r="AO88"/>
  <c r="AM90"/>
  <c r="Z90"/>
  <c r="AT92"/>
  <c r="AV92" s="1"/>
  <c r="AO92"/>
  <c r="AT96"/>
  <c r="AV96" s="1"/>
  <c r="AO96"/>
  <c r="AT100"/>
  <c r="AT118"/>
  <c r="AV118" s="1"/>
  <c r="AO118"/>
  <c r="AT125"/>
  <c r="AV125" s="1"/>
  <c r="AO125"/>
  <c r="AT129"/>
  <c r="AV129" s="1"/>
  <c r="AO129"/>
  <c r="AO153"/>
  <c r="AQ153"/>
  <c r="AS153" s="1"/>
  <c r="AT165"/>
  <c r="AV165" s="1"/>
  <c r="AO165"/>
  <c r="AQ12"/>
  <c r="AS12" s="1"/>
  <c r="AQ35"/>
  <c r="AM43"/>
  <c r="W65"/>
  <c r="AT54"/>
  <c r="AR158"/>
  <c r="AT166"/>
  <c r="Y56"/>
  <c r="AN54"/>
  <c r="AT59"/>
  <c r="AV58"/>
  <c r="AV59" s="1"/>
  <c r="Y109"/>
  <c r="AN100"/>
  <c r="AO100" s="1"/>
  <c r="AM101"/>
  <c r="AM109" s="1"/>
  <c r="Z101"/>
  <c r="AT117"/>
  <c r="AV117" s="1"/>
  <c r="AO117"/>
  <c r="AT121"/>
  <c r="AV121" s="1"/>
  <c r="AO121"/>
  <c r="AT157"/>
  <c r="AV157" s="1"/>
  <c r="AO157"/>
  <c r="AM170"/>
  <c r="AT169"/>
  <c r="AM178"/>
  <c r="AT176"/>
  <c r="AO176"/>
  <c r="AM184"/>
  <c r="AT180"/>
  <c r="AO180"/>
  <c r="AM189"/>
  <c r="AQ188"/>
  <c r="AT192"/>
  <c r="AV192" s="1"/>
  <c r="AO192"/>
  <c r="Z22"/>
  <c r="Z30"/>
  <c r="Z31" s="1"/>
  <c r="Z34"/>
  <c r="AS37"/>
  <c r="AS38" s="1"/>
  <c r="Z42"/>
  <c r="AS45"/>
  <c r="AS46" s="1"/>
  <c r="AS50"/>
  <c r="AS52" s="1"/>
  <c r="Z51"/>
  <c r="Z52" s="1"/>
  <c r="AM55"/>
  <c r="AS61"/>
  <c r="AV62"/>
  <c r="AO63"/>
  <c r="T77"/>
  <c r="T78" s="1"/>
  <c r="T79" s="1"/>
  <c r="AO71"/>
  <c r="AO75"/>
  <c r="AO83"/>
  <c r="AO84" s="1"/>
  <c r="W98"/>
  <c r="W113" s="1"/>
  <c r="I97"/>
  <c r="I98" s="1"/>
  <c r="I113" s="1"/>
  <c r="I147" s="1"/>
  <c r="Z89"/>
  <c r="AS93"/>
  <c r="P109"/>
  <c r="P113" s="1"/>
  <c r="P147" s="1"/>
  <c r="AV103"/>
  <c r="AV107"/>
  <c r="T146"/>
  <c r="AM130"/>
  <c r="W146"/>
  <c r="AV135"/>
  <c r="AV139"/>
  <c r="AH167"/>
  <c r="D185"/>
  <c r="D216" s="1"/>
  <c r="U185"/>
  <c r="U216" s="1"/>
  <c r="AC185"/>
  <c r="AC216" s="1"/>
  <c r="AM166"/>
  <c r="AT196"/>
  <c r="AT197" s="1"/>
  <c r="AT212"/>
  <c r="AV212" s="1"/>
  <c r="AO212"/>
  <c r="AO256"/>
  <c r="AQ256"/>
  <c r="AS256" s="1"/>
  <c r="AT272"/>
  <c r="AV272" s="1"/>
  <c r="AO272"/>
  <c r="AO103"/>
  <c r="Z105"/>
  <c r="AO107"/>
  <c r="AO111"/>
  <c r="AO112" s="1"/>
  <c r="AT111"/>
  <c r="AN112"/>
  <c r="AN116"/>
  <c r="AS116"/>
  <c r="Z117"/>
  <c r="AO119"/>
  <c r="Z121"/>
  <c r="AN124"/>
  <c r="AS124"/>
  <c r="Z125"/>
  <c r="Z130" s="1"/>
  <c r="AO127"/>
  <c r="Z129"/>
  <c r="AN132"/>
  <c r="AS132"/>
  <c r="AS142" s="1"/>
  <c r="Z133"/>
  <c r="AO135"/>
  <c r="Z137"/>
  <c r="AO139"/>
  <c r="Z141"/>
  <c r="AN144"/>
  <c r="AO144" s="1"/>
  <c r="AO145" s="1"/>
  <c r="AS144"/>
  <c r="AS145" s="1"/>
  <c r="AM145"/>
  <c r="AO151"/>
  <c r="AT151"/>
  <c r="Z153"/>
  <c r="Z157"/>
  <c r="AN160"/>
  <c r="Z161"/>
  <c r="Z165"/>
  <c r="Z172"/>
  <c r="Z173" s="1"/>
  <c r="AM172"/>
  <c r="AU176"/>
  <c r="AU178" s="1"/>
  <c r="AO177"/>
  <c r="X178"/>
  <c r="AR178"/>
  <c r="AU180"/>
  <c r="AU184" s="1"/>
  <c r="Z183"/>
  <c r="Z191"/>
  <c r="AM191"/>
  <c r="AV191"/>
  <c r="AO193"/>
  <c r="Z195"/>
  <c r="AU205"/>
  <c r="X205"/>
  <c r="AV200"/>
  <c r="AS204"/>
  <c r="Y205"/>
  <c r="AR208"/>
  <c r="AR214" s="1"/>
  <c r="X225"/>
  <c r="X231" s="1"/>
  <c r="AR231"/>
  <c r="AR235" s="1"/>
  <c r="AD231"/>
  <c r="AD235" s="1"/>
  <c r="AD241" s="1"/>
  <c r="AA241"/>
  <c r="AI241"/>
  <c r="P263"/>
  <c r="P264" s="1"/>
  <c r="AV254"/>
  <c r="T282"/>
  <c r="T286" s="1"/>
  <c r="AV270"/>
  <c r="AV279"/>
  <c r="AM201"/>
  <c r="Z201"/>
  <c r="AT203"/>
  <c r="AV203" s="1"/>
  <c r="AO203"/>
  <c r="AQ225"/>
  <c r="AQ231" s="1"/>
  <c r="AS220"/>
  <c r="AT230"/>
  <c r="AM257"/>
  <c r="AO245"/>
  <c r="AQ245"/>
  <c r="AT249"/>
  <c r="AV249" s="1"/>
  <c r="AO249"/>
  <c r="AT253"/>
  <c r="AV253" s="1"/>
  <c r="AO253"/>
  <c r="AU268"/>
  <c r="AT269"/>
  <c r="AV269" s="1"/>
  <c r="AO269"/>
  <c r="X170"/>
  <c r="X174" s="1"/>
  <c r="Y173"/>
  <c r="Y174" s="1"/>
  <c r="Y185" s="1"/>
  <c r="Y184"/>
  <c r="X189"/>
  <c r="X197" s="1"/>
  <c r="AN205"/>
  <c r="AU214"/>
  <c r="AM205"/>
  <c r="AO199"/>
  <c r="AQ208"/>
  <c r="AT213"/>
  <c r="AV213" s="1"/>
  <c r="AO213"/>
  <c r="AT220"/>
  <c r="AO220"/>
  <c r="AM225"/>
  <c r="AM221"/>
  <c r="Z221"/>
  <c r="AT222"/>
  <c r="AV222" s="1"/>
  <c r="AO222"/>
  <c r="AM223"/>
  <c r="Z223"/>
  <c r="AT224"/>
  <c r="AV224" s="1"/>
  <c r="AO224"/>
  <c r="AO248"/>
  <c r="AQ248"/>
  <c r="AS248" s="1"/>
  <c r="AT252"/>
  <c r="AV252" s="1"/>
  <c r="AO252"/>
  <c r="AO261"/>
  <c r="AQ261"/>
  <c r="AS261" s="1"/>
  <c r="AT277"/>
  <c r="AV277" s="1"/>
  <c r="AO277"/>
  <c r="AQ152"/>
  <c r="AS152" s="1"/>
  <c r="AN158"/>
  <c r="AQ160"/>
  <c r="AQ164"/>
  <c r="AS164" s="1"/>
  <c r="Z177"/>
  <c r="AS180"/>
  <c r="AS184" s="1"/>
  <c r="AQ182"/>
  <c r="AS182" s="1"/>
  <c r="X184"/>
  <c r="AQ194"/>
  <c r="AS194" s="1"/>
  <c r="T205"/>
  <c r="Z200"/>
  <c r="Z204"/>
  <c r="T214"/>
  <c r="AQ209"/>
  <c r="AS209" s="1"/>
  <c r="Z213"/>
  <c r="Z220"/>
  <c r="Z222"/>
  <c r="Z224"/>
  <c r="Y225"/>
  <c r="Y231" s="1"/>
  <c r="Y235" s="1"/>
  <c r="Y241" s="1"/>
  <c r="AM210"/>
  <c r="Z210"/>
  <c r="Z214" s="1"/>
  <c r="AM211"/>
  <c r="Z211"/>
  <c r="AT228"/>
  <c r="AV228" s="1"/>
  <c r="AO228"/>
  <c r="AM234"/>
  <c r="AO233"/>
  <c r="AO234" s="1"/>
  <c r="AQ233"/>
  <c r="AT273"/>
  <c r="AV273" s="1"/>
  <c r="AO273"/>
  <c r="Z106"/>
  <c r="AO108"/>
  <c r="AO116"/>
  <c r="AT116"/>
  <c r="Z118"/>
  <c r="AO120"/>
  <c r="AO124"/>
  <c r="Z126"/>
  <c r="AO128"/>
  <c r="Z134"/>
  <c r="AO136"/>
  <c r="Z138"/>
  <c r="Z154"/>
  <c r="AO156"/>
  <c r="Z162"/>
  <c r="Z169"/>
  <c r="Z170" s="1"/>
  <c r="Z174" s="1"/>
  <c r="AS172"/>
  <c r="AS173" s="1"/>
  <c r="AS174" s="1"/>
  <c r="Z176"/>
  <c r="Z178" s="1"/>
  <c r="Z180"/>
  <c r="Z188"/>
  <c r="Z189" s="1"/>
  <c r="AV188"/>
  <c r="AV189" s="1"/>
  <c r="AN191"/>
  <c r="Z192"/>
  <c r="AR199"/>
  <c r="AR205" s="1"/>
  <c r="AO202"/>
  <c r="Y214"/>
  <c r="AN225"/>
  <c r="AU220"/>
  <c r="AU225" s="1"/>
  <c r="AQ294"/>
  <c r="AQ299" s="1"/>
  <c r="AQ303" s="1"/>
  <c r="AS289"/>
  <c r="AM340"/>
  <c r="AT339"/>
  <c r="AO339"/>
  <c r="AO340" s="1"/>
  <c r="AN227"/>
  <c r="AS227"/>
  <c r="AS230" s="1"/>
  <c r="AN229"/>
  <c r="AU229" s="1"/>
  <c r="AV229" s="1"/>
  <c r="AM230"/>
  <c r="AO238"/>
  <c r="AO239" s="1"/>
  <c r="AO240" s="1"/>
  <c r="AT238"/>
  <c r="AN239"/>
  <c r="AN240" s="1"/>
  <c r="AR239"/>
  <c r="AR240" s="1"/>
  <c r="AO246"/>
  <c r="AN247"/>
  <c r="AR247" s="1"/>
  <c r="AR257" s="1"/>
  <c r="Z248"/>
  <c r="AO250"/>
  <c r="AN251"/>
  <c r="AU251" s="1"/>
  <c r="Z252"/>
  <c r="AO254"/>
  <c r="AN255"/>
  <c r="AU255" s="1"/>
  <c r="AV255" s="1"/>
  <c r="Z256"/>
  <c r="AN259"/>
  <c r="Z260"/>
  <c r="Z262" s="1"/>
  <c r="AM260"/>
  <c r="Y262"/>
  <c r="Z268"/>
  <c r="AM268"/>
  <c r="AO270"/>
  <c r="AN271"/>
  <c r="AU271" s="1"/>
  <c r="AV271" s="1"/>
  <c r="Z272"/>
  <c r="Q304"/>
  <c r="U304"/>
  <c r="Y274"/>
  <c r="AC304"/>
  <c r="F281"/>
  <c r="F282" s="1"/>
  <c r="F286" s="1"/>
  <c r="Z276"/>
  <c r="AM276"/>
  <c r="AO278"/>
  <c r="Z280"/>
  <c r="AO285"/>
  <c r="P303"/>
  <c r="AN294"/>
  <c r="AV291"/>
  <c r="Y294"/>
  <c r="Y299" s="1"/>
  <c r="Y303" s="1"/>
  <c r="F320"/>
  <c r="F327" s="1"/>
  <c r="G327"/>
  <c r="AA327"/>
  <c r="J327"/>
  <c r="AP327"/>
  <c r="AV324"/>
  <c r="AQ344"/>
  <c r="AQ345" s="1"/>
  <c r="AT293"/>
  <c r="AV293" s="1"/>
  <c r="AO293"/>
  <c r="AM325"/>
  <c r="AM326" s="1"/>
  <c r="AT323"/>
  <c r="Z227"/>
  <c r="X234"/>
  <c r="AN234"/>
  <c r="Z247"/>
  <c r="AV259"/>
  <c r="AV262" s="1"/>
  <c r="AS270"/>
  <c r="AT302"/>
  <c r="AT314"/>
  <c r="AV314" s="1"/>
  <c r="AO314"/>
  <c r="X257"/>
  <c r="X263" s="1"/>
  <c r="X264" s="1"/>
  <c r="AN257"/>
  <c r="AM262"/>
  <c r="AQ274"/>
  <c r="AQ282" s="1"/>
  <c r="AQ286" s="1"/>
  <c r="AS292"/>
  <c r="AV312"/>
  <c r="AV332"/>
  <c r="AM290"/>
  <c r="Z290"/>
  <c r="AT292"/>
  <c r="AV292" s="1"/>
  <c r="AO292"/>
  <c r="AT311"/>
  <c r="AV311" s="1"/>
  <c r="AO311"/>
  <c r="AM333"/>
  <c r="AM334" s="1"/>
  <c r="AM335" s="1"/>
  <c r="AT331"/>
  <c r="AO331"/>
  <c r="AN343"/>
  <c r="AN344" s="1"/>
  <c r="AN345" s="1"/>
  <c r="AU342"/>
  <c r="AU343" s="1"/>
  <c r="AO227"/>
  <c r="Z228"/>
  <c r="AO229"/>
  <c r="Z233"/>
  <c r="Z234" s="1"/>
  <c r="AV233"/>
  <c r="AV234" s="1"/>
  <c r="Z245"/>
  <c r="Z249"/>
  <c r="Z253"/>
  <c r="Z261"/>
  <c r="Z269"/>
  <c r="AO271"/>
  <c r="Z273"/>
  <c r="I281"/>
  <c r="AD281"/>
  <c r="AD282" s="1"/>
  <c r="AD286" s="1"/>
  <c r="AD304" s="1"/>
  <c r="AN276"/>
  <c r="AS276"/>
  <c r="Z277"/>
  <c r="AO279"/>
  <c r="AO280"/>
  <c r="AV284"/>
  <c r="T303"/>
  <c r="AD303"/>
  <c r="AR294"/>
  <c r="Z298"/>
  <c r="I320"/>
  <c r="I327" s="1"/>
  <c r="W320"/>
  <c r="W327" s="1"/>
  <c r="AD320"/>
  <c r="AD327" s="1"/>
  <c r="AN297"/>
  <c r="AU297" s="1"/>
  <c r="AV297" s="1"/>
  <c r="AR298"/>
  <c r="AN301"/>
  <c r="AS301"/>
  <c r="AS302" s="1"/>
  <c r="AM302"/>
  <c r="AO308"/>
  <c r="AT308"/>
  <c r="AN309"/>
  <c r="Z310"/>
  <c r="Z315" s="1"/>
  <c r="AM310"/>
  <c r="AN313"/>
  <c r="AU313" s="1"/>
  <c r="AV313" s="1"/>
  <c r="Z314"/>
  <c r="AN317"/>
  <c r="AO317" s="1"/>
  <c r="AS317"/>
  <c r="AS319" s="1"/>
  <c r="Z318"/>
  <c r="AM318"/>
  <c r="AM319" s="1"/>
  <c r="AO324"/>
  <c r="X325"/>
  <c r="X326" s="1"/>
  <c r="AU331"/>
  <c r="AU333" s="1"/>
  <c r="AU334" s="1"/>
  <c r="AU335" s="1"/>
  <c r="AO332"/>
  <c r="X333"/>
  <c r="X334" s="1"/>
  <c r="X335" s="1"/>
  <c r="AU339"/>
  <c r="AU340" s="1"/>
  <c r="Z342"/>
  <c r="Z343" s="1"/>
  <c r="AM342"/>
  <c r="AO284"/>
  <c r="Z289"/>
  <c r="AM289"/>
  <c r="AO291"/>
  <c r="Z293"/>
  <c r="AN296"/>
  <c r="Z301"/>
  <c r="Z302" s="1"/>
  <c r="AS308"/>
  <c r="AS315" s="1"/>
  <c r="AS320" s="1"/>
  <c r="AS327" s="1"/>
  <c r="Z317"/>
  <c r="Z319" s="1"/>
  <c r="X340"/>
  <c r="X344" s="1"/>
  <c r="X345" s="1"/>
  <c r="Y343"/>
  <c r="Y344" s="1"/>
  <c r="Y345" s="1"/>
  <c r="AO309"/>
  <c r="Z311"/>
  <c r="AO313"/>
  <c r="AT317"/>
  <c r="Z323"/>
  <c r="Z325" s="1"/>
  <c r="Z326" s="1"/>
  <c r="Z331"/>
  <c r="Z333" s="1"/>
  <c r="Z334" s="1"/>
  <c r="Z335" s="1"/>
  <c r="Z339"/>
  <c r="Z340" s="1"/>
  <c r="AS342"/>
  <c r="AS343" s="1"/>
  <c r="AS344" s="1"/>
  <c r="AS345" s="1"/>
  <c r="H346" l="1"/>
  <c r="AG346"/>
  <c r="D346"/>
  <c r="AD216"/>
  <c r="AU169"/>
  <c r="AU170" s="1"/>
  <c r="AU174" s="1"/>
  <c r="AN170"/>
  <c r="AN174" s="1"/>
  <c r="AU30"/>
  <c r="AU31" s="1"/>
  <c r="AN31"/>
  <c r="AN47" s="1"/>
  <c r="AU50"/>
  <c r="AU52" s="1"/>
  <c r="AN52"/>
  <c r="P304"/>
  <c r="I66"/>
  <c r="AR66"/>
  <c r="AS274"/>
  <c r="AS282" s="1"/>
  <c r="AS286" s="1"/>
  <c r="Z142"/>
  <c r="AM167"/>
  <c r="AO184"/>
  <c r="AM142"/>
  <c r="E304"/>
  <c r="E346" s="1"/>
  <c r="AO312"/>
  <c r="AS281"/>
  <c r="J346"/>
  <c r="F304"/>
  <c r="F346" s="1"/>
  <c r="U346"/>
  <c r="AU257"/>
  <c r="AU263" s="1"/>
  <c r="AU264" s="1"/>
  <c r="AO140"/>
  <c r="AT132"/>
  <c r="AO104"/>
  <c r="Z205"/>
  <c r="AM231"/>
  <c r="X215"/>
  <c r="Y215"/>
  <c r="Y216" s="1"/>
  <c r="Z166"/>
  <c r="AS122"/>
  <c r="AS47"/>
  <c r="AO178"/>
  <c r="Z109"/>
  <c r="AH147"/>
  <c r="R216"/>
  <c r="R346" s="1"/>
  <c r="AE147"/>
  <c r="AE346" s="1"/>
  <c r="S346"/>
  <c r="C66"/>
  <c r="C346" s="1"/>
  <c r="Z43"/>
  <c r="AL231"/>
  <c r="AL235" s="1"/>
  <c r="AL241" s="1"/>
  <c r="X304"/>
  <c r="AH263"/>
  <c r="AH264" s="1"/>
  <c r="AU196"/>
  <c r="AU197" s="1"/>
  <c r="AU215" s="1"/>
  <c r="X167"/>
  <c r="P185"/>
  <c r="F167"/>
  <c r="F185" s="1"/>
  <c r="F216" s="1"/>
  <c r="N66"/>
  <c r="N346" s="1"/>
  <c r="K304"/>
  <c r="K346" s="1"/>
  <c r="AE66"/>
  <c r="V66"/>
  <c r="AM25"/>
  <c r="AT27"/>
  <c r="AM28"/>
  <c r="AN189"/>
  <c r="AR188"/>
  <c r="AR189" s="1"/>
  <c r="AU167"/>
  <c r="AU185" s="1"/>
  <c r="AU216" s="1"/>
  <c r="AQ320"/>
  <c r="AQ327" s="1"/>
  <c r="I263"/>
  <c r="I264" s="1"/>
  <c r="V304"/>
  <c r="N216"/>
  <c r="AO297"/>
  <c r="AU323"/>
  <c r="AU325" s="1"/>
  <c r="AU326" s="1"/>
  <c r="AH185"/>
  <c r="AH216" s="1"/>
  <c r="AM146"/>
  <c r="AQ47"/>
  <c r="X147"/>
  <c r="AV72"/>
  <c r="T113"/>
  <c r="T147" s="1"/>
  <c r="O346"/>
  <c r="Y47"/>
  <c r="AL66"/>
  <c r="AH304"/>
  <c r="AH346" s="1"/>
  <c r="M304"/>
  <c r="AJ185"/>
  <c r="AJ216" s="1"/>
  <c r="M185"/>
  <c r="M216" s="1"/>
  <c r="AB147"/>
  <c r="AB346" s="1"/>
  <c r="AP66"/>
  <c r="AP346" s="1"/>
  <c r="AL299"/>
  <c r="AL303" s="1"/>
  <c r="AE304"/>
  <c r="AA66"/>
  <c r="AA346" s="1"/>
  <c r="AV163"/>
  <c r="AV166" s="1"/>
  <c r="Z344"/>
  <c r="Z345" s="1"/>
  <c r="AO301"/>
  <c r="AO302" s="1"/>
  <c r="AO296"/>
  <c r="AO298" s="1"/>
  <c r="AD346"/>
  <c r="AO255"/>
  <c r="AO230"/>
  <c r="AQ304"/>
  <c r="AU344"/>
  <c r="AU345" s="1"/>
  <c r="AT296"/>
  <c r="I282"/>
  <c r="I286" s="1"/>
  <c r="I304" s="1"/>
  <c r="AO323"/>
  <c r="Y282"/>
  <c r="Y286" s="1"/>
  <c r="Y304" s="1"/>
  <c r="Y263"/>
  <c r="Y264" s="1"/>
  <c r="AT257"/>
  <c r="AT263" s="1"/>
  <c r="AT264" s="1"/>
  <c r="Z184"/>
  <c r="AS158"/>
  <c r="X185"/>
  <c r="AS225"/>
  <c r="AV196"/>
  <c r="AV197" s="1"/>
  <c r="AO163"/>
  <c r="AO166" s="1"/>
  <c r="Z158"/>
  <c r="AS130"/>
  <c r="Z122"/>
  <c r="AS97"/>
  <c r="AS98" s="1"/>
  <c r="AS113" s="1"/>
  <c r="AO188"/>
  <c r="AO189" s="1"/>
  <c r="AO169"/>
  <c r="AO170" s="1"/>
  <c r="Y113"/>
  <c r="Y147" s="1"/>
  <c r="Y65"/>
  <c r="W66"/>
  <c r="AL147"/>
  <c r="AS109"/>
  <c r="P215"/>
  <c r="AR184"/>
  <c r="AS77"/>
  <c r="AS78" s="1"/>
  <c r="AS79" s="1"/>
  <c r="G66"/>
  <c r="G346" s="1"/>
  <c r="AU25"/>
  <c r="AN25"/>
  <c r="AQ43"/>
  <c r="AD66"/>
  <c r="W299"/>
  <c r="W303" s="1"/>
  <c r="W304" s="1"/>
  <c r="AL282"/>
  <c r="AL286" s="1"/>
  <c r="AL304" s="1"/>
  <c r="Q185"/>
  <c r="Q216" s="1"/>
  <c r="Q346" s="1"/>
  <c r="AJ147"/>
  <c r="T167"/>
  <c r="T185" s="1"/>
  <c r="AB66"/>
  <c r="AH47"/>
  <c r="AH66" s="1"/>
  <c r="AR327"/>
  <c r="AI66"/>
  <c r="AI346" s="1"/>
  <c r="AH146"/>
  <c r="AJ66"/>
  <c r="Z56"/>
  <c r="Z65" s="1"/>
  <c r="Z167"/>
  <c r="Z185" s="1"/>
  <c r="Z146"/>
  <c r="AM343"/>
  <c r="AT342"/>
  <c r="AO342"/>
  <c r="AO343" s="1"/>
  <c r="AO344" s="1"/>
  <c r="AO345" s="1"/>
  <c r="AN302"/>
  <c r="AU301"/>
  <c r="AT289"/>
  <c r="AO289"/>
  <c r="AM294"/>
  <c r="AM299" s="1"/>
  <c r="AM303" s="1"/>
  <c r="AT318"/>
  <c r="AV318" s="1"/>
  <c r="AO318"/>
  <c r="AM281"/>
  <c r="AT276"/>
  <c r="AO276"/>
  <c r="AO281" s="1"/>
  <c r="AQ234"/>
  <c r="AQ235" s="1"/>
  <c r="AQ241" s="1"/>
  <c r="AS233"/>
  <c r="AS234" s="1"/>
  <c r="AT210"/>
  <c r="AO210"/>
  <c r="AQ166"/>
  <c r="AT201"/>
  <c r="AO201"/>
  <c r="AV176"/>
  <c r="AV178" s="1"/>
  <c r="AT178"/>
  <c r="AT101"/>
  <c r="AV101" s="1"/>
  <c r="AO101"/>
  <c r="AO109" s="1"/>
  <c r="AN97"/>
  <c r="AN98" s="1"/>
  <c r="AU86"/>
  <c r="AU97" s="1"/>
  <c r="AU98" s="1"/>
  <c r="AM38"/>
  <c r="AT37"/>
  <c r="AO37"/>
  <c r="AO38" s="1"/>
  <c r="AO319"/>
  <c r="AR299"/>
  <c r="AR303" s="1"/>
  <c r="AR304" s="1"/>
  <c r="AO251"/>
  <c r="X327"/>
  <c r="Z274"/>
  <c r="AS247"/>
  <c r="AU274"/>
  <c r="AM263"/>
  <c r="AM264" s="1"/>
  <c r="Z97"/>
  <c r="Z98" s="1"/>
  <c r="Z113" s="1"/>
  <c r="AS199"/>
  <c r="AS205" s="1"/>
  <c r="AO72"/>
  <c r="I216"/>
  <c r="X65"/>
  <c r="X66" s="1"/>
  <c r="AO20"/>
  <c r="AO25" s="1"/>
  <c r="AO47" s="1"/>
  <c r="AO35"/>
  <c r="AN319"/>
  <c r="AU317"/>
  <c r="AU319" s="1"/>
  <c r="AT310"/>
  <c r="AV310" s="1"/>
  <c r="AO310"/>
  <c r="AO315" s="1"/>
  <c r="AN281"/>
  <c r="AU276"/>
  <c r="AU281" s="1"/>
  <c r="AV331"/>
  <c r="AV333" s="1"/>
  <c r="AV334" s="1"/>
  <c r="AV335" s="1"/>
  <c r="AT333"/>
  <c r="AT334" s="1"/>
  <c r="AT335" s="1"/>
  <c r="AT325"/>
  <c r="AT326" s="1"/>
  <c r="AM274"/>
  <c r="AM282" s="1"/>
  <c r="AM286" s="1"/>
  <c r="AM304" s="1"/>
  <c r="AT268"/>
  <c r="AO268"/>
  <c r="AO274" s="1"/>
  <c r="AO282" s="1"/>
  <c r="AO286" s="1"/>
  <c r="AN230"/>
  <c r="AU227"/>
  <c r="AN166"/>
  <c r="AR160"/>
  <c r="AR166" s="1"/>
  <c r="AR167" s="1"/>
  <c r="AN122"/>
  <c r="AU116"/>
  <c r="AU122" s="1"/>
  <c r="AT170"/>
  <c r="AN64"/>
  <c r="AU61"/>
  <c r="AT94"/>
  <c r="AV94" s="1"/>
  <c r="AO94"/>
  <c r="AT74"/>
  <c r="AV74" s="1"/>
  <c r="AO74"/>
  <c r="AT70"/>
  <c r="AO70"/>
  <c r="AM77"/>
  <c r="AM78" s="1"/>
  <c r="AM79" s="1"/>
  <c r="AM46"/>
  <c r="AT45"/>
  <c r="AO45"/>
  <c r="AO46" s="1"/>
  <c r="AU40"/>
  <c r="AN43"/>
  <c r="AT102"/>
  <c r="AV102" s="1"/>
  <c r="AO102"/>
  <c r="AO62"/>
  <c r="AQ62"/>
  <c r="AS294"/>
  <c r="AS299" s="1"/>
  <c r="AS303" s="1"/>
  <c r="AV251"/>
  <c r="AV257" s="1"/>
  <c r="AV263" s="1"/>
  <c r="AV264" s="1"/>
  <c r="AN231"/>
  <c r="AN235" s="1"/>
  <c r="AN241" s="1"/>
  <c r="AM235"/>
  <c r="AM241" s="1"/>
  <c r="AO205"/>
  <c r="AS231"/>
  <c r="T304"/>
  <c r="AO247"/>
  <c r="AO257" s="1"/>
  <c r="X235"/>
  <c r="X241" s="1"/>
  <c r="Z196"/>
  <c r="Z197" s="1"/>
  <c r="Z215" s="1"/>
  <c r="AO158"/>
  <c r="AL216"/>
  <c r="AL346" s="1"/>
  <c r="T215"/>
  <c r="W185"/>
  <c r="W216" s="1"/>
  <c r="Z35"/>
  <c r="Z47" s="1"/>
  <c r="Z66" s="1"/>
  <c r="AN77"/>
  <c r="AN78" s="1"/>
  <c r="AN79" s="1"/>
  <c r="M66"/>
  <c r="AT290"/>
  <c r="AV290" s="1"/>
  <c r="AO290"/>
  <c r="AO260"/>
  <c r="AQ260"/>
  <c r="AT239"/>
  <c r="AT240" s="1"/>
  <c r="AV238"/>
  <c r="AV239" s="1"/>
  <c r="AV240" s="1"/>
  <c r="AT211"/>
  <c r="AV211" s="1"/>
  <c r="AO211"/>
  <c r="AO214" s="1"/>
  <c r="AT223"/>
  <c r="AV223" s="1"/>
  <c r="AO223"/>
  <c r="AT221"/>
  <c r="AV221" s="1"/>
  <c r="AO221"/>
  <c r="AQ214"/>
  <c r="AS208"/>
  <c r="AS214" s="1"/>
  <c r="AQ257"/>
  <c r="AS245"/>
  <c r="AS257" s="1"/>
  <c r="AO191"/>
  <c r="AO196" s="1"/>
  <c r="AQ191"/>
  <c r="AM196"/>
  <c r="AM197" s="1"/>
  <c r="AM173"/>
  <c r="AM174" s="1"/>
  <c r="AM185" s="1"/>
  <c r="AT172"/>
  <c r="AO172"/>
  <c r="AO173" s="1"/>
  <c r="AO174" s="1"/>
  <c r="AV151"/>
  <c r="AV158" s="1"/>
  <c r="AV167" s="1"/>
  <c r="AT158"/>
  <c r="AT167" s="1"/>
  <c r="AN145"/>
  <c r="AU144"/>
  <c r="AN130"/>
  <c r="AN146" s="1"/>
  <c r="AU124"/>
  <c r="AU130" s="1"/>
  <c r="AM52"/>
  <c r="AT50"/>
  <c r="AO50"/>
  <c r="AO52" s="1"/>
  <c r="AT31"/>
  <c r="AS10"/>
  <c r="AS13" s="1"/>
  <c r="AS14" s="1"/>
  <c r="AS15" s="1"/>
  <c r="AQ13"/>
  <c r="AQ14" s="1"/>
  <c r="AQ15" s="1"/>
  <c r="Z257"/>
  <c r="Z263" s="1"/>
  <c r="Z264" s="1"/>
  <c r="AO333"/>
  <c r="AO334" s="1"/>
  <c r="AO335" s="1"/>
  <c r="AO325"/>
  <c r="AO326" s="1"/>
  <c r="Z320"/>
  <c r="Z327" s="1"/>
  <c r="AM344"/>
  <c r="AM345" s="1"/>
  <c r="AO142"/>
  <c r="AO130"/>
  <c r="AO122"/>
  <c r="Z225"/>
  <c r="AR241"/>
  <c r="AQ158"/>
  <c r="AQ167" s="1"/>
  <c r="AO197"/>
  <c r="Z77"/>
  <c r="Z78" s="1"/>
  <c r="Z79" s="1"/>
  <c r="AO61"/>
  <c r="AO64" s="1"/>
  <c r="AU77"/>
  <c r="AU78" s="1"/>
  <c r="AU79" s="1"/>
  <c r="AV308"/>
  <c r="AT315"/>
  <c r="AT320" s="1"/>
  <c r="AT327" s="1"/>
  <c r="AT319"/>
  <c r="AU296"/>
  <c r="AU298" s="1"/>
  <c r="AU299" s="1"/>
  <c r="AN298"/>
  <c r="AN299" s="1"/>
  <c r="AN303" s="1"/>
  <c r="AN315"/>
  <c r="AN320" s="1"/>
  <c r="AN327" s="1"/>
  <c r="AU309"/>
  <c r="AT298"/>
  <c r="AV296"/>
  <c r="AV298" s="1"/>
  <c r="AN262"/>
  <c r="AN263" s="1"/>
  <c r="AN264" s="1"/>
  <c r="AR259"/>
  <c r="AT340"/>
  <c r="AV339"/>
  <c r="AV340" s="1"/>
  <c r="AN196"/>
  <c r="AR191"/>
  <c r="AR196" s="1"/>
  <c r="AT142"/>
  <c r="AV124"/>
  <c r="AV130" s="1"/>
  <c r="AT130"/>
  <c r="AT122"/>
  <c r="AT225"/>
  <c r="AT231" s="1"/>
  <c r="AT235" s="1"/>
  <c r="AT241" s="1"/>
  <c r="AV220"/>
  <c r="AV225" s="1"/>
  <c r="AN142"/>
  <c r="AU132"/>
  <c r="AU142" s="1"/>
  <c r="AT112"/>
  <c r="AV111"/>
  <c r="AV112" s="1"/>
  <c r="AT55"/>
  <c r="AV55" s="1"/>
  <c r="AO55"/>
  <c r="AQ189"/>
  <c r="AS188"/>
  <c r="AS189" s="1"/>
  <c r="AV180"/>
  <c r="AV184" s="1"/>
  <c r="AT184"/>
  <c r="AN109"/>
  <c r="AU100"/>
  <c r="AU109" s="1"/>
  <c r="AN56"/>
  <c r="AU54"/>
  <c r="AU56" s="1"/>
  <c r="AO54"/>
  <c r="AO56" s="1"/>
  <c r="AT90"/>
  <c r="AV90" s="1"/>
  <c r="AO90"/>
  <c r="AM97"/>
  <c r="AM98" s="1"/>
  <c r="AM113" s="1"/>
  <c r="AT86"/>
  <c r="AO86"/>
  <c r="AT95"/>
  <c r="AV95" s="1"/>
  <c r="AO95"/>
  <c r="AV19"/>
  <c r="AV25" s="1"/>
  <c r="AT25"/>
  <c r="AM59"/>
  <c r="AO58"/>
  <c r="AO59" s="1"/>
  <c r="AQ58"/>
  <c r="AT35"/>
  <c r="AV33"/>
  <c r="AV35" s="1"/>
  <c r="Z294"/>
  <c r="Z299" s="1"/>
  <c r="Z303" s="1"/>
  <c r="Z230"/>
  <c r="AM315"/>
  <c r="AM320" s="1"/>
  <c r="AM327" s="1"/>
  <c r="Z281"/>
  <c r="AN167"/>
  <c r="AN185" s="1"/>
  <c r="AM214"/>
  <c r="AO259"/>
  <c r="AN274"/>
  <c r="AN282" s="1"/>
  <c r="AN286" s="1"/>
  <c r="AS146"/>
  <c r="W147"/>
  <c r="AQ184"/>
  <c r="AM56"/>
  <c r="Y346" l="1"/>
  <c r="AV27"/>
  <c r="AV28" s="1"/>
  <c r="AT28"/>
  <c r="AM215"/>
  <c r="AM216" s="1"/>
  <c r="AO263"/>
  <c r="AO264" s="1"/>
  <c r="AM47"/>
  <c r="AO262"/>
  <c r="AN197"/>
  <c r="AN215" s="1"/>
  <c r="AN216" s="1"/>
  <c r="AV317"/>
  <c r="AV319" s="1"/>
  <c r="AO225"/>
  <c r="AO231" s="1"/>
  <c r="AO235" s="1"/>
  <c r="AO241" s="1"/>
  <c r="M346"/>
  <c r="T216"/>
  <c r="AS304"/>
  <c r="AO320"/>
  <c r="AO327" s="1"/>
  <c r="I346"/>
  <c r="X216"/>
  <c r="X346" s="1"/>
  <c r="AJ346"/>
  <c r="Y66"/>
  <c r="V346"/>
  <c r="AM147"/>
  <c r="AR197"/>
  <c r="AR215" s="1"/>
  <c r="AV30"/>
  <c r="AV31" s="1"/>
  <c r="AM65"/>
  <c r="W346"/>
  <c r="AS235"/>
  <c r="AS241" s="1"/>
  <c r="AV169"/>
  <c r="AV170" s="1"/>
  <c r="AR185"/>
  <c r="AR216" s="1"/>
  <c r="AV323"/>
  <c r="AV325" s="1"/>
  <c r="AV326" s="1"/>
  <c r="Z147"/>
  <c r="P216"/>
  <c r="P346" s="1"/>
  <c r="AO167"/>
  <c r="AU282"/>
  <c r="AU286" s="1"/>
  <c r="AU315"/>
  <c r="AU320" s="1"/>
  <c r="AU327" s="1"/>
  <c r="AV309"/>
  <c r="AV315" s="1"/>
  <c r="AV320" s="1"/>
  <c r="AV327" s="1"/>
  <c r="AT52"/>
  <c r="AV50"/>
  <c r="AV52" s="1"/>
  <c r="AT173"/>
  <c r="AV172"/>
  <c r="AV173" s="1"/>
  <c r="AV174" s="1"/>
  <c r="AV185" s="1"/>
  <c r="AT46"/>
  <c r="AV45"/>
  <c r="AV46" s="1"/>
  <c r="AV70"/>
  <c r="AV77" s="1"/>
  <c r="AV78" s="1"/>
  <c r="AV79" s="1"/>
  <c r="AT77"/>
  <c r="AT78" s="1"/>
  <c r="AT79" s="1"/>
  <c r="AT294"/>
  <c r="AT299" s="1"/>
  <c r="AT303" s="1"/>
  <c r="AV289"/>
  <c r="AV294" s="1"/>
  <c r="AV299" s="1"/>
  <c r="AT343"/>
  <c r="AV342"/>
  <c r="AV343" s="1"/>
  <c r="AV344" s="1"/>
  <c r="AV345" s="1"/>
  <c r="AN65"/>
  <c r="AV116"/>
  <c r="AV122" s="1"/>
  <c r="AV132"/>
  <c r="AV142" s="1"/>
  <c r="AV146" s="1"/>
  <c r="AT344"/>
  <c r="AT345" s="1"/>
  <c r="AQ185"/>
  <c r="AO146"/>
  <c r="AO65"/>
  <c r="AO66" s="1"/>
  <c r="AT56"/>
  <c r="AT109"/>
  <c r="AN113"/>
  <c r="AN147" s="1"/>
  <c r="AU145"/>
  <c r="AU146" s="1"/>
  <c r="AV144"/>
  <c r="AV145" s="1"/>
  <c r="AS191"/>
  <c r="AS196" s="1"/>
  <c r="AS197" s="1"/>
  <c r="AS215" s="1"/>
  <c r="AQ196"/>
  <c r="AU230"/>
  <c r="AU231" s="1"/>
  <c r="AU235" s="1"/>
  <c r="AU241" s="1"/>
  <c r="AV227"/>
  <c r="AV230" s="1"/>
  <c r="AV231" s="1"/>
  <c r="AV235" s="1"/>
  <c r="AV241" s="1"/>
  <c r="AN66"/>
  <c r="AV54"/>
  <c r="AV56" s="1"/>
  <c r="AO77"/>
  <c r="AO78" s="1"/>
  <c r="AO79" s="1"/>
  <c r="AV100"/>
  <c r="AV109" s="1"/>
  <c r="Z282"/>
  <c r="Z286" s="1"/>
  <c r="Z304" s="1"/>
  <c r="Z346" s="1"/>
  <c r="AU113"/>
  <c r="AS160"/>
  <c r="AS166" s="1"/>
  <c r="AS167" s="1"/>
  <c r="AS185" s="1"/>
  <c r="AO294"/>
  <c r="AO299" s="1"/>
  <c r="AO303" s="1"/>
  <c r="AV86"/>
  <c r="AV97" s="1"/>
  <c r="AV98" s="1"/>
  <c r="AV113" s="1"/>
  <c r="AT97"/>
  <c r="AT98" s="1"/>
  <c r="AU43"/>
  <c r="AU47" s="1"/>
  <c r="AV40"/>
  <c r="AV43" s="1"/>
  <c r="AT274"/>
  <c r="AT282" s="1"/>
  <c r="AT286" s="1"/>
  <c r="AT304" s="1"/>
  <c r="AV268"/>
  <c r="AV274" s="1"/>
  <c r="AV282" s="1"/>
  <c r="AV286" s="1"/>
  <c r="AV201"/>
  <c r="AV205" s="1"/>
  <c r="AT205"/>
  <c r="AV210"/>
  <c r="AV214" s="1"/>
  <c r="AT214"/>
  <c r="AT281"/>
  <c r="AV276"/>
  <c r="AV281" s="1"/>
  <c r="AQ197"/>
  <c r="AQ215" s="1"/>
  <c r="AO215"/>
  <c r="Z231"/>
  <c r="Z235" s="1"/>
  <c r="Z241" s="1"/>
  <c r="AO185"/>
  <c r="AO216" s="1"/>
  <c r="T346"/>
  <c r="AT174"/>
  <c r="AT185" s="1"/>
  <c r="AQ59"/>
  <c r="AS58"/>
  <c r="AS59" s="1"/>
  <c r="AS65" s="1"/>
  <c r="AS66" s="1"/>
  <c r="AR262"/>
  <c r="AR263" s="1"/>
  <c r="AR264" s="1"/>
  <c r="AS259"/>
  <c r="AS260"/>
  <c r="AQ262"/>
  <c r="AQ263" s="1"/>
  <c r="AQ264" s="1"/>
  <c r="AQ64"/>
  <c r="AS62"/>
  <c r="AS64" s="1"/>
  <c r="AU64"/>
  <c r="AU65" s="1"/>
  <c r="AV61"/>
  <c r="AV64" s="1"/>
  <c r="AT38"/>
  <c r="AT47" s="1"/>
  <c r="AV37"/>
  <c r="AV38" s="1"/>
  <c r="AU302"/>
  <c r="AU303" s="1"/>
  <c r="AV301"/>
  <c r="AV302" s="1"/>
  <c r="AN304"/>
  <c r="AO97"/>
  <c r="AO98" s="1"/>
  <c r="AO113" s="1"/>
  <c r="AT146"/>
  <c r="AO304"/>
  <c r="AS147"/>
  <c r="Z216"/>
  <c r="AM346" l="1"/>
  <c r="AV147"/>
  <c r="AR346"/>
  <c r="AV303"/>
  <c r="AV47"/>
  <c r="AV66" s="1"/>
  <c r="AV65"/>
  <c r="AM66"/>
  <c r="AN346"/>
  <c r="AU304"/>
  <c r="AQ65"/>
  <c r="AQ66" s="1"/>
  <c r="AQ346"/>
  <c r="AV215"/>
  <c r="AV216" s="1"/>
  <c r="AS216"/>
  <c r="AO147"/>
  <c r="AO346" s="1"/>
  <c r="AS262"/>
  <c r="AS263" s="1"/>
  <c r="AS264" s="1"/>
  <c r="AS346" s="1"/>
  <c r="AT215"/>
  <c r="AT216" s="1"/>
  <c r="AV304"/>
  <c r="AT113"/>
  <c r="AT147" s="1"/>
  <c r="AU147"/>
  <c r="AU346" s="1"/>
  <c r="AQ216"/>
  <c r="AT65"/>
  <c r="AT66" s="1"/>
  <c r="AU66"/>
  <c r="AV346" l="1"/>
  <c r="AT346"/>
</calcChain>
</file>

<file path=xl/sharedStrings.xml><?xml version="1.0" encoding="utf-8"?>
<sst xmlns="http://schemas.openxmlformats.org/spreadsheetml/2006/main" count="407" uniqueCount="193">
  <si>
    <t>คณะ/หน่วยงานเทียบเท่า</t>
  </si>
  <si>
    <t>รวมทั้งหมด</t>
  </si>
  <si>
    <t>สังคม</t>
  </si>
  <si>
    <t>วิทย์</t>
  </si>
  <si>
    <t>สอบเข้าโดยมหาวิทยาลัยฯ</t>
  </si>
  <si>
    <t>รับโดยทบวง</t>
  </si>
  <si>
    <t>รวม</t>
  </si>
  <si>
    <t>แผนรับ</t>
  </si>
  <si>
    <t>รับไว้</t>
  </si>
  <si>
    <t>ผู้สมัคร</t>
  </si>
  <si>
    <t>สกอ.ส่งให้สัมภาษณ์</t>
  </si>
  <si>
    <t>รับไว้ทั้งหมด</t>
  </si>
  <si>
    <t>ชาย</t>
  </si>
  <si>
    <t>หญิง</t>
  </si>
  <si>
    <t>การโรงแรม</t>
  </si>
  <si>
    <t>เทคโนโลยีและสื่อสารการศึกษา</t>
  </si>
  <si>
    <t>เทคโนโลยีสารสนเทศการศึกษา</t>
  </si>
  <si>
    <t>คอมพิวเตอร์ศึกษา</t>
  </si>
  <si>
    <t>วิศวกรรมโยธา</t>
  </si>
  <si>
    <t>วิศวกรรมเครื่องกล</t>
  </si>
  <si>
    <t>วิศวกรรมอุตสาหการ</t>
  </si>
  <si>
    <t>วิศวกรรมคอมพิวเตอร์</t>
  </si>
  <si>
    <t>การผลิตพืช</t>
  </si>
  <si>
    <t>สัตวศาสตร์</t>
  </si>
  <si>
    <t>วิทยาศาสตร์และเทคโนโลยีการอาหาร</t>
  </si>
  <si>
    <t>ประมง</t>
  </si>
  <si>
    <t>วิทยาศาสตร์สุขภาพสัตว์</t>
  </si>
  <si>
    <t>เทคโนโลยีภูมิทัศน์</t>
  </si>
  <si>
    <t>วิศวกรรมสิ่งทอ</t>
  </si>
  <si>
    <t>วิศวกรรมเคมี</t>
  </si>
  <si>
    <t>วิศวกรรมพลาสติก</t>
  </si>
  <si>
    <t>วิศวกรรมพอลิเมอร์</t>
  </si>
  <si>
    <t>การตลาด</t>
  </si>
  <si>
    <t>การบัญชี</t>
  </si>
  <si>
    <t>การเงิน</t>
  </si>
  <si>
    <t>การบริหารธุรกิจระหว่างประเทศ</t>
  </si>
  <si>
    <t>สิ่งทอและเครื่องนุ่งห่ม</t>
  </si>
  <si>
    <t>อาหารและโภชนาการ</t>
  </si>
  <si>
    <t>อุตสาหกรรมงานอาหาร</t>
  </si>
  <si>
    <t>เทคโนโลยีงานประดิษฐ์สร้างสรรค์</t>
  </si>
  <si>
    <t>จิตรกรรม</t>
  </si>
  <si>
    <t>เครื่องหนัง</t>
  </si>
  <si>
    <t>ศิลปะภาพพิมพ์</t>
  </si>
  <si>
    <t>ประติมากรรม</t>
  </si>
  <si>
    <t>ศิลปะไทย</t>
  </si>
  <si>
    <t>เครื่องปั้นดินเผา</t>
  </si>
  <si>
    <t>ออกแบบภายใน</t>
  </si>
  <si>
    <t>ออกแบบผลิตภัณฑ์</t>
  </si>
  <si>
    <t>หัตถกรรม</t>
  </si>
  <si>
    <t>ออกแบบนิเทศศิลป์</t>
  </si>
  <si>
    <t>ออกแบบแฟชั่นและศิลปะสิ่งทอ</t>
  </si>
  <si>
    <t>ดนตรีสากล</t>
  </si>
  <si>
    <t>เทคโนโลยีการพิมพ์</t>
  </si>
  <si>
    <t>เทคโนโลยีการโทรทัศน์และวิทยุกระจายเสียง</t>
  </si>
  <si>
    <t>เทคโนโลยีมัลติมีเดีย</t>
  </si>
  <si>
    <t>เคมี</t>
  </si>
  <si>
    <t>คณิตศาสตร์</t>
  </si>
  <si>
    <t>ชีววิทยา</t>
  </si>
  <si>
    <t>สถิติ</t>
  </si>
  <si>
    <t>ฟิสิกส์ประยุกต์</t>
  </si>
  <si>
    <t>สถาปัตยกรรมภายใน</t>
  </si>
  <si>
    <t>วิทยาลัยการแพทย์แผนไทย</t>
  </si>
  <si>
    <t>การแพทย์แผนไทยประยุกต์</t>
  </si>
  <si>
    <t>สุขภาพความงามและสปาไทย</t>
  </si>
  <si>
    <t>คณะเทคโนโลยีการเกษตร</t>
  </si>
  <si>
    <t>รวมทั้งคณะ</t>
  </si>
  <si>
    <t>คณะวิศวกรรมศาสตร์</t>
  </si>
  <si>
    <t>วิศวกรรมอิเล็กทรอนิกส์และโทรคมนาคม - โทรคมนาคม</t>
  </si>
  <si>
    <t>วิศวกรรมอิเล็กทรอนิกส์และโทรคมนาคม - อิเล็กทรอนิกส์</t>
  </si>
  <si>
    <t>คณะบริหารธุรกิจ</t>
  </si>
  <si>
    <t>การจัดการ - การจัดการทั่วไป</t>
  </si>
  <si>
    <t>การจัดการ - การจัดการทรัพยากรมนุษย์</t>
  </si>
  <si>
    <t>การจัดการ - การจัดการสำนักงาน</t>
  </si>
  <si>
    <t>เศรษฐศาสตร์ - เศรษฐ์ศาสตร์ธุรกิจ</t>
  </si>
  <si>
    <t>เศรษฐศาสตร์ - เศรษฐ์ศาสตร์ระหว่างประเทศ</t>
  </si>
  <si>
    <t>การจัดการ - การจัดการอุตสาหกรรม 2</t>
  </si>
  <si>
    <t>คณะเทคโนโลยีคหกรรมศาสตร์</t>
  </si>
  <si>
    <t>การศึกษาปฐมวัย</t>
  </si>
  <si>
    <t>คณะศิลปกรรมศาสตร์</t>
  </si>
  <si>
    <t>คณะเทคโนโลยีสื่อสารมวลชน</t>
  </si>
  <si>
    <t>คณะวิทยาศาสตร์และเทคโนโลยี</t>
  </si>
  <si>
    <t>วิทยาการคอมพิวเตอร์</t>
  </si>
  <si>
    <t>คณะสถาปัตยกรรมศาสตร์</t>
  </si>
  <si>
    <t>ปริญญาตรี</t>
  </si>
  <si>
    <t>ปริญญาโท</t>
  </si>
  <si>
    <t>ปริญญาเอก</t>
  </si>
  <si>
    <t>ประกาศนียบัตรบัณฑิต</t>
  </si>
  <si>
    <t>ระบบโควตา</t>
  </si>
  <si>
    <t>ระดับปริญญาตรี - หลักสูตรครุศาสตร์อุตสาหกรรมบัณฑิต 5 ปี (วุฒิ ปวช./ม.6 ได้รับใบประกอบวิชาชีพครู)</t>
  </si>
  <si>
    <t>ระดับปริญญาตรี - หลักสูตรศิลปศาสตรบัณฑิต (วุฒิ ปวช./ม.6)</t>
  </si>
  <si>
    <t>การบริหารการศึกษา</t>
  </si>
  <si>
    <t>วิชาชีพครู</t>
  </si>
  <si>
    <t>รวมในหลักสูตร</t>
  </si>
  <si>
    <t>ภาคปกติ</t>
  </si>
  <si>
    <t>รวมภาคปกติ</t>
  </si>
  <si>
    <t>ระดับปริญญาตรี - หลักสูตรศึกษาศาสตรบัณฑิต 5 ปี (วุฒิ ปวช./ม.6 ได้รับใบประกอบวิชาชีพครู)</t>
  </si>
  <si>
    <t>ระดับปริญญาตรี  - หลักสูตรบริหารธุรกิจบัณฑิต (รับวุฒิ ปวช./ม.6)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</si>
  <si>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</si>
  <si>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หลักสูตรนานาชาติ บริหารธุรกิจบัณฑิต (รับวุฒิ ปวช./ม.6)</t>
  </si>
  <si>
    <t>ระดับปริญญาตรี - หลักสูตรคหกรรมศาสตรบัณฑิต (วุฒิ ปวช./ม.6)</t>
  </si>
  <si>
    <t>ระดับปริญญาตรี - หลักสูตรคหกรรมศาสตรบัณฑิต (วุฒิ ปวส. เทียบโอน)</t>
  </si>
  <si>
    <t>ระดับปริญญาตรี - หลักสูตรศิลปบัณฑิต 4 ปี (วุฒิ ปวช./ม.6)</t>
  </si>
  <si>
    <t>ระดับปริญญาตรี - หลักสูตรเทคโนโลยีบัณฑิต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</si>
  <si>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</si>
  <si>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</si>
  <si>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วิศวกรรมการผลิต</t>
  </si>
  <si>
    <t>การจัดการทั่วไป</t>
  </si>
  <si>
    <t>การจัดการวิศวกรรมธุรกิจ</t>
  </si>
  <si>
    <t>ระบบสารสนเทศ</t>
  </si>
  <si>
    <t>ระดับปริญญาโท - หลักสูตรคหกรรมศาสตรมหาบัณฑิต</t>
  </si>
  <si>
    <t>เทคโนโลยีคหกรรมศาสตร์</t>
  </si>
  <si>
    <t>ธุรกิจระหว่างประเทศ</t>
  </si>
  <si>
    <t>วิศวกรรมไฟฟ้า</t>
  </si>
  <si>
    <t>วิศวกรรมอุตสาหการ - การจัดการวิศวกรรม</t>
  </si>
  <si>
    <t>ออกแบบแฟชั่นและการจัดการสินค้า</t>
  </si>
  <si>
    <t>เทคโนโลยีการถ่ายภาพและภาพยนตร์</t>
  </si>
  <si>
    <t>เทคโนโลยีสารสนเทศ</t>
  </si>
  <si>
    <t>คอมพิวเตอร์ธุรกิจ</t>
  </si>
  <si>
    <t>วิศวกรรมแปรรูปผลิตผลเกษตร</t>
  </si>
  <si>
    <t>วิศวกรรมไฟฟ้า - ไฟฟ้ากำลัง</t>
  </si>
  <si>
    <t>Marketing (International Program)</t>
  </si>
  <si>
    <t>Business English (International Program)</t>
  </si>
  <si>
    <t>Business Computer  (International Program)</t>
  </si>
  <si>
    <t>วิศวกรรมอิเล็กทรอนิกส์และโทรคมนาคม-โทรคมนาคม</t>
  </si>
  <si>
    <t>เคมีนวัตกรรม</t>
  </si>
  <si>
    <t>ชีววิทยาประยุกต์</t>
  </si>
  <si>
    <t>ภาษาอังกฤษเพื่อการสื่อสาร</t>
  </si>
  <si>
    <t>การท่องเที่ยว</t>
  </si>
  <si>
    <t>ระดับปริญญาตรี - หลักสูตรอุตสาหกรรมศาสตร์บัณฑิต 4 ปี (วุฒิ ปวช./ม.6)</t>
  </si>
  <si>
    <t>อุตสาหกรรมการผลิต</t>
  </si>
  <si>
    <t>ระดับปริญญาตรี - หลักสูตรวิศวกรรมศาสตรบัณฑิต 4 ปี (วุฒิ ปวช./ม.6)</t>
  </si>
  <si>
    <t>แผน</t>
  </si>
  <si>
    <t>ภาคพิเศษ</t>
  </si>
  <si>
    <t>รวมภาคพิเศษ</t>
  </si>
  <si>
    <t>ระดับปริญญาตรี  - หลักสูตรบัญชีบัณฑิต (รับวุฒิ ปวช./ม.6)</t>
  </si>
  <si>
    <t>หลักสูตรบัญชีบัณฑิต</t>
  </si>
  <si>
    <t>การวิจัยและพัฒนาหลักสูตร</t>
  </si>
  <si>
    <t>วิศวกรรมวัสดุ</t>
  </si>
  <si>
    <t>ระดับปริญญาตรี - หลักสูตรศึกษาศาสตรบัณฑิต 4 ปี (วุฒิ ปวช./ม.6)</t>
  </si>
  <si>
    <t>ระดับปริญญาโท - หลักสูตรศึกษาศาสตรมหาบัณฑิต</t>
  </si>
  <si>
    <t>ระดับปริญญาตรี - หลักสูตรวิศวกรรมศาสตรบัณฑิต (วุฒิ ปวช./ม.6)</t>
  </si>
  <si>
    <t>ระดับปริญญาโท - หลักสูตรวิศวกรรมศาสตรมหาบัณฑิต</t>
  </si>
  <si>
    <t>วิศวกรรมอิเล็กทรอนิกส์และโทรคมนาคม-วิศวกรรมอิเล็กทรอนิกส์</t>
  </si>
  <si>
    <t>วิศวกรรมอิเล็กทรอนิกส์และโทรคมนาคม-วิศวกรรมโทรคมนาคม</t>
  </si>
  <si>
    <t>บัญชีบัณฑิต</t>
  </si>
  <si>
    <t>การตลาด (โครงการ Central)</t>
  </si>
  <si>
    <t>ระดับปริญญาตรี  - หลักสูตรบริหารธุรกิจบัณฑิต (โครงการ Central)</t>
  </si>
  <si>
    <t>ระดับปริญญาโท - หลักสูตรบริหารธุรกิจมหาบัณฑิต</t>
  </si>
  <si>
    <t>ระดับปริญญาเอก - หลักสูตรปรัชญาดุษฎีบัณฑิต</t>
  </si>
  <si>
    <t>สาขาวิชาบริหารธุรกิจ</t>
  </si>
  <si>
    <t>- กลุ่มวิชาเอกการตลาด</t>
  </si>
  <si>
    <t>- กลุ่มวิชาเอกการจัดการ</t>
  </si>
  <si>
    <t>- กลุ่มวิชาเอกเศรษฐศาสตร์</t>
  </si>
  <si>
    <t>- กลุ่มวิชาเอกธุรกิจระหว่างประเทศ</t>
  </si>
  <si>
    <t>ดนตรีคีตศิลป์ไทยศึกษา</t>
  </si>
  <si>
    <t>ดนตรีคีตศิลป์สากลศึกษา</t>
  </si>
  <si>
    <t xml:space="preserve">เทคโนโลยีการพิมพ์ </t>
  </si>
  <si>
    <t>ระดับปริญญาตรี - หลักสูตรวิทยาศาสตรบัณฑิต (วุฒิ ปวช./ม.6)</t>
  </si>
  <si>
    <t>ระดับปริญญาโท - หลักสูตรวิทยาศาสตรมหาบัณฑิต</t>
  </si>
  <si>
    <t>สถาปัตยกรรม</t>
  </si>
  <si>
    <t xml:space="preserve">ระดับประกาศนียบัตรบัณฑิต - หลักสูตรประกาศนียบัตรบัณฑิต </t>
  </si>
  <si>
    <t>เทคโนโลยีสื่อสารมวลชน</t>
  </si>
  <si>
    <t>ระดับปริญญาตรี - หลักสูตรเทคโนโลยีบัณฑิต (วุฒิ ปวส. เทียบโอน)</t>
  </si>
  <si>
    <t>ระดับปริญญาตรี - หลักสูตรบริหารธุรกิจบัณฑิต (รับวุฒิ ปวส. เทียบโอน)</t>
  </si>
  <si>
    <t>ระดับปริญญาตรี  - หลักสูตรบัญชีบัณฑิต (รับวุฒิ ปวส. เทียบโอน)</t>
  </si>
  <si>
    <t>ระดับปริญญาตรี  - หลักสูตรบริหารธุรกิจบัณฑิต (รับวุฒิ ปวส. เทียบโอน)</t>
  </si>
  <si>
    <t>ระดับปริญญาตรี - หลักสูตรวิศวกรรมศาสตรบัณฑิต (วุฒิ ปวส. เทียบโอน)</t>
  </si>
  <si>
    <t>การจัดการผลิตทางอุตสาหกรรม</t>
  </si>
  <si>
    <t>ระดับปริญญาตรี - หลักสูตรอุตสาหกรรมศาสตรบัณฑิต (โครงการตามอัธยาศัย)</t>
  </si>
  <si>
    <t>วิศวกรรม</t>
  </si>
  <si>
    <t>คณะศิลปศาสตร์</t>
  </si>
  <si>
    <t>วิศวกรรมเมคคาทรอนิกส์</t>
  </si>
  <si>
    <t>- กลุ่มวิชาเอกการบัญชี</t>
  </si>
  <si>
    <t>- กลุ่มวิชาเอกระบบสารสนเทศ</t>
  </si>
  <si>
    <t>เทคโนโลยีการโฆษณาและประชาสัมพันธ์</t>
  </si>
  <si>
    <t>นาฎศิลป์ไทยศึกษา</t>
  </si>
  <si>
    <t>นักศึกษาเข้าใหม่ ปีการศึกษา 2557</t>
  </si>
  <si>
    <t>รายงานจำนวนนักศึกษาเข้าใหม่ ปีการศึกษา 2557 จำแนกตามคณะ/สาขาวิชา ระดับการศึกษา และเพศ</t>
  </si>
  <si>
    <t>ระดับปริญญาตรี - หลักสูตรสถาปัตยกรรมศาสตรบัณฑิต (วุฒิ ปวช./ม.6)</t>
  </si>
  <si>
    <t>คณะครุศาสตร์อุตสาหกรรม</t>
  </si>
  <si>
    <t>การจัดการ - การจัดการอุตสาหกรรม 1</t>
  </si>
  <si>
    <t>เทคโนโลยีการพิมพ์ (โครงการตามอัธยาศัย)</t>
  </si>
  <si>
    <t>เทคโนโลยีมัลติมีเดีย (โครงการตามอัธยาศัย)</t>
  </si>
  <si>
    <t>วิศวกรรมอุตสาหการ - วิศวกรรมกระบวนการผลิต</t>
  </si>
  <si>
    <t>เทคโนโลยีสื่อสารดิจิทัล</t>
  </si>
  <si>
    <t>วิศวกรรมไฟฟ้า-ไฟฟ้ากำลัง</t>
  </si>
  <si>
    <t>อุตสาหกรรมการผลิต  (โครงการความร่วมมือ บริษัทไทยซัมมิท)</t>
  </si>
  <si>
    <t>เทคนิคศึกษา</t>
  </si>
  <si>
    <t>ระดับปริญญาเอก - หลักสูตรวิศวกรรมศาสตรดุษฎีบัณฑิต</t>
  </si>
  <si>
    <t>วิศวกรรมพลังงานและวัสดุ</t>
  </si>
  <si>
    <t>วิศวกรรมเครื่องจักรกลเกษตร</t>
  </si>
  <si>
    <t>ข้อมูล ณ วันที่ 25 กันยายน 2557 สำนักส่งเสริมวิชาการและงานทะเบียน  มหาวิทยาลัยเทคโนโลยีราชมงคลธัญบุรี</t>
  </si>
  <si>
    <t>International Business Administration (International Program)</t>
  </si>
</sst>
</file>

<file path=xl/styles.xml><?xml version="1.0" encoding="utf-8"?>
<styleSheet xmlns="http://schemas.openxmlformats.org/spreadsheetml/2006/main">
  <numFmts count="2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</numFmts>
  <fonts count="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</font>
    <font>
      <sz val="14"/>
      <name val="Angsana New"/>
      <family val="1"/>
    </font>
    <font>
      <b/>
      <u/>
      <sz val="14"/>
      <name val="Angsana New"/>
      <family val="1"/>
    </font>
    <font>
      <b/>
      <sz val="16"/>
      <name val="Angsana New"/>
      <family val="1"/>
    </font>
    <font>
      <sz val="1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2" fillId="0" borderId="1" xfId="0" applyFont="1" applyFill="1" applyBorder="1" applyAlignment="1">
      <alignment horizontal="center" wrapText="1" shrinkToFit="1"/>
    </xf>
    <xf numFmtId="0" fontId="2" fillId="0" borderId="2" xfId="0" applyFont="1" applyFill="1" applyBorder="1" applyAlignment="1"/>
    <xf numFmtId="0" fontId="2" fillId="0" borderId="4" xfId="0" applyFont="1" applyFill="1" applyBorder="1" applyAlignment="1"/>
    <xf numFmtId="0" fontId="4" fillId="0" borderId="4" xfId="0" applyFont="1" applyFill="1" applyBorder="1" applyAlignment="1"/>
    <xf numFmtId="0" fontId="2" fillId="0" borderId="2" xfId="0" applyFont="1" applyFill="1" applyBorder="1" applyAlignment="1">
      <alignment horizontal="center"/>
    </xf>
    <xf numFmtId="0" fontId="3" fillId="0" borderId="4" xfId="0" applyFont="1" applyFill="1" applyBorder="1" applyAlignment="1"/>
    <xf numFmtId="3" fontId="3" fillId="0" borderId="1" xfId="0" applyNumberFormat="1" applyFont="1" applyFill="1" applyBorder="1" applyAlignment="1">
      <alignment horizontal="center" wrapText="1" shrinkToFit="1"/>
    </xf>
    <xf numFmtId="3" fontId="2" fillId="0" borderId="1" xfId="0" applyNumberFormat="1" applyFont="1" applyFill="1" applyBorder="1" applyAlignment="1">
      <alignment horizontal="center" wrapText="1" shrinkToFit="1"/>
    </xf>
    <xf numFmtId="3" fontId="3" fillId="0" borderId="4" xfId="0" applyNumberFormat="1" applyFont="1" applyFill="1" applyBorder="1" applyAlignment="1">
      <alignment horizontal="center" wrapText="1" shrinkToFit="1"/>
    </xf>
    <xf numFmtId="3" fontId="3" fillId="0" borderId="3" xfId="0" applyNumberFormat="1" applyFont="1" applyFill="1" applyBorder="1" applyAlignment="1">
      <alignment horizontal="center" wrapText="1" shrinkToFit="1"/>
    </xf>
    <xf numFmtId="3" fontId="2" fillId="0" borderId="4" xfId="0" applyNumberFormat="1" applyFont="1" applyFill="1" applyBorder="1" applyAlignment="1"/>
    <xf numFmtId="3" fontId="3" fillId="0" borderId="4" xfId="0" applyNumberFormat="1" applyFont="1" applyFill="1" applyBorder="1" applyAlignment="1"/>
    <xf numFmtId="0" fontId="2" fillId="0" borderId="4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left"/>
    </xf>
    <xf numFmtId="0" fontId="2" fillId="0" borderId="0" xfId="0" applyFont="1" applyFill="1" applyAlignment="1">
      <alignment wrapText="1" shrinkToFit="1"/>
    </xf>
    <xf numFmtId="187" fontId="2" fillId="0" borderId="2" xfId="1" applyNumberFormat="1" applyFont="1" applyFill="1" applyBorder="1" applyAlignment="1"/>
    <xf numFmtId="187" fontId="2" fillId="0" borderId="4" xfId="1" applyNumberFormat="1" applyFont="1" applyFill="1" applyBorder="1" applyAlignment="1"/>
    <xf numFmtId="3" fontId="2" fillId="0" borderId="4" xfId="0" applyNumberFormat="1" applyFont="1" applyFill="1" applyBorder="1" applyAlignment="1">
      <alignment horizontal="center" wrapText="1" shrinkToFit="1"/>
    </xf>
    <xf numFmtId="0" fontId="3" fillId="0" borderId="4" xfId="0" quotePrefix="1" applyFont="1" applyFill="1" applyBorder="1" applyAlignment="1"/>
    <xf numFmtId="0" fontId="2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 shrinkToFit="1"/>
    </xf>
    <xf numFmtId="0" fontId="2" fillId="0" borderId="0" xfId="0" applyFont="1" applyFill="1" applyAlignment="1">
      <alignment horizontal="center" wrapText="1" shrinkToFit="1"/>
    </xf>
    <xf numFmtId="3" fontId="3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vertical="center" wrapText="1" shrinkToFit="1"/>
    </xf>
    <xf numFmtId="3" fontId="3" fillId="2" borderId="1" xfId="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 wrapText="1" shrinkToFit="1"/>
    </xf>
    <xf numFmtId="3" fontId="3" fillId="2" borderId="4" xfId="1" applyNumberFormat="1" applyFont="1" applyFill="1" applyBorder="1" applyAlignment="1">
      <alignment horizontal="center" vertical="center" wrapText="1" shrinkToFit="1"/>
    </xf>
    <xf numFmtId="3" fontId="2" fillId="2" borderId="4" xfId="0" applyNumberFormat="1" applyFont="1" applyFill="1" applyBorder="1" applyAlignment="1">
      <alignment horizontal="center" vertical="center" wrapText="1" shrinkToFit="1"/>
    </xf>
    <xf numFmtId="3" fontId="3" fillId="2" borderId="4" xfId="0" applyNumberFormat="1" applyFont="1" applyFill="1" applyBorder="1" applyAlignment="1">
      <alignment horizontal="center" vertical="center" wrapText="1" shrinkToFit="1"/>
    </xf>
    <xf numFmtId="3" fontId="2" fillId="0" borderId="2" xfId="0" applyNumberFormat="1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vertical="center"/>
    </xf>
    <xf numFmtId="3" fontId="3" fillId="2" borderId="4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horizontal="center" vertical="center" wrapText="1" shrinkToFit="1"/>
    </xf>
    <xf numFmtId="3" fontId="3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center" vertical="center" wrapText="1" shrinkToFit="1"/>
    </xf>
    <xf numFmtId="3" fontId="2" fillId="3" borderId="1" xfId="0" applyNumberFormat="1" applyFont="1" applyFill="1" applyBorder="1" applyAlignment="1">
      <alignment horizontal="center" vertical="center" wrapText="1" shrinkToFit="1"/>
    </xf>
    <xf numFmtId="3" fontId="2" fillId="3" borderId="2" xfId="0" applyNumberFormat="1" applyFont="1" applyFill="1" applyBorder="1" applyAlignment="1">
      <alignment horizontal="center" vertical="center" wrapText="1" shrinkToFit="1"/>
    </xf>
    <xf numFmtId="3" fontId="3" fillId="3" borderId="2" xfId="1" applyNumberFormat="1" applyFont="1" applyFill="1" applyBorder="1" applyAlignment="1">
      <alignment horizontal="center" vertical="center" wrapText="1" shrinkToFit="1"/>
    </xf>
    <xf numFmtId="3" fontId="3" fillId="3" borderId="4" xfId="1" applyNumberFormat="1" applyFont="1" applyFill="1" applyBorder="1" applyAlignment="1">
      <alignment horizontal="center" vertical="center" wrapText="1" shrinkToFit="1"/>
    </xf>
    <xf numFmtId="3" fontId="2" fillId="3" borderId="4" xfId="0" applyNumberFormat="1" applyFont="1" applyFill="1" applyBorder="1" applyAlignment="1">
      <alignment horizontal="center" vertical="center" wrapText="1" shrinkToFit="1"/>
    </xf>
    <xf numFmtId="3" fontId="3" fillId="3" borderId="2" xfId="0" applyNumberFormat="1" applyFont="1" applyFill="1" applyBorder="1" applyAlignment="1">
      <alignment horizontal="center" vertical="center" wrapText="1" shrinkToFit="1"/>
    </xf>
    <xf numFmtId="3" fontId="3" fillId="3" borderId="4" xfId="0" applyNumberFormat="1" applyFont="1" applyFill="1" applyBorder="1" applyAlignment="1">
      <alignment horizontal="center" vertical="center" wrapText="1" shrinkToFit="1"/>
    </xf>
    <xf numFmtId="3" fontId="2" fillId="3" borderId="3" xfId="0" applyNumberFormat="1" applyFont="1" applyFill="1" applyBorder="1" applyAlignment="1">
      <alignment horizontal="center" vertical="center" wrapText="1" shrinkToFit="1"/>
    </xf>
    <xf numFmtId="3" fontId="3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 shrinkToFit="1"/>
    </xf>
    <xf numFmtId="0" fontId="2" fillId="4" borderId="4" xfId="0" applyFont="1" applyFill="1" applyBorder="1" applyAlignment="1">
      <alignment vertical="center"/>
    </xf>
    <xf numFmtId="3" fontId="2" fillId="4" borderId="4" xfId="0" applyNumberFormat="1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horizontal="center" vertical="center" wrapText="1" shrinkToFit="1"/>
    </xf>
    <xf numFmtId="3" fontId="2" fillId="4" borderId="1" xfId="0" applyNumberFormat="1" applyFont="1" applyFill="1" applyBorder="1" applyAlignment="1">
      <alignment horizontal="center" vertical="center" wrapText="1" shrinkToFit="1"/>
    </xf>
    <xf numFmtId="3" fontId="3" fillId="4" borderId="4" xfId="1" applyNumberFormat="1" applyFont="1" applyFill="1" applyBorder="1" applyAlignment="1">
      <alignment horizontal="center" vertical="center" wrapText="1" shrinkToFit="1"/>
    </xf>
    <xf numFmtId="3" fontId="2" fillId="4" borderId="4" xfId="0" applyNumberFormat="1" applyFont="1" applyFill="1" applyBorder="1" applyAlignment="1">
      <alignment horizontal="center" vertical="center" wrapText="1" shrinkToFit="1"/>
    </xf>
    <xf numFmtId="3" fontId="2" fillId="4" borderId="2" xfId="0" applyNumberFormat="1" applyFont="1" applyFill="1" applyBorder="1" applyAlignment="1">
      <alignment horizontal="center" vertical="center" wrapText="1" shrinkToFit="1"/>
    </xf>
    <xf numFmtId="3" fontId="3" fillId="4" borderId="4" xfId="0" applyNumberFormat="1" applyFont="1" applyFill="1" applyBorder="1" applyAlignment="1">
      <alignment horizontal="center" vertical="center" wrapText="1" shrinkToFit="1"/>
    </xf>
    <xf numFmtId="3" fontId="2" fillId="0" borderId="1" xfId="0" applyNumberFormat="1" applyFont="1" applyFill="1" applyBorder="1" applyAlignment="1">
      <alignment horizontal="center" vertical="center" wrapText="1" shrinkToFit="1"/>
    </xf>
    <xf numFmtId="3" fontId="3" fillId="2" borderId="2" xfId="0" applyNumberFormat="1" applyFont="1" applyFill="1" applyBorder="1" applyAlignment="1">
      <alignment horizontal="center" vertical="center" wrapText="1" shrinkToFit="1"/>
    </xf>
    <xf numFmtId="3" fontId="3" fillId="4" borderId="2" xfId="0" applyNumberFormat="1" applyFont="1" applyFill="1" applyBorder="1" applyAlignment="1">
      <alignment horizontal="center" vertical="center" wrapText="1" shrinkToFit="1"/>
    </xf>
    <xf numFmtId="3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wrapText="1" shrinkToFit="1"/>
    </xf>
    <xf numFmtId="0" fontId="3" fillId="3" borderId="2" xfId="0" applyFont="1" applyFill="1" applyBorder="1" applyAlignment="1">
      <alignment horizontal="center" vertical="center" wrapText="1" shrinkToFit="1"/>
    </xf>
    <xf numFmtId="0" fontId="3" fillId="3" borderId="4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4" borderId="4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wrapText="1" shrinkToFit="1"/>
    </xf>
    <xf numFmtId="0" fontId="3" fillId="0" borderId="3" xfId="0" applyFont="1" applyFill="1" applyBorder="1" applyAlignment="1">
      <alignment horizontal="center" wrapText="1" shrinkToFit="1"/>
    </xf>
    <xf numFmtId="0" fontId="3" fillId="0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shrinkToFit="1"/>
    </xf>
    <xf numFmtId="0" fontId="3" fillId="0" borderId="3" xfId="0" applyFont="1" applyFill="1" applyBorder="1" applyAlignment="1">
      <alignment horizontal="center" shrinkToFit="1"/>
    </xf>
    <xf numFmtId="0" fontId="3" fillId="0" borderId="0" xfId="0" applyFont="1" applyFill="1" applyAlignment="1">
      <alignment shrinkToFit="1"/>
    </xf>
    <xf numFmtId="0" fontId="3" fillId="0" borderId="2" xfId="0" applyFont="1" applyFill="1" applyBorder="1" applyAlignment="1"/>
    <xf numFmtId="3" fontId="3" fillId="0" borderId="4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 shrinkToFit="1"/>
    </xf>
    <xf numFmtId="3" fontId="3" fillId="3" borderId="2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vertical="center"/>
    </xf>
    <xf numFmtId="3" fontId="3" fillId="4" borderId="4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wrapText="1" shrinkToFit="1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 shrinkToFit="1"/>
    </xf>
    <xf numFmtId="3" fontId="3" fillId="0" borderId="0" xfId="0" applyNumberFormat="1" applyFont="1" applyFill="1" applyAlignment="1">
      <alignment wrapText="1" shrinkToFit="1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right"/>
    </xf>
    <xf numFmtId="3" fontId="2" fillId="0" borderId="2" xfId="0" applyNumberFormat="1" applyFont="1" applyFill="1" applyBorder="1" applyAlignment="1"/>
    <xf numFmtId="3" fontId="2" fillId="0" borderId="3" xfId="0" applyNumberFormat="1" applyFont="1" applyFill="1" applyBorder="1" applyAlignment="1">
      <alignment horizontal="right"/>
    </xf>
    <xf numFmtId="0" fontId="3" fillId="0" borderId="0" xfId="0" applyFont="1" applyFill="1" applyAlignment="1"/>
    <xf numFmtId="0" fontId="3" fillId="3" borderId="0" xfId="0" applyFont="1" applyFill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3" fillId="4" borderId="0" xfId="0" applyFont="1" applyFill="1" applyAlignment="1">
      <alignment horizontal="center" vertical="center" wrapText="1" shrinkToFit="1"/>
    </xf>
    <xf numFmtId="0" fontId="5" fillId="0" borderId="11" xfId="0" applyFont="1" applyFill="1" applyBorder="1" applyAlignment="1">
      <alignment horizontal="center" wrapText="1" shrinkToFit="1"/>
    </xf>
    <xf numFmtId="0" fontId="2" fillId="0" borderId="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 wrapText="1" shrinkToFit="1"/>
    </xf>
    <xf numFmtId="0" fontId="2" fillId="0" borderId="8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wrapText="1" shrinkToFit="1"/>
    </xf>
    <xf numFmtId="0" fontId="2" fillId="0" borderId="10" xfId="0" applyFont="1" applyFill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horizontal="center" vertical="center" wrapText="1" shrinkToFit="1"/>
    </xf>
    <xf numFmtId="0" fontId="2" fillId="0" borderId="12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4" borderId="2" xfId="0" applyFont="1" applyFill="1" applyBorder="1" applyAlignment="1">
      <alignment horizontal="center" vertical="center" wrapText="1" shrinkToFit="1"/>
    </xf>
    <xf numFmtId="0" fontId="2" fillId="4" borderId="4" xfId="0" applyFont="1" applyFill="1" applyBorder="1" applyAlignment="1">
      <alignment horizontal="center" vertical="center" wrapText="1" shrinkToFit="1"/>
    </xf>
    <xf numFmtId="0" fontId="2" fillId="4" borderId="3" xfId="0" applyFont="1" applyFill="1" applyBorder="1" applyAlignment="1">
      <alignment horizontal="center" vertical="center" wrapText="1" shrinkToFit="1"/>
    </xf>
    <xf numFmtId="0" fontId="2" fillId="4" borderId="13" xfId="0" applyFont="1" applyFill="1" applyBorder="1" applyAlignment="1">
      <alignment horizontal="center" vertical="center" wrapText="1" shrinkToFit="1"/>
    </xf>
    <xf numFmtId="0" fontId="2" fillId="4" borderId="14" xfId="0" applyFont="1" applyFill="1" applyBorder="1" applyAlignment="1">
      <alignment horizontal="center" vertical="center" wrapText="1" shrinkToFit="1"/>
    </xf>
    <xf numFmtId="0" fontId="2" fillId="3" borderId="13" xfId="0" applyFont="1" applyFill="1" applyBorder="1" applyAlignment="1">
      <alignment horizontal="center" vertical="center" wrapText="1" shrinkToFit="1"/>
    </xf>
    <xf numFmtId="0" fontId="2" fillId="3" borderId="14" xfId="0" applyFont="1" applyFill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center" vertical="center" wrapText="1" shrinkToFit="1"/>
    </xf>
    <xf numFmtId="0" fontId="2" fillId="3" borderId="3" xfId="0" applyFont="1" applyFill="1" applyBorder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center" wrapText="1" shrinkToFit="1"/>
    </xf>
    <xf numFmtId="0" fontId="2" fillId="2" borderId="14" xfId="0" applyFont="1" applyFill="1" applyBorder="1" applyAlignment="1">
      <alignment horizontal="center" vertical="center" wrapText="1" shrinkToFit="1"/>
    </xf>
    <xf numFmtId="0" fontId="2" fillId="4" borderId="4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6" fillId="3" borderId="4" xfId="0" applyFont="1" applyFill="1" applyBorder="1"/>
    <xf numFmtId="0" fontId="6" fillId="3" borderId="3" xfId="0" applyFont="1" applyFill="1" applyBorder="1"/>
    <xf numFmtId="0" fontId="2" fillId="0" borderId="6" xfId="0" applyFont="1" applyFill="1" applyBorder="1" applyAlignment="1"/>
    <xf numFmtId="0" fontId="2" fillId="0" borderId="8" xfId="0" applyFont="1" applyFill="1" applyBorder="1" applyAlignment="1"/>
    <xf numFmtId="0" fontId="2" fillId="0" borderId="0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0" fontId="6" fillId="0" borderId="4" xfId="0" applyFont="1" applyBorder="1"/>
    <xf numFmtId="0" fontId="6" fillId="0" borderId="3" xfId="0" applyFont="1" applyBorder="1"/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wrapText="1" shrinkToFit="1"/>
    </xf>
    <xf numFmtId="0" fontId="2" fillId="0" borderId="15" xfId="0" applyFont="1" applyFill="1" applyBorder="1" applyAlignment="1"/>
    <xf numFmtId="0" fontId="2" fillId="0" borderId="14" xfId="0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347"/>
  <sheetViews>
    <sheetView tabSelected="1" zoomScaleSheetLayoutView="50" workbookViewId="0">
      <pane xSplit="2" ySplit="6" topLeftCell="C7" activePane="bottomRight" state="frozen"/>
      <selection pane="topRight" activeCell="D1" sqref="D1"/>
      <selection pane="bottomLeft" activeCell="A9" sqref="A9"/>
      <selection pane="bottomRight" activeCell="AY268" sqref="AY268"/>
    </sheetView>
  </sheetViews>
  <sheetFormatPr defaultRowHeight="19.5" customHeight="1"/>
  <cols>
    <col min="1" max="1" width="1.625" style="104" customWidth="1"/>
    <col min="2" max="2" width="39.5" style="104" customWidth="1"/>
    <col min="3" max="9" width="5" style="105" customWidth="1"/>
    <col min="10" max="16" width="5" style="106" customWidth="1"/>
    <col min="17" max="23" width="5" style="107" customWidth="1"/>
    <col min="24" max="26" width="5" style="98" customWidth="1"/>
    <col min="27" max="41" width="4.25" style="23" hidden="1" customWidth="1"/>
    <col min="42" max="42" width="4.125" style="23" hidden="1" customWidth="1"/>
    <col min="43" max="48" width="4.25" style="23" hidden="1" customWidth="1"/>
    <col min="49" max="16384" width="9" style="71"/>
  </cols>
  <sheetData>
    <row r="1" spans="1:48" ht="33.75" customHeight="1">
      <c r="A1" s="108" t="s">
        <v>177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</row>
    <row r="2" spans="1:48" s="15" customFormat="1" ht="24.75" customHeight="1">
      <c r="A2" s="109" t="s">
        <v>0</v>
      </c>
      <c r="B2" s="142"/>
      <c r="C2" s="110" t="s">
        <v>176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8"/>
    </row>
    <row r="3" spans="1:48" s="15" customFormat="1" ht="19.5" customHeight="1">
      <c r="A3" s="143"/>
      <c r="B3" s="144"/>
      <c r="C3" s="111" t="s">
        <v>83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8"/>
      <c r="AA3" s="112" t="s">
        <v>86</v>
      </c>
      <c r="AB3" s="113"/>
      <c r="AC3" s="113"/>
      <c r="AD3" s="114"/>
      <c r="AE3" s="112" t="s">
        <v>84</v>
      </c>
      <c r="AF3" s="113"/>
      <c r="AG3" s="113"/>
      <c r="AH3" s="114"/>
      <c r="AI3" s="112" t="s">
        <v>85</v>
      </c>
      <c r="AJ3" s="113"/>
      <c r="AK3" s="113"/>
      <c r="AL3" s="114"/>
      <c r="AM3" s="112" t="s">
        <v>1</v>
      </c>
      <c r="AN3" s="149"/>
      <c r="AO3" s="150"/>
      <c r="AP3" s="157"/>
      <c r="AQ3" s="112" t="s">
        <v>2</v>
      </c>
      <c r="AR3" s="149"/>
      <c r="AS3" s="150"/>
      <c r="AT3" s="112" t="s">
        <v>3</v>
      </c>
      <c r="AU3" s="149"/>
      <c r="AV3" s="150"/>
    </row>
    <row r="4" spans="1:48" s="15" customFormat="1" ht="19.5" customHeight="1">
      <c r="A4" s="143"/>
      <c r="B4" s="144"/>
      <c r="C4" s="121" t="s">
        <v>87</v>
      </c>
      <c r="D4" s="140"/>
      <c r="E4" s="140"/>
      <c r="F4" s="140"/>
      <c r="G4" s="140"/>
      <c r="H4" s="140"/>
      <c r="I4" s="141"/>
      <c r="J4" s="122" t="s">
        <v>4</v>
      </c>
      <c r="K4" s="123"/>
      <c r="L4" s="123"/>
      <c r="M4" s="123"/>
      <c r="N4" s="123"/>
      <c r="O4" s="123"/>
      <c r="P4" s="124"/>
      <c r="Q4" s="125" t="s">
        <v>5</v>
      </c>
      <c r="R4" s="126"/>
      <c r="S4" s="126"/>
      <c r="T4" s="126"/>
      <c r="U4" s="126"/>
      <c r="V4" s="126"/>
      <c r="W4" s="127"/>
      <c r="X4" s="111" t="s">
        <v>6</v>
      </c>
      <c r="Y4" s="138"/>
      <c r="Z4" s="139"/>
      <c r="AA4" s="115"/>
      <c r="AB4" s="116"/>
      <c r="AC4" s="116"/>
      <c r="AD4" s="117"/>
      <c r="AE4" s="115"/>
      <c r="AF4" s="116"/>
      <c r="AG4" s="116"/>
      <c r="AH4" s="117"/>
      <c r="AI4" s="115"/>
      <c r="AJ4" s="116"/>
      <c r="AK4" s="116"/>
      <c r="AL4" s="117"/>
      <c r="AM4" s="151"/>
      <c r="AN4" s="152"/>
      <c r="AO4" s="153"/>
      <c r="AP4" s="158"/>
      <c r="AQ4" s="151"/>
      <c r="AR4" s="152"/>
      <c r="AS4" s="153"/>
      <c r="AT4" s="151"/>
      <c r="AU4" s="152"/>
      <c r="AV4" s="153"/>
    </row>
    <row r="5" spans="1:48" s="15" customFormat="1" ht="19.5" customHeight="1">
      <c r="A5" s="143"/>
      <c r="B5" s="144"/>
      <c r="C5" s="130" t="s">
        <v>7</v>
      </c>
      <c r="D5" s="121" t="s">
        <v>9</v>
      </c>
      <c r="E5" s="140"/>
      <c r="F5" s="141"/>
      <c r="G5" s="121" t="s">
        <v>8</v>
      </c>
      <c r="H5" s="132"/>
      <c r="I5" s="133"/>
      <c r="J5" s="134" t="s">
        <v>7</v>
      </c>
      <c r="K5" s="122" t="s">
        <v>9</v>
      </c>
      <c r="L5" s="123"/>
      <c r="M5" s="124"/>
      <c r="N5" s="122" t="s">
        <v>8</v>
      </c>
      <c r="O5" s="123"/>
      <c r="P5" s="124"/>
      <c r="Q5" s="128" t="s">
        <v>7</v>
      </c>
      <c r="R5" s="125" t="s">
        <v>10</v>
      </c>
      <c r="S5" s="136"/>
      <c r="T5" s="137"/>
      <c r="U5" s="125" t="s">
        <v>8</v>
      </c>
      <c r="V5" s="126"/>
      <c r="W5" s="127"/>
      <c r="X5" s="111" t="s">
        <v>11</v>
      </c>
      <c r="Y5" s="138"/>
      <c r="Z5" s="139"/>
      <c r="AA5" s="118"/>
      <c r="AB5" s="119"/>
      <c r="AC5" s="119"/>
      <c r="AD5" s="120"/>
      <c r="AE5" s="118"/>
      <c r="AF5" s="119"/>
      <c r="AG5" s="119"/>
      <c r="AH5" s="120"/>
      <c r="AI5" s="118"/>
      <c r="AJ5" s="119"/>
      <c r="AK5" s="119"/>
      <c r="AL5" s="120"/>
      <c r="AM5" s="154"/>
      <c r="AN5" s="155"/>
      <c r="AO5" s="156"/>
      <c r="AP5" s="159"/>
      <c r="AQ5" s="154"/>
      <c r="AR5" s="155"/>
      <c r="AS5" s="156"/>
      <c r="AT5" s="154"/>
      <c r="AU5" s="155"/>
      <c r="AV5" s="156"/>
    </row>
    <row r="6" spans="1:48" s="15" customFormat="1" ht="19.5" customHeight="1">
      <c r="A6" s="145"/>
      <c r="B6" s="146"/>
      <c r="C6" s="131"/>
      <c r="D6" s="42" t="s">
        <v>12</v>
      </c>
      <c r="E6" s="42" t="s">
        <v>13</v>
      </c>
      <c r="F6" s="42" t="s">
        <v>6</v>
      </c>
      <c r="G6" s="42" t="s">
        <v>12</v>
      </c>
      <c r="H6" s="42" t="s">
        <v>13</v>
      </c>
      <c r="I6" s="42" t="s">
        <v>6</v>
      </c>
      <c r="J6" s="135"/>
      <c r="K6" s="28" t="s">
        <v>12</v>
      </c>
      <c r="L6" s="28" t="s">
        <v>13</v>
      </c>
      <c r="M6" s="28" t="s">
        <v>6</v>
      </c>
      <c r="N6" s="28" t="s">
        <v>12</v>
      </c>
      <c r="O6" s="28" t="s">
        <v>13</v>
      </c>
      <c r="P6" s="28" t="s">
        <v>6</v>
      </c>
      <c r="Q6" s="129"/>
      <c r="R6" s="58" t="s">
        <v>12</v>
      </c>
      <c r="S6" s="58" t="s">
        <v>13</v>
      </c>
      <c r="T6" s="58" t="s">
        <v>6</v>
      </c>
      <c r="U6" s="58" t="s">
        <v>12</v>
      </c>
      <c r="V6" s="58" t="s">
        <v>13</v>
      </c>
      <c r="W6" s="58" t="s">
        <v>6</v>
      </c>
      <c r="X6" s="29" t="s">
        <v>12</v>
      </c>
      <c r="Y6" s="29" t="s">
        <v>13</v>
      </c>
      <c r="Z6" s="29" t="s">
        <v>6</v>
      </c>
      <c r="AA6" s="1" t="s">
        <v>131</v>
      </c>
      <c r="AB6" s="1" t="s">
        <v>12</v>
      </c>
      <c r="AC6" s="1" t="s">
        <v>13</v>
      </c>
      <c r="AD6" s="1" t="s">
        <v>6</v>
      </c>
      <c r="AE6" s="1" t="s">
        <v>131</v>
      </c>
      <c r="AF6" s="1" t="s">
        <v>12</v>
      </c>
      <c r="AG6" s="1" t="s">
        <v>13</v>
      </c>
      <c r="AH6" s="1" t="s">
        <v>6</v>
      </c>
      <c r="AI6" s="1" t="s">
        <v>131</v>
      </c>
      <c r="AJ6" s="1" t="s">
        <v>12</v>
      </c>
      <c r="AK6" s="1" t="s">
        <v>13</v>
      </c>
      <c r="AL6" s="1" t="s">
        <v>6</v>
      </c>
      <c r="AM6" s="1" t="s">
        <v>12</v>
      </c>
      <c r="AN6" s="1" t="s">
        <v>13</v>
      </c>
      <c r="AO6" s="1" t="s">
        <v>6</v>
      </c>
      <c r="AP6" s="1"/>
      <c r="AQ6" s="1" t="s">
        <v>12</v>
      </c>
      <c r="AR6" s="1" t="s">
        <v>13</v>
      </c>
      <c r="AS6" s="1" t="s">
        <v>6</v>
      </c>
      <c r="AT6" s="1" t="s">
        <v>12</v>
      </c>
      <c r="AU6" s="1" t="s">
        <v>13</v>
      </c>
      <c r="AV6" s="1" t="s">
        <v>6</v>
      </c>
    </row>
    <row r="7" spans="1:48" ht="19.5" customHeight="1">
      <c r="A7" s="2" t="s">
        <v>170</v>
      </c>
      <c r="B7" s="3"/>
      <c r="C7" s="72"/>
      <c r="D7" s="73"/>
      <c r="E7" s="73"/>
      <c r="F7" s="73"/>
      <c r="G7" s="73"/>
      <c r="H7" s="73"/>
      <c r="I7" s="73"/>
      <c r="J7" s="74"/>
      <c r="K7" s="74"/>
      <c r="L7" s="74"/>
      <c r="M7" s="74"/>
      <c r="N7" s="74"/>
      <c r="O7" s="74"/>
      <c r="P7" s="74"/>
      <c r="Q7" s="75"/>
      <c r="R7" s="75"/>
      <c r="S7" s="75"/>
      <c r="T7" s="75"/>
      <c r="U7" s="75"/>
      <c r="V7" s="75"/>
      <c r="W7" s="75"/>
      <c r="X7" s="76"/>
      <c r="Y7" s="76"/>
      <c r="Z7" s="76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8"/>
    </row>
    <row r="8" spans="1:48" ht="19.5" customHeight="1">
      <c r="A8" s="2"/>
      <c r="B8" s="4" t="s">
        <v>93</v>
      </c>
      <c r="C8" s="72"/>
      <c r="D8" s="73"/>
      <c r="E8" s="73"/>
      <c r="F8" s="73"/>
      <c r="G8" s="73"/>
      <c r="H8" s="73"/>
      <c r="I8" s="73"/>
      <c r="J8" s="74"/>
      <c r="K8" s="74"/>
      <c r="L8" s="74"/>
      <c r="M8" s="74"/>
      <c r="N8" s="74"/>
      <c r="O8" s="74"/>
      <c r="P8" s="74"/>
      <c r="Q8" s="75"/>
      <c r="R8" s="75"/>
      <c r="S8" s="75"/>
      <c r="T8" s="75"/>
      <c r="U8" s="75"/>
      <c r="V8" s="75"/>
      <c r="W8" s="75"/>
      <c r="X8" s="76"/>
      <c r="Y8" s="76"/>
      <c r="Z8" s="76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8"/>
    </row>
    <row r="9" spans="1:48" s="84" customFormat="1" ht="19.5" customHeight="1">
      <c r="A9" s="79"/>
      <c r="B9" s="3" t="s">
        <v>89</v>
      </c>
      <c r="C9" s="43"/>
      <c r="D9" s="44"/>
      <c r="E9" s="44"/>
      <c r="F9" s="44"/>
      <c r="G9" s="44"/>
      <c r="H9" s="44"/>
      <c r="I9" s="44"/>
      <c r="J9" s="30"/>
      <c r="K9" s="30"/>
      <c r="L9" s="30"/>
      <c r="M9" s="30"/>
      <c r="N9" s="37"/>
      <c r="O9" s="37"/>
      <c r="P9" s="30"/>
      <c r="Q9" s="59"/>
      <c r="R9" s="80"/>
      <c r="S9" s="80"/>
      <c r="T9" s="80"/>
      <c r="U9" s="80"/>
      <c r="V9" s="80"/>
      <c r="W9" s="80"/>
      <c r="X9" s="81"/>
      <c r="Y9" s="81"/>
      <c r="Z9" s="81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3"/>
    </row>
    <row r="10" spans="1:48" ht="19.5" customHeight="1">
      <c r="A10" s="85"/>
      <c r="B10" s="6" t="s">
        <v>127</v>
      </c>
      <c r="C10" s="47">
        <v>30</v>
      </c>
      <c r="D10" s="47">
        <v>10</v>
      </c>
      <c r="E10" s="47">
        <v>52</v>
      </c>
      <c r="F10" s="47">
        <f>D10+E10</f>
        <v>62</v>
      </c>
      <c r="G10" s="47">
        <v>7</v>
      </c>
      <c r="H10" s="47">
        <v>26</v>
      </c>
      <c r="I10" s="47">
        <f>G10+H10</f>
        <v>33</v>
      </c>
      <c r="J10" s="27">
        <v>100</v>
      </c>
      <c r="K10" s="27">
        <v>113</v>
      </c>
      <c r="L10" s="27">
        <v>507</v>
      </c>
      <c r="M10" s="27">
        <f>K10+L10</f>
        <v>620</v>
      </c>
      <c r="N10" s="27">
        <v>14</v>
      </c>
      <c r="O10" s="27">
        <v>82</v>
      </c>
      <c r="P10" s="27">
        <f>N10+O10</f>
        <v>96</v>
      </c>
      <c r="Q10" s="61">
        <v>20</v>
      </c>
      <c r="R10" s="61">
        <v>4</v>
      </c>
      <c r="S10" s="61">
        <v>16</v>
      </c>
      <c r="T10" s="61">
        <f>R10+S10</f>
        <v>20</v>
      </c>
      <c r="U10" s="61">
        <v>2</v>
      </c>
      <c r="V10" s="61">
        <v>13</v>
      </c>
      <c r="W10" s="61">
        <f>U10+V10</f>
        <v>15</v>
      </c>
      <c r="X10" s="25">
        <f>G10+N10+U10</f>
        <v>23</v>
      </c>
      <c r="Y10" s="25">
        <f>H10+O10+V10</f>
        <v>121</v>
      </c>
      <c r="Z10" s="25">
        <f>X10+Y10</f>
        <v>144</v>
      </c>
      <c r="AA10" s="7">
        <v>0</v>
      </c>
      <c r="AB10" s="7">
        <v>0</v>
      </c>
      <c r="AC10" s="7">
        <v>0</v>
      </c>
      <c r="AD10" s="7">
        <f>AB10+AC10</f>
        <v>0</v>
      </c>
      <c r="AE10" s="7">
        <v>0</v>
      </c>
      <c r="AF10" s="7">
        <v>0</v>
      </c>
      <c r="AG10" s="7">
        <v>0</v>
      </c>
      <c r="AH10" s="7">
        <f>AF10+AG10</f>
        <v>0</v>
      </c>
      <c r="AI10" s="7">
        <v>0</v>
      </c>
      <c r="AJ10" s="7">
        <v>0</v>
      </c>
      <c r="AK10" s="7">
        <v>0</v>
      </c>
      <c r="AL10" s="7">
        <f>AJ10+AK10</f>
        <v>0</v>
      </c>
      <c r="AM10" s="7">
        <f>X10+AB10+AF10+AJ10</f>
        <v>23</v>
      </c>
      <c r="AN10" s="7">
        <f>Y10+AC10+AG10+AK10</f>
        <v>121</v>
      </c>
      <c r="AO10" s="7">
        <f>AM10+AN10</f>
        <v>144</v>
      </c>
      <c r="AP10" s="7">
        <v>1</v>
      </c>
      <c r="AQ10" s="7">
        <f>IF(AP10=1,AM10,"0")</f>
        <v>23</v>
      </c>
      <c r="AR10" s="7">
        <f>IF(AP10=1,AN10,"0")</f>
        <v>121</v>
      </c>
      <c r="AS10" s="7">
        <f>AQ10+AR10</f>
        <v>144</v>
      </c>
      <c r="AT10" s="7" t="str">
        <f>IF(AP10=2,AM10,"0")</f>
        <v>0</v>
      </c>
      <c r="AU10" s="7" t="str">
        <f>IF(AP10=2,AN10,"0")</f>
        <v>0</v>
      </c>
      <c r="AV10" s="7">
        <f>AT10+AU10</f>
        <v>0</v>
      </c>
    </row>
    <row r="11" spans="1:48" ht="19.5" customHeight="1">
      <c r="A11" s="85"/>
      <c r="B11" s="6" t="s">
        <v>14</v>
      </c>
      <c r="C11" s="47">
        <v>30</v>
      </c>
      <c r="D11" s="47">
        <v>7</v>
      </c>
      <c r="E11" s="47">
        <v>56</v>
      </c>
      <c r="F11" s="47">
        <f t="shared" ref="F11:F83" si="0">D11+E11</f>
        <v>63</v>
      </c>
      <c r="G11" s="47">
        <v>4</v>
      </c>
      <c r="H11" s="47">
        <v>26</v>
      </c>
      <c r="I11" s="47">
        <f t="shared" ref="I11:I83" si="1">G11+H11</f>
        <v>30</v>
      </c>
      <c r="J11" s="27">
        <v>100</v>
      </c>
      <c r="K11" s="27">
        <v>128</v>
      </c>
      <c r="L11" s="27">
        <v>500</v>
      </c>
      <c r="M11" s="27">
        <f t="shared" ref="M11:M83" si="2">K11+L11</f>
        <v>628</v>
      </c>
      <c r="N11" s="27">
        <v>26</v>
      </c>
      <c r="O11" s="27">
        <v>87</v>
      </c>
      <c r="P11" s="27">
        <f t="shared" ref="P11:P83" si="3">N11+O11</f>
        <v>113</v>
      </c>
      <c r="Q11" s="61">
        <v>20</v>
      </c>
      <c r="R11" s="61">
        <v>5</v>
      </c>
      <c r="S11" s="61">
        <v>15</v>
      </c>
      <c r="T11" s="61">
        <f t="shared" ref="T11:T83" si="4">R11+S11</f>
        <v>20</v>
      </c>
      <c r="U11" s="61">
        <v>4</v>
      </c>
      <c r="V11" s="61">
        <v>10</v>
      </c>
      <c r="W11" s="61">
        <f t="shared" ref="W11:W83" si="5">U11+V11</f>
        <v>14</v>
      </c>
      <c r="X11" s="25">
        <f t="shared" ref="X11:Y83" si="6">G11+N11+U11</f>
        <v>34</v>
      </c>
      <c r="Y11" s="25">
        <f t="shared" si="6"/>
        <v>123</v>
      </c>
      <c r="Z11" s="25">
        <f t="shared" ref="Z11:Z83" si="7">X11+Y11</f>
        <v>157</v>
      </c>
      <c r="AA11" s="7">
        <v>0</v>
      </c>
      <c r="AB11" s="7">
        <v>0</v>
      </c>
      <c r="AC11" s="7">
        <v>0</v>
      </c>
      <c r="AD11" s="7">
        <f t="shared" ref="AD11:AD83" si="8">AB11+AC11</f>
        <v>0</v>
      </c>
      <c r="AE11" s="7">
        <v>0</v>
      </c>
      <c r="AF11" s="7">
        <v>0</v>
      </c>
      <c r="AG11" s="7">
        <v>0</v>
      </c>
      <c r="AH11" s="7">
        <f t="shared" ref="AH11:AH83" si="9">AF11+AG11</f>
        <v>0</v>
      </c>
      <c r="AI11" s="7">
        <v>0</v>
      </c>
      <c r="AJ11" s="7">
        <v>0</v>
      </c>
      <c r="AK11" s="7">
        <v>0</v>
      </c>
      <c r="AL11" s="7">
        <f t="shared" ref="AL11:AL83" si="10">AJ11+AK11</f>
        <v>0</v>
      </c>
      <c r="AM11" s="7">
        <f t="shared" ref="AM11:AN83" si="11">X11+AB11+AF11+AJ11</f>
        <v>34</v>
      </c>
      <c r="AN11" s="7">
        <f t="shared" si="11"/>
        <v>123</v>
      </c>
      <c r="AO11" s="7">
        <f t="shared" ref="AO11:AO83" si="12">AM11+AN11</f>
        <v>157</v>
      </c>
      <c r="AP11" s="7">
        <v>1</v>
      </c>
      <c r="AQ11" s="7">
        <f t="shared" ref="AQ11:AQ83" si="13">IF(AP11=1,AM11,"0")</f>
        <v>34</v>
      </c>
      <c r="AR11" s="7">
        <f t="shared" ref="AR11:AR83" si="14">IF(AP11=1,AN11,"0")</f>
        <v>123</v>
      </c>
      <c r="AS11" s="7">
        <f t="shared" ref="AS11:AS83" si="15">AQ11+AR11</f>
        <v>157</v>
      </c>
      <c r="AT11" s="7" t="str">
        <f t="shared" ref="AT11:AT83" si="16">IF(AP11=2,AM11,"0")</f>
        <v>0</v>
      </c>
      <c r="AU11" s="7" t="str">
        <f t="shared" ref="AU11:AU83" si="17">IF(AP11=2,AN11,"0")</f>
        <v>0</v>
      </c>
      <c r="AV11" s="7">
        <f t="shared" ref="AV11:AV83" si="18">AT11+AU11</f>
        <v>0</v>
      </c>
    </row>
    <row r="12" spans="1:48" ht="19.5" customHeight="1">
      <c r="A12" s="85"/>
      <c r="B12" s="6" t="s">
        <v>126</v>
      </c>
      <c r="C12" s="47">
        <v>30</v>
      </c>
      <c r="D12" s="47">
        <v>18</v>
      </c>
      <c r="E12" s="47">
        <v>64</v>
      </c>
      <c r="F12" s="47">
        <f t="shared" si="0"/>
        <v>82</v>
      </c>
      <c r="G12" s="47">
        <v>9</v>
      </c>
      <c r="H12" s="47">
        <v>27</v>
      </c>
      <c r="I12" s="47">
        <f t="shared" si="1"/>
        <v>36</v>
      </c>
      <c r="J12" s="27">
        <v>100</v>
      </c>
      <c r="K12" s="27">
        <v>181</v>
      </c>
      <c r="L12" s="27">
        <v>692</v>
      </c>
      <c r="M12" s="27">
        <f t="shared" si="2"/>
        <v>873</v>
      </c>
      <c r="N12" s="27">
        <v>28</v>
      </c>
      <c r="O12" s="27">
        <v>80</v>
      </c>
      <c r="P12" s="27">
        <f t="shared" si="3"/>
        <v>108</v>
      </c>
      <c r="Q12" s="61">
        <v>20</v>
      </c>
      <c r="R12" s="61">
        <v>3</v>
      </c>
      <c r="S12" s="61">
        <v>17</v>
      </c>
      <c r="T12" s="61">
        <f t="shared" si="4"/>
        <v>20</v>
      </c>
      <c r="U12" s="61">
        <v>2</v>
      </c>
      <c r="V12" s="61">
        <v>14</v>
      </c>
      <c r="W12" s="61">
        <f t="shared" si="5"/>
        <v>16</v>
      </c>
      <c r="X12" s="25">
        <f t="shared" si="6"/>
        <v>39</v>
      </c>
      <c r="Y12" s="25">
        <f t="shared" si="6"/>
        <v>121</v>
      </c>
      <c r="Z12" s="25">
        <f t="shared" si="7"/>
        <v>160</v>
      </c>
      <c r="AA12" s="7">
        <v>0</v>
      </c>
      <c r="AB12" s="7">
        <v>0</v>
      </c>
      <c r="AC12" s="7">
        <v>0</v>
      </c>
      <c r="AD12" s="7">
        <f t="shared" si="8"/>
        <v>0</v>
      </c>
      <c r="AE12" s="7">
        <v>0</v>
      </c>
      <c r="AF12" s="7">
        <v>0</v>
      </c>
      <c r="AG12" s="7">
        <v>0</v>
      </c>
      <c r="AH12" s="7">
        <f t="shared" si="9"/>
        <v>0</v>
      </c>
      <c r="AI12" s="7">
        <v>0</v>
      </c>
      <c r="AJ12" s="7">
        <v>0</v>
      </c>
      <c r="AK12" s="7">
        <v>0</v>
      </c>
      <c r="AL12" s="7">
        <f t="shared" si="10"/>
        <v>0</v>
      </c>
      <c r="AM12" s="7">
        <f t="shared" si="11"/>
        <v>39</v>
      </c>
      <c r="AN12" s="7">
        <f t="shared" si="11"/>
        <v>121</v>
      </c>
      <c r="AO12" s="7">
        <f t="shared" si="12"/>
        <v>160</v>
      </c>
      <c r="AP12" s="7">
        <v>1</v>
      </c>
      <c r="AQ12" s="7">
        <f t="shared" si="13"/>
        <v>39</v>
      </c>
      <c r="AR12" s="7">
        <f t="shared" si="14"/>
        <v>121</v>
      </c>
      <c r="AS12" s="7">
        <f t="shared" si="15"/>
        <v>160</v>
      </c>
      <c r="AT12" s="7" t="str">
        <f t="shared" si="16"/>
        <v>0</v>
      </c>
      <c r="AU12" s="7" t="str">
        <f t="shared" si="17"/>
        <v>0</v>
      </c>
      <c r="AV12" s="7">
        <f t="shared" si="18"/>
        <v>0</v>
      </c>
    </row>
    <row r="13" spans="1:48" s="15" customFormat="1" ht="19.5" customHeight="1">
      <c r="A13" s="2"/>
      <c r="B13" s="13" t="s">
        <v>92</v>
      </c>
      <c r="C13" s="48">
        <f>SUM(C10:C12)</f>
        <v>90</v>
      </c>
      <c r="D13" s="48">
        <f t="shared" ref="D13:AV13" si="19">SUM(D10:D12)</f>
        <v>35</v>
      </c>
      <c r="E13" s="48">
        <f t="shared" si="19"/>
        <v>172</v>
      </c>
      <c r="F13" s="48">
        <f t="shared" si="19"/>
        <v>207</v>
      </c>
      <c r="G13" s="48">
        <f t="shared" si="19"/>
        <v>20</v>
      </c>
      <c r="H13" s="48">
        <f t="shared" si="19"/>
        <v>79</v>
      </c>
      <c r="I13" s="48">
        <f t="shared" si="19"/>
        <v>99</v>
      </c>
      <c r="J13" s="32">
        <f t="shared" si="19"/>
        <v>300</v>
      </c>
      <c r="K13" s="32">
        <f t="shared" si="19"/>
        <v>422</v>
      </c>
      <c r="L13" s="32">
        <f t="shared" si="19"/>
        <v>1699</v>
      </c>
      <c r="M13" s="32">
        <f t="shared" si="19"/>
        <v>2121</v>
      </c>
      <c r="N13" s="32">
        <f t="shared" si="19"/>
        <v>68</v>
      </c>
      <c r="O13" s="32">
        <f t="shared" si="19"/>
        <v>249</v>
      </c>
      <c r="P13" s="32">
        <f t="shared" si="19"/>
        <v>317</v>
      </c>
      <c r="Q13" s="62">
        <f t="shared" si="19"/>
        <v>60</v>
      </c>
      <c r="R13" s="62">
        <f t="shared" si="19"/>
        <v>12</v>
      </c>
      <c r="S13" s="62">
        <f t="shared" si="19"/>
        <v>48</v>
      </c>
      <c r="T13" s="62">
        <f t="shared" si="19"/>
        <v>60</v>
      </c>
      <c r="U13" s="62">
        <f t="shared" si="19"/>
        <v>8</v>
      </c>
      <c r="V13" s="62">
        <f t="shared" si="19"/>
        <v>37</v>
      </c>
      <c r="W13" s="62">
        <f t="shared" si="19"/>
        <v>45</v>
      </c>
      <c r="X13" s="67">
        <f t="shared" si="19"/>
        <v>96</v>
      </c>
      <c r="Y13" s="67">
        <f t="shared" si="19"/>
        <v>365</v>
      </c>
      <c r="Z13" s="67">
        <f t="shared" si="19"/>
        <v>461</v>
      </c>
      <c r="AA13" s="8">
        <f t="shared" si="19"/>
        <v>0</v>
      </c>
      <c r="AB13" s="8">
        <f t="shared" si="19"/>
        <v>0</v>
      </c>
      <c r="AC13" s="8">
        <f t="shared" si="19"/>
        <v>0</v>
      </c>
      <c r="AD13" s="8">
        <f t="shared" si="19"/>
        <v>0</v>
      </c>
      <c r="AE13" s="8">
        <f t="shared" si="19"/>
        <v>0</v>
      </c>
      <c r="AF13" s="8">
        <f t="shared" si="19"/>
        <v>0</v>
      </c>
      <c r="AG13" s="8">
        <f t="shared" si="19"/>
        <v>0</v>
      </c>
      <c r="AH13" s="8">
        <f t="shared" si="19"/>
        <v>0</v>
      </c>
      <c r="AI13" s="8">
        <f t="shared" si="19"/>
        <v>0</v>
      </c>
      <c r="AJ13" s="8">
        <f t="shared" si="19"/>
        <v>0</v>
      </c>
      <c r="AK13" s="8">
        <f t="shared" si="19"/>
        <v>0</v>
      </c>
      <c r="AL13" s="8">
        <f t="shared" si="19"/>
        <v>0</v>
      </c>
      <c r="AM13" s="8">
        <f t="shared" si="19"/>
        <v>96</v>
      </c>
      <c r="AN13" s="8">
        <f t="shared" si="19"/>
        <v>365</v>
      </c>
      <c r="AO13" s="8">
        <f t="shared" si="19"/>
        <v>461</v>
      </c>
      <c r="AP13" s="8">
        <f t="shared" si="19"/>
        <v>3</v>
      </c>
      <c r="AQ13" s="8">
        <f t="shared" si="19"/>
        <v>96</v>
      </c>
      <c r="AR13" s="8">
        <f t="shared" si="19"/>
        <v>365</v>
      </c>
      <c r="AS13" s="8">
        <f t="shared" si="19"/>
        <v>461</v>
      </c>
      <c r="AT13" s="8">
        <f t="shared" si="19"/>
        <v>0</v>
      </c>
      <c r="AU13" s="8">
        <f t="shared" si="19"/>
        <v>0</v>
      </c>
      <c r="AV13" s="8">
        <f t="shared" si="19"/>
        <v>0</v>
      </c>
    </row>
    <row r="14" spans="1:48" s="15" customFormat="1" ht="19.5" customHeight="1">
      <c r="A14" s="2"/>
      <c r="B14" s="13" t="s">
        <v>94</v>
      </c>
      <c r="C14" s="48">
        <f>C13</f>
        <v>90</v>
      </c>
      <c r="D14" s="48">
        <f t="shared" ref="D14:AV15" si="20">D13</f>
        <v>35</v>
      </c>
      <c r="E14" s="48">
        <f t="shared" si="20"/>
        <v>172</v>
      </c>
      <c r="F14" s="48">
        <f t="shared" si="20"/>
        <v>207</v>
      </c>
      <c r="G14" s="48">
        <f t="shared" si="20"/>
        <v>20</v>
      </c>
      <c r="H14" s="48">
        <f t="shared" si="20"/>
        <v>79</v>
      </c>
      <c r="I14" s="48">
        <f t="shared" si="20"/>
        <v>99</v>
      </c>
      <c r="J14" s="32">
        <f t="shared" si="20"/>
        <v>300</v>
      </c>
      <c r="K14" s="32">
        <f t="shared" si="20"/>
        <v>422</v>
      </c>
      <c r="L14" s="32">
        <f t="shared" si="20"/>
        <v>1699</v>
      </c>
      <c r="M14" s="32">
        <f t="shared" si="20"/>
        <v>2121</v>
      </c>
      <c r="N14" s="32">
        <f t="shared" si="20"/>
        <v>68</v>
      </c>
      <c r="O14" s="32">
        <f t="shared" si="20"/>
        <v>249</v>
      </c>
      <c r="P14" s="32">
        <f t="shared" si="20"/>
        <v>317</v>
      </c>
      <c r="Q14" s="62">
        <f t="shared" si="20"/>
        <v>60</v>
      </c>
      <c r="R14" s="62">
        <f t="shared" si="20"/>
        <v>12</v>
      </c>
      <c r="S14" s="62">
        <f t="shared" si="20"/>
        <v>48</v>
      </c>
      <c r="T14" s="62">
        <f t="shared" si="20"/>
        <v>60</v>
      </c>
      <c r="U14" s="62">
        <f t="shared" si="20"/>
        <v>8</v>
      </c>
      <c r="V14" s="62">
        <f t="shared" si="20"/>
        <v>37</v>
      </c>
      <c r="W14" s="62">
        <f t="shared" si="20"/>
        <v>45</v>
      </c>
      <c r="X14" s="67">
        <f t="shared" si="20"/>
        <v>96</v>
      </c>
      <c r="Y14" s="67">
        <f t="shared" si="20"/>
        <v>365</v>
      </c>
      <c r="Z14" s="67">
        <f t="shared" si="20"/>
        <v>461</v>
      </c>
      <c r="AA14" s="8">
        <f t="shared" si="20"/>
        <v>0</v>
      </c>
      <c r="AB14" s="8">
        <f t="shared" si="20"/>
        <v>0</v>
      </c>
      <c r="AC14" s="8">
        <f t="shared" si="20"/>
        <v>0</v>
      </c>
      <c r="AD14" s="8">
        <f t="shared" si="20"/>
        <v>0</v>
      </c>
      <c r="AE14" s="8">
        <f t="shared" si="20"/>
        <v>0</v>
      </c>
      <c r="AF14" s="8">
        <f t="shared" si="20"/>
        <v>0</v>
      </c>
      <c r="AG14" s="8">
        <f t="shared" si="20"/>
        <v>0</v>
      </c>
      <c r="AH14" s="8">
        <f t="shared" si="20"/>
        <v>0</v>
      </c>
      <c r="AI14" s="8">
        <f t="shared" si="20"/>
        <v>0</v>
      </c>
      <c r="AJ14" s="8">
        <f t="shared" si="20"/>
        <v>0</v>
      </c>
      <c r="AK14" s="8">
        <f t="shared" si="20"/>
        <v>0</v>
      </c>
      <c r="AL14" s="8">
        <f t="shared" si="20"/>
        <v>0</v>
      </c>
      <c r="AM14" s="8">
        <f t="shared" si="20"/>
        <v>96</v>
      </c>
      <c r="AN14" s="8">
        <f t="shared" si="20"/>
        <v>365</v>
      </c>
      <c r="AO14" s="8">
        <f t="shared" si="20"/>
        <v>461</v>
      </c>
      <c r="AP14" s="8">
        <f t="shared" si="20"/>
        <v>3</v>
      </c>
      <c r="AQ14" s="8">
        <f t="shared" si="20"/>
        <v>96</v>
      </c>
      <c r="AR14" s="8">
        <f t="shared" si="20"/>
        <v>365</v>
      </c>
      <c r="AS14" s="8">
        <f t="shared" si="20"/>
        <v>461</v>
      </c>
      <c r="AT14" s="8">
        <f t="shared" si="20"/>
        <v>0</v>
      </c>
      <c r="AU14" s="8">
        <f t="shared" si="20"/>
        <v>0</v>
      </c>
      <c r="AV14" s="8">
        <f t="shared" si="20"/>
        <v>0</v>
      </c>
    </row>
    <row r="15" spans="1:48" s="15" customFormat="1" ht="19.5" customHeight="1">
      <c r="A15" s="2"/>
      <c r="B15" s="13" t="s">
        <v>65</v>
      </c>
      <c r="C15" s="48">
        <f>C14</f>
        <v>90</v>
      </c>
      <c r="D15" s="48">
        <f t="shared" si="20"/>
        <v>35</v>
      </c>
      <c r="E15" s="48">
        <f t="shared" si="20"/>
        <v>172</v>
      </c>
      <c r="F15" s="48">
        <f t="shared" si="20"/>
        <v>207</v>
      </c>
      <c r="G15" s="48">
        <f t="shared" si="20"/>
        <v>20</v>
      </c>
      <c r="H15" s="48">
        <f t="shared" si="20"/>
        <v>79</v>
      </c>
      <c r="I15" s="48">
        <f t="shared" si="20"/>
        <v>99</v>
      </c>
      <c r="J15" s="32">
        <f t="shared" si="20"/>
        <v>300</v>
      </c>
      <c r="K15" s="32">
        <f t="shared" si="20"/>
        <v>422</v>
      </c>
      <c r="L15" s="32">
        <f t="shared" si="20"/>
        <v>1699</v>
      </c>
      <c r="M15" s="32">
        <f t="shared" si="20"/>
        <v>2121</v>
      </c>
      <c r="N15" s="32">
        <f t="shared" si="20"/>
        <v>68</v>
      </c>
      <c r="O15" s="32">
        <f t="shared" si="20"/>
        <v>249</v>
      </c>
      <c r="P15" s="32">
        <f t="shared" si="20"/>
        <v>317</v>
      </c>
      <c r="Q15" s="62">
        <f t="shared" si="20"/>
        <v>60</v>
      </c>
      <c r="R15" s="62">
        <f t="shared" si="20"/>
        <v>12</v>
      </c>
      <c r="S15" s="62">
        <f t="shared" si="20"/>
        <v>48</v>
      </c>
      <c r="T15" s="62">
        <f t="shared" si="20"/>
        <v>60</v>
      </c>
      <c r="U15" s="62">
        <f t="shared" si="20"/>
        <v>8</v>
      </c>
      <c r="V15" s="62">
        <f t="shared" si="20"/>
        <v>37</v>
      </c>
      <c r="W15" s="62">
        <f t="shared" si="20"/>
        <v>45</v>
      </c>
      <c r="X15" s="67">
        <f t="shared" si="20"/>
        <v>96</v>
      </c>
      <c r="Y15" s="67">
        <f t="shared" si="20"/>
        <v>365</v>
      </c>
      <c r="Z15" s="67">
        <f t="shared" si="20"/>
        <v>461</v>
      </c>
      <c r="AA15" s="8">
        <f t="shared" si="20"/>
        <v>0</v>
      </c>
      <c r="AB15" s="8">
        <f t="shared" si="20"/>
        <v>0</v>
      </c>
      <c r="AC15" s="8">
        <f t="shared" si="20"/>
        <v>0</v>
      </c>
      <c r="AD15" s="8">
        <f t="shared" si="20"/>
        <v>0</v>
      </c>
      <c r="AE15" s="8">
        <f t="shared" si="20"/>
        <v>0</v>
      </c>
      <c r="AF15" s="8">
        <f t="shared" si="20"/>
        <v>0</v>
      </c>
      <c r="AG15" s="8">
        <f t="shared" si="20"/>
        <v>0</v>
      </c>
      <c r="AH15" s="8">
        <f t="shared" si="20"/>
        <v>0</v>
      </c>
      <c r="AI15" s="8">
        <f t="shared" si="20"/>
        <v>0</v>
      </c>
      <c r="AJ15" s="8">
        <f t="shared" si="20"/>
        <v>0</v>
      </c>
      <c r="AK15" s="8">
        <f t="shared" si="20"/>
        <v>0</v>
      </c>
      <c r="AL15" s="8">
        <f t="shared" si="20"/>
        <v>0</v>
      </c>
      <c r="AM15" s="8">
        <f t="shared" si="20"/>
        <v>96</v>
      </c>
      <c r="AN15" s="8">
        <f t="shared" si="20"/>
        <v>365</v>
      </c>
      <c r="AO15" s="8">
        <f t="shared" si="20"/>
        <v>461</v>
      </c>
      <c r="AP15" s="8">
        <f t="shared" si="20"/>
        <v>3</v>
      </c>
      <c r="AQ15" s="8">
        <f t="shared" si="20"/>
        <v>96</v>
      </c>
      <c r="AR15" s="8">
        <f t="shared" si="20"/>
        <v>365</v>
      </c>
      <c r="AS15" s="8">
        <f t="shared" si="20"/>
        <v>461</v>
      </c>
      <c r="AT15" s="8">
        <f t="shared" si="20"/>
        <v>0</v>
      </c>
      <c r="AU15" s="8">
        <f t="shared" si="20"/>
        <v>0</v>
      </c>
      <c r="AV15" s="8">
        <f t="shared" si="20"/>
        <v>0</v>
      </c>
    </row>
    <row r="16" spans="1:48" ht="19.5" customHeight="1">
      <c r="A16" s="2" t="s">
        <v>179</v>
      </c>
      <c r="B16" s="3"/>
      <c r="C16" s="53"/>
      <c r="D16" s="54"/>
      <c r="E16" s="54"/>
      <c r="F16" s="54"/>
      <c r="G16" s="54"/>
      <c r="H16" s="54"/>
      <c r="I16" s="54"/>
      <c r="J16" s="35"/>
      <c r="K16" s="35"/>
      <c r="L16" s="35"/>
      <c r="M16" s="35"/>
      <c r="N16" s="35"/>
      <c r="O16" s="35"/>
      <c r="P16" s="35"/>
      <c r="Q16" s="66"/>
      <c r="R16" s="66"/>
      <c r="S16" s="66"/>
      <c r="T16" s="66"/>
      <c r="U16" s="66"/>
      <c r="V16" s="66"/>
      <c r="W16" s="66"/>
      <c r="X16" s="86"/>
      <c r="Y16" s="86"/>
      <c r="Z16" s="86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10"/>
    </row>
    <row r="17" spans="1:48" ht="19.5" customHeight="1">
      <c r="A17" s="2"/>
      <c r="B17" s="4" t="s">
        <v>93</v>
      </c>
      <c r="C17" s="53"/>
      <c r="D17" s="54"/>
      <c r="E17" s="54"/>
      <c r="F17" s="54"/>
      <c r="G17" s="54"/>
      <c r="H17" s="54"/>
      <c r="I17" s="54"/>
      <c r="J17" s="35"/>
      <c r="K17" s="35"/>
      <c r="L17" s="35"/>
      <c r="M17" s="35"/>
      <c r="N17" s="35"/>
      <c r="O17" s="35"/>
      <c r="P17" s="35"/>
      <c r="Q17" s="66"/>
      <c r="R17" s="66"/>
      <c r="S17" s="66"/>
      <c r="T17" s="66"/>
      <c r="U17" s="66"/>
      <c r="V17" s="66"/>
      <c r="W17" s="66"/>
      <c r="X17" s="86"/>
      <c r="Y17" s="86"/>
      <c r="Z17" s="86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10"/>
    </row>
    <row r="18" spans="1:48" ht="19.5" customHeight="1">
      <c r="A18" s="79"/>
      <c r="B18" s="3" t="s">
        <v>88</v>
      </c>
      <c r="C18" s="45"/>
      <c r="D18" s="46"/>
      <c r="E18" s="46"/>
      <c r="F18" s="54"/>
      <c r="G18" s="46"/>
      <c r="H18" s="46"/>
      <c r="I18" s="54"/>
      <c r="J18" s="31"/>
      <c r="K18" s="31"/>
      <c r="L18" s="31"/>
      <c r="M18" s="35"/>
      <c r="N18" s="38"/>
      <c r="O18" s="38"/>
      <c r="P18" s="35"/>
      <c r="Q18" s="60"/>
      <c r="R18" s="60"/>
      <c r="S18" s="60"/>
      <c r="T18" s="66"/>
      <c r="U18" s="60"/>
      <c r="V18" s="60"/>
      <c r="W18" s="66"/>
      <c r="X18" s="86"/>
      <c r="Y18" s="86"/>
      <c r="Z18" s="86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10"/>
    </row>
    <row r="19" spans="1:48" ht="19.5" customHeight="1">
      <c r="A19" s="85"/>
      <c r="B19" s="6" t="s">
        <v>21</v>
      </c>
      <c r="C19" s="47">
        <v>10</v>
      </c>
      <c r="D19" s="47">
        <v>5</v>
      </c>
      <c r="E19" s="47">
        <v>3</v>
      </c>
      <c r="F19" s="47">
        <f t="shared" ref="F19:F24" si="21">D19+E19</f>
        <v>8</v>
      </c>
      <c r="G19" s="47">
        <v>2</v>
      </c>
      <c r="H19" s="47">
        <v>4</v>
      </c>
      <c r="I19" s="47">
        <f t="shared" ref="I19:I25" si="22">G19+H19</f>
        <v>6</v>
      </c>
      <c r="J19" s="27">
        <v>10</v>
      </c>
      <c r="K19" s="27">
        <v>53</v>
      </c>
      <c r="L19" s="27">
        <v>22</v>
      </c>
      <c r="M19" s="27">
        <f t="shared" ref="M19:M24" si="23">K19+L19</f>
        <v>75</v>
      </c>
      <c r="N19" s="27">
        <v>16</v>
      </c>
      <c r="O19" s="27">
        <v>8</v>
      </c>
      <c r="P19" s="27">
        <f t="shared" ref="P19:P24" si="24">N19+O19</f>
        <v>24</v>
      </c>
      <c r="Q19" s="61">
        <v>10</v>
      </c>
      <c r="R19" s="61">
        <v>1</v>
      </c>
      <c r="S19" s="61">
        <v>7</v>
      </c>
      <c r="T19" s="61">
        <f t="shared" ref="T19:T24" si="25">R19+S19</f>
        <v>8</v>
      </c>
      <c r="U19" s="61">
        <v>1</v>
      </c>
      <c r="V19" s="61">
        <v>4</v>
      </c>
      <c r="W19" s="61">
        <f t="shared" ref="W19:W24" si="26">U19+V19</f>
        <v>5</v>
      </c>
      <c r="X19" s="25">
        <f t="shared" ref="X19:Y24" si="27">G19+N19+U19</f>
        <v>19</v>
      </c>
      <c r="Y19" s="25">
        <f t="shared" si="27"/>
        <v>16</v>
      </c>
      <c r="Z19" s="25">
        <f t="shared" ref="Z19:Z24" si="28">X19+Y19</f>
        <v>35</v>
      </c>
      <c r="AA19" s="7">
        <v>0</v>
      </c>
      <c r="AB19" s="7">
        <v>0</v>
      </c>
      <c r="AC19" s="7">
        <v>0</v>
      </c>
      <c r="AD19" s="7">
        <f t="shared" ref="AD19:AD24" si="29">AB19+AC19</f>
        <v>0</v>
      </c>
      <c r="AE19" s="7">
        <v>0</v>
      </c>
      <c r="AF19" s="7">
        <v>0</v>
      </c>
      <c r="AG19" s="7">
        <v>0</v>
      </c>
      <c r="AH19" s="7">
        <f t="shared" ref="AH19:AH24" si="30">AF19+AG19</f>
        <v>0</v>
      </c>
      <c r="AI19" s="7">
        <v>0</v>
      </c>
      <c r="AJ19" s="7">
        <v>0</v>
      </c>
      <c r="AK19" s="7">
        <v>0</v>
      </c>
      <c r="AL19" s="7">
        <f t="shared" ref="AL19:AL24" si="31">AJ19+AK19</f>
        <v>0</v>
      </c>
      <c r="AM19" s="7">
        <f t="shared" ref="AM19:AN24" si="32">X19+AB19+AF19+AJ19</f>
        <v>19</v>
      </c>
      <c r="AN19" s="7">
        <f t="shared" si="32"/>
        <v>16</v>
      </c>
      <c r="AO19" s="7">
        <f t="shared" ref="AO19:AO24" si="33">AM19+AN19</f>
        <v>35</v>
      </c>
      <c r="AP19" s="7">
        <v>2</v>
      </c>
      <c r="AQ19" s="7" t="str">
        <f t="shared" ref="AQ19:AQ24" si="34">IF(AP19=1,AM19,"0")</f>
        <v>0</v>
      </c>
      <c r="AR19" s="7" t="str">
        <f t="shared" ref="AR19:AR24" si="35">IF(AP19=1,AN19,"0")</f>
        <v>0</v>
      </c>
      <c r="AS19" s="7">
        <f t="shared" ref="AS19:AS24" si="36">AQ19+AR19</f>
        <v>0</v>
      </c>
      <c r="AT19" s="7">
        <f t="shared" ref="AT19:AT24" si="37">IF(AP19=2,AM19,"0")</f>
        <v>19</v>
      </c>
      <c r="AU19" s="7">
        <f t="shared" ref="AU19:AU24" si="38">IF(AP19=2,AN19,"0")</f>
        <v>16</v>
      </c>
      <c r="AV19" s="7">
        <f t="shared" ref="AV19:AV24" si="39">AT19+AU19</f>
        <v>35</v>
      </c>
    </row>
    <row r="20" spans="1:48" ht="19.5" customHeight="1">
      <c r="A20" s="85"/>
      <c r="B20" s="6" t="s">
        <v>19</v>
      </c>
      <c r="C20" s="47">
        <v>10</v>
      </c>
      <c r="D20" s="47">
        <v>6</v>
      </c>
      <c r="E20" s="47">
        <v>2</v>
      </c>
      <c r="F20" s="47">
        <f t="shared" si="21"/>
        <v>8</v>
      </c>
      <c r="G20" s="47">
        <v>3</v>
      </c>
      <c r="H20" s="47">
        <v>2</v>
      </c>
      <c r="I20" s="47">
        <f t="shared" si="22"/>
        <v>5</v>
      </c>
      <c r="J20" s="27">
        <v>10</v>
      </c>
      <c r="K20" s="27">
        <v>97</v>
      </c>
      <c r="L20" s="27">
        <v>10</v>
      </c>
      <c r="M20" s="27">
        <f t="shared" si="23"/>
        <v>107</v>
      </c>
      <c r="N20" s="27">
        <v>22</v>
      </c>
      <c r="O20" s="27">
        <v>4</v>
      </c>
      <c r="P20" s="27">
        <f t="shared" si="24"/>
        <v>26</v>
      </c>
      <c r="Q20" s="61">
        <v>10</v>
      </c>
      <c r="R20" s="61">
        <v>5</v>
      </c>
      <c r="S20" s="61">
        <v>5</v>
      </c>
      <c r="T20" s="61">
        <f t="shared" si="25"/>
        <v>10</v>
      </c>
      <c r="U20" s="61">
        <v>3</v>
      </c>
      <c r="V20" s="61">
        <v>3</v>
      </c>
      <c r="W20" s="61">
        <f t="shared" si="26"/>
        <v>6</v>
      </c>
      <c r="X20" s="25">
        <f t="shared" si="27"/>
        <v>28</v>
      </c>
      <c r="Y20" s="25">
        <f t="shared" si="27"/>
        <v>9</v>
      </c>
      <c r="Z20" s="25">
        <f t="shared" si="28"/>
        <v>37</v>
      </c>
      <c r="AA20" s="7">
        <v>0</v>
      </c>
      <c r="AB20" s="7">
        <v>0</v>
      </c>
      <c r="AC20" s="7">
        <v>0</v>
      </c>
      <c r="AD20" s="7">
        <f t="shared" si="29"/>
        <v>0</v>
      </c>
      <c r="AE20" s="7">
        <v>0</v>
      </c>
      <c r="AF20" s="7">
        <v>0</v>
      </c>
      <c r="AG20" s="7">
        <v>0</v>
      </c>
      <c r="AH20" s="7">
        <f t="shared" si="30"/>
        <v>0</v>
      </c>
      <c r="AI20" s="7">
        <v>0</v>
      </c>
      <c r="AJ20" s="7">
        <v>0</v>
      </c>
      <c r="AK20" s="7">
        <v>0</v>
      </c>
      <c r="AL20" s="7">
        <f t="shared" si="31"/>
        <v>0</v>
      </c>
      <c r="AM20" s="7">
        <f t="shared" si="32"/>
        <v>28</v>
      </c>
      <c r="AN20" s="7">
        <f t="shared" si="32"/>
        <v>9</v>
      </c>
      <c r="AO20" s="7">
        <f t="shared" si="33"/>
        <v>37</v>
      </c>
      <c r="AP20" s="7">
        <v>2</v>
      </c>
      <c r="AQ20" s="7" t="str">
        <f t="shared" si="34"/>
        <v>0</v>
      </c>
      <c r="AR20" s="7" t="str">
        <f t="shared" si="35"/>
        <v>0</v>
      </c>
      <c r="AS20" s="7">
        <f t="shared" si="36"/>
        <v>0</v>
      </c>
      <c r="AT20" s="7">
        <f t="shared" si="37"/>
        <v>28</v>
      </c>
      <c r="AU20" s="7">
        <f t="shared" si="38"/>
        <v>9</v>
      </c>
      <c r="AV20" s="7">
        <f t="shared" si="39"/>
        <v>37</v>
      </c>
    </row>
    <row r="21" spans="1:48" ht="19.5" customHeight="1">
      <c r="A21" s="85"/>
      <c r="B21" s="6" t="s">
        <v>112</v>
      </c>
      <c r="C21" s="47">
        <v>10</v>
      </c>
      <c r="D21" s="47">
        <v>6</v>
      </c>
      <c r="E21" s="47">
        <v>2</v>
      </c>
      <c r="F21" s="47">
        <f t="shared" si="21"/>
        <v>8</v>
      </c>
      <c r="G21" s="47">
        <v>4</v>
      </c>
      <c r="H21" s="47">
        <v>2</v>
      </c>
      <c r="I21" s="47">
        <f t="shared" si="22"/>
        <v>6</v>
      </c>
      <c r="J21" s="27">
        <v>10</v>
      </c>
      <c r="K21" s="27">
        <v>76</v>
      </c>
      <c r="L21" s="27">
        <v>17</v>
      </c>
      <c r="M21" s="27">
        <f t="shared" si="23"/>
        <v>93</v>
      </c>
      <c r="N21" s="27">
        <v>15</v>
      </c>
      <c r="O21" s="27">
        <v>7</v>
      </c>
      <c r="P21" s="27">
        <f t="shared" si="24"/>
        <v>22</v>
      </c>
      <c r="Q21" s="61">
        <v>10</v>
      </c>
      <c r="R21" s="61">
        <v>4</v>
      </c>
      <c r="S21" s="61">
        <v>6</v>
      </c>
      <c r="T21" s="61">
        <f t="shared" si="25"/>
        <v>10</v>
      </c>
      <c r="U21" s="61">
        <v>2</v>
      </c>
      <c r="V21" s="61">
        <v>3</v>
      </c>
      <c r="W21" s="61">
        <f t="shared" si="26"/>
        <v>5</v>
      </c>
      <c r="X21" s="25">
        <f t="shared" si="27"/>
        <v>21</v>
      </c>
      <c r="Y21" s="25">
        <f t="shared" si="27"/>
        <v>12</v>
      </c>
      <c r="Z21" s="25">
        <f t="shared" si="28"/>
        <v>33</v>
      </c>
      <c r="AA21" s="7">
        <v>0</v>
      </c>
      <c r="AB21" s="7">
        <v>0</v>
      </c>
      <c r="AC21" s="7">
        <v>0</v>
      </c>
      <c r="AD21" s="7">
        <f t="shared" si="29"/>
        <v>0</v>
      </c>
      <c r="AE21" s="7">
        <v>0</v>
      </c>
      <c r="AF21" s="7">
        <v>0</v>
      </c>
      <c r="AG21" s="7">
        <v>0</v>
      </c>
      <c r="AH21" s="7">
        <f t="shared" si="30"/>
        <v>0</v>
      </c>
      <c r="AI21" s="7">
        <v>0</v>
      </c>
      <c r="AJ21" s="7">
        <v>0</v>
      </c>
      <c r="AK21" s="7">
        <v>0</v>
      </c>
      <c r="AL21" s="7">
        <f t="shared" si="31"/>
        <v>0</v>
      </c>
      <c r="AM21" s="7">
        <f t="shared" si="32"/>
        <v>21</v>
      </c>
      <c r="AN21" s="7">
        <f t="shared" si="32"/>
        <v>12</v>
      </c>
      <c r="AO21" s="7">
        <f t="shared" si="33"/>
        <v>33</v>
      </c>
      <c r="AP21" s="7">
        <v>2</v>
      </c>
      <c r="AQ21" s="7" t="str">
        <f t="shared" si="34"/>
        <v>0</v>
      </c>
      <c r="AR21" s="7" t="str">
        <f t="shared" si="35"/>
        <v>0</v>
      </c>
      <c r="AS21" s="7">
        <f t="shared" si="36"/>
        <v>0</v>
      </c>
      <c r="AT21" s="7">
        <f t="shared" si="37"/>
        <v>21</v>
      </c>
      <c r="AU21" s="7">
        <f t="shared" si="38"/>
        <v>12</v>
      </c>
      <c r="AV21" s="7">
        <f t="shared" si="39"/>
        <v>33</v>
      </c>
    </row>
    <row r="22" spans="1:48" ht="19.5" customHeight="1">
      <c r="A22" s="85"/>
      <c r="B22" s="6" t="s">
        <v>18</v>
      </c>
      <c r="C22" s="47">
        <v>10</v>
      </c>
      <c r="D22" s="47">
        <v>6</v>
      </c>
      <c r="E22" s="47">
        <v>2</v>
      </c>
      <c r="F22" s="47">
        <f t="shared" si="21"/>
        <v>8</v>
      </c>
      <c r="G22" s="47">
        <v>1</v>
      </c>
      <c r="H22" s="47">
        <v>2</v>
      </c>
      <c r="I22" s="47">
        <f t="shared" si="22"/>
        <v>3</v>
      </c>
      <c r="J22" s="27">
        <v>10</v>
      </c>
      <c r="K22" s="27">
        <v>55</v>
      </c>
      <c r="L22" s="27">
        <v>16</v>
      </c>
      <c r="M22" s="27">
        <f t="shared" si="23"/>
        <v>71</v>
      </c>
      <c r="N22" s="27">
        <v>16</v>
      </c>
      <c r="O22" s="27">
        <v>7</v>
      </c>
      <c r="P22" s="27">
        <f t="shared" si="24"/>
        <v>23</v>
      </c>
      <c r="Q22" s="61">
        <v>10</v>
      </c>
      <c r="R22" s="61">
        <v>7</v>
      </c>
      <c r="S22" s="61">
        <v>3</v>
      </c>
      <c r="T22" s="61">
        <f t="shared" si="25"/>
        <v>10</v>
      </c>
      <c r="U22" s="61">
        <v>5</v>
      </c>
      <c r="V22" s="61">
        <v>2</v>
      </c>
      <c r="W22" s="61">
        <f t="shared" si="26"/>
        <v>7</v>
      </c>
      <c r="X22" s="25">
        <f t="shared" si="27"/>
        <v>22</v>
      </c>
      <c r="Y22" s="25">
        <f t="shared" si="27"/>
        <v>11</v>
      </c>
      <c r="Z22" s="25">
        <f t="shared" si="28"/>
        <v>33</v>
      </c>
      <c r="AA22" s="7">
        <v>0</v>
      </c>
      <c r="AB22" s="7">
        <v>0</v>
      </c>
      <c r="AC22" s="7">
        <v>0</v>
      </c>
      <c r="AD22" s="7">
        <f t="shared" si="29"/>
        <v>0</v>
      </c>
      <c r="AE22" s="7">
        <v>0</v>
      </c>
      <c r="AF22" s="7">
        <v>0</v>
      </c>
      <c r="AG22" s="7">
        <v>0</v>
      </c>
      <c r="AH22" s="7">
        <f t="shared" si="30"/>
        <v>0</v>
      </c>
      <c r="AI22" s="7">
        <v>0</v>
      </c>
      <c r="AJ22" s="7">
        <v>0</v>
      </c>
      <c r="AK22" s="7">
        <v>0</v>
      </c>
      <c r="AL22" s="7">
        <f t="shared" si="31"/>
        <v>0</v>
      </c>
      <c r="AM22" s="7">
        <f t="shared" si="32"/>
        <v>22</v>
      </c>
      <c r="AN22" s="7">
        <f t="shared" si="32"/>
        <v>11</v>
      </c>
      <c r="AO22" s="7">
        <f t="shared" si="33"/>
        <v>33</v>
      </c>
      <c r="AP22" s="7">
        <v>2</v>
      </c>
      <c r="AQ22" s="7" t="str">
        <f t="shared" si="34"/>
        <v>0</v>
      </c>
      <c r="AR22" s="7" t="str">
        <f t="shared" si="35"/>
        <v>0</v>
      </c>
      <c r="AS22" s="7">
        <f t="shared" si="36"/>
        <v>0</v>
      </c>
      <c r="AT22" s="7">
        <f t="shared" si="37"/>
        <v>22</v>
      </c>
      <c r="AU22" s="7">
        <f t="shared" si="38"/>
        <v>11</v>
      </c>
      <c r="AV22" s="7">
        <f t="shared" si="39"/>
        <v>33</v>
      </c>
    </row>
    <row r="23" spans="1:48" s="89" customFormat="1" ht="21">
      <c r="A23" s="87"/>
      <c r="B23" s="88" t="s">
        <v>123</v>
      </c>
      <c r="C23" s="47">
        <v>10</v>
      </c>
      <c r="D23" s="47">
        <v>3</v>
      </c>
      <c r="E23" s="47">
        <v>5</v>
      </c>
      <c r="F23" s="47">
        <f t="shared" si="21"/>
        <v>8</v>
      </c>
      <c r="G23" s="47">
        <v>1</v>
      </c>
      <c r="H23" s="47">
        <v>1</v>
      </c>
      <c r="I23" s="47">
        <f t="shared" si="22"/>
        <v>2</v>
      </c>
      <c r="J23" s="27">
        <v>10</v>
      </c>
      <c r="K23" s="27">
        <v>35</v>
      </c>
      <c r="L23" s="27">
        <v>9</v>
      </c>
      <c r="M23" s="27">
        <f t="shared" si="23"/>
        <v>44</v>
      </c>
      <c r="N23" s="27">
        <v>13</v>
      </c>
      <c r="O23" s="27">
        <v>5</v>
      </c>
      <c r="P23" s="27">
        <f t="shared" si="24"/>
        <v>18</v>
      </c>
      <c r="Q23" s="61">
        <v>10</v>
      </c>
      <c r="R23" s="61">
        <v>7</v>
      </c>
      <c r="S23" s="61">
        <v>8</v>
      </c>
      <c r="T23" s="61">
        <f t="shared" si="25"/>
        <v>15</v>
      </c>
      <c r="U23" s="61">
        <v>5</v>
      </c>
      <c r="V23" s="61">
        <v>5</v>
      </c>
      <c r="W23" s="61">
        <f t="shared" si="26"/>
        <v>10</v>
      </c>
      <c r="X23" s="25">
        <f t="shared" si="27"/>
        <v>19</v>
      </c>
      <c r="Y23" s="25">
        <f t="shared" si="27"/>
        <v>11</v>
      </c>
      <c r="Z23" s="25">
        <f t="shared" si="28"/>
        <v>30</v>
      </c>
      <c r="AA23" s="25">
        <v>0</v>
      </c>
      <c r="AB23" s="25">
        <v>0</v>
      </c>
      <c r="AC23" s="25">
        <v>0</v>
      </c>
      <c r="AD23" s="25">
        <f t="shared" si="29"/>
        <v>0</v>
      </c>
      <c r="AE23" s="25">
        <v>0</v>
      </c>
      <c r="AF23" s="25">
        <v>0</v>
      </c>
      <c r="AG23" s="25">
        <v>0</v>
      </c>
      <c r="AH23" s="25">
        <f t="shared" si="30"/>
        <v>0</v>
      </c>
      <c r="AI23" s="25">
        <v>0</v>
      </c>
      <c r="AJ23" s="25">
        <v>0</v>
      </c>
      <c r="AK23" s="25">
        <v>0</v>
      </c>
      <c r="AL23" s="25">
        <f t="shared" si="31"/>
        <v>0</v>
      </c>
      <c r="AM23" s="25">
        <f t="shared" si="32"/>
        <v>19</v>
      </c>
      <c r="AN23" s="25">
        <f t="shared" si="32"/>
        <v>11</v>
      </c>
      <c r="AO23" s="25">
        <f t="shared" si="33"/>
        <v>30</v>
      </c>
      <c r="AP23" s="25">
        <v>2</v>
      </c>
      <c r="AQ23" s="25" t="str">
        <f t="shared" si="34"/>
        <v>0</v>
      </c>
      <c r="AR23" s="25" t="str">
        <f t="shared" si="35"/>
        <v>0</v>
      </c>
      <c r="AS23" s="25">
        <f t="shared" si="36"/>
        <v>0</v>
      </c>
      <c r="AT23" s="25">
        <f t="shared" si="37"/>
        <v>19</v>
      </c>
      <c r="AU23" s="25">
        <f t="shared" si="38"/>
        <v>11</v>
      </c>
      <c r="AV23" s="25">
        <f t="shared" si="39"/>
        <v>30</v>
      </c>
    </row>
    <row r="24" spans="1:48" ht="19.5" customHeight="1">
      <c r="A24" s="85"/>
      <c r="B24" s="6" t="s">
        <v>20</v>
      </c>
      <c r="C24" s="47">
        <v>10</v>
      </c>
      <c r="D24" s="47">
        <v>6</v>
      </c>
      <c r="E24" s="47">
        <v>5</v>
      </c>
      <c r="F24" s="47">
        <f t="shared" si="21"/>
        <v>11</v>
      </c>
      <c r="G24" s="47">
        <v>5</v>
      </c>
      <c r="H24" s="47">
        <v>2</v>
      </c>
      <c r="I24" s="47">
        <f t="shared" si="22"/>
        <v>7</v>
      </c>
      <c r="J24" s="27">
        <v>10</v>
      </c>
      <c r="K24" s="27">
        <v>34</v>
      </c>
      <c r="L24" s="27">
        <v>22</v>
      </c>
      <c r="M24" s="27">
        <f t="shared" si="23"/>
        <v>56</v>
      </c>
      <c r="N24" s="27">
        <v>11</v>
      </c>
      <c r="O24" s="27">
        <v>9</v>
      </c>
      <c r="P24" s="27">
        <f t="shared" si="24"/>
        <v>20</v>
      </c>
      <c r="Q24" s="61">
        <v>10</v>
      </c>
      <c r="R24" s="61">
        <v>4</v>
      </c>
      <c r="S24" s="61">
        <v>6</v>
      </c>
      <c r="T24" s="61">
        <f t="shared" si="25"/>
        <v>10</v>
      </c>
      <c r="U24" s="61">
        <v>1</v>
      </c>
      <c r="V24" s="61">
        <v>3</v>
      </c>
      <c r="W24" s="61">
        <f t="shared" si="26"/>
        <v>4</v>
      </c>
      <c r="X24" s="25">
        <f t="shared" si="27"/>
        <v>17</v>
      </c>
      <c r="Y24" s="25">
        <f t="shared" si="27"/>
        <v>14</v>
      </c>
      <c r="Z24" s="25">
        <f t="shared" si="28"/>
        <v>31</v>
      </c>
      <c r="AA24" s="7">
        <v>0</v>
      </c>
      <c r="AB24" s="7">
        <v>0</v>
      </c>
      <c r="AC24" s="7">
        <v>0</v>
      </c>
      <c r="AD24" s="7">
        <f t="shared" si="29"/>
        <v>0</v>
      </c>
      <c r="AE24" s="7">
        <v>0</v>
      </c>
      <c r="AF24" s="7">
        <v>0</v>
      </c>
      <c r="AG24" s="7">
        <v>0</v>
      </c>
      <c r="AH24" s="7">
        <f t="shared" si="30"/>
        <v>0</v>
      </c>
      <c r="AI24" s="7">
        <v>0</v>
      </c>
      <c r="AJ24" s="7">
        <v>0</v>
      </c>
      <c r="AK24" s="7">
        <v>0</v>
      </c>
      <c r="AL24" s="7">
        <f t="shared" si="31"/>
        <v>0</v>
      </c>
      <c r="AM24" s="7">
        <f t="shared" si="32"/>
        <v>17</v>
      </c>
      <c r="AN24" s="7">
        <f t="shared" si="32"/>
        <v>14</v>
      </c>
      <c r="AO24" s="7">
        <f t="shared" si="33"/>
        <v>31</v>
      </c>
      <c r="AP24" s="7">
        <v>2</v>
      </c>
      <c r="AQ24" s="7" t="str">
        <f t="shared" si="34"/>
        <v>0</v>
      </c>
      <c r="AR24" s="7" t="str">
        <f t="shared" si="35"/>
        <v>0</v>
      </c>
      <c r="AS24" s="7">
        <f t="shared" si="36"/>
        <v>0</v>
      </c>
      <c r="AT24" s="7">
        <f t="shared" si="37"/>
        <v>17</v>
      </c>
      <c r="AU24" s="7">
        <f t="shared" si="38"/>
        <v>14</v>
      </c>
      <c r="AV24" s="7">
        <f t="shared" si="39"/>
        <v>31</v>
      </c>
    </row>
    <row r="25" spans="1:48" s="15" customFormat="1" ht="19.5" customHeight="1">
      <c r="A25" s="2"/>
      <c r="B25" s="13" t="s">
        <v>92</v>
      </c>
      <c r="C25" s="48">
        <f>SUM(C19:C24)</f>
        <v>60</v>
      </c>
      <c r="D25" s="48">
        <f t="shared" ref="D25:AV25" si="40">SUM(D19:D24)</f>
        <v>32</v>
      </c>
      <c r="E25" s="48">
        <f t="shared" si="40"/>
        <v>19</v>
      </c>
      <c r="F25" s="48">
        <f t="shared" si="40"/>
        <v>51</v>
      </c>
      <c r="G25" s="48">
        <f t="shared" si="40"/>
        <v>16</v>
      </c>
      <c r="H25" s="48">
        <f t="shared" si="40"/>
        <v>13</v>
      </c>
      <c r="I25" s="47">
        <f t="shared" si="22"/>
        <v>29</v>
      </c>
      <c r="J25" s="32">
        <f t="shared" si="40"/>
        <v>60</v>
      </c>
      <c r="K25" s="32">
        <f t="shared" si="40"/>
        <v>350</v>
      </c>
      <c r="L25" s="32">
        <f t="shared" si="40"/>
        <v>96</v>
      </c>
      <c r="M25" s="32">
        <f t="shared" si="40"/>
        <v>446</v>
      </c>
      <c r="N25" s="32">
        <f t="shared" si="40"/>
        <v>93</v>
      </c>
      <c r="O25" s="32">
        <f t="shared" si="40"/>
        <v>40</v>
      </c>
      <c r="P25" s="32">
        <f t="shared" si="40"/>
        <v>133</v>
      </c>
      <c r="Q25" s="62">
        <f t="shared" si="40"/>
        <v>60</v>
      </c>
      <c r="R25" s="62">
        <f t="shared" si="40"/>
        <v>28</v>
      </c>
      <c r="S25" s="62">
        <f t="shared" si="40"/>
        <v>35</v>
      </c>
      <c r="T25" s="62">
        <f t="shared" si="40"/>
        <v>63</v>
      </c>
      <c r="U25" s="62">
        <f t="shared" si="40"/>
        <v>17</v>
      </c>
      <c r="V25" s="62">
        <f t="shared" si="40"/>
        <v>20</v>
      </c>
      <c r="W25" s="62">
        <f t="shared" si="40"/>
        <v>37</v>
      </c>
      <c r="X25" s="67">
        <f t="shared" si="40"/>
        <v>126</v>
      </c>
      <c r="Y25" s="67">
        <f t="shared" si="40"/>
        <v>73</v>
      </c>
      <c r="Z25" s="67">
        <f t="shared" si="40"/>
        <v>199</v>
      </c>
      <c r="AA25" s="8">
        <f t="shared" si="40"/>
        <v>0</v>
      </c>
      <c r="AB25" s="8">
        <f t="shared" si="40"/>
        <v>0</v>
      </c>
      <c r="AC25" s="8">
        <f t="shared" si="40"/>
        <v>0</v>
      </c>
      <c r="AD25" s="8">
        <f t="shared" si="40"/>
        <v>0</v>
      </c>
      <c r="AE25" s="8">
        <f t="shared" si="40"/>
        <v>0</v>
      </c>
      <c r="AF25" s="8">
        <f t="shared" si="40"/>
        <v>0</v>
      </c>
      <c r="AG25" s="8">
        <f t="shared" si="40"/>
        <v>0</v>
      </c>
      <c r="AH25" s="8">
        <f t="shared" si="40"/>
        <v>0</v>
      </c>
      <c r="AI25" s="8">
        <f t="shared" si="40"/>
        <v>0</v>
      </c>
      <c r="AJ25" s="8">
        <f t="shared" si="40"/>
        <v>0</v>
      </c>
      <c r="AK25" s="8">
        <f t="shared" si="40"/>
        <v>0</v>
      </c>
      <c r="AL25" s="8">
        <f t="shared" si="40"/>
        <v>0</v>
      </c>
      <c r="AM25" s="8">
        <f t="shared" si="40"/>
        <v>126</v>
      </c>
      <c r="AN25" s="8">
        <f t="shared" si="40"/>
        <v>73</v>
      </c>
      <c r="AO25" s="8">
        <f t="shared" si="40"/>
        <v>199</v>
      </c>
      <c r="AP25" s="8">
        <f t="shared" si="40"/>
        <v>12</v>
      </c>
      <c r="AQ25" s="8">
        <f t="shared" si="40"/>
        <v>0</v>
      </c>
      <c r="AR25" s="8">
        <f t="shared" si="40"/>
        <v>0</v>
      </c>
      <c r="AS25" s="8">
        <f t="shared" si="40"/>
        <v>0</v>
      </c>
      <c r="AT25" s="8">
        <f t="shared" si="40"/>
        <v>126</v>
      </c>
      <c r="AU25" s="8">
        <f t="shared" si="40"/>
        <v>73</v>
      </c>
      <c r="AV25" s="8">
        <f t="shared" si="40"/>
        <v>199</v>
      </c>
    </row>
    <row r="26" spans="1:48" ht="19.5" customHeight="1">
      <c r="A26" s="85"/>
      <c r="B26" s="3" t="s">
        <v>128</v>
      </c>
      <c r="C26" s="90"/>
      <c r="D26" s="91"/>
      <c r="E26" s="91"/>
      <c r="F26" s="54"/>
      <c r="G26" s="91"/>
      <c r="H26" s="91"/>
      <c r="I26" s="54"/>
      <c r="J26" s="38"/>
      <c r="K26" s="38"/>
      <c r="L26" s="38"/>
      <c r="M26" s="35"/>
      <c r="N26" s="38"/>
      <c r="O26" s="38"/>
      <c r="P26" s="35"/>
      <c r="Q26" s="92"/>
      <c r="R26" s="92"/>
      <c r="S26" s="92"/>
      <c r="T26" s="66"/>
      <c r="U26" s="92"/>
      <c r="V26" s="92"/>
      <c r="W26" s="66"/>
      <c r="X26" s="86"/>
      <c r="Y26" s="86"/>
      <c r="Z26" s="86"/>
      <c r="AA26" s="12"/>
      <c r="AB26" s="12"/>
      <c r="AC26" s="12"/>
      <c r="AD26" s="9"/>
      <c r="AE26" s="12"/>
      <c r="AF26" s="12"/>
      <c r="AG26" s="12"/>
      <c r="AH26" s="9"/>
      <c r="AI26" s="12"/>
      <c r="AJ26" s="12"/>
      <c r="AK26" s="12"/>
      <c r="AL26" s="9"/>
      <c r="AM26" s="9"/>
      <c r="AN26" s="9"/>
      <c r="AO26" s="9"/>
      <c r="AP26" s="12"/>
      <c r="AQ26" s="9"/>
      <c r="AR26" s="9"/>
      <c r="AS26" s="9"/>
      <c r="AT26" s="9"/>
      <c r="AU26" s="9"/>
      <c r="AV26" s="10"/>
    </row>
    <row r="27" spans="1:48" ht="19.5" customHeight="1">
      <c r="A27" s="85"/>
      <c r="B27" s="6" t="s">
        <v>129</v>
      </c>
      <c r="C27" s="47">
        <v>10</v>
      </c>
      <c r="D27" s="47">
        <v>3</v>
      </c>
      <c r="E27" s="47">
        <v>4</v>
      </c>
      <c r="F27" s="47">
        <f t="shared" si="0"/>
        <v>7</v>
      </c>
      <c r="G27" s="47">
        <v>3</v>
      </c>
      <c r="H27" s="47">
        <v>1</v>
      </c>
      <c r="I27" s="47">
        <f t="shared" si="1"/>
        <v>4</v>
      </c>
      <c r="J27" s="27">
        <v>20</v>
      </c>
      <c r="K27" s="27">
        <v>44</v>
      </c>
      <c r="L27" s="27">
        <v>11</v>
      </c>
      <c r="M27" s="27">
        <f t="shared" si="2"/>
        <v>55</v>
      </c>
      <c r="N27" s="27">
        <v>23</v>
      </c>
      <c r="O27" s="27">
        <v>9</v>
      </c>
      <c r="P27" s="27">
        <f t="shared" si="3"/>
        <v>32</v>
      </c>
      <c r="Q27" s="61">
        <v>0</v>
      </c>
      <c r="R27" s="61">
        <v>0</v>
      </c>
      <c r="S27" s="61">
        <v>0</v>
      </c>
      <c r="T27" s="61">
        <f t="shared" si="4"/>
        <v>0</v>
      </c>
      <c r="U27" s="61">
        <v>0</v>
      </c>
      <c r="V27" s="61">
        <v>0</v>
      </c>
      <c r="W27" s="61">
        <f t="shared" si="5"/>
        <v>0</v>
      </c>
      <c r="X27" s="25">
        <f t="shared" si="6"/>
        <v>26</v>
      </c>
      <c r="Y27" s="25">
        <f t="shared" si="6"/>
        <v>10</v>
      </c>
      <c r="Z27" s="25">
        <f t="shared" si="7"/>
        <v>36</v>
      </c>
      <c r="AA27" s="7">
        <v>0</v>
      </c>
      <c r="AB27" s="7">
        <v>0</v>
      </c>
      <c r="AC27" s="7">
        <v>0</v>
      </c>
      <c r="AD27" s="7">
        <f t="shared" si="8"/>
        <v>0</v>
      </c>
      <c r="AE27" s="7">
        <v>0</v>
      </c>
      <c r="AF27" s="7">
        <v>0</v>
      </c>
      <c r="AG27" s="7">
        <v>0</v>
      </c>
      <c r="AH27" s="7">
        <f t="shared" si="9"/>
        <v>0</v>
      </c>
      <c r="AI27" s="7">
        <v>0</v>
      </c>
      <c r="AJ27" s="7">
        <v>0</v>
      </c>
      <c r="AK27" s="7">
        <v>0</v>
      </c>
      <c r="AL27" s="7">
        <f t="shared" si="10"/>
        <v>0</v>
      </c>
      <c r="AM27" s="7">
        <f t="shared" si="11"/>
        <v>26</v>
      </c>
      <c r="AN27" s="7">
        <f t="shared" si="11"/>
        <v>10</v>
      </c>
      <c r="AO27" s="7">
        <f t="shared" si="12"/>
        <v>36</v>
      </c>
      <c r="AP27" s="7">
        <v>2</v>
      </c>
      <c r="AQ27" s="7" t="str">
        <f t="shared" si="13"/>
        <v>0</v>
      </c>
      <c r="AR27" s="7" t="str">
        <f t="shared" si="14"/>
        <v>0</v>
      </c>
      <c r="AS27" s="7">
        <f t="shared" si="15"/>
        <v>0</v>
      </c>
      <c r="AT27" s="7">
        <f t="shared" si="16"/>
        <v>26</v>
      </c>
      <c r="AU27" s="7">
        <f t="shared" si="17"/>
        <v>10</v>
      </c>
      <c r="AV27" s="7">
        <f t="shared" si="18"/>
        <v>36</v>
      </c>
    </row>
    <row r="28" spans="1:48" ht="19.5" customHeight="1">
      <c r="A28" s="85"/>
      <c r="B28" s="13" t="s">
        <v>92</v>
      </c>
      <c r="C28" s="49">
        <f>SUM(C27)</f>
        <v>10</v>
      </c>
      <c r="D28" s="48">
        <f t="shared" ref="D28:AV28" si="41">SUM(D27)</f>
        <v>3</v>
      </c>
      <c r="E28" s="48">
        <f t="shared" si="41"/>
        <v>4</v>
      </c>
      <c r="F28" s="48">
        <f t="shared" si="41"/>
        <v>7</v>
      </c>
      <c r="G28" s="48">
        <f t="shared" si="41"/>
        <v>3</v>
      </c>
      <c r="H28" s="48">
        <f t="shared" si="41"/>
        <v>1</v>
      </c>
      <c r="I28" s="48">
        <f t="shared" si="41"/>
        <v>4</v>
      </c>
      <c r="J28" s="32">
        <f t="shared" si="41"/>
        <v>20</v>
      </c>
      <c r="K28" s="32">
        <f t="shared" si="41"/>
        <v>44</v>
      </c>
      <c r="L28" s="32">
        <f t="shared" si="41"/>
        <v>11</v>
      </c>
      <c r="M28" s="32">
        <f t="shared" si="41"/>
        <v>55</v>
      </c>
      <c r="N28" s="32">
        <f t="shared" si="41"/>
        <v>23</v>
      </c>
      <c r="O28" s="32">
        <f t="shared" si="41"/>
        <v>9</v>
      </c>
      <c r="P28" s="32">
        <f t="shared" si="41"/>
        <v>32</v>
      </c>
      <c r="Q28" s="62">
        <f t="shared" si="41"/>
        <v>0</v>
      </c>
      <c r="R28" s="62">
        <f t="shared" si="41"/>
        <v>0</v>
      </c>
      <c r="S28" s="62">
        <f t="shared" si="41"/>
        <v>0</v>
      </c>
      <c r="T28" s="62">
        <f t="shared" si="41"/>
        <v>0</v>
      </c>
      <c r="U28" s="62">
        <f t="shared" si="41"/>
        <v>0</v>
      </c>
      <c r="V28" s="62">
        <f t="shared" si="41"/>
        <v>0</v>
      </c>
      <c r="W28" s="62">
        <f t="shared" si="41"/>
        <v>0</v>
      </c>
      <c r="X28" s="67">
        <f t="shared" si="41"/>
        <v>26</v>
      </c>
      <c r="Y28" s="67">
        <f t="shared" si="41"/>
        <v>10</v>
      </c>
      <c r="Z28" s="67">
        <f t="shared" si="41"/>
        <v>36</v>
      </c>
      <c r="AA28" s="8">
        <f t="shared" si="41"/>
        <v>0</v>
      </c>
      <c r="AB28" s="8">
        <f t="shared" si="41"/>
        <v>0</v>
      </c>
      <c r="AC28" s="8">
        <f t="shared" si="41"/>
        <v>0</v>
      </c>
      <c r="AD28" s="8">
        <f t="shared" si="41"/>
        <v>0</v>
      </c>
      <c r="AE28" s="8">
        <f t="shared" si="41"/>
        <v>0</v>
      </c>
      <c r="AF28" s="8">
        <f t="shared" si="41"/>
        <v>0</v>
      </c>
      <c r="AG28" s="8">
        <f t="shared" si="41"/>
        <v>0</v>
      </c>
      <c r="AH28" s="8">
        <f t="shared" si="41"/>
        <v>0</v>
      </c>
      <c r="AI28" s="8">
        <f t="shared" si="41"/>
        <v>0</v>
      </c>
      <c r="AJ28" s="8">
        <f t="shared" si="41"/>
        <v>0</v>
      </c>
      <c r="AK28" s="8">
        <f t="shared" si="41"/>
        <v>0</v>
      </c>
      <c r="AL28" s="8">
        <f t="shared" si="41"/>
        <v>0</v>
      </c>
      <c r="AM28" s="8">
        <f t="shared" si="41"/>
        <v>26</v>
      </c>
      <c r="AN28" s="8">
        <f t="shared" si="41"/>
        <v>10</v>
      </c>
      <c r="AO28" s="8">
        <f t="shared" si="41"/>
        <v>36</v>
      </c>
      <c r="AP28" s="7">
        <f t="shared" si="41"/>
        <v>2</v>
      </c>
      <c r="AQ28" s="8">
        <f t="shared" si="41"/>
        <v>0</v>
      </c>
      <c r="AR28" s="8">
        <f t="shared" si="41"/>
        <v>0</v>
      </c>
      <c r="AS28" s="8">
        <f t="shared" si="41"/>
        <v>0</v>
      </c>
      <c r="AT28" s="8">
        <f t="shared" si="41"/>
        <v>26</v>
      </c>
      <c r="AU28" s="8">
        <f t="shared" si="41"/>
        <v>10</v>
      </c>
      <c r="AV28" s="8">
        <f t="shared" si="41"/>
        <v>36</v>
      </c>
    </row>
    <row r="29" spans="1:48" ht="19.5" customHeight="1">
      <c r="A29" s="85"/>
      <c r="B29" s="3" t="s">
        <v>130</v>
      </c>
      <c r="C29" s="90"/>
      <c r="D29" s="91"/>
      <c r="E29" s="91"/>
      <c r="F29" s="54"/>
      <c r="G29" s="91"/>
      <c r="H29" s="91"/>
      <c r="I29" s="54"/>
      <c r="J29" s="38"/>
      <c r="K29" s="38"/>
      <c r="L29" s="38"/>
      <c r="M29" s="35"/>
      <c r="N29" s="38"/>
      <c r="O29" s="38"/>
      <c r="P29" s="35"/>
      <c r="Q29" s="92"/>
      <c r="R29" s="92"/>
      <c r="S29" s="92"/>
      <c r="T29" s="66"/>
      <c r="U29" s="92"/>
      <c r="V29" s="92"/>
      <c r="W29" s="66"/>
      <c r="X29" s="86"/>
      <c r="Y29" s="86"/>
      <c r="Z29" s="86"/>
      <c r="AA29" s="12"/>
      <c r="AB29" s="12"/>
      <c r="AC29" s="12"/>
      <c r="AD29" s="9"/>
      <c r="AE29" s="12"/>
      <c r="AF29" s="12"/>
      <c r="AG29" s="12"/>
      <c r="AH29" s="9"/>
      <c r="AI29" s="12"/>
      <c r="AJ29" s="12"/>
      <c r="AK29" s="12"/>
      <c r="AL29" s="9"/>
      <c r="AM29" s="9"/>
      <c r="AN29" s="9"/>
      <c r="AO29" s="9"/>
      <c r="AP29" s="12"/>
      <c r="AQ29" s="9"/>
      <c r="AR29" s="9"/>
      <c r="AS29" s="9"/>
      <c r="AT29" s="9"/>
      <c r="AU29" s="9"/>
      <c r="AV29" s="10"/>
    </row>
    <row r="30" spans="1:48" ht="19.5" customHeight="1">
      <c r="A30" s="85"/>
      <c r="B30" s="6" t="s">
        <v>171</v>
      </c>
      <c r="C30" s="47">
        <v>10</v>
      </c>
      <c r="D30" s="47">
        <v>9</v>
      </c>
      <c r="E30" s="47">
        <v>3</v>
      </c>
      <c r="F30" s="47">
        <f t="shared" si="0"/>
        <v>12</v>
      </c>
      <c r="G30" s="47">
        <v>4</v>
      </c>
      <c r="H30" s="47">
        <v>1</v>
      </c>
      <c r="I30" s="47">
        <f t="shared" si="1"/>
        <v>5</v>
      </c>
      <c r="J30" s="27">
        <v>20</v>
      </c>
      <c r="K30" s="27">
        <v>20</v>
      </c>
      <c r="L30" s="27">
        <v>3</v>
      </c>
      <c r="M30" s="27">
        <f t="shared" si="2"/>
        <v>23</v>
      </c>
      <c r="N30" s="27">
        <v>22</v>
      </c>
      <c r="O30" s="27">
        <v>6</v>
      </c>
      <c r="P30" s="27">
        <f t="shared" si="3"/>
        <v>28</v>
      </c>
      <c r="Q30" s="61">
        <v>0</v>
      </c>
      <c r="R30" s="61">
        <v>0</v>
      </c>
      <c r="S30" s="61">
        <v>0</v>
      </c>
      <c r="T30" s="61">
        <f t="shared" si="4"/>
        <v>0</v>
      </c>
      <c r="U30" s="61">
        <v>0</v>
      </c>
      <c r="V30" s="61">
        <v>0</v>
      </c>
      <c r="W30" s="61">
        <f t="shared" si="5"/>
        <v>0</v>
      </c>
      <c r="X30" s="25">
        <f t="shared" si="6"/>
        <v>26</v>
      </c>
      <c r="Y30" s="25">
        <f t="shared" si="6"/>
        <v>7</v>
      </c>
      <c r="Z30" s="25">
        <f t="shared" si="7"/>
        <v>33</v>
      </c>
      <c r="AA30" s="7">
        <v>0</v>
      </c>
      <c r="AB30" s="7">
        <v>0</v>
      </c>
      <c r="AC30" s="7">
        <v>0</v>
      </c>
      <c r="AD30" s="7">
        <f t="shared" si="8"/>
        <v>0</v>
      </c>
      <c r="AE30" s="7">
        <v>0</v>
      </c>
      <c r="AF30" s="7">
        <v>0</v>
      </c>
      <c r="AG30" s="7">
        <v>0</v>
      </c>
      <c r="AH30" s="7">
        <f t="shared" si="9"/>
        <v>0</v>
      </c>
      <c r="AI30" s="7">
        <v>0</v>
      </c>
      <c r="AJ30" s="7">
        <v>0</v>
      </c>
      <c r="AK30" s="7">
        <v>0</v>
      </c>
      <c r="AL30" s="7">
        <f t="shared" si="10"/>
        <v>0</v>
      </c>
      <c r="AM30" s="7">
        <f t="shared" si="11"/>
        <v>26</v>
      </c>
      <c r="AN30" s="7">
        <f t="shared" si="11"/>
        <v>7</v>
      </c>
      <c r="AO30" s="7">
        <f t="shared" si="12"/>
        <v>33</v>
      </c>
      <c r="AP30" s="7">
        <v>2</v>
      </c>
      <c r="AQ30" s="7" t="str">
        <f t="shared" si="13"/>
        <v>0</v>
      </c>
      <c r="AR30" s="7" t="str">
        <f t="shared" si="14"/>
        <v>0</v>
      </c>
      <c r="AS30" s="7">
        <f t="shared" si="15"/>
        <v>0</v>
      </c>
      <c r="AT30" s="7">
        <f t="shared" si="16"/>
        <v>26</v>
      </c>
      <c r="AU30" s="7">
        <f t="shared" si="17"/>
        <v>7</v>
      </c>
      <c r="AV30" s="7">
        <f t="shared" si="18"/>
        <v>33</v>
      </c>
    </row>
    <row r="31" spans="1:48" s="15" customFormat="1" ht="19.5" customHeight="1">
      <c r="A31" s="2"/>
      <c r="B31" s="13" t="s">
        <v>92</v>
      </c>
      <c r="C31" s="49">
        <f>SUM(C30)</f>
        <v>10</v>
      </c>
      <c r="D31" s="48">
        <f t="shared" ref="D31:AV31" si="42">SUM(D30)</f>
        <v>9</v>
      </c>
      <c r="E31" s="48">
        <f t="shared" si="42"/>
        <v>3</v>
      </c>
      <c r="F31" s="48">
        <f t="shared" si="42"/>
        <v>12</v>
      </c>
      <c r="G31" s="48">
        <f t="shared" si="42"/>
        <v>4</v>
      </c>
      <c r="H31" s="48">
        <f t="shared" si="42"/>
        <v>1</v>
      </c>
      <c r="I31" s="48">
        <f t="shared" si="42"/>
        <v>5</v>
      </c>
      <c r="J31" s="32">
        <f t="shared" si="42"/>
        <v>20</v>
      </c>
      <c r="K31" s="32">
        <f t="shared" si="42"/>
        <v>20</v>
      </c>
      <c r="L31" s="32">
        <f t="shared" si="42"/>
        <v>3</v>
      </c>
      <c r="M31" s="32">
        <f t="shared" si="42"/>
        <v>23</v>
      </c>
      <c r="N31" s="32">
        <f t="shared" si="42"/>
        <v>22</v>
      </c>
      <c r="O31" s="32">
        <f t="shared" si="42"/>
        <v>6</v>
      </c>
      <c r="P31" s="32">
        <f t="shared" si="42"/>
        <v>28</v>
      </c>
      <c r="Q31" s="62">
        <f t="shared" si="42"/>
        <v>0</v>
      </c>
      <c r="R31" s="62">
        <f t="shared" si="42"/>
        <v>0</v>
      </c>
      <c r="S31" s="62">
        <f t="shared" si="42"/>
        <v>0</v>
      </c>
      <c r="T31" s="62">
        <f t="shared" si="42"/>
        <v>0</v>
      </c>
      <c r="U31" s="62">
        <f t="shared" si="42"/>
        <v>0</v>
      </c>
      <c r="V31" s="62">
        <f t="shared" si="42"/>
        <v>0</v>
      </c>
      <c r="W31" s="62">
        <f t="shared" si="42"/>
        <v>0</v>
      </c>
      <c r="X31" s="67">
        <f t="shared" si="42"/>
        <v>26</v>
      </c>
      <c r="Y31" s="67">
        <f t="shared" si="42"/>
        <v>7</v>
      </c>
      <c r="Z31" s="67">
        <f t="shared" si="42"/>
        <v>33</v>
      </c>
      <c r="AA31" s="8">
        <f t="shared" si="42"/>
        <v>0</v>
      </c>
      <c r="AB31" s="8">
        <f t="shared" si="42"/>
        <v>0</v>
      </c>
      <c r="AC31" s="8">
        <f t="shared" si="42"/>
        <v>0</v>
      </c>
      <c r="AD31" s="8">
        <f t="shared" si="42"/>
        <v>0</v>
      </c>
      <c r="AE31" s="8">
        <f t="shared" si="42"/>
        <v>0</v>
      </c>
      <c r="AF31" s="8">
        <f t="shared" si="42"/>
        <v>0</v>
      </c>
      <c r="AG31" s="8">
        <f t="shared" si="42"/>
        <v>0</v>
      </c>
      <c r="AH31" s="8">
        <f t="shared" si="42"/>
        <v>0</v>
      </c>
      <c r="AI31" s="8">
        <f t="shared" si="42"/>
        <v>0</v>
      </c>
      <c r="AJ31" s="8">
        <f t="shared" si="42"/>
        <v>0</v>
      </c>
      <c r="AK31" s="8">
        <f t="shared" si="42"/>
        <v>0</v>
      </c>
      <c r="AL31" s="8">
        <f t="shared" si="42"/>
        <v>0</v>
      </c>
      <c r="AM31" s="8">
        <f t="shared" si="42"/>
        <v>26</v>
      </c>
      <c r="AN31" s="8">
        <f t="shared" si="42"/>
        <v>7</v>
      </c>
      <c r="AO31" s="8">
        <f t="shared" si="42"/>
        <v>33</v>
      </c>
      <c r="AP31" s="7">
        <f t="shared" si="42"/>
        <v>2</v>
      </c>
      <c r="AQ31" s="8">
        <f t="shared" si="42"/>
        <v>0</v>
      </c>
      <c r="AR31" s="8">
        <f t="shared" si="42"/>
        <v>0</v>
      </c>
      <c r="AS31" s="8">
        <f t="shared" si="42"/>
        <v>0</v>
      </c>
      <c r="AT31" s="8">
        <f t="shared" si="42"/>
        <v>26</v>
      </c>
      <c r="AU31" s="8">
        <f t="shared" si="42"/>
        <v>7</v>
      </c>
      <c r="AV31" s="8">
        <f t="shared" si="42"/>
        <v>33</v>
      </c>
    </row>
    <row r="32" spans="1:48" ht="19.5" customHeight="1">
      <c r="A32" s="85"/>
      <c r="B32" s="3" t="s">
        <v>138</v>
      </c>
      <c r="C32" s="90"/>
      <c r="D32" s="91"/>
      <c r="E32" s="91"/>
      <c r="F32" s="54"/>
      <c r="G32" s="91"/>
      <c r="H32" s="91"/>
      <c r="I32" s="54"/>
      <c r="J32" s="38"/>
      <c r="K32" s="38"/>
      <c r="L32" s="38"/>
      <c r="M32" s="35"/>
      <c r="N32" s="38"/>
      <c r="O32" s="38"/>
      <c r="P32" s="35"/>
      <c r="Q32" s="92"/>
      <c r="R32" s="92"/>
      <c r="S32" s="92"/>
      <c r="T32" s="66"/>
      <c r="U32" s="92"/>
      <c r="V32" s="92"/>
      <c r="W32" s="66"/>
      <c r="X32" s="86"/>
      <c r="Y32" s="86"/>
      <c r="Z32" s="86"/>
      <c r="AA32" s="12"/>
      <c r="AB32" s="12"/>
      <c r="AC32" s="12"/>
      <c r="AD32" s="9"/>
      <c r="AE32" s="12"/>
      <c r="AF32" s="12"/>
      <c r="AG32" s="12"/>
      <c r="AH32" s="9"/>
      <c r="AI32" s="12"/>
      <c r="AJ32" s="12"/>
      <c r="AK32" s="12"/>
      <c r="AL32" s="9"/>
      <c r="AM32" s="9"/>
      <c r="AN32" s="9"/>
      <c r="AO32" s="9"/>
      <c r="AP32" s="12"/>
      <c r="AQ32" s="9"/>
      <c r="AR32" s="9"/>
      <c r="AS32" s="9"/>
      <c r="AT32" s="9"/>
      <c r="AU32" s="9"/>
      <c r="AV32" s="10"/>
    </row>
    <row r="33" spans="1:49" ht="19.5" customHeight="1">
      <c r="A33" s="85"/>
      <c r="B33" s="6" t="s">
        <v>15</v>
      </c>
      <c r="C33" s="47">
        <v>30</v>
      </c>
      <c r="D33" s="47">
        <v>5</v>
      </c>
      <c r="E33" s="47">
        <v>16</v>
      </c>
      <c r="F33" s="47">
        <f t="shared" si="0"/>
        <v>21</v>
      </c>
      <c r="G33" s="47">
        <v>1</v>
      </c>
      <c r="H33" s="47">
        <v>2</v>
      </c>
      <c r="I33" s="47">
        <f t="shared" si="1"/>
        <v>3</v>
      </c>
      <c r="J33" s="27">
        <v>20</v>
      </c>
      <c r="K33" s="27">
        <v>43</v>
      </c>
      <c r="L33" s="27">
        <v>71</v>
      </c>
      <c r="M33" s="27">
        <f t="shared" si="2"/>
        <v>114</v>
      </c>
      <c r="N33" s="27">
        <v>29</v>
      </c>
      <c r="O33" s="27">
        <v>24</v>
      </c>
      <c r="P33" s="27">
        <f t="shared" si="3"/>
        <v>53</v>
      </c>
      <c r="Q33" s="61">
        <v>20</v>
      </c>
      <c r="R33" s="61">
        <v>4</v>
      </c>
      <c r="S33" s="61">
        <v>16</v>
      </c>
      <c r="T33" s="61">
        <f t="shared" si="4"/>
        <v>20</v>
      </c>
      <c r="U33" s="61">
        <v>3</v>
      </c>
      <c r="V33" s="61">
        <v>9</v>
      </c>
      <c r="W33" s="61">
        <f t="shared" si="5"/>
        <v>12</v>
      </c>
      <c r="X33" s="25">
        <f t="shared" si="6"/>
        <v>33</v>
      </c>
      <c r="Y33" s="25">
        <f t="shared" si="6"/>
        <v>35</v>
      </c>
      <c r="Z33" s="25">
        <f t="shared" si="7"/>
        <v>68</v>
      </c>
      <c r="AA33" s="7">
        <v>0</v>
      </c>
      <c r="AB33" s="7">
        <v>0</v>
      </c>
      <c r="AC33" s="7">
        <v>0</v>
      </c>
      <c r="AD33" s="7">
        <f t="shared" si="8"/>
        <v>0</v>
      </c>
      <c r="AE33" s="7">
        <v>0</v>
      </c>
      <c r="AF33" s="7">
        <v>0</v>
      </c>
      <c r="AG33" s="7">
        <v>0</v>
      </c>
      <c r="AH33" s="7">
        <f t="shared" si="9"/>
        <v>0</v>
      </c>
      <c r="AI33" s="7">
        <v>0</v>
      </c>
      <c r="AJ33" s="7">
        <v>0</v>
      </c>
      <c r="AK33" s="7">
        <v>0</v>
      </c>
      <c r="AL33" s="7">
        <f t="shared" si="10"/>
        <v>0</v>
      </c>
      <c r="AM33" s="7">
        <f t="shared" si="11"/>
        <v>33</v>
      </c>
      <c r="AN33" s="7">
        <f t="shared" si="11"/>
        <v>35</v>
      </c>
      <c r="AO33" s="7">
        <f t="shared" si="12"/>
        <v>68</v>
      </c>
      <c r="AP33" s="7">
        <v>2</v>
      </c>
      <c r="AQ33" s="7" t="str">
        <f t="shared" si="13"/>
        <v>0</v>
      </c>
      <c r="AR33" s="7" t="str">
        <f t="shared" si="14"/>
        <v>0</v>
      </c>
      <c r="AS33" s="7">
        <f t="shared" si="15"/>
        <v>0</v>
      </c>
      <c r="AT33" s="7">
        <f t="shared" si="16"/>
        <v>33</v>
      </c>
      <c r="AU33" s="7">
        <f t="shared" si="17"/>
        <v>35</v>
      </c>
      <c r="AV33" s="7">
        <f t="shared" si="18"/>
        <v>68</v>
      </c>
    </row>
    <row r="34" spans="1:49" ht="19.5" customHeight="1">
      <c r="A34" s="85"/>
      <c r="B34" s="14" t="s">
        <v>16</v>
      </c>
      <c r="C34" s="47">
        <v>10</v>
      </c>
      <c r="D34" s="47">
        <v>4</v>
      </c>
      <c r="E34" s="47">
        <v>9</v>
      </c>
      <c r="F34" s="47">
        <f t="shared" si="0"/>
        <v>13</v>
      </c>
      <c r="G34" s="47">
        <v>4</v>
      </c>
      <c r="H34" s="47">
        <v>5</v>
      </c>
      <c r="I34" s="47">
        <f t="shared" si="1"/>
        <v>9</v>
      </c>
      <c r="J34" s="27">
        <v>15</v>
      </c>
      <c r="K34" s="27">
        <v>26</v>
      </c>
      <c r="L34" s="27">
        <v>20</v>
      </c>
      <c r="M34" s="27">
        <f t="shared" si="2"/>
        <v>46</v>
      </c>
      <c r="N34" s="27">
        <v>11</v>
      </c>
      <c r="O34" s="27">
        <v>27</v>
      </c>
      <c r="P34" s="27">
        <f t="shared" si="3"/>
        <v>38</v>
      </c>
      <c r="Q34" s="61">
        <v>10</v>
      </c>
      <c r="R34" s="61">
        <v>5</v>
      </c>
      <c r="S34" s="61">
        <v>5</v>
      </c>
      <c r="T34" s="61">
        <f t="shared" si="4"/>
        <v>10</v>
      </c>
      <c r="U34" s="61">
        <v>4</v>
      </c>
      <c r="V34" s="61">
        <v>3</v>
      </c>
      <c r="W34" s="61">
        <f t="shared" si="5"/>
        <v>7</v>
      </c>
      <c r="X34" s="25">
        <f t="shared" si="6"/>
        <v>19</v>
      </c>
      <c r="Y34" s="25">
        <f t="shared" si="6"/>
        <v>35</v>
      </c>
      <c r="Z34" s="25">
        <f t="shared" si="7"/>
        <v>54</v>
      </c>
      <c r="AA34" s="7">
        <v>0</v>
      </c>
      <c r="AB34" s="7">
        <v>0</v>
      </c>
      <c r="AC34" s="7">
        <v>0</v>
      </c>
      <c r="AD34" s="7">
        <f t="shared" si="8"/>
        <v>0</v>
      </c>
      <c r="AE34" s="7">
        <v>0</v>
      </c>
      <c r="AF34" s="7">
        <v>0</v>
      </c>
      <c r="AG34" s="7">
        <v>0</v>
      </c>
      <c r="AH34" s="7">
        <f t="shared" si="9"/>
        <v>0</v>
      </c>
      <c r="AI34" s="7">
        <v>0</v>
      </c>
      <c r="AJ34" s="7">
        <v>0</v>
      </c>
      <c r="AK34" s="7">
        <v>0</v>
      </c>
      <c r="AL34" s="7">
        <f t="shared" si="10"/>
        <v>0</v>
      </c>
      <c r="AM34" s="7">
        <f t="shared" si="11"/>
        <v>19</v>
      </c>
      <c r="AN34" s="7">
        <f t="shared" si="11"/>
        <v>35</v>
      </c>
      <c r="AO34" s="7">
        <f t="shared" si="12"/>
        <v>54</v>
      </c>
      <c r="AP34" s="7">
        <v>2</v>
      </c>
      <c r="AQ34" s="7" t="str">
        <f t="shared" si="13"/>
        <v>0</v>
      </c>
      <c r="AR34" s="7" t="str">
        <f t="shared" si="14"/>
        <v>0</v>
      </c>
      <c r="AS34" s="7">
        <f t="shared" si="15"/>
        <v>0</v>
      </c>
      <c r="AT34" s="7">
        <f t="shared" si="16"/>
        <v>19</v>
      </c>
      <c r="AU34" s="7">
        <f t="shared" si="17"/>
        <v>35</v>
      </c>
      <c r="AV34" s="7">
        <f t="shared" si="18"/>
        <v>54</v>
      </c>
    </row>
    <row r="35" spans="1:49" s="15" customFormat="1" ht="19.5" customHeight="1">
      <c r="A35" s="2"/>
      <c r="B35" s="13" t="s">
        <v>92</v>
      </c>
      <c r="C35" s="49">
        <f>SUM(C33:C34)</f>
        <v>40</v>
      </c>
      <c r="D35" s="48">
        <f t="shared" ref="D35:AV35" si="43">SUM(D33:D34)</f>
        <v>9</v>
      </c>
      <c r="E35" s="48">
        <f t="shared" si="43"/>
        <v>25</v>
      </c>
      <c r="F35" s="48">
        <f t="shared" si="43"/>
        <v>34</v>
      </c>
      <c r="G35" s="48">
        <f t="shared" si="43"/>
        <v>5</v>
      </c>
      <c r="H35" s="48">
        <f t="shared" si="43"/>
        <v>7</v>
      </c>
      <c r="I35" s="48">
        <f t="shared" si="43"/>
        <v>12</v>
      </c>
      <c r="J35" s="32">
        <f t="shared" si="43"/>
        <v>35</v>
      </c>
      <c r="K35" s="32">
        <f t="shared" si="43"/>
        <v>69</v>
      </c>
      <c r="L35" s="32">
        <f t="shared" si="43"/>
        <v>91</v>
      </c>
      <c r="M35" s="32">
        <f t="shared" si="43"/>
        <v>160</v>
      </c>
      <c r="N35" s="32">
        <f t="shared" si="43"/>
        <v>40</v>
      </c>
      <c r="O35" s="32">
        <f t="shared" si="43"/>
        <v>51</v>
      </c>
      <c r="P35" s="32">
        <f t="shared" si="43"/>
        <v>91</v>
      </c>
      <c r="Q35" s="62">
        <f t="shared" si="43"/>
        <v>30</v>
      </c>
      <c r="R35" s="62">
        <f t="shared" si="43"/>
        <v>9</v>
      </c>
      <c r="S35" s="62">
        <f t="shared" si="43"/>
        <v>21</v>
      </c>
      <c r="T35" s="62">
        <f t="shared" si="43"/>
        <v>30</v>
      </c>
      <c r="U35" s="62">
        <f t="shared" si="43"/>
        <v>7</v>
      </c>
      <c r="V35" s="62">
        <f t="shared" si="43"/>
        <v>12</v>
      </c>
      <c r="W35" s="62">
        <f t="shared" si="43"/>
        <v>19</v>
      </c>
      <c r="X35" s="67">
        <f t="shared" si="43"/>
        <v>52</v>
      </c>
      <c r="Y35" s="67">
        <f t="shared" si="43"/>
        <v>70</v>
      </c>
      <c r="Z35" s="67">
        <f t="shared" si="43"/>
        <v>122</v>
      </c>
      <c r="AA35" s="8">
        <f t="shared" si="43"/>
        <v>0</v>
      </c>
      <c r="AB35" s="8">
        <f t="shared" si="43"/>
        <v>0</v>
      </c>
      <c r="AC35" s="8">
        <f t="shared" si="43"/>
        <v>0</v>
      </c>
      <c r="AD35" s="8">
        <f t="shared" si="43"/>
        <v>0</v>
      </c>
      <c r="AE35" s="8">
        <f t="shared" si="43"/>
        <v>0</v>
      </c>
      <c r="AF35" s="8">
        <f t="shared" si="43"/>
        <v>0</v>
      </c>
      <c r="AG35" s="8">
        <f t="shared" si="43"/>
        <v>0</v>
      </c>
      <c r="AH35" s="8">
        <f t="shared" si="43"/>
        <v>0</v>
      </c>
      <c r="AI35" s="8">
        <f t="shared" si="43"/>
        <v>0</v>
      </c>
      <c r="AJ35" s="8">
        <f t="shared" si="43"/>
        <v>0</v>
      </c>
      <c r="AK35" s="8">
        <f t="shared" si="43"/>
        <v>0</v>
      </c>
      <c r="AL35" s="8">
        <f t="shared" si="43"/>
        <v>0</v>
      </c>
      <c r="AM35" s="8">
        <f t="shared" si="43"/>
        <v>52</v>
      </c>
      <c r="AN35" s="8">
        <f t="shared" si="43"/>
        <v>70</v>
      </c>
      <c r="AO35" s="8">
        <f t="shared" si="43"/>
        <v>122</v>
      </c>
      <c r="AP35" s="7">
        <f t="shared" si="43"/>
        <v>4</v>
      </c>
      <c r="AQ35" s="8">
        <f t="shared" si="43"/>
        <v>0</v>
      </c>
      <c r="AR35" s="8">
        <f t="shared" si="43"/>
        <v>0</v>
      </c>
      <c r="AS35" s="8">
        <f t="shared" si="43"/>
        <v>0</v>
      </c>
      <c r="AT35" s="8">
        <f t="shared" si="43"/>
        <v>52</v>
      </c>
      <c r="AU35" s="8">
        <f t="shared" si="43"/>
        <v>70</v>
      </c>
      <c r="AV35" s="8">
        <f t="shared" si="43"/>
        <v>122</v>
      </c>
    </row>
    <row r="36" spans="1:49" ht="19.5" customHeight="1">
      <c r="A36" s="85"/>
      <c r="B36" s="3" t="s">
        <v>95</v>
      </c>
      <c r="C36" s="90"/>
      <c r="D36" s="91"/>
      <c r="E36" s="91"/>
      <c r="F36" s="54"/>
      <c r="G36" s="91"/>
      <c r="H36" s="91"/>
      <c r="I36" s="54"/>
      <c r="J36" s="38"/>
      <c r="K36" s="38"/>
      <c r="L36" s="38"/>
      <c r="M36" s="35"/>
      <c r="N36" s="38"/>
      <c r="O36" s="38"/>
      <c r="P36" s="35"/>
      <c r="Q36" s="92"/>
      <c r="R36" s="92"/>
      <c r="S36" s="92"/>
      <c r="T36" s="66"/>
      <c r="U36" s="92"/>
      <c r="V36" s="92"/>
      <c r="W36" s="66"/>
      <c r="X36" s="86"/>
      <c r="Y36" s="86"/>
      <c r="Z36" s="86"/>
      <c r="AA36" s="12"/>
      <c r="AB36" s="12"/>
      <c r="AC36" s="12"/>
      <c r="AD36" s="9"/>
      <c r="AE36" s="12"/>
      <c r="AF36" s="12"/>
      <c r="AG36" s="12"/>
      <c r="AH36" s="9"/>
      <c r="AI36" s="12"/>
      <c r="AJ36" s="12"/>
      <c r="AK36" s="12"/>
      <c r="AL36" s="9"/>
      <c r="AM36" s="9"/>
      <c r="AN36" s="9"/>
      <c r="AO36" s="9"/>
      <c r="AP36" s="12"/>
      <c r="AQ36" s="9"/>
      <c r="AR36" s="9"/>
      <c r="AS36" s="9"/>
      <c r="AT36" s="9"/>
      <c r="AU36" s="9"/>
      <c r="AV36" s="10"/>
    </row>
    <row r="37" spans="1:49" ht="19.5" customHeight="1">
      <c r="A37" s="85"/>
      <c r="B37" s="6" t="s">
        <v>17</v>
      </c>
      <c r="C37" s="47">
        <v>10</v>
      </c>
      <c r="D37" s="47">
        <v>4</v>
      </c>
      <c r="E37" s="47">
        <v>18</v>
      </c>
      <c r="F37" s="47">
        <f t="shared" si="0"/>
        <v>22</v>
      </c>
      <c r="G37" s="47">
        <v>3</v>
      </c>
      <c r="H37" s="47">
        <v>11</v>
      </c>
      <c r="I37" s="47">
        <f t="shared" si="1"/>
        <v>14</v>
      </c>
      <c r="J37" s="27">
        <v>15</v>
      </c>
      <c r="K37" s="27">
        <v>50</v>
      </c>
      <c r="L37" s="27">
        <v>64</v>
      </c>
      <c r="M37" s="27">
        <f t="shared" si="2"/>
        <v>114</v>
      </c>
      <c r="N37" s="27">
        <v>6</v>
      </c>
      <c r="O37" s="27">
        <v>8</v>
      </c>
      <c r="P37" s="27">
        <f t="shared" si="3"/>
        <v>14</v>
      </c>
      <c r="Q37" s="61">
        <v>10</v>
      </c>
      <c r="R37" s="61">
        <v>4</v>
      </c>
      <c r="S37" s="61">
        <v>16</v>
      </c>
      <c r="T37" s="61">
        <f t="shared" si="4"/>
        <v>20</v>
      </c>
      <c r="U37" s="61">
        <v>2</v>
      </c>
      <c r="V37" s="61">
        <v>8</v>
      </c>
      <c r="W37" s="61">
        <f t="shared" si="5"/>
        <v>10</v>
      </c>
      <c r="X37" s="25">
        <f t="shared" si="6"/>
        <v>11</v>
      </c>
      <c r="Y37" s="25">
        <f t="shared" si="6"/>
        <v>27</v>
      </c>
      <c r="Z37" s="25">
        <f t="shared" si="7"/>
        <v>38</v>
      </c>
      <c r="AA37" s="7">
        <v>0</v>
      </c>
      <c r="AB37" s="7">
        <v>0</v>
      </c>
      <c r="AC37" s="7">
        <v>0</v>
      </c>
      <c r="AD37" s="7">
        <f t="shared" si="8"/>
        <v>0</v>
      </c>
      <c r="AE37" s="7">
        <v>0</v>
      </c>
      <c r="AF37" s="7">
        <v>0</v>
      </c>
      <c r="AG37" s="7">
        <v>0</v>
      </c>
      <c r="AH37" s="7">
        <f t="shared" si="9"/>
        <v>0</v>
      </c>
      <c r="AI37" s="7">
        <v>0</v>
      </c>
      <c r="AJ37" s="7">
        <v>0</v>
      </c>
      <c r="AK37" s="7">
        <v>0</v>
      </c>
      <c r="AL37" s="7">
        <f t="shared" si="10"/>
        <v>0</v>
      </c>
      <c r="AM37" s="7">
        <f t="shared" si="11"/>
        <v>11</v>
      </c>
      <c r="AN37" s="7">
        <f t="shared" si="11"/>
        <v>27</v>
      </c>
      <c r="AO37" s="7">
        <f t="shared" si="12"/>
        <v>38</v>
      </c>
      <c r="AP37" s="7">
        <v>2</v>
      </c>
      <c r="AQ37" s="7" t="str">
        <f t="shared" si="13"/>
        <v>0</v>
      </c>
      <c r="AR37" s="7" t="str">
        <f t="shared" si="14"/>
        <v>0</v>
      </c>
      <c r="AS37" s="7">
        <f t="shared" si="15"/>
        <v>0</v>
      </c>
      <c r="AT37" s="7">
        <f t="shared" si="16"/>
        <v>11</v>
      </c>
      <c r="AU37" s="7">
        <f t="shared" si="17"/>
        <v>27</v>
      </c>
      <c r="AV37" s="7">
        <f t="shared" si="18"/>
        <v>38</v>
      </c>
    </row>
    <row r="38" spans="1:49" s="15" customFormat="1" ht="19.5" customHeight="1">
      <c r="A38" s="2"/>
      <c r="B38" s="13" t="s">
        <v>92</v>
      </c>
      <c r="C38" s="48">
        <f>SUM(C37)</f>
        <v>10</v>
      </c>
      <c r="D38" s="48">
        <f t="shared" ref="D38:AV38" si="44">SUM(D37)</f>
        <v>4</v>
      </c>
      <c r="E38" s="48">
        <f t="shared" si="44"/>
        <v>18</v>
      </c>
      <c r="F38" s="48">
        <f t="shared" si="44"/>
        <v>22</v>
      </c>
      <c r="G38" s="48">
        <f t="shared" si="44"/>
        <v>3</v>
      </c>
      <c r="H38" s="48">
        <f t="shared" si="44"/>
        <v>11</v>
      </c>
      <c r="I38" s="48">
        <f t="shared" si="44"/>
        <v>14</v>
      </c>
      <c r="J38" s="32">
        <f t="shared" si="44"/>
        <v>15</v>
      </c>
      <c r="K38" s="32">
        <f t="shared" si="44"/>
        <v>50</v>
      </c>
      <c r="L38" s="32">
        <f t="shared" si="44"/>
        <v>64</v>
      </c>
      <c r="M38" s="32">
        <f t="shared" si="44"/>
        <v>114</v>
      </c>
      <c r="N38" s="32">
        <f t="shared" si="44"/>
        <v>6</v>
      </c>
      <c r="O38" s="32">
        <f t="shared" si="44"/>
        <v>8</v>
      </c>
      <c r="P38" s="32">
        <f t="shared" si="44"/>
        <v>14</v>
      </c>
      <c r="Q38" s="62">
        <f t="shared" si="44"/>
        <v>10</v>
      </c>
      <c r="R38" s="62">
        <f t="shared" si="44"/>
        <v>4</v>
      </c>
      <c r="S38" s="62">
        <f t="shared" si="44"/>
        <v>16</v>
      </c>
      <c r="T38" s="62">
        <f t="shared" si="44"/>
        <v>20</v>
      </c>
      <c r="U38" s="62">
        <f t="shared" si="44"/>
        <v>2</v>
      </c>
      <c r="V38" s="62">
        <f t="shared" si="44"/>
        <v>8</v>
      </c>
      <c r="W38" s="62">
        <f t="shared" si="44"/>
        <v>10</v>
      </c>
      <c r="X38" s="67">
        <f t="shared" si="44"/>
        <v>11</v>
      </c>
      <c r="Y38" s="67">
        <f t="shared" si="44"/>
        <v>27</v>
      </c>
      <c r="Z38" s="67">
        <f t="shared" si="44"/>
        <v>38</v>
      </c>
      <c r="AA38" s="8">
        <f t="shared" si="44"/>
        <v>0</v>
      </c>
      <c r="AB38" s="8">
        <f t="shared" si="44"/>
        <v>0</v>
      </c>
      <c r="AC38" s="8">
        <f t="shared" si="44"/>
        <v>0</v>
      </c>
      <c r="AD38" s="8">
        <f t="shared" si="44"/>
        <v>0</v>
      </c>
      <c r="AE38" s="8">
        <f t="shared" si="44"/>
        <v>0</v>
      </c>
      <c r="AF38" s="8">
        <f t="shared" si="44"/>
        <v>0</v>
      </c>
      <c r="AG38" s="8">
        <f t="shared" si="44"/>
        <v>0</v>
      </c>
      <c r="AH38" s="8">
        <f t="shared" si="44"/>
        <v>0</v>
      </c>
      <c r="AI38" s="8">
        <f t="shared" si="44"/>
        <v>0</v>
      </c>
      <c r="AJ38" s="8">
        <f t="shared" si="44"/>
        <v>0</v>
      </c>
      <c r="AK38" s="8">
        <f t="shared" si="44"/>
        <v>0</v>
      </c>
      <c r="AL38" s="8">
        <f t="shared" si="44"/>
        <v>0</v>
      </c>
      <c r="AM38" s="8">
        <f t="shared" si="44"/>
        <v>11</v>
      </c>
      <c r="AN38" s="8">
        <f t="shared" si="44"/>
        <v>27</v>
      </c>
      <c r="AO38" s="8">
        <f t="shared" si="44"/>
        <v>38</v>
      </c>
      <c r="AP38" s="7">
        <f t="shared" si="44"/>
        <v>2</v>
      </c>
      <c r="AQ38" s="8">
        <f t="shared" si="44"/>
        <v>0</v>
      </c>
      <c r="AR38" s="8">
        <f t="shared" si="44"/>
        <v>0</v>
      </c>
      <c r="AS38" s="8">
        <f t="shared" si="44"/>
        <v>0</v>
      </c>
      <c r="AT38" s="8">
        <f t="shared" si="44"/>
        <v>11</v>
      </c>
      <c r="AU38" s="8">
        <f t="shared" si="44"/>
        <v>27</v>
      </c>
      <c r="AV38" s="8">
        <f t="shared" si="44"/>
        <v>38</v>
      </c>
    </row>
    <row r="39" spans="1:49" ht="19.5" customHeight="1">
      <c r="A39" s="2"/>
      <c r="B39" s="20" t="s">
        <v>139</v>
      </c>
      <c r="C39" s="49"/>
      <c r="D39" s="52"/>
      <c r="E39" s="52"/>
      <c r="F39" s="54"/>
      <c r="G39" s="52"/>
      <c r="H39" s="52"/>
      <c r="I39" s="54"/>
      <c r="J39" s="34"/>
      <c r="K39" s="34"/>
      <c r="L39" s="34"/>
      <c r="M39" s="35"/>
      <c r="N39" s="35"/>
      <c r="O39" s="35"/>
      <c r="P39" s="35"/>
      <c r="Q39" s="64"/>
      <c r="R39" s="64"/>
      <c r="S39" s="64"/>
      <c r="T39" s="66"/>
      <c r="U39" s="64"/>
      <c r="V39" s="64"/>
      <c r="W39" s="66"/>
      <c r="X39" s="86"/>
      <c r="Y39" s="86"/>
      <c r="Z39" s="86"/>
      <c r="AA39" s="18"/>
      <c r="AB39" s="18"/>
      <c r="AC39" s="18"/>
      <c r="AD39" s="9"/>
      <c r="AE39" s="18"/>
      <c r="AF39" s="18"/>
      <c r="AG39" s="18"/>
      <c r="AH39" s="9"/>
      <c r="AI39" s="9"/>
      <c r="AJ39" s="18"/>
      <c r="AK39" s="18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10"/>
    </row>
    <row r="40" spans="1:49" ht="19.5" customHeight="1">
      <c r="A40" s="2"/>
      <c r="B40" s="14" t="s">
        <v>15</v>
      </c>
      <c r="C40" s="47">
        <v>0</v>
      </c>
      <c r="D40" s="47">
        <v>0</v>
      </c>
      <c r="E40" s="47">
        <v>0</v>
      </c>
      <c r="F40" s="47">
        <f t="shared" si="0"/>
        <v>0</v>
      </c>
      <c r="G40" s="47">
        <v>0</v>
      </c>
      <c r="H40" s="47">
        <v>0</v>
      </c>
      <c r="I40" s="47">
        <f t="shared" si="1"/>
        <v>0</v>
      </c>
      <c r="J40" s="27">
        <v>0</v>
      </c>
      <c r="K40" s="27">
        <v>0</v>
      </c>
      <c r="L40" s="27">
        <v>0</v>
      </c>
      <c r="M40" s="27">
        <f t="shared" si="2"/>
        <v>0</v>
      </c>
      <c r="N40" s="27">
        <v>0</v>
      </c>
      <c r="O40" s="27">
        <v>0</v>
      </c>
      <c r="P40" s="27">
        <f t="shared" si="3"/>
        <v>0</v>
      </c>
      <c r="Q40" s="61">
        <v>0</v>
      </c>
      <c r="R40" s="61">
        <v>0</v>
      </c>
      <c r="S40" s="61">
        <v>0</v>
      </c>
      <c r="T40" s="61">
        <f t="shared" si="4"/>
        <v>0</v>
      </c>
      <c r="U40" s="61">
        <v>0</v>
      </c>
      <c r="V40" s="61">
        <v>0</v>
      </c>
      <c r="W40" s="61">
        <f t="shared" si="5"/>
        <v>0</v>
      </c>
      <c r="X40" s="25">
        <f t="shared" si="6"/>
        <v>0</v>
      </c>
      <c r="Y40" s="25">
        <f t="shared" si="6"/>
        <v>0</v>
      </c>
      <c r="Z40" s="25">
        <f t="shared" si="7"/>
        <v>0</v>
      </c>
      <c r="AA40" s="7">
        <v>0</v>
      </c>
      <c r="AB40" s="7">
        <v>0</v>
      </c>
      <c r="AC40" s="7">
        <v>0</v>
      </c>
      <c r="AD40" s="7">
        <f t="shared" si="8"/>
        <v>0</v>
      </c>
      <c r="AE40" s="7">
        <v>10</v>
      </c>
      <c r="AF40" s="7">
        <v>0</v>
      </c>
      <c r="AG40" s="7">
        <v>4</v>
      </c>
      <c r="AH40" s="7">
        <f t="shared" si="9"/>
        <v>4</v>
      </c>
      <c r="AI40" s="7">
        <v>0</v>
      </c>
      <c r="AJ40" s="7">
        <v>0</v>
      </c>
      <c r="AK40" s="7">
        <v>0</v>
      </c>
      <c r="AL40" s="7">
        <f t="shared" si="10"/>
        <v>0</v>
      </c>
      <c r="AM40" s="7">
        <f t="shared" si="11"/>
        <v>0</v>
      </c>
      <c r="AN40" s="7">
        <f t="shared" si="11"/>
        <v>4</v>
      </c>
      <c r="AO40" s="7">
        <f t="shared" si="12"/>
        <v>4</v>
      </c>
      <c r="AP40" s="7">
        <v>2</v>
      </c>
      <c r="AQ40" s="7" t="str">
        <f t="shared" si="13"/>
        <v>0</v>
      </c>
      <c r="AR40" s="7" t="str">
        <f t="shared" si="14"/>
        <v>0</v>
      </c>
      <c r="AS40" s="7">
        <f t="shared" si="15"/>
        <v>0</v>
      </c>
      <c r="AT40" s="7">
        <f t="shared" si="16"/>
        <v>0</v>
      </c>
      <c r="AU40" s="7">
        <f t="shared" si="17"/>
        <v>4</v>
      </c>
      <c r="AV40" s="7">
        <f t="shared" si="18"/>
        <v>4</v>
      </c>
    </row>
    <row r="41" spans="1:49" ht="18.75" customHeight="1">
      <c r="A41" s="2"/>
      <c r="B41" s="14" t="s">
        <v>90</v>
      </c>
      <c r="C41" s="47">
        <v>0</v>
      </c>
      <c r="D41" s="47">
        <v>0</v>
      </c>
      <c r="E41" s="47">
        <v>0</v>
      </c>
      <c r="F41" s="47">
        <f t="shared" si="0"/>
        <v>0</v>
      </c>
      <c r="G41" s="47">
        <v>0</v>
      </c>
      <c r="H41" s="47">
        <v>0</v>
      </c>
      <c r="I41" s="47">
        <f t="shared" si="1"/>
        <v>0</v>
      </c>
      <c r="J41" s="27">
        <v>0</v>
      </c>
      <c r="K41" s="27">
        <v>0</v>
      </c>
      <c r="L41" s="27">
        <v>0</v>
      </c>
      <c r="M41" s="27">
        <f t="shared" si="2"/>
        <v>0</v>
      </c>
      <c r="N41" s="27">
        <v>0</v>
      </c>
      <c r="O41" s="27">
        <v>0</v>
      </c>
      <c r="P41" s="27">
        <f t="shared" si="3"/>
        <v>0</v>
      </c>
      <c r="Q41" s="61">
        <v>0</v>
      </c>
      <c r="R41" s="61">
        <v>0</v>
      </c>
      <c r="S41" s="61">
        <v>0</v>
      </c>
      <c r="T41" s="61">
        <f t="shared" si="4"/>
        <v>0</v>
      </c>
      <c r="U41" s="61">
        <v>0</v>
      </c>
      <c r="V41" s="61">
        <v>0</v>
      </c>
      <c r="W41" s="61">
        <f t="shared" si="5"/>
        <v>0</v>
      </c>
      <c r="X41" s="25">
        <f t="shared" si="6"/>
        <v>0</v>
      </c>
      <c r="Y41" s="25">
        <f t="shared" si="6"/>
        <v>0</v>
      </c>
      <c r="Z41" s="25">
        <f t="shared" si="7"/>
        <v>0</v>
      </c>
      <c r="AA41" s="7">
        <v>0</v>
      </c>
      <c r="AB41" s="7">
        <v>0</v>
      </c>
      <c r="AC41" s="7">
        <v>0</v>
      </c>
      <c r="AD41" s="7">
        <f t="shared" si="8"/>
        <v>0</v>
      </c>
      <c r="AE41" s="7">
        <v>10</v>
      </c>
      <c r="AF41" s="7">
        <v>0</v>
      </c>
      <c r="AG41" s="7">
        <v>0</v>
      </c>
      <c r="AH41" s="7">
        <f t="shared" si="9"/>
        <v>0</v>
      </c>
      <c r="AI41" s="7">
        <v>0</v>
      </c>
      <c r="AJ41" s="7">
        <v>0</v>
      </c>
      <c r="AK41" s="7">
        <v>0</v>
      </c>
      <c r="AL41" s="7">
        <f t="shared" si="10"/>
        <v>0</v>
      </c>
      <c r="AM41" s="7">
        <f t="shared" si="11"/>
        <v>0</v>
      </c>
      <c r="AN41" s="7">
        <f t="shared" si="11"/>
        <v>0</v>
      </c>
      <c r="AO41" s="7">
        <f t="shared" si="12"/>
        <v>0</v>
      </c>
      <c r="AP41" s="7">
        <v>1</v>
      </c>
      <c r="AQ41" s="7">
        <f t="shared" si="13"/>
        <v>0</v>
      </c>
      <c r="AR41" s="7">
        <f t="shared" si="14"/>
        <v>0</v>
      </c>
      <c r="AS41" s="7">
        <f t="shared" si="15"/>
        <v>0</v>
      </c>
      <c r="AT41" s="7" t="str">
        <f t="shared" si="16"/>
        <v>0</v>
      </c>
      <c r="AU41" s="7" t="str">
        <f t="shared" si="17"/>
        <v>0</v>
      </c>
      <c r="AV41" s="7">
        <f t="shared" si="18"/>
        <v>0</v>
      </c>
    </row>
    <row r="42" spans="1:49" ht="19.5" customHeight="1">
      <c r="A42" s="2"/>
      <c r="B42" s="14" t="s">
        <v>136</v>
      </c>
      <c r="C42" s="47">
        <v>0</v>
      </c>
      <c r="D42" s="47">
        <v>0</v>
      </c>
      <c r="E42" s="47">
        <v>0</v>
      </c>
      <c r="F42" s="47">
        <f t="shared" si="0"/>
        <v>0</v>
      </c>
      <c r="G42" s="47">
        <v>0</v>
      </c>
      <c r="H42" s="47">
        <v>0</v>
      </c>
      <c r="I42" s="47">
        <f t="shared" si="1"/>
        <v>0</v>
      </c>
      <c r="J42" s="27">
        <v>0</v>
      </c>
      <c r="K42" s="27">
        <v>0</v>
      </c>
      <c r="L42" s="27">
        <v>0</v>
      </c>
      <c r="M42" s="27">
        <f t="shared" si="2"/>
        <v>0</v>
      </c>
      <c r="N42" s="27">
        <v>0</v>
      </c>
      <c r="O42" s="27">
        <v>0</v>
      </c>
      <c r="P42" s="27">
        <f t="shared" si="3"/>
        <v>0</v>
      </c>
      <c r="Q42" s="61">
        <v>0</v>
      </c>
      <c r="R42" s="61">
        <v>0</v>
      </c>
      <c r="S42" s="61">
        <v>0</v>
      </c>
      <c r="T42" s="61">
        <f t="shared" si="4"/>
        <v>0</v>
      </c>
      <c r="U42" s="61">
        <v>0</v>
      </c>
      <c r="V42" s="61">
        <v>0</v>
      </c>
      <c r="W42" s="61">
        <f t="shared" si="5"/>
        <v>0</v>
      </c>
      <c r="X42" s="25">
        <f t="shared" si="6"/>
        <v>0</v>
      </c>
      <c r="Y42" s="25">
        <f t="shared" si="6"/>
        <v>0</v>
      </c>
      <c r="Z42" s="25">
        <f t="shared" si="7"/>
        <v>0</v>
      </c>
      <c r="AA42" s="7">
        <v>0</v>
      </c>
      <c r="AB42" s="7">
        <v>0</v>
      </c>
      <c r="AC42" s="7">
        <v>0</v>
      </c>
      <c r="AD42" s="7">
        <f t="shared" si="8"/>
        <v>0</v>
      </c>
      <c r="AE42" s="7">
        <v>10</v>
      </c>
      <c r="AF42" s="7">
        <v>0</v>
      </c>
      <c r="AG42" s="7">
        <v>0</v>
      </c>
      <c r="AH42" s="7">
        <f t="shared" si="9"/>
        <v>0</v>
      </c>
      <c r="AI42" s="7">
        <v>0</v>
      </c>
      <c r="AJ42" s="7">
        <v>0</v>
      </c>
      <c r="AK42" s="7">
        <v>0</v>
      </c>
      <c r="AL42" s="7">
        <f t="shared" si="10"/>
        <v>0</v>
      </c>
      <c r="AM42" s="7">
        <f t="shared" si="11"/>
        <v>0</v>
      </c>
      <c r="AN42" s="7">
        <f t="shared" si="11"/>
        <v>0</v>
      </c>
      <c r="AO42" s="7">
        <f t="shared" si="12"/>
        <v>0</v>
      </c>
      <c r="AP42" s="7">
        <v>2</v>
      </c>
      <c r="AQ42" s="7" t="str">
        <f t="shared" si="13"/>
        <v>0</v>
      </c>
      <c r="AR42" s="7" t="str">
        <f t="shared" si="14"/>
        <v>0</v>
      </c>
      <c r="AS42" s="7">
        <f t="shared" si="15"/>
        <v>0</v>
      </c>
      <c r="AT42" s="7">
        <f t="shared" si="16"/>
        <v>0</v>
      </c>
      <c r="AU42" s="7">
        <f t="shared" si="17"/>
        <v>0</v>
      </c>
      <c r="AV42" s="7">
        <f t="shared" si="18"/>
        <v>0</v>
      </c>
    </row>
    <row r="43" spans="1:49" s="15" customFormat="1" ht="19.5" customHeight="1">
      <c r="A43" s="2"/>
      <c r="B43" s="13" t="s">
        <v>92</v>
      </c>
      <c r="C43" s="49">
        <f>SUM(C40:C42)</f>
        <v>0</v>
      </c>
      <c r="D43" s="48">
        <f t="shared" ref="D43:AV43" si="45">SUM(D40:D42)</f>
        <v>0</v>
      </c>
      <c r="E43" s="48">
        <f t="shared" si="45"/>
        <v>0</v>
      </c>
      <c r="F43" s="48">
        <f t="shared" si="45"/>
        <v>0</v>
      </c>
      <c r="G43" s="48">
        <f t="shared" si="45"/>
        <v>0</v>
      </c>
      <c r="H43" s="48">
        <f t="shared" si="45"/>
        <v>0</v>
      </c>
      <c r="I43" s="48">
        <f t="shared" si="45"/>
        <v>0</v>
      </c>
      <c r="J43" s="32">
        <f t="shared" si="45"/>
        <v>0</v>
      </c>
      <c r="K43" s="32">
        <f t="shared" si="45"/>
        <v>0</v>
      </c>
      <c r="L43" s="32">
        <f t="shared" si="45"/>
        <v>0</v>
      </c>
      <c r="M43" s="32">
        <f t="shared" si="45"/>
        <v>0</v>
      </c>
      <c r="N43" s="32">
        <f t="shared" si="45"/>
        <v>0</v>
      </c>
      <c r="O43" s="32">
        <f t="shared" si="45"/>
        <v>0</v>
      </c>
      <c r="P43" s="32">
        <f t="shared" si="45"/>
        <v>0</v>
      </c>
      <c r="Q43" s="62">
        <f t="shared" si="45"/>
        <v>0</v>
      </c>
      <c r="R43" s="62">
        <f t="shared" si="45"/>
        <v>0</v>
      </c>
      <c r="S43" s="62">
        <f t="shared" si="45"/>
        <v>0</v>
      </c>
      <c r="T43" s="62">
        <f t="shared" si="45"/>
        <v>0</v>
      </c>
      <c r="U43" s="62">
        <f t="shared" si="45"/>
        <v>0</v>
      </c>
      <c r="V43" s="62">
        <f t="shared" si="45"/>
        <v>0</v>
      </c>
      <c r="W43" s="62">
        <f t="shared" si="45"/>
        <v>0</v>
      </c>
      <c r="X43" s="67">
        <f t="shared" si="45"/>
        <v>0</v>
      </c>
      <c r="Y43" s="67">
        <f t="shared" si="45"/>
        <v>0</v>
      </c>
      <c r="Z43" s="67">
        <f t="shared" si="45"/>
        <v>0</v>
      </c>
      <c r="AA43" s="8">
        <f t="shared" si="45"/>
        <v>0</v>
      </c>
      <c r="AB43" s="8">
        <f t="shared" si="45"/>
        <v>0</v>
      </c>
      <c r="AC43" s="8">
        <f t="shared" si="45"/>
        <v>0</v>
      </c>
      <c r="AD43" s="8">
        <f t="shared" si="45"/>
        <v>0</v>
      </c>
      <c r="AE43" s="8">
        <f t="shared" si="45"/>
        <v>30</v>
      </c>
      <c r="AF43" s="8">
        <f t="shared" si="45"/>
        <v>0</v>
      </c>
      <c r="AG43" s="8">
        <f t="shared" si="45"/>
        <v>4</v>
      </c>
      <c r="AH43" s="8">
        <f t="shared" si="45"/>
        <v>4</v>
      </c>
      <c r="AI43" s="8">
        <f t="shared" si="45"/>
        <v>0</v>
      </c>
      <c r="AJ43" s="8">
        <f t="shared" si="45"/>
        <v>0</v>
      </c>
      <c r="AK43" s="8">
        <f t="shared" si="45"/>
        <v>0</v>
      </c>
      <c r="AL43" s="8">
        <f t="shared" si="45"/>
        <v>0</v>
      </c>
      <c r="AM43" s="8">
        <f t="shared" si="45"/>
        <v>0</v>
      </c>
      <c r="AN43" s="8">
        <f t="shared" si="45"/>
        <v>4</v>
      </c>
      <c r="AO43" s="8">
        <f t="shared" si="45"/>
        <v>4</v>
      </c>
      <c r="AP43" s="7">
        <f t="shared" si="45"/>
        <v>5</v>
      </c>
      <c r="AQ43" s="8">
        <f t="shared" si="45"/>
        <v>0</v>
      </c>
      <c r="AR43" s="8">
        <f t="shared" si="45"/>
        <v>0</v>
      </c>
      <c r="AS43" s="8">
        <f t="shared" si="45"/>
        <v>0</v>
      </c>
      <c r="AT43" s="8">
        <f t="shared" si="45"/>
        <v>0</v>
      </c>
      <c r="AU43" s="8">
        <f t="shared" si="45"/>
        <v>4</v>
      </c>
      <c r="AV43" s="8">
        <f t="shared" si="45"/>
        <v>4</v>
      </c>
    </row>
    <row r="44" spans="1:49" s="15" customFormat="1" ht="19.5" customHeight="1">
      <c r="A44" s="2"/>
      <c r="B44" s="20" t="s">
        <v>148</v>
      </c>
      <c r="C44" s="49"/>
      <c r="D44" s="48"/>
      <c r="E44" s="48"/>
      <c r="F44" s="48"/>
      <c r="G44" s="48"/>
      <c r="H44" s="48"/>
      <c r="I44" s="48"/>
      <c r="J44" s="32"/>
      <c r="K44" s="32"/>
      <c r="L44" s="32"/>
      <c r="M44" s="32"/>
      <c r="N44" s="32"/>
      <c r="O44" s="32"/>
      <c r="P44" s="32"/>
      <c r="Q44" s="62"/>
      <c r="R44" s="62"/>
      <c r="S44" s="62"/>
      <c r="T44" s="62"/>
      <c r="U44" s="62"/>
      <c r="V44" s="62"/>
      <c r="W44" s="62"/>
      <c r="X44" s="67"/>
      <c r="Y44" s="67"/>
      <c r="Z44" s="67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7"/>
      <c r="AQ44" s="8"/>
      <c r="AR44" s="8"/>
      <c r="AS44" s="8"/>
      <c r="AT44" s="8"/>
      <c r="AU44" s="8"/>
      <c r="AV44" s="8"/>
    </row>
    <row r="45" spans="1:49" s="15" customFormat="1" ht="19.5" customHeight="1">
      <c r="A45" s="2"/>
      <c r="B45" s="14" t="s">
        <v>187</v>
      </c>
      <c r="C45" s="49">
        <v>0</v>
      </c>
      <c r="D45" s="48">
        <v>0</v>
      </c>
      <c r="E45" s="48">
        <v>0</v>
      </c>
      <c r="F45" s="48">
        <f t="shared" ref="F45" si="46">D45+E45</f>
        <v>0</v>
      </c>
      <c r="G45" s="48">
        <v>0</v>
      </c>
      <c r="H45" s="48">
        <v>0</v>
      </c>
      <c r="I45" s="48">
        <f t="shared" ref="I45" si="47">G45+H45</f>
        <v>0</v>
      </c>
      <c r="J45" s="32">
        <v>0</v>
      </c>
      <c r="K45" s="32">
        <v>0</v>
      </c>
      <c r="L45" s="32">
        <v>0</v>
      </c>
      <c r="M45" s="32">
        <f t="shared" ref="M45" si="48">K45+L45</f>
        <v>0</v>
      </c>
      <c r="N45" s="32">
        <v>0</v>
      </c>
      <c r="O45" s="32">
        <v>0</v>
      </c>
      <c r="P45" s="32">
        <f t="shared" ref="P45" si="49">N45+O45</f>
        <v>0</v>
      </c>
      <c r="Q45" s="62">
        <v>0</v>
      </c>
      <c r="R45" s="62">
        <v>0</v>
      </c>
      <c r="S45" s="62">
        <v>0</v>
      </c>
      <c r="T45" s="62">
        <f t="shared" ref="T45" si="50">R45+S45</f>
        <v>0</v>
      </c>
      <c r="U45" s="62">
        <v>0</v>
      </c>
      <c r="V45" s="62">
        <v>0</v>
      </c>
      <c r="W45" s="62">
        <f t="shared" ref="W45" si="51">U45+V45</f>
        <v>0</v>
      </c>
      <c r="X45" s="67">
        <f t="shared" ref="X45:Y45" si="52">G45+N45+U45</f>
        <v>0</v>
      </c>
      <c r="Y45" s="67">
        <f t="shared" si="52"/>
        <v>0</v>
      </c>
      <c r="Z45" s="67">
        <f t="shared" ref="Z45" si="53">X45+Y45</f>
        <v>0</v>
      </c>
      <c r="AA45" s="7">
        <v>0</v>
      </c>
      <c r="AB45" s="7">
        <v>0</v>
      </c>
      <c r="AC45" s="7">
        <v>0</v>
      </c>
      <c r="AD45" s="7">
        <f t="shared" ref="AD45" si="54">AB45+AC45</f>
        <v>0</v>
      </c>
      <c r="AE45" s="7">
        <v>0</v>
      </c>
      <c r="AF45" s="7">
        <v>0</v>
      </c>
      <c r="AG45" s="7">
        <v>0</v>
      </c>
      <c r="AH45" s="7">
        <f t="shared" ref="AH45" si="55">AF45+AG45</f>
        <v>0</v>
      </c>
      <c r="AI45" s="7">
        <v>10</v>
      </c>
      <c r="AJ45" s="7">
        <v>8</v>
      </c>
      <c r="AK45" s="7">
        <v>0</v>
      </c>
      <c r="AL45" s="7">
        <f t="shared" ref="AL45" si="56">AJ45+AK45</f>
        <v>8</v>
      </c>
      <c r="AM45" s="7">
        <f t="shared" ref="AM45:AN45" si="57">X45+AB45+AF45+AJ45</f>
        <v>8</v>
      </c>
      <c r="AN45" s="7">
        <f t="shared" si="57"/>
        <v>0</v>
      </c>
      <c r="AO45" s="7">
        <f t="shared" ref="AO45" si="58">AM45+AN45</f>
        <v>8</v>
      </c>
      <c r="AP45" s="7">
        <v>2</v>
      </c>
      <c r="AQ45" s="7" t="str">
        <f t="shared" ref="AQ45" si="59">IF(AP45=1,AM45,"0")</f>
        <v>0</v>
      </c>
      <c r="AR45" s="7" t="str">
        <f t="shared" ref="AR45" si="60">IF(AP45=1,AN45,"0")</f>
        <v>0</v>
      </c>
      <c r="AS45" s="7">
        <f t="shared" ref="AS45" si="61">AQ45+AR45</f>
        <v>0</v>
      </c>
      <c r="AT45" s="7">
        <f t="shared" ref="AT45" si="62">IF(AP45=2,AM45,"0")</f>
        <v>8</v>
      </c>
      <c r="AU45" s="7">
        <f t="shared" ref="AU45" si="63">IF(AP45=2,AN45,"0")</f>
        <v>0</v>
      </c>
      <c r="AV45" s="7">
        <f t="shared" ref="AV45" si="64">AT45+AU45</f>
        <v>8</v>
      </c>
      <c r="AW45" s="93"/>
    </row>
    <row r="46" spans="1:49" s="15" customFormat="1" ht="19.5" customHeight="1">
      <c r="A46" s="2"/>
      <c r="B46" s="13" t="s">
        <v>92</v>
      </c>
      <c r="C46" s="48">
        <f t="shared" ref="C46:AV46" si="65">SUM(C45)</f>
        <v>0</v>
      </c>
      <c r="D46" s="48">
        <f t="shared" si="65"/>
        <v>0</v>
      </c>
      <c r="E46" s="48">
        <f t="shared" si="65"/>
        <v>0</v>
      </c>
      <c r="F46" s="48">
        <f t="shared" si="65"/>
        <v>0</v>
      </c>
      <c r="G46" s="48">
        <f t="shared" si="65"/>
        <v>0</v>
      </c>
      <c r="H46" s="48">
        <f t="shared" si="65"/>
        <v>0</v>
      </c>
      <c r="I46" s="48">
        <f t="shared" si="65"/>
        <v>0</v>
      </c>
      <c r="J46" s="32">
        <f t="shared" si="65"/>
        <v>0</v>
      </c>
      <c r="K46" s="32">
        <f t="shared" si="65"/>
        <v>0</v>
      </c>
      <c r="L46" s="32">
        <f t="shared" si="65"/>
        <v>0</v>
      </c>
      <c r="M46" s="32">
        <f t="shared" si="65"/>
        <v>0</v>
      </c>
      <c r="N46" s="32">
        <f t="shared" si="65"/>
        <v>0</v>
      </c>
      <c r="O46" s="32">
        <f t="shared" si="65"/>
        <v>0</v>
      </c>
      <c r="P46" s="32">
        <f t="shared" si="65"/>
        <v>0</v>
      </c>
      <c r="Q46" s="62">
        <f t="shared" si="65"/>
        <v>0</v>
      </c>
      <c r="R46" s="62">
        <f t="shared" si="65"/>
        <v>0</v>
      </c>
      <c r="S46" s="62">
        <f t="shared" si="65"/>
        <v>0</v>
      </c>
      <c r="T46" s="62">
        <f t="shared" si="65"/>
        <v>0</v>
      </c>
      <c r="U46" s="62">
        <f t="shared" si="65"/>
        <v>0</v>
      </c>
      <c r="V46" s="62">
        <f t="shared" si="65"/>
        <v>0</v>
      </c>
      <c r="W46" s="62">
        <f t="shared" si="65"/>
        <v>0</v>
      </c>
      <c r="X46" s="67">
        <f t="shared" si="65"/>
        <v>0</v>
      </c>
      <c r="Y46" s="67">
        <f t="shared" si="65"/>
        <v>0</v>
      </c>
      <c r="Z46" s="67">
        <f t="shared" si="65"/>
        <v>0</v>
      </c>
      <c r="AA46" s="8">
        <f t="shared" si="65"/>
        <v>0</v>
      </c>
      <c r="AB46" s="8">
        <f t="shared" si="65"/>
        <v>0</v>
      </c>
      <c r="AC46" s="8">
        <f t="shared" si="65"/>
        <v>0</v>
      </c>
      <c r="AD46" s="8">
        <f t="shared" si="65"/>
        <v>0</v>
      </c>
      <c r="AE46" s="8">
        <f t="shared" si="65"/>
        <v>0</v>
      </c>
      <c r="AF46" s="8">
        <f t="shared" si="65"/>
        <v>0</v>
      </c>
      <c r="AG46" s="8">
        <f t="shared" si="65"/>
        <v>0</v>
      </c>
      <c r="AH46" s="8">
        <f t="shared" si="65"/>
        <v>0</v>
      </c>
      <c r="AI46" s="8">
        <f t="shared" si="65"/>
        <v>10</v>
      </c>
      <c r="AJ46" s="8">
        <f t="shared" si="65"/>
        <v>8</v>
      </c>
      <c r="AK46" s="8">
        <f t="shared" si="65"/>
        <v>0</v>
      </c>
      <c r="AL46" s="8">
        <f t="shared" si="65"/>
        <v>8</v>
      </c>
      <c r="AM46" s="8">
        <f t="shared" si="65"/>
        <v>8</v>
      </c>
      <c r="AN46" s="8">
        <f t="shared" si="65"/>
        <v>0</v>
      </c>
      <c r="AO46" s="8">
        <f t="shared" si="65"/>
        <v>8</v>
      </c>
      <c r="AP46" s="7">
        <f t="shared" si="65"/>
        <v>2</v>
      </c>
      <c r="AQ46" s="8">
        <f t="shared" si="65"/>
        <v>0</v>
      </c>
      <c r="AR46" s="8">
        <f t="shared" si="65"/>
        <v>0</v>
      </c>
      <c r="AS46" s="8">
        <f t="shared" si="65"/>
        <v>0</v>
      </c>
      <c r="AT46" s="8">
        <f t="shared" si="65"/>
        <v>8</v>
      </c>
      <c r="AU46" s="8">
        <f t="shared" si="65"/>
        <v>0</v>
      </c>
      <c r="AV46" s="8">
        <f t="shared" si="65"/>
        <v>8</v>
      </c>
    </row>
    <row r="47" spans="1:49" s="15" customFormat="1" ht="20.25" customHeight="1">
      <c r="A47" s="2"/>
      <c r="B47" s="13" t="s">
        <v>94</v>
      </c>
      <c r="C47" s="49">
        <f>C25+C28+C31+C35+C38+C43+C46</f>
        <v>130</v>
      </c>
      <c r="D47" s="48">
        <f t="shared" ref="D47:AV47" si="66">D25+D28+D31+D35+D38+D43+D46</f>
        <v>57</v>
      </c>
      <c r="E47" s="48">
        <f t="shared" si="66"/>
        <v>69</v>
      </c>
      <c r="F47" s="48">
        <f t="shared" si="66"/>
        <v>126</v>
      </c>
      <c r="G47" s="48">
        <f t="shared" si="66"/>
        <v>31</v>
      </c>
      <c r="H47" s="48">
        <f t="shared" si="66"/>
        <v>33</v>
      </c>
      <c r="I47" s="48">
        <f t="shared" si="66"/>
        <v>64</v>
      </c>
      <c r="J47" s="32">
        <f t="shared" si="66"/>
        <v>150</v>
      </c>
      <c r="K47" s="32">
        <f t="shared" si="66"/>
        <v>533</v>
      </c>
      <c r="L47" s="32">
        <f t="shared" si="66"/>
        <v>265</v>
      </c>
      <c r="M47" s="32">
        <f t="shared" si="66"/>
        <v>798</v>
      </c>
      <c r="N47" s="32">
        <f t="shared" si="66"/>
        <v>184</v>
      </c>
      <c r="O47" s="32">
        <f t="shared" si="66"/>
        <v>114</v>
      </c>
      <c r="P47" s="32">
        <f t="shared" si="66"/>
        <v>298</v>
      </c>
      <c r="Q47" s="62">
        <f t="shared" si="66"/>
        <v>100</v>
      </c>
      <c r="R47" s="62">
        <f t="shared" si="66"/>
        <v>41</v>
      </c>
      <c r="S47" s="62">
        <f t="shared" si="66"/>
        <v>72</v>
      </c>
      <c r="T47" s="62">
        <f t="shared" si="66"/>
        <v>113</v>
      </c>
      <c r="U47" s="62">
        <f t="shared" si="66"/>
        <v>26</v>
      </c>
      <c r="V47" s="62">
        <f t="shared" si="66"/>
        <v>40</v>
      </c>
      <c r="W47" s="62">
        <f t="shared" si="66"/>
        <v>66</v>
      </c>
      <c r="X47" s="67">
        <f t="shared" si="66"/>
        <v>241</v>
      </c>
      <c r="Y47" s="67">
        <f t="shared" si="66"/>
        <v>187</v>
      </c>
      <c r="Z47" s="67">
        <f t="shared" si="66"/>
        <v>428</v>
      </c>
      <c r="AA47" s="8">
        <f t="shared" si="66"/>
        <v>0</v>
      </c>
      <c r="AB47" s="8">
        <f t="shared" si="66"/>
        <v>0</v>
      </c>
      <c r="AC47" s="8">
        <f t="shared" si="66"/>
        <v>0</v>
      </c>
      <c r="AD47" s="8">
        <f t="shared" si="66"/>
        <v>0</v>
      </c>
      <c r="AE47" s="8">
        <f t="shared" si="66"/>
        <v>30</v>
      </c>
      <c r="AF47" s="8">
        <f t="shared" si="66"/>
        <v>0</v>
      </c>
      <c r="AG47" s="8">
        <f t="shared" si="66"/>
        <v>4</v>
      </c>
      <c r="AH47" s="8">
        <f t="shared" si="66"/>
        <v>4</v>
      </c>
      <c r="AI47" s="8">
        <f t="shared" si="66"/>
        <v>10</v>
      </c>
      <c r="AJ47" s="8">
        <f t="shared" si="66"/>
        <v>8</v>
      </c>
      <c r="AK47" s="8">
        <f t="shared" si="66"/>
        <v>0</v>
      </c>
      <c r="AL47" s="8">
        <f t="shared" si="66"/>
        <v>8</v>
      </c>
      <c r="AM47" s="8">
        <f t="shared" si="66"/>
        <v>249</v>
      </c>
      <c r="AN47" s="8">
        <f t="shared" si="66"/>
        <v>191</v>
      </c>
      <c r="AO47" s="8">
        <f t="shared" si="66"/>
        <v>440</v>
      </c>
      <c r="AP47" s="7">
        <f t="shared" si="66"/>
        <v>29</v>
      </c>
      <c r="AQ47" s="8">
        <f t="shared" si="66"/>
        <v>0</v>
      </c>
      <c r="AR47" s="8">
        <f t="shared" si="66"/>
        <v>0</v>
      </c>
      <c r="AS47" s="8">
        <f t="shared" si="66"/>
        <v>0</v>
      </c>
      <c r="AT47" s="8">
        <f t="shared" si="66"/>
        <v>249</v>
      </c>
      <c r="AU47" s="8">
        <f t="shared" si="66"/>
        <v>191</v>
      </c>
      <c r="AV47" s="8">
        <f t="shared" si="66"/>
        <v>440</v>
      </c>
    </row>
    <row r="48" spans="1:49" ht="19.5" customHeight="1">
      <c r="A48" s="85"/>
      <c r="B48" s="21" t="s">
        <v>132</v>
      </c>
      <c r="C48" s="49"/>
      <c r="D48" s="52"/>
      <c r="E48" s="52"/>
      <c r="F48" s="54"/>
      <c r="G48" s="52"/>
      <c r="H48" s="52"/>
      <c r="I48" s="54"/>
      <c r="J48" s="34"/>
      <c r="K48" s="34"/>
      <c r="L48" s="34"/>
      <c r="M48" s="35"/>
      <c r="N48" s="35"/>
      <c r="O48" s="35"/>
      <c r="P48" s="35"/>
      <c r="Q48" s="64"/>
      <c r="R48" s="64"/>
      <c r="S48" s="64"/>
      <c r="T48" s="66"/>
      <c r="U48" s="64"/>
      <c r="V48" s="64"/>
      <c r="W48" s="66"/>
      <c r="X48" s="86"/>
      <c r="Y48" s="86"/>
      <c r="Z48" s="86"/>
      <c r="AA48" s="9"/>
      <c r="AB48" s="18"/>
      <c r="AC48" s="18"/>
      <c r="AD48" s="9"/>
      <c r="AE48" s="9"/>
      <c r="AF48" s="18"/>
      <c r="AG48" s="18"/>
      <c r="AH48" s="9"/>
      <c r="AI48" s="9"/>
      <c r="AJ48" s="18"/>
      <c r="AK48" s="18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10"/>
    </row>
    <row r="49" spans="1:48" ht="19.5" customHeight="1">
      <c r="A49" s="85"/>
      <c r="B49" s="3" t="s">
        <v>138</v>
      </c>
      <c r="C49" s="45"/>
      <c r="D49" s="46"/>
      <c r="E49" s="46"/>
      <c r="F49" s="54"/>
      <c r="G49" s="46"/>
      <c r="H49" s="46"/>
      <c r="I49" s="54"/>
      <c r="J49" s="31"/>
      <c r="K49" s="31"/>
      <c r="L49" s="31"/>
      <c r="M49" s="35"/>
      <c r="N49" s="38"/>
      <c r="O49" s="38"/>
      <c r="P49" s="35"/>
      <c r="Q49" s="60"/>
      <c r="R49" s="60"/>
      <c r="S49" s="60"/>
      <c r="T49" s="66"/>
      <c r="U49" s="60"/>
      <c r="V49" s="60"/>
      <c r="W49" s="66"/>
      <c r="X49" s="86"/>
      <c r="Y49" s="86"/>
      <c r="Z49" s="86"/>
      <c r="AA49" s="9"/>
      <c r="AB49" s="18"/>
      <c r="AC49" s="18"/>
      <c r="AD49" s="9"/>
      <c r="AE49" s="9"/>
      <c r="AF49" s="18"/>
      <c r="AG49" s="18"/>
      <c r="AH49" s="9"/>
      <c r="AI49" s="9"/>
      <c r="AJ49" s="18"/>
      <c r="AK49" s="18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10"/>
    </row>
    <row r="50" spans="1:48" s="15" customFormat="1" ht="19.5" customHeight="1">
      <c r="A50" s="2"/>
      <c r="B50" s="14" t="s">
        <v>15</v>
      </c>
      <c r="C50" s="47">
        <v>0</v>
      </c>
      <c r="D50" s="47">
        <v>0</v>
      </c>
      <c r="E50" s="47">
        <v>0</v>
      </c>
      <c r="F50" s="47">
        <f t="shared" si="0"/>
        <v>0</v>
      </c>
      <c r="G50" s="47">
        <v>0</v>
      </c>
      <c r="H50" s="47">
        <v>0</v>
      </c>
      <c r="I50" s="47">
        <f t="shared" si="1"/>
        <v>0</v>
      </c>
      <c r="J50" s="27">
        <v>30</v>
      </c>
      <c r="K50" s="27">
        <v>2</v>
      </c>
      <c r="L50" s="27">
        <v>4</v>
      </c>
      <c r="M50" s="27">
        <f t="shared" si="2"/>
        <v>6</v>
      </c>
      <c r="N50" s="27">
        <v>10</v>
      </c>
      <c r="O50" s="27">
        <v>14</v>
      </c>
      <c r="P50" s="27">
        <f t="shared" si="3"/>
        <v>24</v>
      </c>
      <c r="Q50" s="61">
        <v>0</v>
      </c>
      <c r="R50" s="61">
        <v>0</v>
      </c>
      <c r="S50" s="61">
        <v>0</v>
      </c>
      <c r="T50" s="61">
        <f t="shared" si="4"/>
        <v>0</v>
      </c>
      <c r="U50" s="61">
        <v>0</v>
      </c>
      <c r="V50" s="61">
        <v>0</v>
      </c>
      <c r="W50" s="61">
        <f t="shared" si="5"/>
        <v>0</v>
      </c>
      <c r="X50" s="25">
        <f t="shared" si="6"/>
        <v>10</v>
      </c>
      <c r="Y50" s="25">
        <f t="shared" si="6"/>
        <v>14</v>
      </c>
      <c r="Z50" s="25">
        <f t="shared" si="7"/>
        <v>24</v>
      </c>
      <c r="AA50" s="7">
        <v>0</v>
      </c>
      <c r="AB50" s="7">
        <v>0</v>
      </c>
      <c r="AC50" s="7">
        <v>0</v>
      </c>
      <c r="AD50" s="7">
        <f t="shared" si="8"/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f t="shared" si="10"/>
        <v>0</v>
      </c>
      <c r="AM50" s="7">
        <f t="shared" si="11"/>
        <v>10</v>
      </c>
      <c r="AN50" s="7">
        <f t="shared" si="11"/>
        <v>14</v>
      </c>
      <c r="AO50" s="7">
        <f t="shared" si="12"/>
        <v>24</v>
      </c>
      <c r="AP50" s="7">
        <v>2</v>
      </c>
      <c r="AQ50" s="7" t="str">
        <f t="shared" si="13"/>
        <v>0</v>
      </c>
      <c r="AR50" s="7" t="str">
        <f t="shared" si="14"/>
        <v>0</v>
      </c>
      <c r="AS50" s="7">
        <f t="shared" si="15"/>
        <v>0</v>
      </c>
      <c r="AT50" s="7">
        <f t="shared" si="16"/>
        <v>10</v>
      </c>
      <c r="AU50" s="7">
        <f t="shared" si="17"/>
        <v>14</v>
      </c>
      <c r="AV50" s="7">
        <f t="shared" si="18"/>
        <v>24</v>
      </c>
    </row>
    <row r="51" spans="1:48" ht="19.5" customHeight="1">
      <c r="A51" s="85"/>
      <c r="B51" s="14" t="s">
        <v>16</v>
      </c>
      <c r="C51" s="47">
        <v>0</v>
      </c>
      <c r="D51" s="47">
        <v>0</v>
      </c>
      <c r="E51" s="47">
        <v>0</v>
      </c>
      <c r="F51" s="47">
        <f t="shared" si="0"/>
        <v>0</v>
      </c>
      <c r="G51" s="47">
        <v>0</v>
      </c>
      <c r="H51" s="47">
        <v>0</v>
      </c>
      <c r="I51" s="47">
        <f t="shared" si="1"/>
        <v>0</v>
      </c>
      <c r="J51" s="27">
        <v>30</v>
      </c>
      <c r="K51" s="27">
        <v>7</v>
      </c>
      <c r="L51" s="27">
        <v>3</v>
      </c>
      <c r="M51" s="27">
        <f t="shared" si="2"/>
        <v>10</v>
      </c>
      <c r="N51" s="27">
        <v>9</v>
      </c>
      <c r="O51" s="27">
        <v>6</v>
      </c>
      <c r="P51" s="27">
        <f t="shared" si="3"/>
        <v>15</v>
      </c>
      <c r="Q51" s="61">
        <v>0</v>
      </c>
      <c r="R51" s="61">
        <v>0</v>
      </c>
      <c r="S51" s="61">
        <v>0</v>
      </c>
      <c r="T51" s="61">
        <f t="shared" si="4"/>
        <v>0</v>
      </c>
      <c r="U51" s="61">
        <v>0</v>
      </c>
      <c r="V51" s="61">
        <v>0</v>
      </c>
      <c r="W51" s="61">
        <f t="shared" si="5"/>
        <v>0</v>
      </c>
      <c r="X51" s="25">
        <f t="shared" si="6"/>
        <v>9</v>
      </c>
      <c r="Y51" s="25">
        <f t="shared" si="6"/>
        <v>6</v>
      </c>
      <c r="Z51" s="25">
        <f t="shared" si="7"/>
        <v>15</v>
      </c>
      <c r="AA51" s="7">
        <v>0</v>
      </c>
      <c r="AB51" s="7">
        <v>0</v>
      </c>
      <c r="AC51" s="7">
        <v>0</v>
      </c>
      <c r="AD51" s="7">
        <f t="shared" si="8"/>
        <v>0</v>
      </c>
      <c r="AE51" s="7">
        <v>0</v>
      </c>
      <c r="AF51" s="7">
        <v>0</v>
      </c>
      <c r="AG51" s="7">
        <v>0</v>
      </c>
      <c r="AH51" s="7">
        <f t="shared" si="9"/>
        <v>0</v>
      </c>
      <c r="AI51" s="7">
        <v>0</v>
      </c>
      <c r="AJ51" s="7">
        <v>0</v>
      </c>
      <c r="AK51" s="7">
        <v>0</v>
      </c>
      <c r="AL51" s="7">
        <f t="shared" si="10"/>
        <v>0</v>
      </c>
      <c r="AM51" s="7">
        <f t="shared" si="11"/>
        <v>9</v>
      </c>
      <c r="AN51" s="7">
        <f t="shared" si="11"/>
        <v>6</v>
      </c>
      <c r="AO51" s="7">
        <f t="shared" si="12"/>
        <v>15</v>
      </c>
      <c r="AP51" s="7">
        <v>2</v>
      </c>
      <c r="AQ51" s="7" t="str">
        <f t="shared" si="13"/>
        <v>0</v>
      </c>
      <c r="AR51" s="7" t="str">
        <f t="shared" si="14"/>
        <v>0</v>
      </c>
      <c r="AS51" s="7">
        <f t="shared" si="15"/>
        <v>0</v>
      </c>
      <c r="AT51" s="7">
        <f t="shared" si="16"/>
        <v>9</v>
      </c>
      <c r="AU51" s="7">
        <f t="shared" si="17"/>
        <v>6</v>
      </c>
      <c r="AV51" s="7">
        <f t="shared" si="18"/>
        <v>15</v>
      </c>
    </row>
    <row r="52" spans="1:48" s="15" customFormat="1" ht="19.5" customHeight="1">
      <c r="A52" s="2"/>
      <c r="B52" s="13" t="s">
        <v>92</v>
      </c>
      <c r="C52" s="49">
        <f>SUM(C50:C51)</f>
        <v>0</v>
      </c>
      <c r="D52" s="48">
        <f t="shared" ref="D52:AV52" si="67">SUM(D50:D51)</f>
        <v>0</v>
      </c>
      <c r="E52" s="48">
        <f t="shared" si="67"/>
        <v>0</v>
      </c>
      <c r="F52" s="48">
        <f t="shared" si="67"/>
        <v>0</v>
      </c>
      <c r="G52" s="48">
        <f t="shared" si="67"/>
        <v>0</v>
      </c>
      <c r="H52" s="48">
        <f t="shared" si="67"/>
        <v>0</v>
      </c>
      <c r="I52" s="48">
        <f t="shared" si="67"/>
        <v>0</v>
      </c>
      <c r="J52" s="32">
        <f t="shared" si="67"/>
        <v>60</v>
      </c>
      <c r="K52" s="32">
        <f t="shared" si="67"/>
        <v>9</v>
      </c>
      <c r="L52" s="32">
        <f t="shared" si="67"/>
        <v>7</v>
      </c>
      <c r="M52" s="32">
        <f t="shared" si="67"/>
        <v>16</v>
      </c>
      <c r="N52" s="32">
        <f t="shared" si="67"/>
        <v>19</v>
      </c>
      <c r="O52" s="32">
        <f t="shared" si="67"/>
        <v>20</v>
      </c>
      <c r="P52" s="32">
        <f t="shared" si="67"/>
        <v>39</v>
      </c>
      <c r="Q52" s="62">
        <f t="shared" si="67"/>
        <v>0</v>
      </c>
      <c r="R52" s="62">
        <f t="shared" si="67"/>
        <v>0</v>
      </c>
      <c r="S52" s="62">
        <f t="shared" si="67"/>
        <v>0</v>
      </c>
      <c r="T52" s="62">
        <f t="shared" si="67"/>
        <v>0</v>
      </c>
      <c r="U52" s="62">
        <f t="shared" si="67"/>
        <v>0</v>
      </c>
      <c r="V52" s="62">
        <f t="shared" si="67"/>
        <v>0</v>
      </c>
      <c r="W52" s="62">
        <f t="shared" si="67"/>
        <v>0</v>
      </c>
      <c r="X52" s="67">
        <f t="shared" si="67"/>
        <v>19</v>
      </c>
      <c r="Y52" s="67">
        <f t="shared" si="67"/>
        <v>20</v>
      </c>
      <c r="Z52" s="67">
        <f t="shared" si="67"/>
        <v>39</v>
      </c>
      <c r="AA52" s="67">
        <f t="shared" si="67"/>
        <v>0</v>
      </c>
      <c r="AB52" s="67">
        <f t="shared" si="67"/>
        <v>0</v>
      </c>
      <c r="AC52" s="67">
        <f t="shared" si="67"/>
        <v>0</v>
      </c>
      <c r="AD52" s="8">
        <f t="shared" si="67"/>
        <v>0</v>
      </c>
      <c r="AE52" s="8">
        <f t="shared" si="67"/>
        <v>0</v>
      </c>
      <c r="AF52" s="8">
        <f t="shared" si="67"/>
        <v>0</v>
      </c>
      <c r="AG52" s="8">
        <f t="shared" si="67"/>
        <v>0</v>
      </c>
      <c r="AH52" s="8">
        <f t="shared" si="67"/>
        <v>0</v>
      </c>
      <c r="AI52" s="8">
        <f t="shared" si="67"/>
        <v>0</v>
      </c>
      <c r="AJ52" s="8">
        <f t="shared" si="67"/>
        <v>0</v>
      </c>
      <c r="AK52" s="8">
        <f t="shared" si="67"/>
        <v>0</v>
      </c>
      <c r="AL52" s="8">
        <f t="shared" si="67"/>
        <v>0</v>
      </c>
      <c r="AM52" s="8">
        <f t="shared" si="67"/>
        <v>19</v>
      </c>
      <c r="AN52" s="8">
        <f t="shared" si="67"/>
        <v>20</v>
      </c>
      <c r="AO52" s="8">
        <f t="shared" si="67"/>
        <v>39</v>
      </c>
      <c r="AP52" s="7">
        <f t="shared" si="67"/>
        <v>4</v>
      </c>
      <c r="AQ52" s="8">
        <f t="shared" si="67"/>
        <v>0</v>
      </c>
      <c r="AR52" s="8">
        <f t="shared" si="67"/>
        <v>0</v>
      </c>
      <c r="AS52" s="8">
        <f t="shared" si="67"/>
        <v>0</v>
      </c>
      <c r="AT52" s="8">
        <f t="shared" si="67"/>
        <v>19</v>
      </c>
      <c r="AU52" s="8">
        <f t="shared" si="67"/>
        <v>20</v>
      </c>
      <c r="AV52" s="8">
        <f t="shared" si="67"/>
        <v>39</v>
      </c>
    </row>
    <row r="53" spans="1:48" ht="19.5" customHeight="1">
      <c r="A53" s="85"/>
      <c r="B53" s="20" t="s">
        <v>168</v>
      </c>
      <c r="C53" s="53"/>
      <c r="D53" s="54"/>
      <c r="E53" s="54"/>
      <c r="F53" s="54"/>
      <c r="G53" s="54"/>
      <c r="H53" s="54"/>
      <c r="I53" s="54"/>
      <c r="J53" s="35"/>
      <c r="K53" s="35"/>
      <c r="L53" s="35"/>
      <c r="M53" s="35"/>
      <c r="N53" s="35"/>
      <c r="O53" s="35"/>
      <c r="P53" s="35"/>
      <c r="Q53" s="66"/>
      <c r="R53" s="66"/>
      <c r="S53" s="66"/>
      <c r="T53" s="66"/>
      <c r="U53" s="66"/>
      <c r="V53" s="66"/>
      <c r="W53" s="66"/>
      <c r="X53" s="86"/>
      <c r="Y53" s="86"/>
      <c r="Z53" s="86"/>
      <c r="AA53" s="9"/>
      <c r="AB53" s="9"/>
      <c r="AC53" s="9"/>
      <c r="AD53" s="9"/>
      <c r="AE53" s="9"/>
      <c r="AF53" s="8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10"/>
    </row>
    <row r="54" spans="1:48" ht="19.5" customHeight="1">
      <c r="A54" s="85"/>
      <c r="B54" s="14" t="s">
        <v>167</v>
      </c>
      <c r="C54" s="47">
        <v>0</v>
      </c>
      <c r="D54" s="47">
        <v>0</v>
      </c>
      <c r="E54" s="47">
        <v>0</v>
      </c>
      <c r="F54" s="47">
        <f t="shared" si="0"/>
        <v>0</v>
      </c>
      <c r="G54" s="47">
        <v>0</v>
      </c>
      <c r="H54" s="47">
        <v>0</v>
      </c>
      <c r="I54" s="47">
        <f t="shared" si="1"/>
        <v>0</v>
      </c>
      <c r="J54" s="27">
        <v>0</v>
      </c>
      <c r="K54" s="27">
        <v>0</v>
      </c>
      <c r="L54" s="27">
        <v>0</v>
      </c>
      <c r="M54" s="27">
        <f t="shared" si="2"/>
        <v>0</v>
      </c>
      <c r="N54" s="27">
        <v>0</v>
      </c>
      <c r="O54" s="27">
        <v>0</v>
      </c>
      <c r="P54" s="27">
        <f t="shared" si="3"/>
        <v>0</v>
      </c>
      <c r="Q54" s="61">
        <v>0</v>
      </c>
      <c r="R54" s="61">
        <v>0</v>
      </c>
      <c r="S54" s="61">
        <v>0</v>
      </c>
      <c r="T54" s="61">
        <f t="shared" si="4"/>
        <v>0</v>
      </c>
      <c r="U54" s="61">
        <v>0</v>
      </c>
      <c r="V54" s="61">
        <v>0</v>
      </c>
      <c r="W54" s="61">
        <f t="shared" si="5"/>
        <v>0</v>
      </c>
      <c r="X54" s="25">
        <f t="shared" si="6"/>
        <v>0</v>
      </c>
      <c r="Y54" s="25">
        <f t="shared" si="6"/>
        <v>0</v>
      </c>
      <c r="Z54" s="25">
        <f t="shared" si="7"/>
        <v>0</v>
      </c>
      <c r="AA54" s="7">
        <v>0</v>
      </c>
      <c r="AB54" s="7">
        <v>0</v>
      </c>
      <c r="AC54" s="7">
        <v>0</v>
      </c>
      <c r="AD54" s="7">
        <f t="shared" si="8"/>
        <v>0</v>
      </c>
      <c r="AE54" s="7">
        <v>0</v>
      </c>
      <c r="AF54" s="8">
        <f t="shared" ref="AF54:AF55" si="68">SUM(AF52:AF53)</f>
        <v>0</v>
      </c>
      <c r="AG54" s="7">
        <v>0</v>
      </c>
      <c r="AH54" s="7">
        <f t="shared" si="9"/>
        <v>0</v>
      </c>
      <c r="AI54" s="7">
        <v>0</v>
      </c>
      <c r="AJ54" s="7">
        <v>0</v>
      </c>
      <c r="AK54" s="7">
        <v>0</v>
      </c>
      <c r="AL54" s="7">
        <f t="shared" si="10"/>
        <v>0</v>
      </c>
      <c r="AM54" s="7">
        <f t="shared" si="11"/>
        <v>0</v>
      </c>
      <c r="AN54" s="7">
        <f t="shared" si="11"/>
        <v>0</v>
      </c>
      <c r="AO54" s="7">
        <f t="shared" si="12"/>
        <v>0</v>
      </c>
      <c r="AP54" s="7">
        <v>2</v>
      </c>
      <c r="AQ54" s="7" t="str">
        <f t="shared" si="13"/>
        <v>0</v>
      </c>
      <c r="AR54" s="7" t="str">
        <f t="shared" si="14"/>
        <v>0</v>
      </c>
      <c r="AS54" s="7">
        <f t="shared" si="15"/>
        <v>0</v>
      </c>
      <c r="AT54" s="7">
        <f t="shared" si="16"/>
        <v>0</v>
      </c>
      <c r="AU54" s="7">
        <f t="shared" si="17"/>
        <v>0</v>
      </c>
      <c r="AV54" s="7">
        <f t="shared" si="18"/>
        <v>0</v>
      </c>
    </row>
    <row r="55" spans="1:48" ht="19.5" customHeight="1">
      <c r="A55" s="85"/>
      <c r="B55" s="14" t="s">
        <v>186</v>
      </c>
      <c r="C55" s="47">
        <v>0</v>
      </c>
      <c r="D55" s="47">
        <v>0</v>
      </c>
      <c r="E55" s="47">
        <v>0</v>
      </c>
      <c r="F55" s="47">
        <f t="shared" si="0"/>
        <v>0</v>
      </c>
      <c r="G55" s="47">
        <v>0</v>
      </c>
      <c r="H55" s="47">
        <v>0</v>
      </c>
      <c r="I55" s="47">
        <f t="shared" si="1"/>
        <v>0</v>
      </c>
      <c r="J55" s="27">
        <v>0</v>
      </c>
      <c r="K55" s="27">
        <v>0</v>
      </c>
      <c r="L55" s="27">
        <v>0</v>
      </c>
      <c r="M55" s="27">
        <f t="shared" si="2"/>
        <v>0</v>
      </c>
      <c r="N55" s="27">
        <v>24</v>
      </c>
      <c r="O55" s="27">
        <v>1</v>
      </c>
      <c r="P55" s="27">
        <f t="shared" si="3"/>
        <v>25</v>
      </c>
      <c r="Q55" s="61">
        <v>0</v>
      </c>
      <c r="R55" s="61">
        <v>0</v>
      </c>
      <c r="S55" s="61">
        <v>0</v>
      </c>
      <c r="T55" s="61">
        <f t="shared" si="4"/>
        <v>0</v>
      </c>
      <c r="U55" s="61">
        <v>0</v>
      </c>
      <c r="V55" s="61">
        <v>0</v>
      </c>
      <c r="W55" s="61">
        <f t="shared" si="5"/>
        <v>0</v>
      </c>
      <c r="X55" s="25">
        <f t="shared" si="6"/>
        <v>24</v>
      </c>
      <c r="Y55" s="25">
        <f t="shared" si="6"/>
        <v>1</v>
      </c>
      <c r="Z55" s="25">
        <f t="shared" si="7"/>
        <v>25</v>
      </c>
      <c r="AA55" s="7">
        <v>0</v>
      </c>
      <c r="AB55" s="7">
        <v>0</v>
      </c>
      <c r="AC55" s="7">
        <v>0</v>
      </c>
      <c r="AD55" s="7">
        <f t="shared" si="8"/>
        <v>0</v>
      </c>
      <c r="AE55" s="7">
        <v>0</v>
      </c>
      <c r="AF55" s="8">
        <f t="shared" si="68"/>
        <v>0</v>
      </c>
      <c r="AG55" s="7">
        <v>0</v>
      </c>
      <c r="AH55" s="7">
        <f t="shared" si="9"/>
        <v>0</v>
      </c>
      <c r="AI55" s="7">
        <v>0</v>
      </c>
      <c r="AJ55" s="7">
        <v>0</v>
      </c>
      <c r="AK55" s="7">
        <v>0</v>
      </c>
      <c r="AL55" s="7">
        <f t="shared" si="10"/>
        <v>0</v>
      </c>
      <c r="AM55" s="7">
        <f t="shared" si="11"/>
        <v>24</v>
      </c>
      <c r="AN55" s="7">
        <f t="shared" si="11"/>
        <v>1</v>
      </c>
      <c r="AO55" s="7">
        <f t="shared" si="12"/>
        <v>25</v>
      </c>
      <c r="AP55" s="7">
        <v>2</v>
      </c>
      <c r="AQ55" s="7" t="str">
        <f t="shared" si="13"/>
        <v>0</v>
      </c>
      <c r="AR55" s="7" t="str">
        <f t="shared" si="14"/>
        <v>0</v>
      </c>
      <c r="AS55" s="7">
        <f t="shared" si="15"/>
        <v>0</v>
      </c>
      <c r="AT55" s="7">
        <f t="shared" si="16"/>
        <v>24</v>
      </c>
      <c r="AU55" s="7">
        <f t="shared" si="17"/>
        <v>1</v>
      </c>
      <c r="AV55" s="7">
        <f t="shared" si="18"/>
        <v>25</v>
      </c>
    </row>
    <row r="56" spans="1:48" s="15" customFormat="1" ht="19.5" customHeight="1">
      <c r="A56" s="2"/>
      <c r="B56" s="13" t="s">
        <v>92</v>
      </c>
      <c r="C56" s="49">
        <f>SUM(C54:C55)</f>
        <v>0</v>
      </c>
      <c r="D56" s="48">
        <f t="shared" ref="D56:AV56" si="69">SUM(D54:D55)</f>
        <v>0</v>
      </c>
      <c r="E56" s="48">
        <f t="shared" si="69"/>
        <v>0</v>
      </c>
      <c r="F56" s="48">
        <f t="shared" si="69"/>
        <v>0</v>
      </c>
      <c r="G56" s="48">
        <f t="shared" si="69"/>
        <v>0</v>
      </c>
      <c r="H56" s="48">
        <f t="shared" si="69"/>
        <v>0</v>
      </c>
      <c r="I56" s="48">
        <f t="shared" si="69"/>
        <v>0</v>
      </c>
      <c r="J56" s="32">
        <f t="shared" si="69"/>
        <v>0</v>
      </c>
      <c r="K56" s="32">
        <f t="shared" si="69"/>
        <v>0</v>
      </c>
      <c r="L56" s="32">
        <f t="shared" si="69"/>
        <v>0</v>
      </c>
      <c r="M56" s="32">
        <f t="shared" si="69"/>
        <v>0</v>
      </c>
      <c r="N56" s="32">
        <f t="shared" si="69"/>
        <v>24</v>
      </c>
      <c r="O56" s="32">
        <f t="shared" si="69"/>
        <v>1</v>
      </c>
      <c r="P56" s="32">
        <f t="shared" si="69"/>
        <v>25</v>
      </c>
      <c r="Q56" s="62">
        <f t="shared" si="69"/>
        <v>0</v>
      </c>
      <c r="R56" s="62">
        <f t="shared" si="69"/>
        <v>0</v>
      </c>
      <c r="S56" s="62">
        <f t="shared" si="69"/>
        <v>0</v>
      </c>
      <c r="T56" s="62">
        <f t="shared" si="69"/>
        <v>0</v>
      </c>
      <c r="U56" s="62">
        <f t="shared" si="69"/>
        <v>0</v>
      </c>
      <c r="V56" s="62">
        <f t="shared" si="69"/>
        <v>0</v>
      </c>
      <c r="W56" s="62">
        <f t="shared" si="69"/>
        <v>0</v>
      </c>
      <c r="X56" s="67">
        <f t="shared" si="69"/>
        <v>24</v>
      </c>
      <c r="Y56" s="67">
        <f t="shared" si="69"/>
        <v>1</v>
      </c>
      <c r="Z56" s="67">
        <f t="shared" si="69"/>
        <v>25</v>
      </c>
      <c r="AA56" s="8">
        <f t="shared" si="69"/>
        <v>0</v>
      </c>
      <c r="AB56" s="8">
        <f t="shared" si="69"/>
        <v>0</v>
      </c>
      <c r="AC56" s="8">
        <f t="shared" si="69"/>
        <v>0</v>
      </c>
      <c r="AD56" s="8">
        <f t="shared" si="69"/>
        <v>0</v>
      </c>
      <c r="AE56" s="8">
        <f t="shared" si="69"/>
        <v>0</v>
      </c>
      <c r="AF56" s="8">
        <f t="shared" si="69"/>
        <v>0</v>
      </c>
      <c r="AG56" s="8">
        <f t="shared" si="69"/>
        <v>0</v>
      </c>
      <c r="AH56" s="8">
        <f t="shared" si="69"/>
        <v>0</v>
      </c>
      <c r="AI56" s="8">
        <f t="shared" si="69"/>
        <v>0</v>
      </c>
      <c r="AJ56" s="8">
        <f t="shared" si="69"/>
        <v>0</v>
      </c>
      <c r="AK56" s="8">
        <f t="shared" si="69"/>
        <v>0</v>
      </c>
      <c r="AL56" s="8">
        <f t="shared" si="69"/>
        <v>0</v>
      </c>
      <c r="AM56" s="8">
        <f t="shared" si="69"/>
        <v>24</v>
      </c>
      <c r="AN56" s="8">
        <f t="shared" si="69"/>
        <v>1</v>
      </c>
      <c r="AO56" s="8">
        <f t="shared" si="69"/>
        <v>25</v>
      </c>
      <c r="AP56" s="7">
        <f t="shared" si="69"/>
        <v>4</v>
      </c>
      <c r="AQ56" s="8">
        <f t="shared" si="69"/>
        <v>0</v>
      </c>
      <c r="AR56" s="8">
        <f t="shared" si="69"/>
        <v>0</v>
      </c>
      <c r="AS56" s="8">
        <f t="shared" si="69"/>
        <v>0</v>
      </c>
      <c r="AT56" s="8">
        <f t="shared" si="69"/>
        <v>24</v>
      </c>
      <c r="AU56" s="8">
        <f t="shared" si="69"/>
        <v>1</v>
      </c>
      <c r="AV56" s="8">
        <f t="shared" si="69"/>
        <v>25</v>
      </c>
    </row>
    <row r="57" spans="1:48" ht="19.5" customHeight="1">
      <c r="A57" s="85"/>
      <c r="B57" s="20" t="s">
        <v>160</v>
      </c>
      <c r="C57" s="53"/>
      <c r="D57" s="54"/>
      <c r="E57" s="54"/>
      <c r="F57" s="54"/>
      <c r="G57" s="54"/>
      <c r="H57" s="54"/>
      <c r="I57" s="54"/>
      <c r="J57" s="35"/>
      <c r="K57" s="35"/>
      <c r="L57" s="35"/>
      <c r="M57" s="35"/>
      <c r="N57" s="35"/>
      <c r="O57" s="35"/>
      <c r="P57" s="35"/>
      <c r="Q57" s="66"/>
      <c r="R57" s="66"/>
      <c r="S57" s="66"/>
      <c r="T57" s="66"/>
      <c r="U57" s="66"/>
      <c r="V57" s="66"/>
      <c r="W57" s="66"/>
      <c r="X57" s="86"/>
      <c r="Y57" s="86"/>
      <c r="Z57" s="86"/>
      <c r="AA57" s="9"/>
      <c r="AB57" s="9"/>
      <c r="AC57" s="9"/>
      <c r="AD57" s="9"/>
      <c r="AE57" s="9"/>
      <c r="AF57" s="8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10"/>
    </row>
    <row r="58" spans="1:48" ht="19.5" customHeight="1">
      <c r="A58" s="85"/>
      <c r="B58" s="14" t="s">
        <v>91</v>
      </c>
      <c r="C58" s="47">
        <v>0</v>
      </c>
      <c r="D58" s="47">
        <v>0</v>
      </c>
      <c r="E58" s="47">
        <v>0</v>
      </c>
      <c r="F58" s="47">
        <f t="shared" si="0"/>
        <v>0</v>
      </c>
      <c r="G58" s="47">
        <v>0</v>
      </c>
      <c r="H58" s="47">
        <v>0</v>
      </c>
      <c r="I58" s="47">
        <f t="shared" si="1"/>
        <v>0</v>
      </c>
      <c r="J58" s="27">
        <v>0</v>
      </c>
      <c r="K58" s="27">
        <v>0</v>
      </c>
      <c r="L58" s="27">
        <v>0</v>
      </c>
      <c r="M58" s="27">
        <f t="shared" si="2"/>
        <v>0</v>
      </c>
      <c r="N58" s="27">
        <v>0</v>
      </c>
      <c r="O58" s="27">
        <v>0</v>
      </c>
      <c r="P58" s="27">
        <f t="shared" si="3"/>
        <v>0</v>
      </c>
      <c r="Q58" s="61">
        <v>0</v>
      </c>
      <c r="R58" s="61">
        <v>0</v>
      </c>
      <c r="S58" s="61">
        <v>0</v>
      </c>
      <c r="T58" s="61">
        <f t="shared" si="4"/>
        <v>0</v>
      </c>
      <c r="U58" s="61">
        <v>0</v>
      </c>
      <c r="V58" s="61">
        <v>0</v>
      </c>
      <c r="W58" s="61">
        <f t="shared" si="5"/>
        <v>0</v>
      </c>
      <c r="X58" s="25">
        <f t="shared" si="6"/>
        <v>0</v>
      </c>
      <c r="Y58" s="25">
        <f t="shared" si="6"/>
        <v>0</v>
      </c>
      <c r="Z58" s="25">
        <f t="shared" si="7"/>
        <v>0</v>
      </c>
      <c r="AA58" s="7">
        <v>180</v>
      </c>
      <c r="AB58" s="7">
        <v>33</v>
      </c>
      <c r="AC58" s="7">
        <v>105</v>
      </c>
      <c r="AD58" s="7">
        <f t="shared" si="8"/>
        <v>138</v>
      </c>
      <c r="AE58" s="7">
        <v>0</v>
      </c>
      <c r="AF58" s="8">
        <v>0</v>
      </c>
      <c r="AG58" s="7">
        <v>0</v>
      </c>
      <c r="AH58" s="7">
        <f t="shared" si="9"/>
        <v>0</v>
      </c>
      <c r="AI58" s="7">
        <v>0</v>
      </c>
      <c r="AJ58" s="7">
        <v>0</v>
      </c>
      <c r="AK58" s="7">
        <v>0</v>
      </c>
      <c r="AL58" s="7">
        <f t="shared" si="10"/>
        <v>0</v>
      </c>
      <c r="AM58" s="7">
        <f t="shared" si="11"/>
        <v>33</v>
      </c>
      <c r="AN58" s="7">
        <f t="shared" si="11"/>
        <v>105</v>
      </c>
      <c r="AO58" s="7">
        <f t="shared" si="12"/>
        <v>138</v>
      </c>
      <c r="AP58" s="7">
        <v>1</v>
      </c>
      <c r="AQ58" s="7">
        <f t="shared" si="13"/>
        <v>33</v>
      </c>
      <c r="AR58" s="7">
        <f t="shared" si="14"/>
        <v>105</v>
      </c>
      <c r="AS58" s="7">
        <f t="shared" si="15"/>
        <v>138</v>
      </c>
      <c r="AT58" s="7" t="str">
        <f t="shared" si="16"/>
        <v>0</v>
      </c>
      <c r="AU58" s="7" t="str">
        <f t="shared" si="17"/>
        <v>0</v>
      </c>
      <c r="AV58" s="7">
        <f t="shared" si="18"/>
        <v>0</v>
      </c>
    </row>
    <row r="59" spans="1:48" s="15" customFormat="1" ht="19.5" customHeight="1">
      <c r="A59" s="2"/>
      <c r="B59" s="13" t="s">
        <v>92</v>
      </c>
      <c r="C59" s="49">
        <f>SUM(C58)</f>
        <v>0</v>
      </c>
      <c r="D59" s="48">
        <f t="shared" ref="D59:AV59" si="70">SUM(D58)</f>
        <v>0</v>
      </c>
      <c r="E59" s="48">
        <f t="shared" si="70"/>
        <v>0</v>
      </c>
      <c r="F59" s="48">
        <f t="shared" si="70"/>
        <v>0</v>
      </c>
      <c r="G59" s="48">
        <f t="shared" si="70"/>
        <v>0</v>
      </c>
      <c r="H59" s="48">
        <f t="shared" si="70"/>
        <v>0</v>
      </c>
      <c r="I59" s="48">
        <f t="shared" si="70"/>
        <v>0</v>
      </c>
      <c r="J59" s="32">
        <f t="shared" si="70"/>
        <v>0</v>
      </c>
      <c r="K59" s="32">
        <f t="shared" si="70"/>
        <v>0</v>
      </c>
      <c r="L59" s="32">
        <f t="shared" si="70"/>
        <v>0</v>
      </c>
      <c r="M59" s="32">
        <f t="shared" si="70"/>
        <v>0</v>
      </c>
      <c r="N59" s="32">
        <f t="shared" si="70"/>
        <v>0</v>
      </c>
      <c r="O59" s="32">
        <f t="shared" si="70"/>
        <v>0</v>
      </c>
      <c r="P59" s="32">
        <f t="shared" si="70"/>
        <v>0</v>
      </c>
      <c r="Q59" s="62">
        <f t="shared" si="70"/>
        <v>0</v>
      </c>
      <c r="R59" s="62">
        <f t="shared" si="70"/>
        <v>0</v>
      </c>
      <c r="S59" s="62">
        <f t="shared" si="70"/>
        <v>0</v>
      </c>
      <c r="T59" s="62">
        <f t="shared" si="70"/>
        <v>0</v>
      </c>
      <c r="U59" s="62">
        <f t="shared" si="70"/>
        <v>0</v>
      </c>
      <c r="V59" s="62">
        <f t="shared" si="70"/>
        <v>0</v>
      </c>
      <c r="W59" s="62">
        <f t="shared" si="70"/>
        <v>0</v>
      </c>
      <c r="X59" s="67">
        <f t="shared" si="70"/>
        <v>0</v>
      </c>
      <c r="Y59" s="67">
        <f t="shared" si="70"/>
        <v>0</v>
      </c>
      <c r="Z59" s="67">
        <f t="shared" si="70"/>
        <v>0</v>
      </c>
      <c r="AA59" s="8">
        <f t="shared" si="70"/>
        <v>180</v>
      </c>
      <c r="AB59" s="8">
        <f t="shared" si="70"/>
        <v>33</v>
      </c>
      <c r="AC59" s="8">
        <f t="shared" si="70"/>
        <v>105</v>
      </c>
      <c r="AD59" s="8">
        <f t="shared" si="70"/>
        <v>138</v>
      </c>
      <c r="AE59" s="8">
        <f t="shared" si="70"/>
        <v>0</v>
      </c>
      <c r="AF59" s="8">
        <f t="shared" ref="AF59" si="71">SUM(AF57:AF58)</f>
        <v>0</v>
      </c>
      <c r="AG59" s="8">
        <f t="shared" si="70"/>
        <v>0</v>
      </c>
      <c r="AH59" s="8">
        <f t="shared" si="70"/>
        <v>0</v>
      </c>
      <c r="AI59" s="8">
        <f t="shared" si="70"/>
        <v>0</v>
      </c>
      <c r="AJ59" s="8">
        <f t="shared" si="70"/>
        <v>0</v>
      </c>
      <c r="AK59" s="8">
        <f t="shared" si="70"/>
        <v>0</v>
      </c>
      <c r="AL59" s="8">
        <f t="shared" si="70"/>
        <v>0</v>
      </c>
      <c r="AM59" s="8">
        <f t="shared" si="70"/>
        <v>33</v>
      </c>
      <c r="AN59" s="8">
        <f t="shared" si="70"/>
        <v>105</v>
      </c>
      <c r="AO59" s="8">
        <f t="shared" si="70"/>
        <v>138</v>
      </c>
      <c r="AP59" s="7">
        <f t="shared" si="70"/>
        <v>1</v>
      </c>
      <c r="AQ59" s="8">
        <f t="shared" si="70"/>
        <v>33</v>
      </c>
      <c r="AR59" s="8">
        <f t="shared" si="70"/>
        <v>105</v>
      </c>
      <c r="AS59" s="8">
        <f t="shared" si="70"/>
        <v>138</v>
      </c>
      <c r="AT59" s="8">
        <f t="shared" si="70"/>
        <v>0</v>
      </c>
      <c r="AU59" s="8">
        <f t="shared" si="70"/>
        <v>0</v>
      </c>
      <c r="AV59" s="8">
        <f t="shared" si="70"/>
        <v>0</v>
      </c>
    </row>
    <row r="60" spans="1:48" ht="19.5" customHeight="1">
      <c r="A60" s="85"/>
      <c r="B60" s="20" t="s">
        <v>139</v>
      </c>
      <c r="C60" s="53"/>
      <c r="D60" s="54"/>
      <c r="E60" s="54"/>
      <c r="F60" s="54"/>
      <c r="G60" s="54"/>
      <c r="H60" s="54"/>
      <c r="I60" s="54"/>
      <c r="J60" s="35"/>
      <c r="K60" s="35"/>
      <c r="L60" s="35"/>
      <c r="M60" s="35"/>
      <c r="N60" s="35"/>
      <c r="O60" s="35"/>
      <c r="P60" s="35"/>
      <c r="Q60" s="66"/>
      <c r="R60" s="66"/>
      <c r="S60" s="66"/>
      <c r="T60" s="66"/>
      <c r="U60" s="66"/>
      <c r="V60" s="66"/>
      <c r="W60" s="66"/>
      <c r="X60" s="86"/>
      <c r="Y60" s="86"/>
      <c r="Z60" s="86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10"/>
    </row>
    <row r="61" spans="1:48" ht="19.5" customHeight="1">
      <c r="A61" s="85"/>
      <c r="B61" s="14" t="s">
        <v>15</v>
      </c>
      <c r="C61" s="47">
        <v>0</v>
      </c>
      <c r="D61" s="47">
        <v>0</v>
      </c>
      <c r="E61" s="47">
        <v>0</v>
      </c>
      <c r="F61" s="47">
        <f t="shared" si="0"/>
        <v>0</v>
      </c>
      <c r="G61" s="47">
        <v>0</v>
      </c>
      <c r="H61" s="47">
        <v>0</v>
      </c>
      <c r="I61" s="47">
        <f t="shared" si="1"/>
        <v>0</v>
      </c>
      <c r="J61" s="27">
        <v>0</v>
      </c>
      <c r="K61" s="27">
        <v>0</v>
      </c>
      <c r="L61" s="27">
        <v>0</v>
      </c>
      <c r="M61" s="27">
        <f t="shared" si="2"/>
        <v>0</v>
      </c>
      <c r="N61" s="27">
        <v>0</v>
      </c>
      <c r="O61" s="27">
        <v>0</v>
      </c>
      <c r="P61" s="27">
        <f t="shared" si="3"/>
        <v>0</v>
      </c>
      <c r="Q61" s="61">
        <v>0</v>
      </c>
      <c r="R61" s="61">
        <v>0</v>
      </c>
      <c r="S61" s="61">
        <v>0</v>
      </c>
      <c r="T61" s="61">
        <f t="shared" si="4"/>
        <v>0</v>
      </c>
      <c r="U61" s="61">
        <v>0</v>
      </c>
      <c r="V61" s="61">
        <v>0</v>
      </c>
      <c r="W61" s="61">
        <f t="shared" si="5"/>
        <v>0</v>
      </c>
      <c r="X61" s="25">
        <f t="shared" si="6"/>
        <v>0</v>
      </c>
      <c r="Y61" s="25">
        <f t="shared" si="6"/>
        <v>0</v>
      </c>
      <c r="Z61" s="25">
        <f t="shared" si="7"/>
        <v>0</v>
      </c>
      <c r="AA61" s="7">
        <v>0</v>
      </c>
      <c r="AB61" s="7">
        <v>0</v>
      </c>
      <c r="AC61" s="7">
        <v>0</v>
      </c>
      <c r="AD61" s="7">
        <f t="shared" si="8"/>
        <v>0</v>
      </c>
      <c r="AE61" s="7">
        <v>15</v>
      </c>
      <c r="AF61" s="7">
        <v>5</v>
      </c>
      <c r="AG61" s="7">
        <v>7</v>
      </c>
      <c r="AH61" s="7">
        <f t="shared" si="9"/>
        <v>12</v>
      </c>
      <c r="AI61" s="7">
        <v>0</v>
      </c>
      <c r="AJ61" s="7">
        <v>0</v>
      </c>
      <c r="AK61" s="7">
        <v>0</v>
      </c>
      <c r="AL61" s="7">
        <f t="shared" si="10"/>
        <v>0</v>
      </c>
      <c r="AM61" s="7">
        <f t="shared" si="11"/>
        <v>5</v>
      </c>
      <c r="AN61" s="7">
        <f t="shared" si="11"/>
        <v>7</v>
      </c>
      <c r="AO61" s="7">
        <f t="shared" si="12"/>
        <v>12</v>
      </c>
      <c r="AP61" s="7">
        <v>2</v>
      </c>
      <c r="AQ61" s="7" t="str">
        <f t="shared" si="13"/>
        <v>0</v>
      </c>
      <c r="AR61" s="7" t="str">
        <f t="shared" si="14"/>
        <v>0</v>
      </c>
      <c r="AS61" s="7">
        <f t="shared" si="15"/>
        <v>0</v>
      </c>
      <c r="AT61" s="7">
        <f t="shared" si="16"/>
        <v>5</v>
      </c>
      <c r="AU61" s="7">
        <f t="shared" si="17"/>
        <v>7</v>
      </c>
      <c r="AV61" s="7">
        <f t="shared" si="18"/>
        <v>12</v>
      </c>
    </row>
    <row r="62" spans="1:48" ht="19.5" customHeight="1">
      <c r="A62" s="85"/>
      <c r="B62" s="14" t="s">
        <v>90</v>
      </c>
      <c r="C62" s="47">
        <v>0</v>
      </c>
      <c r="D62" s="47">
        <v>0</v>
      </c>
      <c r="E62" s="47">
        <v>0</v>
      </c>
      <c r="F62" s="47">
        <f t="shared" si="0"/>
        <v>0</v>
      </c>
      <c r="G62" s="47">
        <v>0</v>
      </c>
      <c r="H62" s="47">
        <v>0</v>
      </c>
      <c r="I62" s="47">
        <f t="shared" si="1"/>
        <v>0</v>
      </c>
      <c r="J62" s="27">
        <v>0</v>
      </c>
      <c r="K62" s="27">
        <v>0</v>
      </c>
      <c r="L62" s="27">
        <v>0</v>
      </c>
      <c r="M62" s="27">
        <f t="shared" si="2"/>
        <v>0</v>
      </c>
      <c r="N62" s="27">
        <v>0</v>
      </c>
      <c r="O62" s="27">
        <v>0</v>
      </c>
      <c r="P62" s="27">
        <f t="shared" si="3"/>
        <v>0</v>
      </c>
      <c r="Q62" s="61">
        <v>0</v>
      </c>
      <c r="R62" s="61">
        <v>0</v>
      </c>
      <c r="S62" s="61">
        <v>0</v>
      </c>
      <c r="T62" s="61">
        <f t="shared" si="4"/>
        <v>0</v>
      </c>
      <c r="U62" s="61">
        <v>0</v>
      </c>
      <c r="V62" s="61">
        <v>0</v>
      </c>
      <c r="W62" s="61">
        <f t="shared" si="5"/>
        <v>0</v>
      </c>
      <c r="X62" s="25">
        <f t="shared" si="6"/>
        <v>0</v>
      </c>
      <c r="Y62" s="25">
        <f t="shared" si="6"/>
        <v>0</v>
      </c>
      <c r="Z62" s="25">
        <f t="shared" si="7"/>
        <v>0</v>
      </c>
      <c r="AA62" s="7">
        <v>0</v>
      </c>
      <c r="AB62" s="7">
        <v>0</v>
      </c>
      <c r="AC62" s="7">
        <v>0</v>
      </c>
      <c r="AD62" s="7">
        <f t="shared" si="8"/>
        <v>0</v>
      </c>
      <c r="AE62" s="7">
        <v>20</v>
      </c>
      <c r="AF62" s="7">
        <v>5</v>
      </c>
      <c r="AG62" s="7">
        <v>18</v>
      </c>
      <c r="AH62" s="7">
        <f t="shared" si="9"/>
        <v>23</v>
      </c>
      <c r="AI62" s="7">
        <v>0</v>
      </c>
      <c r="AJ62" s="7">
        <v>0</v>
      </c>
      <c r="AK62" s="7">
        <v>0</v>
      </c>
      <c r="AL62" s="7">
        <f t="shared" si="10"/>
        <v>0</v>
      </c>
      <c r="AM62" s="7">
        <f t="shared" si="11"/>
        <v>5</v>
      </c>
      <c r="AN62" s="7">
        <f t="shared" si="11"/>
        <v>18</v>
      </c>
      <c r="AO62" s="7">
        <f t="shared" si="12"/>
        <v>23</v>
      </c>
      <c r="AP62" s="7">
        <v>1</v>
      </c>
      <c r="AQ62" s="7">
        <f t="shared" si="13"/>
        <v>5</v>
      </c>
      <c r="AR62" s="7">
        <f t="shared" si="14"/>
        <v>18</v>
      </c>
      <c r="AS62" s="7">
        <f t="shared" si="15"/>
        <v>23</v>
      </c>
      <c r="AT62" s="7" t="str">
        <f t="shared" si="16"/>
        <v>0</v>
      </c>
      <c r="AU62" s="7" t="str">
        <f t="shared" si="17"/>
        <v>0</v>
      </c>
      <c r="AV62" s="7">
        <f t="shared" si="18"/>
        <v>0</v>
      </c>
    </row>
    <row r="63" spans="1:48" ht="19.5" customHeight="1">
      <c r="A63" s="85"/>
      <c r="B63" s="14" t="s">
        <v>136</v>
      </c>
      <c r="C63" s="47">
        <v>0</v>
      </c>
      <c r="D63" s="47">
        <v>0</v>
      </c>
      <c r="E63" s="47">
        <v>0</v>
      </c>
      <c r="F63" s="47">
        <f t="shared" si="0"/>
        <v>0</v>
      </c>
      <c r="G63" s="47">
        <v>0</v>
      </c>
      <c r="H63" s="47">
        <v>0</v>
      </c>
      <c r="I63" s="47">
        <f t="shared" si="1"/>
        <v>0</v>
      </c>
      <c r="J63" s="27">
        <v>0</v>
      </c>
      <c r="K63" s="27">
        <v>0</v>
      </c>
      <c r="L63" s="27">
        <v>0</v>
      </c>
      <c r="M63" s="27">
        <f t="shared" si="2"/>
        <v>0</v>
      </c>
      <c r="N63" s="27">
        <v>0</v>
      </c>
      <c r="O63" s="27">
        <v>0</v>
      </c>
      <c r="P63" s="27">
        <f t="shared" si="3"/>
        <v>0</v>
      </c>
      <c r="Q63" s="61">
        <v>0</v>
      </c>
      <c r="R63" s="61">
        <v>0</v>
      </c>
      <c r="S63" s="61">
        <v>0</v>
      </c>
      <c r="T63" s="61">
        <f t="shared" si="4"/>
        <v>0</v>
      </c>
      <c r="U63" s="61">
        <v>0</v>
      </c>
      <c r="V63" s="61">
        <v>0</v>
      </c>
      <c r="W63" s="61">
        <f t="shared" si="5"/>
        <v>0</v>
      </c>
      <c r="X63" s="25">
        <f t="shared" si="6"/>
        <v>0</v>
      </c>
      <c r="Y63" s="25">
        <f t="shared" si="6"/>
        <v>0</v>
      </c>
      <c r="Z63" s="25">
        <f t="shared" si="7"/>
        <v>0</v>
      </c>
      <c r="AA63" s="7">
        <v>0</v>
      </c>
      <c r="AB63" s="7">
        <v>0</v>
      </c>
      <c r="AC63" s="7">
        <v>0</v>
      </c>
      <c r="AD63" s="7">
        <f t="shared" si="8"/>
        <v>0</v>
      </c>
      <c r="AE63" s="7">
        <v>15</v>
      </c>
      <c r="AF63" s="7">
        <v>2</v>
      </c>
      <c r="AG63" s="7">
        <v>12</v>
      </c>
      <c r="AH63" s="7">
        <f t="shared" si="9"/>
        <v>14</v>
      </c>
      <c r="AI63" s="7">
        <v>0</v>
      </c>
      <c r="AJ63" s="7">
        <v>0</v>
      </c>
      <c r="AK63" s="7">
        <v>0</v>
      </c>
      <c r="AL63" s="7">
        <f t="shared" si="10"/>
        <v>0</v>
      </c>
      <c r="AM63" s="7">
        <f t="shared" si="11"/>
        <v>2</v>
      </c>
      <c r="AN63" s="7">
        <f t="shared" si="11"/>
        <v>12</v>
      </c>
      <c r="AO63" s="7">
        <f t="shared" si="12"/>
        <v>14</v>
      </c>
      <c r="AP63" s="7">
        <v>2</v>
      </c>
      <c r="AQ63" s="7" t="str">
        <f t="shared" si="13"/>
        <v>0</v>
      </c>
      <c r="AR63" s="7" t="str">
        <f t="shared" si="14"/>
        <v>0</v>
      </c>
      <c r="AS63" s="7">
        <f t="shared" si="15"/>
        <v>0</v>
      </c>
      <c r="AT63" s="7">
        <f t="shared" si="16"/>
        <v>2</v>
      </c>
      <c r="AU63" s="7">
        <f t="shared" si="17"/>
        <v>12</v>
      </c>
      <c r="AV63" s="7">
        <f t="shared" si="18"/>
        <v>14</v>
      </c>
    </row>
    <row r="64" spans="1:48" s="15" customFormat="1" ht="19.5" customHeight="1">
      <c r="A64" s="2"/>
      <c r="B64" s="13" t="s">
        <v>92</v>
      </c>
      <c r="C64" s="48">
        <f t="shared" ref="C64:AV64" si="72">SUM(C61:C63)</f>
        <v>0</v>
      </c>
      <c r="D64" s="48">
        <f t="shared" si="72"/>
        <v>0</v>
      </c>
      <c r="E64" s="48">
        <f t="shared" si="72"/>
        <v>0</v>
      </c>
      <c r="F64" s="48">
        <f t="shared" si="72"/>
        <v>0</v>
      </c>
      <c r="G64" s="48">
        <f t="shared" si="72"/>
        <v>0</v>
      </c>
      <c r="H64" s="48">
        <f t="shared" si="72"/>
        <v>0</v>
      </c>
      <c r="I64" s="48">
        <f t="shared" si="72"/>
        <v>0</v>
      </c>
      <c r="J64" s="32">
        <f t="shared" si="72"/>
        <v>0</v>
      </c>
      <c r="K64" s="32">
        <f t="shared" si="72"/>
        <v>0</v>
      </c>
      <c r="L64" s="32">
        <f t="shared" si="72"/>
        <v>0</v>
      </c>
      <c r="M64" s="32">
        <f t="shared" si="72"/>
        <v>0</v>
      </c>
      <c r="N64" s="32">
        <f t="shared" si="72"/>
        <v>0</v>
      </c>
      <c r="O64" s="32">
        <f t="shared" si="72"/>
        <v>0</v>
      </c>
      <c r="P64" s="32">
        <f t="shared" si="72"/>
        <v>0</v>
      </c>
      <c r="Q64" s="62">
        <f t="shared" si="72"/>
        <v>0</v>
      </c>
      <c r="R64" s="62">
        <f t="shared" si="72"/>
        <v>0</v>
      </c>
      <c r="S64" s="62">
        <f t="shared" si="72"/>
        <v>0</v>
      </c>
      <c r="T64" s="62">
        <f t="shared" si="72"/>
        <v>0</v>
      </c>
      <c r="U64" s="62">
        <f t="shared" si="72"/>
        <v>0</v>
      </c>
      <c r="V64" s="62">
        <f t="shared" si="72"/>
        <v>0</v>
      </c>
      <c r="W64" s="62">
        <f t="shared" si="72"/>
        <v>0</v>
      </c>
      <c r="X64" s="67">
        <f t="shared" si="72"/>
        <v>0</v>
      </c>
      <c r="Y64" s="67">
        <f t="shared" si="72"/>
        <v>0</v>
      </c>
      <c r="Z64" s="67">
        <f t="shared" si="72"/>
        <v>0</v>
      </c>
      <c r="AA64" s="8">
        <f t="shared" si="72"/>
        <v>0</v>
      </c>
      <c r="AB64" s="8">
        <f t="shared" si="72"/>
        <v>0</v>
      </c>
      <c r="AC64" s="8">
        <f t="shared" si="72"/>
        <v>0</v>
      </c>
      <c r="AD64" s="8">
        <f t="shared" si="72"/>
        <v>0</v>
      </c>
      <c r="AE64" s="8">
        <f t="shared" si="72"/>
        <v>50</v>
      </c>
      <c r="AF64" s="8">
        <f t="shared" si="72"/>
        <v>12</v>
      </c>
      <c r="AG64" s="8">
        <f t="shared" si="72"/>
        <v>37</v>
      </c>
      <c r="AH64" s="8">
        <f t="shared" si="72"/>
        <v>49</v>
      </c>
      <c r="AI64" s="8">
        <f t="shared" si="72"/>
        <v>0</v>
      </c>
      <c r="AJ64" s="8">
        <f t="shared" si="72"/>
        <v>0</v>
      </c>
      <c r="AK64" s="8">
        <f t="shared" si="72"/>
        <v>0</v>
      </c>
      <c r="AL64" s="8">
        <f t="shared" si="72"/>
        <v>0</v>
      </c>
      <c r="AM64" s="8">
        <f t="shared" si="72"/>
        <v>12</v>
      </c>
      <c r="AN64" s="8">
        <f t="shared" si="72"/>
        <v>37</v>
      </c>
      <c r="AO64" s="8">
        <f t="shared" si="72"/>
        <v>49</v>
      </c>
      <c r="AP64" s="7">
        <f t="shared" si="72"/>
        <v>5</v>
      </c>
      <c r="AQ64" s="8">
        <f t="shared" si="72"/>
        <v>5</v>
      </c>
      <c r="AR64" s="8">
        <f t="shared" si="72"/>
        <v>18</v>
      </c>
      <c r="AS64" s="8">
        <f t="shared" si="72"/>
        <v>23</v>
      </c>
      <c r="AT64" s="8">
        <f t="shared" si="72"/>
        <v>7</v>
      </c>
      <c r="AU64" s="8">
        <f t="shared" si="72"/>
        <v>19</v>
      </c>
      <c r="AV64" s="8">
        <f t="shared" si="72"/>
        <v>26</v>
      </c>
    </row>
    <row r="65" spans="1:48" s="15" customFormat="1" ht="19.5" customHeight="1">
      <c r="A65" s="2"/>
      <c r="B65" s="13" t="s">
        <v>133</v>
      </c>
      <c r="C65" s="48">
        <f t="shared" ref="C65:AV65" si="73">C52+C56+C59+C64</f>
        <v>0</v>
      </c>
      <c r="D65" s="48">
        <f t="shared" si="73"/>
        <v>0</v>
      </c>
      <c r="E65" s="48">
        <f t="shared" si="73"/>
        <v>0</v>
      </c>
      <c r="F65" s="48">
        <f t="shared" si="73"/>
        <v>0</v>
      </c>
      <c r="G65" s="48">
        <f t="shared" si="73"/>
        <v>0</v>
      </c>
      <c r="H65" s="48">
        <f t="shared" si="73"/>
        <v>0</v>
      </c>
      <c r="I65" s="48">
        <f t="shared" si="73"/>
        <v>0</v>
      </c>
      <c r="J65" s="32">
        <f t="shared" si="73"/>
        <v>60</v>
      </c>
      <c r="K65" s="32">
        <f t="shared" si="73"/>
        <v>9</v>
      </c>
      <c r="L65" s="32">
        <f t="shared" si="73"/>
        <v>7</v>
      </c>
      <c r="M65" s="32">
        <f t="shared" si="73"/>
        <v>16</v>
      </c>
      <c r="N65" s="32">
        <f t="shared" si="73"/>
        <v>43</v>
      </c>
      <c r="O65" s="32">
        <f t="shared" si="73"/>
        <v>21</v>
      </c>
      <c r="P65" s="32">
        <f t="shared" si="73"/>
        <v>64</v>
      </c>
      <c r="Q65" s="62">
        <f t="shared" si="73"/>
        <v>0</v>
      </c>
      <c r="R65" s="62">
        <f t="shared" si="73"/>
        <v>0</v>
      </c>
      <c r="S65" s="62">
        <f t="shared" si="73"/>
        <v>0</v>
      </c>
      <c r="T65" s="62">
        <f t="shared" si="73"/>
        <v>0</v>
      </c>
      <c r="U65" s="62">
        <f t="shared" si="73"/>
        <v>0</v>
      </c>
      <c r="V65" s="62">
        <f t="shared" si="73"/>
        <v>0</v>
      </c>
      <c r="W65" s="62">
        <f t="shared" si="73"/>
        <v>0</v>
      </c>
      <c r="X65" s="67">
        <f t="shared" si="73"/>
        <v>43</v>
      </c>
      <c r="Y65" s="67">
        <f t="shared" si="73"/>
        <v>21</v>
      </c>
      <c r="Z65" s="67">
        <f t="shared" si="73"/>
        <v>64</v>
      </c>
      <c r="AA65" s="8">
        <f t="shared" si="73"/>
        <v>180</v>
      </c>
      <c r="AB65" s="8">
        <f t="shared" si="73"/>
        <v>33</v>
      </c>
      <c r="AC65" s="8">
        <f t="shared" si="73"/>
        <v>105</v>
      </c>
      <c r="AD65" s="8">
        <f t="shared" si="73"/>
        <v>138</v>
      </c>
      <c r="AE65" s="8">
        <f t="shared" si="73"/>
        <v>50</v>
      </c>
      <c r="AF65" s="8">
        <f t="shared" si="73"/>
        <v>12</v>
      </c>
      <c r="AG65" s="8">
        <f t="shared" si="73"/>
        <v>37</v>
      </c>
      <c r="AH65" s="8">
        <f t="shared" si="73"/>
        <v>49</v>
      </c>
      <c r="AI65" s="8">
        <f t="shared" si="73"/>
        <v>0</v>
      </c>
      <c r="AJ65" s="8">
        <f t="shared" si="73"/>
        <v>0</v>
      </c>
      <c r="AK65" s="8">
        <f t="shared" si="73"/>
        <v>0</v>
      </c>
      <c r="AL65" s="8">
        <f t="shared" si="73"/>
        <v>0</v>
      </c>
      <c r="AM65" s="8">
        <f t="shared" si="73"/>
        <v>88</v>
      </c>
      <c r="AN65" s="8">
        <f t="shared" si="73"/>
        <v>163</v>
      </c>
      <c r="AO65" s="8">
        <f t="shared" si="73"/>
        <v>251</v>
      </c>
      <c r="AP65" s="7">
        <f t="shared" si="73"/>
        <v>14</v>
      </c>
      <c r="AQ65" s="8">
        <f t="shared" si="73"/>
        <v>38</v>
      </c>
      <c r="AR65" s="8">
        <f t="shared" si="73"/>
        <v>123</v>
      </c>
      <c r="AS65" s="8">
        <f t="shared" si="73"/>
        <v>161</v>
      </c>
      <c r="AT65" s="8">
        <f t="shared" si="73"/>
        <v>50</v>
      </c>
      <c r="AU65" s="8">
        <f t="shared" si="73"/>
        <v>40</v>
      </c>
      <c r="AV65" s="8">
        <f t="shared" si="73"/>
        <v>90</v>
      </c>
    </row>
    <row r="66" spans="1:48" s="15" customFormat="1" ht="19.5" customHeight="1">
      <c r="A66" s="2"/>
      <c r="B66" s="13" t="s">
        <v>65</v>
      </c>
      <c r="C66" s="48">
        <f t="shared" ref="C66:AV66" si="74">C47+C65</f>
        <v>130</v>
      </c>
      <c r="D66" s="48">
        <f t="shared" si="74"/>
        <v>57</v>
      </c>
      <c r="E66" s="48">
        <f t="shared" si="74"/>
        <v>69</v>
      </c>
      <c r="F66" s="48">
        <f t="shared" si="74"/>
        <v>126</v>
      </c>
      <c r="G66" s="48">
        <f t="shared" si="74"/>
        <v>31</v>
      </c>
      <c r="H66" s="48">
        <f t="shared" si="74"/>
        <v>33</v>
      </c>
      <c r="I66" s="48">
        <f t="shared" si="74"/>
        <v>64</v>
      </c>
      <c r="J66" s="32">
        <f t="shared" si="74"/>
        <v>210</v>
      </c>
      <c r="K66" s="32">
        <f t="shared" si="74"/>
        <v>542</v>
      </c>
      <c r="L66" s="32">
        <f t="shared" si="74"/>
        <v>272</v>
      </c>
      <c r="M66" s="32">
        <f t="shared" si="74"/>
        <v>814</v>
      </c>
      <c r="N66" s="32">
        <f t="shared" si="74"/>
        <v>227</v>
      </c>
      <c r="O66" s="32">
        <f t="shared" si="74"/>
        <v>135</v>
      </c>
      <c r="P66" s="32">
        <f t="shared" si="74"/>
        <v>362</v>
      </c>
      <c r="Q66" s="62">
        <f t="shared" si="74"/>
        <v>100</v>
      </c>
      <c r="R66" s="62">
        <f t="shared" si="74"/>
        <v>41</v>
      </c>
      <c r="S66" s="62">
        <f t="shared" si="74"/>
        <v>72</v>
      </c>
      <c r="T66" s="62">
        <f t="shared" si="74"/>
        <v>113</v>
      </c>
      <c r="U66" s="62">
        <f t="shared" si="74"/>
        <v>26</v>
      </c>
      <c r="V66" s="62">
        <f t="shared" si="74"/>
        <v>40</v>
      </c>
      <c r="W66" s="62">
        <f t="shared" si="74"/>
        <v>66</v>
      </c>
      <c r="X66" s="67">
        <f t="shared" si="74"/>
        <v>284</v>
      </c>
      <c r="Y66" s="67">
        <f t="shared" si="74"/>
        <v>208</v>
      </c>
      <c r="Z66" s="67">
        <f t="shared" si="74"/>
        <v>492</v>
      </c>
      <c r="AA66" s="8">
        <f t="shared" si="74"/>
        <v>180</v>
      </c>
      <c r="AB66" s="8">
        <f t="shared" si="74"/>
        <v>33</v>
      </c>
      <c r="AC66" s="8">
        <f t="shared" si="74"/>
        <v>105</v>
      </c>
      <c r="AD66" s="8">
        <f t="shared" si="74"/>
        <v>138</v>
      </c>
      <c r="AE66" s="8">
        <f t="shared" si="74"/>
        <v>80</v>
      </c>
      <c r="AF66" s="8">
        <f t="shared" si="74"/>
        <v>12</v>
      </c>
      <c r="AG66" s="8">
        <f t="shared" si="74"/>
        <v>41</v>
      </c>
      <c r="AH66" s="8">
        <f t="shared" si="74"/>
        <v>53</v>
      </c>
      <c r="AI66" s="8">
        <f t="shared" si="74"/>
        <v>10</v>
      </c>
      <c r="AJ66" s="8">
        <f t="shared" si="74"/>
        <v>8</v>
      </c>
      <c r="AK66" s="8">
        <f t="shared" si="74"/>
        <v>0</v>
      </c>
      <c r="AL66" s="8">
        <f t="shared" si="74"/>
        <v>8</v>
      </c>
      <c r="AM66" s="8">
        <f t="shared" si="74"/>
        <v>337</v>
      </c>
      <c r="AN66" s="8">
        <f t="shared" si="74"/>
        <v>354</v>
      </c>
      <c r="AO66" s="8">
        <f t="shared" si="74"/>
        <v>691</v>
      </c>
      <c r="AP66" s="7">
        <f t="shared" si="74"/>
        <v>43</v>
      </c>
      <c r="AQ66" s="8">
        <f t="shared" si="74"/>
        <v>38</v>
      </c>
      <c r="AR66" s="8">
        <f t="shared" si="74"/>
        <v>123</v>
      </c>
      <c r="AS66" s="8">
        <f t="shared" si="74"/>
        <v>161</v>
      </c>
      <c r="AT66" s="8">
        <f t="shared" si="74"/>
        <v>299</v>
      </c>
      <c r="AU66" s="8">
        <f t="shared" si="74"/>
        <v>231</v>
      </c>
      <c r="AV66" s="8">
        <f t="shared" si="74"/>
        <v>530</v>
      </c>
    </row>
    <row r="67" spans="1:48" ht="19.5" customHeight="1">
      <c r="A67" s="2" t="s">
        <v>64</v>
      </c>
      <c r="B67" s="3"/>
      <c r="C67" s="53"/>
      <c r="D67" s="54"/>
      <c r="E67" s="54"/>
      <c r="F67" s="54"/>
      <c r="G67" s="54"/>
      <c r="H67" s="54"/>
      <c r="I67" s="54"/>
      <c r="J67" s="35"/>
      <c r="K67" s="35"/>
      <c r="L67" s="35"/>
      <c r="M67" s="35"/>
      <c r="N67" s="35"/>
      <c r="O67" s="35"/>
      <c r="P67" s="35"/>
      <c r="Q67" s="66"/>
      <c r="R67" s="66"/>
      <c r="S67" s="66"/>
      <c r="T67" s="66"/>
      <c r="U67" s="66"/>
      <c r="V67" s="66"/>
      <c r="W67" s="66"/>
      <c r="X67" s="86"/>
      <c r="Y67" s="86"/>
      <c r="Z67" s="86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10"/>
    </row>
    <row r="68" spans="1:48" ht="19.5" customHeight="1">
      <c r="A68" s="2"/>
      <c r="B68" s="4" t="s">
        <v>93</v>
      </c>
      <c r="C68" s="53"/>
      <c r="D68" s="54"/>
      <c r="E68" s="54"/>
      <c r="F68" s="54"/>
      <c r="G68" s="54"/>
      <c r="H68" s="54"/>
      <c r="I68" s="54"/>
      <c r="J68" s="35"/>
      <c r="K68" s="35"/>
      <c r="L68" s="35"/>
      <c r="M68" s="35"/>
      <c r="N68" s="35"/>
      <c r="O68" s="35"/>
      <c r="P68" s="35"/>
      <c r="Q68" s="66"/>
      <c r="R68" s="66"/>
      <c r="S68" s="66"/>
      <c r="T68" s="66"/>
      <c r="U68" s="66"/>
      <c r="V68" s="66"/>
      <c r="W68" s="66"/>
      <c r="X68" s="86"/>
      <c r="Y68" s="86"/>
      <c r="Z68" s="86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10"/>
    </row>
    <row r="69" spans="1:48" ht="19.5" customHeight="1">
      <c r="A69" s="85"/>
      <c r="B69" s="3" t="s">
        <v>157</v>
      </c>
      <c r="C69" s="45"/>
      <c r="D69" s="46"/>
      <c r="E69" s="46"/>
      <c r="F69" s="54"/>
      <c r="G69" s="46"/>
      <c r="H69" s="46"/>
      <c r="I69" s="54"/>
      <c r="J69" s="31"/>
      <c r="K69" s="31"/>
      <c r="L69" s="31"/>
      <c r="M69" s="35"/>
      <c r="N69" s="38"/>
      <c r="O69" s="38"/>
      <c r="P69" s="35"/>
      <c r="Q69" s="60"/>
      <c r="R69" s="60"/>
      <c r="S69" s="60"/>
      <c r="T69" s="66"/>
      <c r="U69" s="60"/>
      <c r="V69" s="60"/>
      <c r="W69" s="66"/>
      <c r="X69" s="86"/>
      <c r="Y69" s="86"/>
      <c r="Z69" s="86"/>
      <c r="AA69" s="11"/>
      <c r="AB69" s="11"/>
      <c r="AC69" s="11"/>
      <c r="AD69" s="9"/>
      <c r="AE69" s="11"/>
      <c r="AF69" s="11"/>
      <c r="AG69" s="9"/>
      <c r="AH69" s="9"/>
      <c r="AI69" s="12"/>
      <c r="AJ69" s="11"/>
      <c r="AK69" s="11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10"/>
    </row>
    <row r="70" spans="1:48" ht="19.5" customHeight="1">
      <c r="A70" s="85"/>
      <c r="B70" s="6" t="s">
        <v>118</v>
      </c>
      <c r="C70" s="47">
        <v>20</v>
      </c>
      <c r="D70" s="47">
        <v>8</v>
      </c>
      <c r="E70" s="47">
        <v>33</v>
      </c>
      <c r="F70" s="47">
        <f t="shared" si="0"/>
        <v>41</v>
      </c>
      <c r="G70" s="47">
        <v>2</v>
      </c>
      <c r="H70" s="47">
        <v>6</v>
      </c>
      <c r="I70" s="47">
        <f t="shared" si="1"/>
        <v>8</v>
      </c>
      <c r="J70" s="27">
        <v>30</v>
      </c>
      <c r="K70" s="27">
        <v>25</v>
      </c>
      <c r="L70" s="27">
        <v>30</v>
      </c>
      <c r="M70" s="27">
        <f t="shared" si="2"/>
        <v>55</v>
      </c>
      <c r="N70" s="27">
        <v>15</v>
      </c>
      <c r="O70" s="27">
        <v>17</v>
      </c>
      <c r="P70" s="27">
        <f t="shared" si="3"/>
        <v>32</v>
      </c>
      <c r="Q70" s="61">
        <v>10</v>
      </c>
      <c r="R70" s="61">
        <v>12</v>
      </c>
      <c r="S70" s="61">
        <v>10</v>
      </c>
      <c r="T70" s="61">
        <f t="shared" si="4"/>
        <v>22</v>
      </c>
      <c r="U70" s="61">
        <v>8</v>
      </c>
      <c r="V70" s="61">
        <v>5</v>
      </c>
      <c r="W70" s="61">
        <f t="shared" si="5"/>
        <v>13</v>
      </c>
      <c r="X70" s="25">
        <f t="shared" si="6"/>
        <v>25</v>
      </c>
      <c r="Y70" s="25">
        <f t="shared" si="6"/>
        <v>28</v>
      </c>
      <c r="Z70" s="25">
        <f t="shared" si="7"/>
        <v>53</v>
      </c>
      <c r="AA70" s="7">
        <v>0</v>
      </c>
      <c r="AB70" s="7">
        <v>0</v>
      </c>
      <c r="AC70" s="7">
        <v>0</v>
      </c>
      <c r="AD70" s="7">
        <f t="shared" si="8"/>
        <v>0</v>
      </c>
      <c r="AE70" s="7">
        <v>0</v>
      </c>
      <c r="AF70" s="7">
        <v>0</v>
      </c>
      <c r="AG70" s="7">
        <v>0</v>
      </c>
      <c r="AH70" s="7">
        <f t="shared" si="9"/>
        <v>0</v>
      </c>
      <c r="AI70" s="7">
        <v>0</v>
      </c>
      <c r="AJ70" s="7">
        <v>0</v>
      </c>
      <c r="AK70" s="7">
        <v>0</v>
      </c>
      <c r="AL70" s="7">
        <f t="shared" si="10"/>
        <v>0</v>
      </c>
      <c r="AM70" s="7">
        <f t="shared" si="11"/>
        <v>25</v>
      </c>
      <c r="AN70" s="7">
        <f t="shared" si="11"/>
        <v>28</v>
      </c>
      <c r="AO70" s="7">
        <f t="shared" si="12"/>
        <v>53</v>
      </c>
      <c r="AP70" s="7">
        <v>2</v>
      </c>
      <c r="AQ70" s="7" t="str">
        <f t="shared" si="13"/>
        <v>0</v>
      </c>
      <c r="AR70" s="7" t="str">
        <f t="shared" si="14"/>
        <v>0</v>
      </c>
      <c r="AS70" s="7">
        <f t="shared" si="15"/>
        <v>0</v>
      </c>
      <c r="AT70" s="7">
        <f t="shared" si="16"/>
        <v>25</v>
      </c>
      <c r="AU70" s="7">
        <f t="shared" si="17"/>
        <v>28</v>
      </c>
      <c r="AV70" s="7">
        <f t="shared" si="18"/>
        <v>53</v>
      </c>
    </row>
    <row r="71" spans="1:48" ht="19.5" customHeight="1">
      <c r="A71" s="85"/>
      <c r="B71" s="6" t="s">
        <v>25</v>
      </c>
      <c r="C71" s="47">
        <v>20</v>
      </c>
      <c r="D71" s="47">
        <v>17</v>
      </c>
      <c r="E71" s="47">
        <v>33</v>
      </c>
      <c r="F71" s="47">
        <f t="shared" si="0"/>
        <v>50</v>
      </c>
      <c r="G71" s="47">
        <v>3</v>
      </c>
      <c r="H71" s="47">
        <v>7</v>
      </c>
      <c r="I71" s="47">
        <f t="shared" si="1"/>
        <v>10</v>
      </c>
      <c r="J71" s="27">
        <v>30</v>
      </c>
      <c r="K71" s="27">
        <v>79</v>
      </c>
      <c r="L71" s="27">
        <v>60</v>
      </c>
      <c r="M71" s="27">
        <f t="shared" si="2"/>
        <v>139</v>
      </c>
      <c r="N71" s="27">
        <v>24</v>
      </c>
      <c r="O71" s="27">
        <v>19</v>
      </c>
      <c r="P71" s="27">
        <f t="shared" si="3"/>
        <v>43</v>
      </c>
      <c r="Q71" s="61">
        <v>10</v>
      </c>
      <c r="R71" s="61">
        <v>1</v>
      </c>
      <c r="S71" s="61">
        <v>5</v>
      </c>
      <c r="T71" s="61">
        <f t="shared" si="4"/>
        <v>6</v>
      </c>
      <c r="U71" s="61">
        <v>1</v>
      </c>
      <c r="V71" s="61">
        <v>3</v>
      </c>
      <c r="W71" s="61">
        <f t="shared" si="5"/>
        <v>4</v>
      </c>
      <c r="X71" s="25">
        <f t="shared" si="6"/>
        <v>28</v>
      </c>
      <c r="Y71" s="25">
        <f t="shared" si="6"/>
        <v>29</v>
      </c>
      <c r="Z71" s="25">
        <f t="shared" si="7"/>
        <v>57</v>
      </c>
      <c r="AA71" s="7">
        <v>0</v>
      </c>
      <c r="AB71" s="7">
        <v>0</v>
      </c>
      <c r="AC71" s="7">
        <v>0</v>
      </c>
      <c r="AD71" s="7">
        <f t="shared" si="8"/>
        <v>0</v>
      </c>
      <c r="AE71" s="7">
        <v>0</v>
      </c>
      <c r="AF71" s="7">
        <v>0</v>
      </c>
      <c r="AG71" s="7">
        <v>0</v>
      </c>
      <c r="AH71" s="7">
        <f t="shared" si="9"/>
        <v>0</v>
      </c>
      <c r="AI71" s="7">
        <v>0</v>
      </c>
      <c r="AJ71" s="7">
        <v>0</v>
      </c>
      <c r="AK71" s="7">
        <v>0</v>
      </c>
      <c r="AL71" s="7">
        <f t="shared" si="10"/>
        <v>0</v>
      </c>
      <c r="AM71" s="7">
        <f t="shared" si="11"/>
        <v>28</v>
      </c>
      <c r="AN71" s="7">
        <f t="shared" si="11"/>
        <v>29</v>
      </c>
      <c r="AO71" s="7">
        <f t="shared" si="12"/>
        <v>57</v>
      </c>
      <c r="AP71" s="7">
        <v>2</v>
      </c>
      <c r="AQ71" s="7" t="str">
        <f t="shared" si="13"/>
        <v>0</v>
      </c>
      <c r="AR71" s="7" t="str">
        <f t="shared" si="14"/>
        <v>0</v>
      </c>
      <c r="AS71" s="7">
        <f t="shared" si="15"/>
        <v>0</v>
      </c>
      <c r="AT71" s="7">
        <f t="shared" si="16"/>
        <v>28</v>
      </c>
      <c r="AU71" s="7">
        <f t="shared" si="17"/>
        <v>29</v>
      </c>
      <c r="AV71" s="7">
        <f t="shared" si="18"/>
        <v>57</v>
      </c>
    </row>
    <row r="72" spans="1:48" ht="19.5" customHeight="1">
      <c r="A72" s="85"/>
      <c r="B72" s="6" t="s">
        <v>22</v>
      </c>
      <c r="C72" s="47">
        <v>30</v>
      </c>
      <c r="D72" s="47">
        <v>7</v>
      </c>
      <c r="E72" s="47">
        <v>27</v>
      </c>
      <c r="F72" s="47">
        <f t="shared" si="0"/>
        <v>34</v>
      </c>
      <c r="G72" s="47">
        <v>1</v>
      </c>
      <c r="H72" s="47">
        <v>3</v>
      </c>
      <c r="I72" s="47">
        <f t="shared" si="1"/>
        <v>4</v>
      </c>
      <c r="J72" s="27">
        <v>20</v>
      </c>
      <c r="K72" s="27">
        <v>49</v>
      </c>
      <c r="L72" s="27">
        <v>53</v>
      </c>
      <c r="M72" s="27">
        <f t="shared" si="2"/>
        <v>102</v>
      </c>
      <c r="N72" s="27">
        <v>15</v>
      </c>
      <c r="O72" s="27">
        <v>22</v>
      </c>
      <c r="P72" s="27">
        <f t="shared" si="3"/>
        <v>37</v>
      </c>
      <c r="Q72" s="61">
        <v>10</v>
      </c>
      <c r="R72" s="61">
        <v>2</v>
      </c>
      <c r="S72" s="61">
        <v>2</v>
      </c>
      <c r="T72" s="61">
        <f t="shared" si="4"/>
        <v>4</v>
      </c>
      <c r="U72" s="61">
        <v>2</v>
      </c>
      <c r="V72" s="61">
        <v>1</v>
      </c>
      <c r="W72" s="61">
        <f t="shared" si="5"/>
        <v>3</v>
      </c>
      <c r="X72" s="25">
        <f t="shared" si="6"/>
        <v>18</v>
      </c>
      <c r="Y72" s="25">
        <f t="shared" si="6"/>
        <v>26</v>
      </c>
      <c r="Z72" s="25">
        <f t="shared" si="7"/>
        <v>44</v>
      </c>
      <c r="AA72" s="7">
        <v>0</v>
      </c>
      <c r="AB72" s="7">
        <v>0</v>
      </c>
      <c r="AC72" s="7">
        <v>0</v>
      </c>
      <c r="AD72" s="7">
        <f t="shared" si="8"/>
        <v>0</v>
      </c>
      <c r="AE72" s="7">
        <v>0</v>
      </c>
      <c r="AF72" s="7">
        <v>0</v>
      </c>
      <c r="AG72" s="7">
        <v>0</v>
      </c>
      <c r="AH72" s="7">
        <f t="shared" si="9"/>
        <v>0</v>
      </c>
      <c r="AI72" s="7">
        <v>0</v>
      </c>
      <c r="AJ72" s="7">
        <v>0</v>
      </c>
      <c r="AK72" s="7">
        <v>0</v>
      </c>
      <c r="AL72" s="7">
        <f t="shared" si="10"/>
        <v>0</v>
      </c>
      <c r="AM72" s="7">
        <f t="shared" si="11"/>
        <v>18</v>
      </c>
      <c r="AN72" s="7">
        <f t="shared" si="11"/>
        <v>26</v>
      </c>
      <c r="AO72" s="7">
        <f t="shared" si="12"/>
        <v>44</v>
      </c>
      <c r="AP72" s="7">
        <v>2</v>
      </c>
      <c r="AQ72" s="7" t="str">
        <f t="shared" si="13"/>
        <v>0</v>
      </c>
      <c r="AR72" s="7" t="str">
        <f t="shared" si="14"/>
        <v>0</v>
      </c>
      <c r="AS72" s="7">
        <f t="shared" si="15"/>
        <v>0</v>
      </c>
      <c r="AT72" s="7">
        <f t="shared" si="16"/>
        <v>18</v>
      </c>
      <c r="AU72" s="7">
        <f t="shared" si="17"/>
        <v>26</v>
      </c>
      <c r="AV72" s="7">
        <f t="shared" si="18"/>
        <v>44</v>
      </c>
    </row>
    <row r="73" spans="1:48" ht="19.5" customHeight="1">
      <c r="A73" s="85"/>
      <c r="B73" s="6" t="s">
        <v>24</v>
      </c>
      <c r="C73" s="47">
        <v>30</v>
      </c>
      <c r="D73" s="47">
        <v>14</v>
      </c>
      <c r="E73" s="47">
        <v>92</v>
      </c>
      <c r="F73" s="47">
        <f t="shared" si="0"/>
        <v>106</v>
      </c>
      <c r="G73" s="47">
        <v>3</v>
      </c>
      <c r="H73" s="47">
        <v>20</v>
      </c>
      <c r="I73" s="47">
        <f t="shared" si="1"/>
        <v>23</v>
      </c>
      <c r="J73" s="27">
        <v>70</v>
      </c>
      <c r="K73" s="27">
        <v>61</v>
      </c>
      <c r="L73" s="27">
        <v>282</v>
      </c>
      <c r="M73" s="27">
        <f t="shared" si="2"/>
        <v>343</v>
      </c>
      <c r="N73" s="27">
        <v>23</v>
      </c>
      <c r="O73" s="27">
        <v>101</v>
      </c>
      <c r="P73" s="27">
        <f t="shared" si="3"/>
        <v>124</v>
      </c>
      <c r="Q73" s="61">
        <v>20</v>
      </c>
      <c r="R73" s="61">
        <v>4</v>
      </c>
      <c r="S73" s="61">
        <v>26</v>
      </c>
      <c r="T73" s="61">
        <f t="shared" si="4"/>
        <v>30</v>
      </c>
      <c r="U73" s="61">
        <v>2</v>
      </c>
      <c r="V73" s="61">
        <v>18</v>
      </c>
      <c r="W73" s="61">
        <f t="shared" si="5"/>
        <v>20</v>
      </c>
      <c r="X73" s="25">
        <f t="shared" si="6"/>
        <v>28</v>
      </c>
      <c r="Y73" s="25">
        <f t="shared" si="6"/>
        <v>139</v>
      </c>
      <c r="Z73" s="25">
        <f t="shared" si="7"/>
        <v>167</v>
      </c>
      <c r="AA73" s="7">
        <v>0</v>
      </c>
      <c r="AB73" s="7">
        <v>0</v>
      </c>
      <c r="AC73" s="7">
        <v>0</v>
      </c>
      <c r="AD73" s="7">
        <f t="shared" si="8"/>
        <v>0</v>
      </c>
      <c r="AE73" s="7">
        <v>0</v>
      </c>
      <c r="AF73" s="7">
        <v>0</v>
      </c>
      <c r="AG73" s="7">
        <v>0</v>
      </c>
      <c r="AH73" s="7">
        <f t="shared" si="9"/>
        <v>0</v>
      </c>
      <c r="AI73" s="7">
        <v>0</v>
      </c>
      <c r="AJ73" s="7">
        <v>0</v>
      </c>
      <c r="AK73" s="7">
        <v>0</v>
      </c>
      <c r="AL73" s="7">
        <f t="shared" si="10"/>
        <v>0</v>
      </c>
      <c r="AM73" s="7">
        <f t="shared" si="11"/>
        <v>28</v>
      </c>
      <c r="AN73" s="7">
        <f t="shared" si="11"/>
        <v>139</v>
      </c>
      <c r="AO73" s="7">
        <f t="shared" si="12"/>
        <v>167</v>
      </c>
      <c r="AP73" s="7">
        <v>2</v>
      </c>
      <c r="AQ73" s="7" t="str">
        <f t="shared" si="13"/>
        <v>0</v>
      </c>
      <c r="AR73" s="7" t="str">
        <f t="shared" si="14"/>
        <v>0</v>
      </c>
      <c r="AS73" s="7">
        <f t="shared" si="15"/>
        <v>0</v>
      </c>
      <c r="AT73" s="7">
        <f t="shared" si="16"/>
        <v>28</v>
      </c>
      <c r="AU73" s="7">
        <f t="shared" si="17"/>
        <v>139</v>
      </c>
      <c r="AV73" s="7">
        <f t="shared" si="18"/>
        <v>167</v>
      </c>
    </row>
    <row r="74" spans="1:48" ht="19.5" customHeight="1">
      <c r="A74" s="85"/>
      <c r="B74" s="6" t="s">
        <v>26</v>
      </c>
      <c r="C74" s="47">
        <v>20</v>
      </c>
      <c r="D74" s="47">
        <v>9</v>
      </c>
      <c r="E74" s="47">
        <v>34</v>
      </c>
      <c r="F74" s="47">
        <f t="shared" si="0"/>
        <v>43</v>
      </c>
      <c r="G74" s="47">
        <v>3</v>
      </c>
      <c r="H74" s="47">
        <v>3</v>
      </c>
      <c r="I74" s="47">
        <f t="shared" si="1"/>
        <v>6</v>
      </c>
      <c r="J74" s="27">
        <v>30</v>
      </c>
      <c r="K74" s="27">
        <v>15</v>
      </c>
      <c r="L74" s="27">
        <v>40</v>
      </c>
      <c r="M74" s="27">
        <f t="shared" si="2"/>
        <v>55</v>
      </c>
      <c r="N74" s="27">
        <v>8</v>
      </c>
      <c r="O74" s="27">
        <v>28</v>
      </c>
      <c r="P74" s="27">
        <f t="shared" si="3"/>
        <v>36</v>
      </c>
      <c r="Q74" s="61">
        <v>10</v>
      </c>
      <c r="R74" s="61">
        <v>2</v>
      </c>
      <c r="S74" s="61">
        <v>5</v>
      </c>
      <c r="T74" s="61">
        <f t="shared" si="4"/>
        <v>7</v>
      </c>
      <c r="U74" s="61">
        <v>1</v>
      </c>
      <c r="V74" s="61">
        <v>5</v>
      </c>
      <c r="W74" s="61">
        <f t="shared" si="5"/>
        <v>6</v>
      </c>
      <c r="X74" s="25">
        <f t="shared" si="6"/>
        <v>12</v>
      </c>
      <c r="Y74" s="25">
        <f t="shared" si="6"/>
        <v>36</v>
      </c>
      <c r="Z74" s="25">
        <f t="shared" si="7"/>
        <v>48</v>
      </c>
      <c r="AA74" s="7">
        <v>0</v>
      </c>
      <c r="AB74" s="7">
        <v>0</v>
      </c>
      <c r="AC74" s="7">
        <v>0</v>
      </c>
      <c r="AD74" s="7">
        <f t="shared" si="8"/>
        <v>0</v>
      </c>
      <c r="AE74" s="7">
        <v>0</v>
      </c>
      <c r="AF74" s="7">
        <v>0</v>
      </c>
      <c r="AG74" s="7">
        <v>0</v>
      </c>
      <c r="AH74" s="7">
        <f t="shared" si="9"/>
        <v>0</v>
      </c>
      <c r="AI74" s="7">
        <v>0</v>
      </c>
      <c r="AJ74" s="7">
        <v>0</v>
      </c>
      <c r="AK74" s="7">
        <v>0</v>
      </c>
      <c r="AL74" s="7">
        <f t="shared" si="10"/>
        <v>0</v>
      </c>
      <c r="AM74" s="7">
        <f t="shared" si="11"/>
        <v>12</v>
      </c>
      <c r="AN74" s="7">
        <f t="shared" si="11"/>
        <v>36</v>
      </c>
      <c r="AO74" s="7">
        <f t="shared" si="12"/>
        <v>48</v>
      </c>
      <c r="AP74" s="7">
        <v>2</v>
      </c>
      <c r="AQ74" s="7" t="str">
        <f t="shared" si="13"/>
        <v>0</v>
      </c>
      <c r="AR74" s="7" t="str">
        <f t="shared" si="14"/>
        <v>0</v>
      </c>
      <c r="AS74" s="7">
        <f t="shared" si="15"/>
        <v>0</v>
      </c>
      <c r="AT74" s="7">
        <f t="shared" si="16"/>
        <v>12</v>
      </c>
      <c r="AU74" s="7">
        <f t="shared" si="17"/>
        <v>36</v>
      </c>
      <c r="AV74" s="7">
        <f t="shared" si="18"/>
        <v>48</v>
      </c>
    </row>
    <row r="75" spans="1:48" ht="19.5" customHeight="1">
      <c r="A75" s="85"/>
      <c r="B75" s="6" t="s">
        <v>23</v>
      </c>
      <c r="C75" s="47">
        <v>30</v>
      </c>
      <c r="D75" s="47">
        <v>12</v>
      </c>
      <c r="E75" s="47">
        <v>59</v>
      </c>
      <c r="F75" s="47">
        <f t="shared" si="0"/>
        <v>71</v>
      </c>
      <c r="G75" s="47">
        <v>2</v>
      </c>
      <c r="H75" s="47">
        <v>8</v>
      </c>
      <c r="I75" s="47">
        <f t="shared" si="1"/>
        <v>10</v>
      </c>
      <c r="J75" s="27">
        <v>20</v>
      </c>
      <c r="K75" s="27">
        <v>41</v>
      </c>
      <c r="L75" s="27">
        <v>91</v>
      </c>
      <c r="M75" s="27">
        <f t="shared" si="2"/>
        <v>132</v>
      </c>
      <c r="N75" s="27">
        <v>13</v>
      </c>
      <c r="O75" s="27">
        <v>30</v>
      </c>
      <c r="P75" s="27">
        <f t="shared" si="3"/>
        <v>43</v>
      </c>
      <c r="Q75" s="61">
        <v>10</v>
      </c>
      <c r="R75" s="61">
        <v>3</v>
      </c>
      <c r="S75" s="61">
        <v>3</v>
      </c>
      <c r="T75" s="61">
        <f t="shared" si="4"/>
        <v>6</v>
      </c>
      <c r="U75" s="61">
        <v>3</v>
      </c>
      <c r="V75" s="61">
        <v>2</v>
      </c>
      <c r="W75" s="61">
        <f t="shared" si="5"/>
        <v>5</v>
      </c>
      <c r="X75" s="25">
        <f t="shared" si="6"/>
        <v>18</v>
      </c>
      <c r="Y75" s="25">
        <f t="shared" si="6"/>
        <v>40</v>
      </c>
      <c r="Z75" s="25">
        <f t="shared" si="7"/>
        <v>58</v>
      </c>
      <c r="AA75" s="7">
        <v>0</v>
      </c>
      <c r="AB75" s="7">
        <v>0</v>
      </c>
      <c r="AC75" s="7">
        <v>0</v>
      </c>
      <c r="AD75" s="7">
        <f t="shared" si="8"/>
        <v>0</v>
      </c>
      <c r="AE75" s="7">
        <v>0</v>
      </c>
      <c r="AF75" s="7">
        <v>0</v>
      </c>
      <c r="AG75" s="7">
        <v>0</v>
      </c>
      <c r="AH75" s="7">
        <f t="shared" si="9"/>
        <v>0</v>
      </c>
      <c r="AI75" s="7">
        <v>0</v>
      </c>
      <c r="AJ75" s="7">
        <v>0</v>
      </c>
      <c r="AK75" s="7">
        <v>0</v>
      </c>
      <c r="AL75" s="7">
        <f t="shared" si="10"/>
        <v>0</v>
      </c>
      <c r="AM75" s="7">
        <f t="shared" si="11"/>
        <v>18</v>
      </c>
      <c r="AN75" s="7">
        <f t="shared" si="11"/>
        <v>40</v>
      </c>
      <c r="AO75" s="7">
        <f t="shared" si="12"/>
        <v>58</v>
      </c>
      <c r="AP75" s="7">
        <v>2</v>
      </c>
      <c r="AQ75" s="7" t="str">
        <f t="shared" si="13"/>
        <v>0</v>
      </c>
      <c r="AR75" s="7" t="str">
        <f t="shared" si="14"/>
        <v>0</v>
      </c>
      <c r="AS75" s="7">
        <f t="shared" si="15"/>
        <v>0</v>
      </c>
      <c r="AT75" s="7">
        <f t="shared" si="16"/>
        <v>18</v>
      </c>
      <c r="AU75" s="7">
        <f t="shared" si="17"/>
        <v>40</v>
      </c>
      <c r="AV75" s="7">
        <f t="shared" si="18"/>
        <v>58</v>
      </c>
    </row>
    <row r="76" spans="1:48" s="15" customFormat="1" ht="19.5" customHeight="1">
      <c r="A76" s="2"/>
      <c r="B76" s="14" t="s">
        <v>27</v>
      </c>
      <c r="C76" s="47">
        <v>20</v>
      </c>
      <c r="D76" s="47">
        <v>7</v>
      </c>
      <c r="E76" s="47">
        <v>22</v>
      </c>
      <c r="F76" s="47">
        <f t="shared" si="0"/>
        <v>29</v>
      </c>
      <c r="G76" s="47">
        <v>4</v>
      </c>
      <c r="H76" s="47">
        <v>5</v>
      </c>
      <c r="I76" s="47">
        <f t="shared" si="1"/>
        <v>9</v>
      </c>
      <c r="J76" s="27">
        <v>30</v>
      </c>
      <c r="K76" s="27">
        <v>48</v>
      </c>
      <c r="L76" s="27">
        <v>27</v>
      </c>
      <c r="M76" s="27">
        <f t="shared" si="2"/>
        <v>75</v>
      </c>
      <c r="N76" s="27">
        <v>61</v>
      </c>
      <c r="O76" s="27">
        <v>35</v>
      </c>
      <c r="P76" s="27">
        <f t="shared" si="3"/>
        <v>96</v>
      </c>
      <c r="Q76" s="61">
        <v>10</v>
      </c>
      <c r="R76" s="61">
        <v>3</v>
      </c>
      <c r="S76" s="61">
        <v>3</v>
      </c>
      <c r="T76" s="61">
        <f t="shared" si="4"/>
        <v>6</v>
      </c>
      <c r="U76" s="61">
        <v>1</v>
      </c>
      <c r="V76" s="61">
        <v>3</v>
      </c>
      <c r="W76" s="61">
        <f t="shared" si="5"/>
        <v>4</v>
      </c>
      <c r="X76" s="25">
        <f t="shared" si="6"/>
        <v>66</v>
      </c>
      <c r="Y76" s="25">
        <f t="shared" si="6"/>
        <v>43</v>
      </c>
      <c r="Z76" s="25">
        <f t="shared" si="7"/>
        <v>109</v>
      </c>
      <c r="AA76" s="7">
        <v>0</v>
      </c>
      <c r="AB76" s="7">
        <v>0</v>
      </c>
      <c r="AC76" s="7">
        <v>0</v>
      </c>
      <c r="AD76" s="7">
        <f t="shared" si="8"/>
        <v>0</v>
      </c>
      <c r="AE76" s="7">
        <v>0</v>
      </c>
      <c r="AF76" s="7">
        <v>0</v>
      </c>
      <c r="AG76" s="7">
        <v>0</v>
      </c>
      <c r="AH76" s="7">
        <f t="shared" si="9"/>
        <v>0</v>
      </c>
      <c r="AI76" s="7">
        <v>0</v>
      </c>
      <c r="AJ76" s="7">
        <v>0</v>
      </c>
      <c r="AK76" s="7">
        <v>0</v>
      </c>
      <c r="AL76" s="7">
        <f t="shared" si="10"/>
        <v>0</v>
      </c>
      <c r="AM76" s="7">
        <f t="shared" si="11"/>
        <v>66</v>
      </c>
      <c r="AN76" s="7">
        <f t="shared" si="11"/>
        <v>43</v>
      </c>
      <c r="AO76" s="7">
        <f t="shared" si="12"/>
        <v>109</v>
      </c>
      <c r="AP76" s="7">
        <v>2</v>
      </c>
      <c r="AQ76" s="7" t="str">
        <f t="shared" si="13"/>
        <v>0</v>
      </c>
      <c r="AR76" s="7" t="str">
        <f t="shared" si="14"/>
        <v>0</v>
      </c>
      <c r="AS76" s="7">
        <f t="shared" si="15"/>
        <v>0</v>
      </c>
      <c r="AT76" s="7">
        <f t="shared" si="16"/>
        <v>66</v>
      </c>
      <c r="AU76" s="7">
        <f t="shared" si="17"/>
        <v>43</v>
      </c>
      <c r="AV76" s="7">
        <f t="shared" si="18"/>
        <v>109</v>
      </c>
    </row>
    <row r="77" spans="1:48" s="15" customFormat="1" ht="19.5" customHeight="1">
      <c r="A77" s="2"/>
      <c r="B77" s="13" t="s">
        <v>92</v>
      </c>
      <c r="C77" s="49">
        <f>SUM(C70:C76)</f>
        <v>170</v>
      </c>
      <c r="D77" s="48">
        <f t="shared" ref="D77:AV77" si="75">SUM(D70:D76)</f>
        <v>74</v>
      </c>
      <c r="E77" s="48">
        <f t="shared" si="75"/>
        <v>300</v>
      </c>
      <c r="F77" s="48">
        <f t="shared" si="75"/>
        <v>374</v>
      </c>
      <c r="G77" s="48">
        <f t="shared" si="75"/>
        <v>18</v>
      </c>
      <c r="H77" s="48">
        <f t="shared" si="75"/>
        <v>52</v>
      </c>
      <c r="I77" s="48">
        <f t="shared" si="75"/>
        <v>70</v>
      </c>
      <c r="J77" s="32">
        <f t="shared" si="75"/>
        <v>230</v>
      </c>
      <c r="K77" s="32">
        <f t="shared" si="75"/>
        <v>318</v>
      </c>
      <c r="L77" s="32">
        <f t="shared" si="75"/>
        <v>583</v>
      </c>
      <c r="M77" s="32">
        <f t="shared" si="75"/>
        <v>901</v>
      </c>
      <c r="N77" s="32">
        <f t="shared" si="75"/>
        <v>159</v>
      </c>
      <c r="O77" s="32">
        <f t="shared" si="75"/>
        <v>252</v>
      </c>
      <c r="P77" s="32">
        <f t="shared" si="75"/>
        <v>411</v>
      </c>
      <c r="Q77" s="62">
        <f t="shared" si="75"/>
        <v>80</v>
      </c>
      <c r="R77" s="62">
        <f t="shared" si="75"/>
        <v>27</v>
      </c>
      <c r="S77" s="62">
        <f t="shared" si="75"/>
        <v>54</v>
      </c>
      <c r="T77" s="62">
        <f t="shared" si="75"/>
        <v>81</v>
      </c>
      <c r="U77" s="62">
        <f t="shared" si="75"/>
        <v>18</v>
      </c>
      <c r="V77" s="62">
        <f t="shared" si="75"/>
        <v>37</v>
      </c>
      <c r="W77" s="62">
        <f t="shared" si="75"/>
        <v>55</v>
      </c>
      <c r="X77" s="67">
        <f t="shared" si="75"/>
        <v>195</v>
      </c>
      <c r="Y77" s="67">
        <f t="shared" si="75"/>
        <v>341</v>
      </c>
      <c r="Z77" s="67">
        <f t="shared" si="75"/>
        <v>536</v>
      </c>
      <c r="AA77" s="8">
        <f t="shared" si="75"/>
        <v>0</v>
      </c>
      <c r="AB77" s="8">
        <f t="shared" si="75"/>
        <v>0</v>
      </c>
      <c r="AC77" s="8">
        <f t="shared" si="75"/>
        <v>0</v>
      </c>
      <c r="AD77" s="8">
        <f t="shared" si="75"/>
        <v>0</v>
      </c>
      <c r="AE77" s="8">
        <f t="shared" si="75"/>
        <v>0</v>
      </c>
      <c r="AF77" s="8">
        <f t="shared" si="75"/>
        <v>0</v>
      </c>
      <c r="AG77" s="8">
        <f t="shared" si="75"/>
        <v>0</v>
      </c>
      <c r="AH77" s="8">
        <f t="shared" si="75"/>
        <v>0</v>
      </c>
      <c r="AI77" s="8">
        <f t="shared" si="75"/>
        <v>0</v>
      </c>
      <c r="AJ77" s="8">
        <f t="shared" si="75"/>
        <v>0</v>
      </c>
      <c r="AK77" s="8">
        <f t="shared" si="75"/>
        <v>0</v>
      </c>
      <c r="AL77" s="8">
        <f t="shared" si="75"/>
        <v>0</v>
      </c>
      <c r="AM77" s="8">
        <f t="shared" si="75"/>
        <v>195</v>
      </c>
      <c r="AN77" s="8">
        <f t="shared" si="75"/>
        <v>341</v>
      </c>
      <c r="AO77" s="8">
        <f t="shared" si="75"/>
        <v>536</v>
      </c>
      <c r="AP77" s="7">
        <f t="shared" si="75"/>
        <v>14</v>
      </c>
      <c r="AQ77" s="8">
        <f t="shared" si="75"/>
        <v>0</v>
      </c>
      <c r="AR77" s="8">
        <f t="shared" si="75"/>
        <v>0</v>
      </c>
      <c r="AS77" s="8">
        <f t="shared" si="75"/>
        <v>0</v>
      </c>
      <c r="AT77" s="8">
        <f t="shared" si="75"/>
        <v>195</v>
      </c>
      <c r="AU77" s="8">
        <f t="shared" si="75"/>
        <v>341</v>
      </c>
      <c r="AV77" s="8">
        <f t="shared" si="75"/>
        <v>536</v>
      </c>
    </row>
    <row r="78" spans="1:48" s="15" customFormat="1" ht="19.5" customHeight="1">
      <c r="A78" s="2"/>
      <c r="B78" s="13" t="s">
        <v>94</v>
      </c>
      <c r="C78" s="49">
        <f>C77</f>
        <v>170</v>
      </c>
      <c r="D78" s="48">
        <f t="shared" ref="D78:AV79" si="76">D77</f>
        <v>74</v>
      </c>
      <c r="E78" s="48">
        <f t="shared" si="76"/>
        <v>300</v>
      </c>
      <c r="F78" s="48">
        <f t="shared" si="76"/>
        <v>374</v>
      </c>
      <c r="G78" s="48">
        <f t="shared" si="76"/>
        <v>18</v>
      </c>
      <c r="H78" s="48">
        <f t="shared" si="76"/>
        <v>52</v>
      </c>
      <c r="I78" s="48">
        <f t="shared" si="76"/>
        <v>70</v>
      </c>
      <c r="J78" s="32">
        <f t="shared" si="76"/>
        <v>230</v>
      </c>
      <c r="K78" s="32">
        <f t="shared" si="76"/>
        <v>318</v>
      </c>
      <c r="L78" s="32">
        <f t="shared" si="76"/>
        <v>583</v>
      </c>
      <c r="M78" s="32">
        <f t="shared" si="76"/>
        <v>901</v>
      </c>
      <c r="N78" s="32">
        <f t="shared" si="76"/>
        <v>159</v>
      </c>
      <c r="O78" s="32">
        <f t="shared" si="76"/>
        <v>252</v>
      </c>
      <c r="P78" s="32">
        <f t="shared" si="76"/>
        <v>411</v>
      </c>
      <c r="Q78" s="62">
        <f t="shared" si="76"/>
        <v>80</v>
      </c>
      <c r="R78" s="62">
        <f t="shared" si="76"/>
        <v>27</v>
      </c>
      <c r="S78" s="62">
        <f t="shared" si="76"/>
        <v>54</v>
      </c>
      <c r="T78" s="62">
        <f t="shared" si="76"/>
        <v>81</v>
      </c>
      <c r="U78" s="62">
        <f t="shared" si="76"/>
        <v>18</v>
      </c>
      <c r="V78" s="62">
        <f t="shared" si="76"/>
        <v>37</v>
      </c>
      <c r="W78" s="62">
        <f t="shared" si="76"/>
        <v>55</v>
      </c>
      <c r="X78" s="67">
        <f t="shared" si="76"/>
        <v>195</v>
      </c>
      <c r="Y78" s="67">
        <f t="shared" si="76"/>
        <v>341</v>
      </c>
      <c r="Z78" s="67">
        <f t="shared" si="76"/>
        <v>536</v>
      </c>
      <c r="AA78" s="8">
        <f t="shared" si="76"/>
        <v>0</v>
      </c>
      <c r="AB78" s="8">
        <f t="shared" si="76"/>
        <v>0</v>
      </c>
      <c r="AC78" s="8">
        <f t="shared" si="76"/>
        <v>0</v>
      </c>
      <c r="AD78" s="8">
        <f t="shared" si="76"/>
        <v>0</v>
      </c>
      <c r="AE78" s="8">
        <f t="shared" si="76"/>
        <v>0</v>
      </c>
      <c r="AF78" s="8">
        <f t="shared" si="76"/>
        <v>0</v>
      </c>
      <c r="AG78" s="8">
        <f t="shared" si="76"/>
        <v>0</v>
      </c>
      <c r="AH78" s="8">
        <f t="shared" si="76"/>
        <v>0</v>
      </c>
      <c r="AI78" s="8">
        <f t="shared" si="76"/>
        <v>0</v>
      </c>
      <c r="AJ78" s="8">
        <f t="shared" si="76"/>
        <v>0</v>
      </c>
      <c r="AK78" s="8">
        <f t="shared" si="76"/>
        <v>0</v>
      </c>
      <c r="AL78" s="8">
        <f t="shared" si="76"/>
        <v>0</v>
      </c>
      <c r="AM78" s="8">
        <f t="shared" si="76"/>
        <v>195</v>
      </c>
      <c r="AN78" s="8">
        <f t="shared" si="76"/>
        <v>341</v>
      </c>
      <c r="AO78" s="8">
        <f t="shared" si="76"/>
        <v>536</v>
      </c>
      <c r="AP78" s="7">
        <f t="shared" si="76"/>
        <v>14</v>
      </c>
      <c r="AQ78" s="8">
        <f t="shared" si="76"/>
        <v>0</v>
      </c>
      <c r="AR78" s="8">
        <f t="shared" si="76"/>
        <v>0</v>
      </c>
      <c r="AS78" s="8">
        <f t="shared" si="76"/>
        <v>0</v>
      </c>
      <c r="AT78" s="8">
        <f t="shared" si="76"/>
        <v>195</v>
      </c>
      <c r="AU78" s="8">
        <f t="shared" si="76"/>
        <v>341</v>
      </c>
      <c r="AV78" s="8">
        <f t="shared" si="76"/>
        <v>536</v>
      </c>
    </row>
    <row r="79" spans="1:48" s="15" customFormat="1" ht="19.5" customHeight="1">
      <c r="A79" s="2"/>
      <c r="B79" s="13" t="s">
        <v>65</v>
      </c>
      <c r="C79" s="49">
        <f>C78</f>
        <v>170</v>
      </c>
      <c r="D79" s="48">
        <f t="shared" si="76"/>
        <v>74</v>
      </c>
      <c r="E79" s="48">
        <f t="shared" si="76"/>
        <v>300</v>
      </c>
      <c r="F79" s="48">
        <f t="shared" si="76"/>
        <v>374</v>
      </c>
      <c r="G79" s="48">
        <f t="shared" si="76"/>
        <v>18</v>
      </c>
      <c r="H79" s="48">
        <f t="shared" si="76"/>
        <v>52</v>
      </c>
      <c r="I79" s="48">
        <f t="shared" si="76"/>
        <v>70</v>
      </c>
      <c r="J79" s="32">
        <f t="shared" si="76"/>
        <v>230</v>
      </c>
      <c r="K79" s="32">
        <f t="shared" si="76"/>
        <v>318</v>
      </c>
      <c r="L79" s="32">
        <f t="shared" si="76"/>
        <v>583</v>
      </c>
      <c r="M79" s="32">
        <f t="shared" si="76"/>
        <v>901</v>
      </c>
      <c r="N79" s="32">
        <f t="shared" si="76"/>
        <v>159</v>
      </c>
      <c r="O79" s="32">
        <f t="shared" si="76"/>
        <v>252</v>
      </c>
      <c r="P79" s="32">
        <f t="shared" si="76"/>
        <v>411</v>
      </c>
      <c r="Q79" s="62">
        <f t="shared" si="76"/>
        <v>80</v>
      </c>
      <c r="R79" s="62">
        <f t="shared" si="76"/>
        <v>27</v>
      </c>
      <c r="S79" s="62">
        <f t="shared" si="76"/>
        <v>54</v>
      </c>
      <c r="T79" s="62">
        <f t="shared" si="76"/>
        <v>81</v>
      </c>
      <c r="U79" s="62">
        <f t="shared" si="76"/>
        <v>18</v>
      </c>
      <c r="V79" s="62">
        <f t="shared" si="76"/>
        <v>37</v>
      </c>
      <c r="W79" s="62">
        <f t="shared" si="76"/>
        <v>55</v>
      </c>
      <c r="X79" s="67">
        <f t="shared" si="76"/>
        <v>195</v>
      </c>
      <c r="Y79" s="67">
        <f t="shared" si="76"/>
        <v>341</v>
      </c>
      <c r="Z79" s="67">
        <f t="shared" si="76"/>
        <v>536</v>
      </c>
      <c r="AA79" s="8">
        <f t="shared" si="76"/>
        <v>0</v>
      </c>
      <c r="AB79" s="8">
        <f t="shared" si="76"/>
        <v>0</v>
      </c>
      <c r="AC79" s="8">
        <f t="shared" si="76"/>
        <v>0</v>
      </c>
      <c r="AD79" s="8">
        <f t="shared" si="76"/>
        <v>0</v>
      </c>
      <c r="AE79" s="8">
        <f t="shared" si="76"/>
        <v>0</v>
      </c>
      <c r="AF79" s="8">
        <f t="shared" si="76"/>
        <v>0</v>
      </c>
      <c r="AG79" s="8">
        <f t="shared" si="76"/>
        <v>0</v>
      </c>
      <c r="AH79" s="8">
        <f t="shared" si="76"/>
        <v>0</v>
      </c>
      <c r="AI79" s="8">
        <f t="shared" si="76"/>
        <v>0</v>
      </c>
      <c r="AJ79" s="8">
        <f t="shared" si="76"/>
        <v>0</v>
      </c>
      <c r="AK79" s="8">
        <f t="shared" si="76"/>
        <v>0</v>
      </c>
      <c r="AL79" s="8">
        <f t="shared" si="76"/>
        <v>0</v>
      </c>
      <c r="AM79" s="8">
        <f t="shared" si="76"/>
        <v>195</v>
      </c>
      <c r="AN79" s="8">
        <f t="shared" si="76"/>
        <v>341</v>
      </c>
      <c r="AO79" s="8">
        <f t="shared" si="76"/>
        <v>536</v>
      </c>
      <c r="AP79" s="7">
        <f t="shared" si="76"/>
        <v>14</v>
      </c>
      <c r="AQ79" s="8">
        <f t="shared" si="76"/>
        <v>0</v>
      </c>
      <c r="AR79" s="8">
        <f t="shared" si="76"/>
        <v>0</v>
      </c>
      <c r="AS79" s="8">
        <f t="shared" si="76"/>
        <v>0</v>
      </c>
      <c r="AT79" s="8">
        <f t="shared" si="76"/>
        <v>195</v>
      </c>
      <c r="AU79" s="8">
        <f t="shared" si="76"/>
        <v>341</v>
      </c>
      <c r="AV79" s="8">
        <f t="shared" si="76"/>
        <v>536</v>
      </c>
    </row>
    <row r="80" spans="1:48" ht="19.5" customHeight="1">
      <c r="A80" s="16" t="s">
        <v>66</v>
      </c>
      <c r="B80" s="17"/>
      <c r="C80" s="50"/>
      <c r="D80" s="51"/>
      <c r="E80" s="51"/>
      <c r="F80" s="54"/>
      <c r="G80" s="51"/>
      <c r="H80" s="51"/>
      <c r="I80" s="54"/>
      <c r="J80" s="33"/>
      <c r="K80" s="33"/>
      <c r="L80" s="33"/>
      <c r="M80" s="35"/>
      <c r="N80" s="33"/>
      <c r="O80" s="33"/>
      <c r="P80" s="35"/>
      <c r="Q80" s="63"/>
      <c r="R80" s="63"/>
      <c r="S80" s="63"/>
      <c r="T80" s="66"/>
      <c r="U80" s="63"/>
      <c r="V80" s="63"/>
      <c r="W80" s="66"/>
      <c r="X80" s="86"/>
      <c r="Y80" s="86"/>
      <c r="Z80" s="86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10"/>
    </row>
    <row r="81" spans="1:48" ht="19.5" customHeight="1">
      <c r="A81" s="16"/>
      <c r="B81" s="4" t="s">
        <v>93</v>
      </c>
      <c r="C81" s="50"/>
      <c r="D81" s="51"/>
      <c r="E81" s="51"/>
      <c r="F81" s="54"/>
      <c r="G81" s="51"/>
      <c r="H81" s="51"/>
      <c r="I81" s="54"/>
      <c r="J81" s="33"/>
      <c r="K81" s="33"/>
      <c r="L81" s="33"/>
      <c r="M81" s="35"/>
      <c r="N81" s="33"/>
      <c r="O81" s="33"/>
      <c r="P81" s="35"/>
      <c r="Q81" s="63"/>
      <c r="R81" s="63"/>
      <c r="S81" s="63"/>
      <c r="T81" s="66"/>
      <c r="U81" s="63"/>
      <c r="V81" s="63"/>
      <c r="W81" s="66"/>
      <c r="X81" s="86"/>
      <c r="Y81" s="86"/>
      <c r="Z81" s="86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10"/>
    </row>
    <row r="82" spans="1:48" ht="19.5" customHeight="1">
      <c r="A82" s="85"/>
      <c r="B82" s="3" t="s">
        <v>140</v>
      </c>
      <c r="C82" s="45"/>
      <c r="D82" s="46"/>
      <c r="E82" s="46"/>
      <c r="F82" s="54"/>
      <c r="G82" s="46"/>
      <c r="H82" s="46"/>
      <c r="I82" s="54"/>
      <c r="J82" s="31"/>
      <c r="K82" s="31"/>
      <c r="L82" s="31"/>
      <c r="M82" s="35"/>
      <c r="N82" s="38"/>
      <c r="O82" s="38"/>
      <c r="P82" s="35"/>
      <c r="Q82" s="60"/>
      <c r="R82" s="60"/>
      <c r="S82" s="60"/>
      <c r="T82" s="66"/>
      <c r="U82" s="60"/>
      <c r="V82" s="60"/>
      <c r="W82" s="66"/>
      <c r="X82" s="86"/>
      <c r="Y82" s="86"/>
      <c r="Z82" s="86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10"/>
    </row>
    <row r="83" spans="1:48" ht="19.5" customHeight="1">
      <c r="A83" s="85"/>
      <c r="B83" s="6" t="s">
        <v>169</v>
      </c>
      <c r="C83" s="47">
        <v>200</v>
      </c>
      <c r="D83" s="47">
        <v>174</v>
      </c>
      <c r="E83" s="47">
        <v>116</v>
      </c>
      <c r="F83" s="47">
        <f t="shared" si="0"/>
        <v>290</v>
      </c>
      <c r="G83" s="47">
        <v>76</v>
      </c>
      <c r="H83" s="47">
        <v>36</v>
      </c>
      <c r="I83" s="47">
        <f t="shared" si="1"/>
        <v>112</v>
      </c>
      <c r="J83" s="27">
        <v>455</v>
      </c>
      <c r="K83" s="27">
        <v>1964</v>
      </c>
      <c r="L83" s="27">
        <v>582</v>
      </c>
      <c r="M83" s="27">
        <f t="shared" si="2"/>
        <v>2546</v>
      </c>
      <c r="N83" s="27">
        <v>377</v>
      </c>
      <c r="O83" s="27">
        <v>113</v>
      </c>
      <c r="P83" s="27">
        <f t="shared" si="3"/>
        <v>490</v>
      </c>
      <c r="Q83" s="61">
        <v>185</v>
      </c>
      <c r="R83" s="61">
        <v>125</v>
      </c>
      <c r="S83" s="61">
        <v>60</v>
      </c>
      <c r="T83" s="61">
        <f t="shared" si="4"/>
        <v>185</v>
      </c>
      <c r="U83" s="61">
        <v>101</v>
      </c>
      <c r="V83" s="61">
        <v>46</v>
      </c>
      <c r="W83" s="61">
        <f t="shared" si="5"/>
        <v>147</v>
      </c>
      <c r="X83" s="25">
        <f t="shared" si="6"/>
        <v>554</v>
      </c>
      <c r="Y83" s="25">
        <f t="shared" si="6"/>
        <v>195</v>
      </c>
      <c r="Z83" s="25">
        <f t="shared" si="7"/>
        <v>749</v>
      </c>
      <c r="AA83" s="7">
        <v>0</v>
      </c>
      <c r="AB83" s="7">
        <v>0</v>
      </c>
      <c r="AC83" s="7">
        <v>0</v>
      </c>
      <c r="AD83" s="7">
        <f t="shared" si="8"/>
        <v>0</v>
      </c>
      <c r="AE83" s="7">
        <v>0</v>
      </c>
      <c r="AF83" s="7">
        <v>0</v>
      </c>
      <c r="AG83" s="7">
        <v>0</v>
      </c>
      <c r="AH83" s="7">
        <f t="shared" si="9"/>
        <v>0</v>
      </c>
      <c r="AI83" s="7">
        <v>0</v>
      </c>
      <c r="AJ83" s="7">
        <v>0</v>
      </c>
      <c r="AK83" s="7">
        <v>0</v>
      </c>
      <c r="AL83" s="7">
        <f t="shared" si="10"/>
        <v>0</v>
      </c>
      <c r="AM83" s="7">
        <f t="shared" si="11"/>
        <v>554</v>
      </c>
      <c r="AN83" s="7">
        <f t="shared" si="11"/>
        <v>195</v>
      </c>
      <c r="AO83" s="7">
        <f t="shared" si="12"/>
        <v>749</v>
      </c>
      <c r="AP83" s="7">
        <v>2</v>
      </c>
      <c r="AQ83" s="7" t="str">
        <f t="shared" si="13"/>
        <v>0</v>
      </c>
      <c r="AR83" s="7" t="str">
        <f t="shared" si="14"/>
        <v>0</v>
      </c>
      <c r="AS83" s="7">
        <f t="shared" si="15"/>
        <v>0</v>
      </c>
      <c r="AT83" s="7">
        <f t="shared" si="16"/>
        <v>554</v>
      </c>
      <c r="AU83" s="7">
        <f t="shared" si="17"/>
        <v>195</v>
      </c>
      <c r="AV83" s="7">
        <f t="shared" si="18"/>
        <v>749</v>
      </c>
    </row>
    <row r="84" spans="1:48" s="15" customFormat="1" ht="19.5" customHeight="1">
      <c r="A84" s="2"/>
      <c r="B84" s="13" t="s">
        <v>6</v>
      </c>
      <c r="C84" s="49">
        <f>SUM(C83)</f>
        <v>200</v>
      </c>
      <c r="D84" s="48">
        <f t="shared" ref="D84:AV84" si="77">SUM(D83)</f>
        <v>174</v>
      </c>
      <c r="E84" s="48">
        <f t="shared" si="77"/>
        <v>116</v>
      </c>
      <c r="F84" s="48">
        <f t="shared" si="77"/>
        <v>290</v>
      </c>
      <c r="G84" s="48">
        <f t="shared" si="77"/>
        <v>76</v>
      </c>
      <c r="H84" s="48">
        <f t="shared" si="77"/>
        <v>36</v>
      </c>
      <c r="I84" s="48">
        <f t="shared" si="77"/>
        <v>112</v>
      </c>
      <c r="J84" s="32">
        <f t="shared" si="77"/>
        <v>455</v>
      </c>
      <c r="K84" s="32">
        <f t="shared" si="77"/>
        <v>1964</v>
      </c>
      <c r="L84" s="32">
        <f t="shared" si="77"/>
        <v>582</v>
      </c>
      <c r="M84" s="32">
        <f t="shared" si="77"/>
        <v>2546</v>
      </c>
      <c r="N84" s="32">
        <f t="shared" si="77"/>
        <v>377</v>
      </c>
      <c r="O84" s="32">
        <f t="shared" si="77"/>
        <v>113</v>
      </c>
      <c r="P84" s="32">
        <f t="shared" si="77"/>
        <v>490</v>
      </c>
      <c r="Q84" s="62">
        <f t="shared" si="77"/>
        <v>185</v>
      </c>
      <c r="R84" s="62">
        <f t="shared" si="77"/>
        <v>125</v>
      </c>
      <c r="S84" s="62">
        <f t="shared" si="77"/>
        <v>60</v>
      </c>
      <c r="T84" s="62">
        <f t="shared" si="77"/>
        <v>185</v>
      </c>
      <c r="U84" s="62">
        <f t="shared" si="77"/>
        <v>101</v>
      </c>
      <c r="V84" s="62">
        <f t="shared" si="77"/>
        <v>46</v>
      </c>
      <c r="W84" s="62">
        <f t="shared" si="77"/>
        <v>147</v>
      </c>
      <c r="X84" s="67">
        <f t="shared" si="77"/>
        <v>554</v>
      </c>
      <c r="Y84" s="67">
        <f t="shared" si="77"/>
        <v>195</v>
      </c>
      <c r="Z84" s="67">
        <f t="shared" si="77"/>
        <v>749</v>
      </c>
      <c r="AA84" s="8">
        <f t="shared" si="77"/>
        <v>0</v>
      </c>
      <c r="AB84" s="8">
        <f t="shared" si="77"/>
        <v>0</v>
      </c>
      <c r="AC84" s="8">
        <f t="shared" si="77"/>
        <v>0</v>
      </c>
      <c r="AD84" s="8">
        <f t="shared" si="77"/>
        <v>0</v>
      </c>
      <c r="AE84" s="8">
        <f t="shared" si="77"/>
        <v>0</v>
      </c>
      <c r="AF84" s="8">
        <f t="shared" si="77"/>
        <v>0</v>
      </c>
      <c r="AG84" s="8">
        <f t="shared" si="77"/>
        <v>0</v>
      </c>
      <c r="AH84" s="8">
        <f t="shared" si="77"/>
        <v>0</v>
      </c>
      <c r="AI84" s="8">
        <f t="shared" si="77"/>
        <v>0</v>
      </c>
      <c r="AJ84" s="8">
        <f t="shared" si="77"/>
        <v>0</v>
      </c>
      <c r="AK84" s="8">
        <f t="shared" si="77"/>
        <v>0</v>
      </c>
      <c r="AL84" s="8">
        <f t="shared" si="77"/>
        <v>0</v>
      </c>
      <c r="AM84" s="8">
        <f t="shared" si="77"/>
        <v>554</v>
      </c>
      <c r="AN84" s="8">
        <f t="shared" si="77"/>
        <v>195</v>
      </c>
      <c r="AO84" s="8">
        <f t="shared" si="77"/>
        <v>749</v>
      </c>
      <c r="AP84" s="7">
        <f t="shared" si="77"/>
        <v>2</v>
      </c>
      <c r="AQ84" s="8">
        <f t="shared" si="77"/>
        <v>0</v>
      </c>
      <c r="AR84" s="8">
        <f t="shared" si="77"/>
        <v>0</v>
      </c>
      <c r="AS84" s="8">
        <f t="shared" si="77"/>
        <v>0</v>
      </c>
      <c r="AT84" s="8">
        <f t="shared" si="77"/>
        <v>554</v>
      </c>
      <c r="AU84" s="8">
        <f t="shared" si="77"/>
        <v>195</v>
      </c>
      <c r="AV84" s="8">
        <f t="shared" si="77"/>
        <v>749</v>
      </c>
    </row>
    <row r="85" spans="1:48" ht="19.5" customHeight="1">
      <c r="A85" s="85"/>
      <c r="B85" s="3" t="s">
        <v>166</v>
      </c>
      <c r="C85" s="45"/>
      <c r="D85" s="46"/>
      <c r="E85" s="46"/>
      <c r="F85" s="54"/>
      <c r="G85" s="46"/>
      <c r="H85" s="46"/>
      <c r="I85" s="54"/>
      <c r="J85" s="31"/>
      <c r="K85" s="31"/>
      <c r="L85" s="31"/>
      <c r="M85" s="35"/>
      <c r="N85" s="38"/>
      <c r="O85" s="38"/>
      <c r="P85" s="35"/>
      <c r="Q85" s="60"/>
      <c r="R85" s="60"/>
      <c r="S85" s="60"/>
      <c r="T85" s="66"/>
      <c r="U85" s="60"/>
      <c r="V85" s="60"/>
      <c r="W85" s="66"/>
      <c r="X85" s="86"/>
      <c r="Y85" s="86"/>
      <c r="Z85" s="86"/>
      <c r="AA85" s="11"/>
      <c r="AB85" s="11"/>
      <c r="AC85" s="11"/>
      <c r="AD85" s="9"/>
      <c r="AE85" s="11"/>
      <c r="AF85" s="11"/>
      <c r="AG85" s="11"/>
      <c r="AH85" s="9"/>
      <c r="AI85" s="12"/>
      <c r="AJ85" s="11"/>
      <c r="AK85" s="11"/>
      <c r="AL85" s="9"/>
      <c r="AM85" s="9"/>
      <c r="AN85" s="9"/>
      <c r="AO85" s="9"/>
      <c r="AP85" s="12"/>
      <c r="AQ85" s="9"/>
      <c r="AR85" s="9"/>
      <c r="AS85" s="9"/>
      <c r="AT85" s="9"/>
      <c r="AU85" s="9"/>
      <c r="AV85" s="10"/>
    </row>
    <row r="86" spans="1:48" ht="19.5" customHeight="1">
      <c r="A86" s="2"/>
      <c r="B86" s="6" t="s">
        <v>21</v>
      </c>
      <c r="C86" s="47">
        <v>10</v>
      </c>
      <c r="D86" s="47">
        <v>4</v>
      </c>
      <c r="E86" s="47">
        <v>2</v>
      </c>
      <c r="F86" s="47">
        <f t="shared" ref="F86:F96" si="78">D86+E86</f>
        <v>6</v>
      </c>
      <c r="G86" s="47">
        <v>0</v>
      </c>
      <c r="H86" s="47">
        <v>0</v>
      </c>
      <c r="I86" s="47">
        <f t="shared" ref="I86:I96" si="79">G86+H86</f>
        <v>0</v>
      </c>
      <c r="J86" s="27">
        <v>30</v>
      </c>
      <c r="K86" s="27">
        <v>99</v>
      </c>
      <c r="L86" s="27">
        <v>13</v>
      </c>
      <c r="M86" s="27">
        <f t="shared" ref="M86:M96" si="80">K86+L86</f>
        <v>112</v>
      </c>
      <c r="N86" s="27">
        <v>23</v>
      </c>
      <c r="O86" s="27">
        <v>2</v>
      </c>
      <c r="P86" s="27">
        <f t="shared" ref="P86:P96" si="81">N86+O86</f>
        <v>25</v>
      </c>
      <c r="Q86" s="61">
        <v>0</v>
      </c>
      <c r="R86" s="61">
        <v>0</v>
      </c>
      <c r="S86" s="61">
        <v>0</v>
      </c>
      <c r="T86" s="61">
        <f t="shared" ref="T86:T96" si="82">R86+S86</f>
        <v>0</v>
      </c>
      <c r="U86" s="61">
        <v>0</v>
      </c>
      <c r="V86" s="61">
        <v>0</v>
      </c>
      <c r="W86" s="61">
        <f t="shared" ref="W86:W96" si="83">U86+V86</f>
        <v>0</v>
      </c>
      <c r="X86" s="25">
        <f t="shared" ref="X86:Y96" si="84">G86+N86+U86</f>
        <v>23</v>
      </c>
      <c r="Y86" s="25">
        <f t="shared" si="84"/>
        <v>2</v>
      </c>
      <c r="Z86" s="25">
        <f t="shared" ref="Z86:Z96" si="85">X86+Y86</f>
        <v>25</v>
      </c>
      <c r="AA86" s="7">
        <v>0</v>
      </c>
      <c r="AB86" s="7">
        <v>0</v>
      </c>
      <c r="AC86" s="7">
        <v>0</v>
      </c>
      <c r="AD86" s="7">
        <f t="shared" ref="AD86:AD96" si="86">AB86+AC86</f>
        <v>0</v>
      </c>
      <c r="AE86" s="7">
        <v>0</v>
      </c>
      <c r="AF86" s="7">
        <v>0</v>
      </c>
      <c r="AG86" s="7">
        <v>0</v>
      </c>
      <c r="AH86" s="7">
        <f t="shared" ref="AH86:AH96" si="87">AF86+AG86</f>
        <v>0</v>
      </c>
      <c r="AI86" s="7">
        <v>0</v>
      </c>
      <c r="AJ86" s="7">
        <v>0</v>
      </c>
      <c r="AK86" s="7">
        <v>0</v>
      </c>
      <c r="AL86" s="7">
        <f t="shared" ref="AL86:AL96" si="88">AJ86+AK86</f>
        <v>0</v>
      </c>
      <c r="AM86" s="7">
        <f t="shared" ref="AM86:AN96" si="89">X86+AB86+AF86+AJ86</f>
        <v>23</v>
      </c>
      <c r="AN86" s="7">
        <f t="shared" si="89"/>
        <v>2</v>
      </c>
      <c r="AO86" s="7">
        <f t="shared" ref="AO86:AO96" si="90">AM86+AN86</f>
        <v>25</v>
      </c>
      <c r="AP86" s="7">
        <v>2</v>
      </c>
      <c r="AQ86" s="7" t="str">
        <f t="shared" ref="AQ86:AQ96" si="91">IF(AP86=1,AM86,"0")</f>
        <v>0</v>
      </c>
      <c r="AR86" s="7" t="str">
        <f t="shared" ref="AR86:AR96" si="92">IF(AP86=1,AN86,"0")</f>
        <v>0</v>
      </c>
      <c r="AS86" s="7">
        <f t="shared" ref="AS86:AS96" si="93">AQ86+AR86</f>
        <v>0</v>
      </c>
      <c r="AT86" s="7">
        <f t="shared" ref="AT86:AT96" si="94">IF(AP86=2,AM86,"0")</f>
        <v>23</v>
      </c>
      <c r="AU86" s="7">
        <f t="shared" ref="AU86:AU96" si="95">IF(AP86=2,AN86,"0")</f>
        <v>2</v>
      </c>
      <c r="AV86" s="7">
        <f t="shared" ref="AV86:AV96" si="96">AT86+AU86</f>
        <v>25</v>
      </c>
    </row>
    <row r="87" spans="1:48" ht="19.5" customHeight="1">
      <c r="A87" s="85"/>
      <c r="B87" s="6" t="s">
        <v>19</v>
      </c>
      <c r="C87" s="47">
        <v>10</v>
      </c>
      <c r="D87" s="47">
        <v>3</v>
      </c>
      <c r="E87" s="47">
        <v>0</v>
      </c>
      <c r="F87" s="47">
        <f t="shared" si="78"/>
        <v>3</v>
      </c>
      <c r="G87" s="47">
        <v>1</v>
      </c>
      <c r="H87" s="47">
        <v>0</v>
      </c>
      <c r="I87" s="47">
        <f t="shared" si="79"/>
        <v>1</v>
      </c>
      <c r="J87" s="27">
        <v>30</v>
      </c>
      <c r="K87" s="27">
        <v>182</v>
      </c>
      <c r="L87" s="27">
        <v>3</v>
      </c>
      <c r="M87" s="27">
        <f t="shared" si="80"/>
        <v>185</v>
      </c>
      <c r="N87" s="27">
        <v>37</v>
      </c>
      <c r="O87" s="27">
        <v>0</v>
      </c>
      <c r="P87" s="27">
        <f t="shared" si="81"/>
        <v>37</v>
      </c>
      <c r="Q87" s="61">
        <v>0</v>
      </c>
      <c r="R87" s="61">
        <v>0</v>
      </c>
      <c r="S87" s="61">
        <v>0</v>
      </c>
      <c r="T87" s="61">
        <f t="shared" si="82"/>
        <v>0</v>
      </c>
      <c r="U87" s="61">
        <v>0</v>
      </c>
      <c r="V87" s="61">
        <v>0</v>
      </c>
      <c r="W87" s="61">
        <f t="shared" si="83"/>
        <v>0</v>
      </c>
      <c r="X87" s="25">
        <f t="shared" si="84"/>
        <v>38</v>
      </c>
      <c r="Y87" s="25">
        <f t="shared" si="84"/>
        <v>0</v>
      </c>
      <c r="Z87" s="25">
        <f t="shared" si="85"/>
        <v>38</v>
      </c>
      <c r="AA87" s="7">
        <v>0</v>
      </c>
      <c r="AB87" s="7">
        <v>0</v>
      </c>
      <c r="AC87" s="7">
        <v>0</v>
      </c>
      <c r="AD87" s="7">
        <f t="shared" si="86"/>
        <v>0</v>
      </c>
      <c r="AE87" s="7">
        <v>0</v>
      </c>
      <c r="AF87" s="7">
        <v>0</v>
      </c>
      <c r="AG87" s="7">
        <v>0</v>
      </c>
      <c r="AH87" s="7">
        <f t="shared" si="87"/>
        <v>0</v>
      </c>
      <c r="AI87" s="7">
        <v>0</v>
      </c>
      <c r="AJ87" s="7">
        <v>0</v>
      </c>
      <c r="AK87" s="7">
        <v>0</v>
      </c>
      <c r="AL87" s="7">
        <f t="shared" si="88"/>
        <v>0</v>
      </c>
      <c r="AM87" s="7">
        <f t="shared" si="89"/>
        <v>38</v>
      </c>
      <c r="AN87" s="7">
        <f t="shared" si="89"/>
        <v>0</v>
      </c>
      <c r="AO87" s="7">
        <f t="shared" si="90"/>
        <v>38</v>
      </c>
      <c r="AP87" s="7">
        <v>2</v>
      </c>
      <c r="AQ87" s="7" t="str">
        <f t="shared" si="91"/>
        <v>0</v>
      </c>
      <c r="AR87" s="7" t="str">
        <f t="shared" si="92"/>
        <v>0</v>
      </c>
      <c r="AS87" s="7">
        <f t="shared" si="93"/>
        <v>0</v>
      </c>
      <c r="AT87" s="7">
        <f t="shared" si="94"/>
        <v>38</v>
      </c>
      <c r="AU87" s="7">
        <f t="shared" si="95"/>
        <v>0</v>
      </c>
      <c r="AV87" s="7">
        <f t="shared" si="96"/>
        <v>38</v>
      </c>
    </row>
    <row r="88" spans="1:48" ht="19.5" customHeight="1">
      <c r="A88" s="85"/>
      <c r="B88" s="6" t="s">
        <v>30</v>
      </c>
      <c r="C88" s="47">
        <v>10</v>
      </c>
      <c r="D88" s="47">
        <v>0</v>
      </c>
      <c r="E88" s="47">
        <v>0</v>
      </c>
      <c r="F88" s="47">
        <f t="shared" si="78"/>
        <v>0</v>
      </c>
      <c r="G88" s="47">
        <v>0</v>
      </c>
      <c r="H88" s="47">
        <v>0</v>
      </c>
      <c r="I88" s="47">
        <f t="shared" si="79"/>
        <v>0</v>
      </c>
      <c r="J88" s="27">
        <v>30</v>
      </c>
      <c r="K88" s="27">
        <v>17</v>
      </c>
      <c r="L88" s="27">
        <v>0</v>
      </c>
      <c r="M88" s="27">
        <f t="shared" si="80"/>
        <v>17</v>
      </c>
      <c r="N88" s="27">
        <v>30</v>
      </c>
      <c r="O88" s="27">
        <v>2</v>
      </c>
      <c r="P88" s="27">
        <f t="shared" si="81"/>
        <v>32</v>
      </c>
      <c r="Q88" s="61">
        <v>0</v>
      </c>
      <c r="R88" s="61">
        <v>0</v>
      </c>
      <c r="S88" s="61">
        <v>0</v>
      </c>
      <c r="T88" s="61">
        <f t="shared" si="82"/>
        <v>0</v>
      </c>
      <c r="U88" s="61">
        <v>0</v>
      </c>
      <c r="V88" s="61">
        <v>0</v>
      </c>
      <c r="W88" s="61">
        <f t="shared" si="83"/>
        <v>0</v>
      </c>
      <c r="X88" s="25">
        <f t="shared" si="84"/>
        <v>30</v>
      </c>
      <c r="Y88" s="25">
        <f t="shared" si="84"/>
        <v>2</v>
      </c>
      <c r="Z88" s="25">
        <f t="shared" si="85"/>
        <v>32</v>
      </c>
      <c r="AA88" s="7">
        <v>0</v>
      </c>
      <c r="AB88" s="7">
        <v>0</v>
      </c>
      <c r="AC88" s="7">
        <v>0</v>
      </c>
      <c r="AD88" s="7">
        <f t="shared" si="86"/>
        <v>0</v>
      </c>
      <c r="AE88" s="7">
        <v>0</v>
      </c>
      <c r="AF88" s="7">
        <v>0</v>
      </c>
      <c r="AG88" s="7">
        <v>0</v>
      </c>
      <c r="AH88" s="7">
        <f t="shared" si="87"/>
        <v>0</v>
      </c>
      <c r="AI88" s="7">
        <v>0</v>
      </c>
      <c r="AJ88" s="7">
        <v>0</v>
      </c>
      <c r="AK88" s="7">
        <v>0</v>
      </c>
      <c r="AL88" s="7">
        <f t="shared" si="88"/>
        <v>0</v>
      </c>
      <c r="AM88" s="7">
        <f t="shared" si="89"/>
        <v>30</v>
      </c>
      <c r="AN88" s="7">
        <f t="shared" si="89"/>
        <v>2</v>
      </c>
      <c r="AO88" s="7">
        <f t="shared" si="90"/>
        <v>32</v>
      </c>
      <c r="AP88" s="7">
        <v>2</v>
      </c>
      <c r="AQ88" s="7" t="str">
        <f t="shared" si="91"/>
        <v>0</v>
      </c>
      <c r="AR88" s="7" t="str">
        <f t="shared" si="92"/>
        <v>0</v>
      </c>
      <c r="AS88" s="7">
        <f t="shared" si="93"/>
        <v>0</v>
      </c>
      <c r="AT88" s="7">
        <f t="shared" si="94"/>
        <v>30</v>
      </c>
      <c r="AU88" s="7">
        <f t="shared" si="95"/>
        <v>2</v>
      </c>
      <c r="AV88" s="7">
        <f t="shared" si="96"/>
        <v>32</v>
      </c>
    </row>
    <row r="89" spans="1:48" ht="19.5" customHeight="1">
      <c r="A89" s="85"/>
      <c r="B89" s="6" t="s">
        <v>31</v>
      </c>
      <c r="C89" s="47">
        <v>10</v>
      </c>
      <c r="D89" s="47">
        <v>0</v>
      </c>
      <c r="E89" s="47">
        <v>0</v>
      </c>
      <c r="F89" s="47">
        <f t="shared" si="78"/>
        <v>0</v>
      </c>
      <c r="G89" s="47">
        <v>0</v>
      </c>
      <c r="H89" s="47">
        <v>0</v>
      </c>
      <c r="I89" s="47">
        <f t="shared" si="79"/>
        <v>0</v>
      </c>
      <c r="J89" s="27">
        <v>30</v>
      </c>
      <c r="K89" s="27">
        <v>5</v>
      </c>
      <c r="L89" s="27">
        <v>2</v>
      </c>
      <c r="M89" s="27">
        <f t="shared" si="80"/>
        <v>7</v>
      </c>
      <c r="N89" s="27">
        <v>16</v>
      </c>
      <c r="O89" s="27">
        <v>2</v>
      </c>
      <c r="P89" s="27">
        <f t="shared" si="81"/>
        <v>18</v>
      </c>
      <c r="Q89" s="61">
        <v>0</v>
      </c>
      <c r="R89" s="61">
        <v>0</v>
      </c>
      <c r="S89" s="61">
        <v>0</v>
      </c>
      <c r="T89" s="61">
        <f t="shared" si="82"/>
        <v>0</v>
      </c>
      <c r="U89" s="61">
        <v>0</v>
      </c>
      <c r="V89" s="61">
        <v>0</v>
      </c>
      <c r="W89" s="61">
        <f t="shared" si="83"/>
        <v>0</v>
      </c>
      <c r="X89" s="25">
        <f t="shared" si="84"/>
        <v>16</v>
      </c>
      <c r="Y89" s="25">
        <f t="shared" si="84"/>
        <v>2</v>
      </c>
      <c r="Z89" s="25">
        <f t="shared" si="85"/>
        <v>18</v>
      </c>
      <c r="AA89" s="7">
        <v>0</v>
      </c>
      <c r="AB89" s="7">
        <v>0</v>
      </c>
      <c r="AC89" s="7">
        <v>0</v>
      </c>
      <c r="AD89" s="7">
        <f t="shared" si="86"/>
        <v>0</v>
      </c>
      <c r="AE89" s="7">
        <v>0</v>
      </c>
      <c r="AF89" s="7">
        <v>0</v>
      </c>
      <c r="AG89" s="7">
        <v>0</v>
      </c>
      <c r="AH89" s="7">
        <f t="shared" si="87"/>
        <v>0</v>
      </c>
      <c r="AI89" s="7">
        <v>0</v>
      </c>
      <c r="AJ89" s="7">
        <v>0</v>
      </c>
      <c r="AK89" s="7">
        <v>0</v>
      </c>
      <c r="AL89" s="7">
        <f t="shared" si="88"/>
        <v>0</v>
      </c>
      <c r="AM89" s="7">
        <f t="shared" si="89"/>
        <v>16</v>
      </c>
      <c r="AN89" s="7">
        <f t="shared" si="89"/>
        <v>2</v>
      </c>
      <c r="AO89" s="7">
        <f t="shared" si="90"/>
        <v>18</v>
      </c>
      <c r="AP89" s="7">
        <v>2</v>
      </c>
      <c r="AQ89" s="7" t="str">
        <f t="shared" si="91"/>
        <v>0</v>
      </c>
      <c r="AR89" s="7" t="str">
        <f t="shared" si="92"/>
        <v>0</v>
      </c>
      <c r="AS89" s="7">
        <f t="shared" si="93"/>
        <v>0</v>
      </c>
      <c r="AT89" s="7">
        <f t="shared" si="94"/>
        <v>16</v>
      </c>
      <c r="AU89" s="7">
        <f t="shared" si="95"/>
        <v>2</v>
      </c>
      <c r="AV89" s="7">
        <f t="shared" si="96"/>
        <v>18</v>
      </c>
    </row>
    <row r="90" spans="1:48" ht="19.5" customHeight="1">
      <c r="A90" s="85"/>
      <c r="B90" s="6" t="s">
        <v>185</v>
      </c>
      <c r="C90" s="47">
        <v>10</v>
      </c>
      <c r="D90" s="47">
        <v>19</v>
      </c>
      <c r="E90" s="47">
        <v>1</v>
      </c>
      <c r="F90" s="47">
        <f t="shared" si="78"/>
        <v>20</v>
      </c>
      <c r="G90" s="47">
        <v>12</v>
      </c>
      <c r="H90" s="47">
        <v>0</v>
      </c>
      <c r="I90" s="47">
        <f t="shared" si="79"/>
        <v>12</v>
      </c>
      <c r="J90" s="27">
        <v>30</v>
      </c>
      <c r="K90" s="27">
        <v>423</v>
      </c>
      <c r="L90" s="27">
        <v>11</v>
      </c>
      <c r="M90" s="27">
        <f t="shared" si="80"/>
        <v>434</v>
      </c>
      <c r="N90" s="27">
        <v>31</v>
      </c>
      <c r="O90" s="27">
        <v>0</v>
      </c>
      <c r="P90" s="27">
        <f t="shared" si="81"/>
        <v>31</v>
      </c>
      <c r="Q90" s="61">
        <v>0</v>
      </c>
      <c r="R90" s="61">
        <v>0</v>
      </c>
      <c r="S90" s="61">
        <v>0</v>
      </c>
      <c r="T90" s="61">
        <f t="shared" si="82"/>
        <v>0</v>
      </c>
      <c r="U90" s="61">
        <v>0</v>
      </c>
      <c r="V90" s="61">
        <v>0</v>
      </c>
      <c r="W90" s="61">
        <f t="shared" si="83"/>
        <v>0</v>
      </c>
      <c r="X90" s="25">
        <f t="shared" si="84"/>
        <v>43</v>
      </c>
      <c r="Y90" s="25">
        <f t="shared" si="84"/>
        <v>0</v>
      </c>
      <c r="Z90" s="25">
        <f t="shared" si="85"/>
        <v>43</v>
      </c>
      <c r="AA90" s="7">
        <v>0</v>
      </c>
      <c r="AB90" s="7">
        <v>0</v>
      </c>
      <c r="AC90" s="7">
        <v>0</v>
      </c>
      <c r="AD90" s="7">
        <f t="shared" si="86"/>
        <v>0</v>
      </c>
      <c r="AE90" s="7">
        <v>0</v>
      </c>
      <c r="AF90" s="7">
        <v>0</v>
      </c>
      <c r="AG90" s="7">
        <v>0</v>
      </c>
      <c r="AH90" s="7">
        <f t="shared" si="87"/>
        <v>0</v>
      </c>
      <c r="AI90" s="7">
        <v>0</v>
      </c>
      <c r="AJ90" s="7">
        <v>0</v>
      </c>
      <c r="AK90" s="7">
        <v>0</v>
      </c>
      <c r="AL90" s="7">
        <f t="shared" si="88"/>
        <v>0</v>
      </c>
      <c r="AM90" s="7">
        <f t="shared" si="89"/>
        <v>43</v>
      </c>
      <c r="AN90" s="7">
        <f t="shared" si="89"/>
        <v>0</v>
      </c>
      <c r="AO90" s="7">
        <f t="shared" si="90"/>
        <v>43</v>
      </c>
      <c r="AP90" s="7">
        <v>2</v>
      </c>
      <c r="AQ90" s="7" t="str">
        <f t="shared" si="91"/>
        <v>0</v>
      </c>
      <c r="AR90" s="7" t="str">
        <f t="shared" si="92"/>
        <v>0</v>
      </c>
      <c r="AS90" s="7">
        <f t="shared" si="93"/>
        <v>0</v>
      </c>
      <c r="AT90" s="7">
        <f t="shared" si="94"/>
        <v>43</v>
      </c>
      <c r="AU90" s="7">
        <f t="shared" si="95"/>
        <v>0</v>
      </c>
      <c r="AV90" s="7">
        <f t="shared" si="96"/>
        <v>43</v>
      </c>
    </row>
    <row r="91" spans="1:48" ht="19.5" customHeight="1">
      <c r="A91" s="85"/>
      <c r="B91" s="6" t="s">
        <v>18</v>
      </c>
      <c r="C91" s="47">
        <v>10</v>
      </c>
      <c r="D91" s="47">
        <v>6</v>
      </c>
      <c r="E91" s="47">
        <v>4</v>
      </c>
      <c r="F91" s="47">
        <f t="shared" si="78"/>
        <v>10</v>
      </c>
      <c r="G91" s="47">
        <v>3</v>
      </c>
      <c r="H91" s="47">
        <v>4</v>
      </c>
      <c r="I91" s="47">
        <f t="shared" si="79"/>
        <v>7</v>
      </c>
      <c r="J91" s="27">
        <v>30</v>
      </c>
      <c r="K91" s="27">
        <v>184</v>
      </c>
      <c r="L91" s="27">
        <v>38</v>
      </c>
      <c r="M91" s="27">
        <f t="shared" si="80"/>
        <v>222</v>
      </c>
      <c r="N91" s="27">
        <v>26</v>
      </c>
      <c r="O91" s="27">
        <v>8</v>
      </c>
      <c r="P91" s="27">
        <f t="shared" si="81"/>
        <v>34</v>
      </c>
      <c r="Q91" s="61">
        <v>0</v>
      </c>
      <c r="R91" s="61">
        <v>0</v>
      </c>
      <c r="S91" s="61">
        <v>0</v>
      </c>
      <c r="T91" s="61">
        <f t="shared" si="82"/>
        <v>0</v>
      </c>
      <c r="U91" s="61">
        <v>0</v>
      </c>
      <c r="V91" s="61">
        <v>0</v>
      </c>
      <c r="W91" s="61">
        <f t="shared" si="83"/>
        <v>0</v>
      </c>
      <c r="X91" s="25">
        <f t="shared" si="84"/>
        <v>29</v>
      </c>
      <c r="Y91" s="25">
        <f t="shared" si="84"/>
        <v>12</v>
      </c>
      <c r="Z91" s="25">
        <f t="shared" si="85"/>
        <v>41</v>
      </c>
      <c r="AA91" s="7">
        <v>0</v>
      </c>
      <c r="AB91" s="7">
        <v>0</v>
      </c>
      <c r="AC91" s="7">
        <v>0</v>
      </c>
      <c r="AD91" s="7">
        <f t="shared" si="86"/>
        <v>0</v>
      </c>
      <c r="AE91" s="7">
        <v>0</v>
      </c>
      <c r="AF91" s="7">
        <v>0</v>
      </c>
      <c r="AG91" s="7">
        <v>0</v>
      </c>
      <c r="AH91" s="7">
        <f t="shared" si="87"/>
        <v>0</v>
      </c>
      <c r="AI91" s="7">
        <v>0</v>
      </c>
      <c r="AJ91" s="7">
        <v>0</v>
      </c>
      <c r="AK91" s="7">
        <v>0</v>
      </c>
      <c r="AL91" s="7">
        <f t="shared" si="88"/>
        <v>0</v>
      </c>
      <c r="AM91" s="7">
        <f t="shared" si="89"/>
        <v>29</v>
      </c>
      <c r="AN91" s="7">
        <f t="shared" si="89"/>
        <v>12</v>
      </c>
      <c r="AO91" s="7">
        <f t="shared" si="90"/>
        <v>41</v>
      </c>
      <c r="AP91" s="7">
        <v>2</v>
      </c>
      <c r="AQ91" s="7" t="str">
        <f t="shared" si="91"/>
        <v>0</v>
      </c>
      <c r="AR91" s="7" t="str">
        <f t="shared" si="92"/>
        <v>0</v>
      </c>
      <c r="AS91" s="7">
        <f t="shared" si="93"/>
        <v>0</v>
      </c>
      <c r="AT91" s="7">
        <f t="shared" si="94"/>
        <v>29</v>
      </c>
      <c r="AU91" s="7">
        <f t="shared" si="95"/>
        <v>12</v>
      </c>
      <c r="AV91" s="7">
        <f t="shared" si="96"/>
        <v>41</v>
      </c>
    </row>
    <row r="92" spans="1:48" ht="19.5" customHeight="1">
      <c r="A92" s="85"/>
      <c r="B92" s="6" t="s">
        <v>28</v>
      </c>
      <c r="C92" s="47">
        <v>5</v>
      </c>
      <c r="D92" s="47">
        <v>0</v>
      </c>
      <c r="E92" s="47">
        <v>0</v>
      </c>
      <c r="F92" s="47">
        <f t="shared" si="78"/>
        <v>0</v>
      </c>
      <c r="G92" s="47">
        <v>0</v>
      </c>
      <c r="H92" s="47">
        <v>0</v>
      </c>
      <c r="I92" s="47">
        <f t="shared" si="79"/>
        <v>0</v>
      </c>
      <c r="J92" s="27">
        <v>35</v>
      </c>
      <c r="K92" s="27">
        <v>2</v>
      </c>
      <c r="L92" s="27">
        <v>0</v>
      </c>
      <c r="M92" s="27">
        <f t="shared" si="80"/>
        <v>2</v>
      </c>
      <c r="N92" s="27">
        <v>3</v>
      </c>
      <c r="O92" s="27">
        <v>0</v>
      </c>
      <c r="P92" s="27">
        <f t="shared" si="81"/>
        <v>3</v>
      </c>
      <c r="Q92" s="61">
        <v>0</v>
      </c>
      <c r="R92" s="61">
        <v>0</v>
      </c>
      <c r="S92" s="61">
        <v>0</v>
      </c>
      <c r="T92" s="61">
        <f t="shared" si="82"/>
        <v>0</v>
      </c>
      <c r="U92" s="61">
        <v>0</v>
      </c>
      <c r="V92" s="61">
        <v>0</v>
      </c>
      <c r="W92" s="61">
        <f t="shared" si="83"/>
        <v>0</v>
      </c>
      <c r="X92" s="25">
        <f t="shared" si="84"/>
        <v>3</v>
      </c>
      <c r="Y92" s="25">
        <f t="shared" si="84"/>
        <v>0</v>
      </c>
      <c r="Z92" s="25">
        <f t="shared" si="85"/>
        <v>3</v>
      </c>
      <c r="AA92" s="7">
        <v>0</v>
      </c>
      <c r="AB92" s="7">
        <v>0</v>
      </c>
      <c r="AC92" s="7">
        <v>0</v>
      </c>
      <c r="AD92" s="7">
        <f t="shared" si="86"/>
        <v>0</v>
      </c>
      <c r="AE92" s="7">
        <v>0</v>
      </c>
      <c r="AF92" s="7">
        <v>0</v>
      </c>
      <c r="AG92" s="7">
        <v>0</v>
      </c>
      <c r="AH92" s="7">
        <f t="shared" si="87"/>
        <v>0</v>
      </c>
      <c r="AI92" s="7">
        <v>0</v>
      </c>
      <c r="AJ92" s="7">
        <v>0</v>
      </c>
      <c r="AK92" s="7">
        <v>0</v>
      </c>
      <c r="AL92" s="7">
        <f t="shared" si="88"/>
        <v>0</v>
      </c>
      <c r="AM92" s="7">
        <f t="shared" si="89"/>
        <v>3</v>
      </c>
      <c r="AN92" s="7">
        <f t="shared" si="89"/>
        <v>0</v>
      </c>
      <c r="AO92" s="7">
        <f t="shared" si="90"/>
        <v>3</v>
      </c>
      <c r="AP92" s="7">
        <v>2</v>
      </c>
      <c r="AQ92" s="7" t="str">
        <f t="shared" si="91"/>
        <v>0</v>
      </c>
      <c r="AR92" s="7" t="str">
        <f t="shared" si="92"/>
        <v>0</v>
      </c>
      <c r="AS92" s="7">
        <f t="shared" si="93"/>
        <v>0</v>
      </c>
      <c r="AT92" s="7">
        <f t="shared" si="94"/>
        <v>3</v>
      </c>
      <c r="AU92" s="7">
        <f t="shared" si="95"/>
        <v>0</v>
      </c>
      <c r="AV92" s="7">
        <f t="shared" si="96"/>
        <v>3</v>
      </c>
    </row>
    <row r="93" spans="1:48" s="89" customFormat="1" ht="21">
      <c r="A93" s="87"/>
      <c r="B93" s="88" t="s">
        <v>67</v>
      </c>
      <c r="C93" s="47">
        <v>10</v>
      </c>
      <c r="D93" s="47">
        <v>7</v>
      </c>
      <c r="E93" s="47">
        <v>1</v>
      </c>
      <c r="F93" s="47">
        <f t="shared" si="78"/>
        <v>8</v>
      </c>
      <c r="G93" s="47">
        <v>3</v>
      </c>
      <c r="H93" s="47">
        <v>1</v>
      </c>
      <c r="I93" s="47">
        <f t="shared" si="79"/>
        <v>4</v>
      </c>
      <c r="J93" s="27">
        <v>30</v>
      </c>
      <c r="K93" s="27">
        <v>114</v>
      </c>
      <c r="L93" s="27">
        <v>19</v>
      </c>
      <c r="M93" s="27">
        <f t="shared" si="80"/>
        <v>133</v>
      </c>
      <c r="N93" s="27">
        <v>27</v>
      </c>
      <c r="O93" s="27">
        <v>0</v>
      </c>
      <c r="P93" s="27">
        <f t="shared" si="81"/>
        <v>27</v>
      </c>
      <c r="Q93" s="61">
        <v>0</v>
      </c>
      <c r="R93" s="61">
        <v>0</v>
      </c>
      <c r="S93" s="61">
        <v>0</v>
      </c>
      <c r="T93" s="61">
        <f t="shared" si="82"/>
        <v>0</v>
      </c>
      <c r="U93" s="61">
        <v>0</v>
      </c>
      <c r="V93" s="61">
        <v>0</v>
      </c>
      <c r="W93" s="61">
        <f t="shared" si="83"/>
        <v>0</v>
      </c>
      <c r="X93" s="25">
        <f t="shared" si="84"/>
        <v>30</v>
      </c>
      <c r="Y93" s="25">
        <f t="shared" si="84"/>
        <v>1</v>
      </c>
      <c r="Z93" s="25">
        <f t="shared" si="85"/>
        <v>31</v>
      </c>
      <c r="AA93" s="7">
        <v>0</v>
      </c>
      <c r="AB93" s="7">
        <v>0</v>
      </c>
      <c r="AC93" s="7">
        <v>0</v>
      </c>
      <c r="AD93" s="25">
        <f t="shared" si="86"/>
        <v>0</v>
      </c>
      <c r="AE93" s="25">
        <v>0</v>
      </c>
      <c r="AF93" s="25">
        <v>0</v>
      </c>
      <c r="AG93" s="25">
        <v>0</v>
      </c>
      <c r="AH93" s="25">
        <f t="shared" si="87"/>
        <v>0</v>
      </c>
      <c r="AI93" s="25">
        <v>0</v>
      </c>
      <c r="AJ93" s="25">
        <v>0</v>
      </c>
      <c r="AK93" s="25">
        <v>0</v>
      </c>
      <c r="AL93" s="25">
        <f t="shared" si="88"/>
        <v>0</v>
      </c>
      <c r="AM93" s="25">
        <f t="shared" si="89"/>
        <v>30</v>
      </c>
      <c r="AN93" s="25">
        <f t="shared" si="89"/>
        <v>1</v>
      </c>
      <c r="AO93" s="25">
        <f t="shared" si="90"/>
        <v>31</v>
      </c>
      <c r="AP93" s="25">
        <v>2</v>
      </c>
      <c r="AQ93" s="25" t="str">
        <f t="shared" si="91"/>
        <v>0</v>
      </c>
      <c r="AR93" s="25" t="str">
        <f t="shared" si="92"/>
        <v>0</v>
      </c>
      <c r="AS93" s="25">
        <f t="shared" si="93"/>
        <v>0</v>
      </c>
      <c r="AT93" s="25">
        <f t="shared" si="94"/>
        <v>30</v>
      </c>
      <c r="AU93" s="25">
        <f t="shared" si="95"/>
        <v>1</v>
      </c>
      <c r="AV93" s="25">
        <f t="shared" si="96"/>
        <v>31</v>
      </c>
    </row>
    <row r="94" spans="1:48" s="26" customFormat="1" ht="21">
      <c r="A94" s="87"/>
      <c r="B94" s="88" t="s">
        <v>68</v>
      </c>
      <c r="C94" s="47">
        <v>10</v>
      </c>
      <c r="D94" s="47">
        <v>1</v>
      </c>
      <c r="E94" s="47">
        <v>1</v>
      </c>
      <c r="F94" s="47">
        <f t="shared" si="78"/>
        <v>2</v>
      </c>
      <c r="G94" s="47">
        <v>1</v>
      </c>
      <c r="H94" s="47">
        <v>0</v>
      </c>
      <c r="I94" s="47">
        <f t="shared" si="79"/>
        <v>1</v>
      </c>
      <c r="J94" s="27">
        <v>30</v>
      </c>
      <c r="K94" s="27">
        <v>108</v>
      </c>
      <c r="L94" s="27">
        <v>16</v>
      </c>
      <c r="M94" s="27">
        <f t="shared" si="80"/>
        <v>124</v>
      </c>
      <c r="N94" s="27">
        <v>25</v>
      </c>
      <c r="O94" s="27">
        <v>4</v>
      </c>
      <c r="P94" s="27">
        <f t="shared" si="81"/>
        <v>29</v>
      </c>
      <c r="Q94" s="61">
        <v>0</v>
      </c>
      <c r="R94" s="61">
        <v>0</v>
      </c>
      <c r="S94" s="61">
        <v>0</v>
      </c>
      <c r="T94" s="61">
        <f t="shared" si="82"/>
        <v>0</v>
      </c>
      <c r="U94" s="61">
        <v>0</v>
      </c>
      <c r="V94" s="61">
        <v>0</v>
      </c>
      <c r="W94" s="61">
        <f t="shared" si="83"/>
        <v>0</v>
      </c>
      <c r="X94" s="25">
        <f t="shared" si="84"/>
        <v>26</v>
      </c>
      <c r="Y94" s="25">
        <f t="shared" si="84"/>
        <v>4</v>
      </c>
      <c r="Z94" s="25">
        <f t="shared" si="85"/>
        <v>30</v>
      </c>
      <c r="AA94" s="7">
        <v>0</v>
      </c>
      <c r="AB94" s="7">
        <v>0</v>
      </c>
      <c r="AC94" s="7">
        <v>0</v>
      </c>
      <c r="AD94" s="25">
        <f t="shared" si="86"/>
        <v>0</v>
      </c>
      <c r="AE94" s="25">
        <v>0</v>
      </c>
      <c r="AF94" s="25">
        <v>0</v>
      </c>
      <c r="AG94" s="25">
        <v>0</v>
      </c>
      <c r="AH94" s="25">
        <f t="shared" si="87"/>
        <v>0</v>
      </c>
      <c r="AI94" s="25">
        <v>0</v>
      </c>
      <c r="AJ94" s="25">
        <v>0</v>
      </c>
      <c r="AK94" s="25">
        <v>0</v>
      </c>
      <c r="AL94" s="25">
        <f t="shared" si="88"/>
        <v>0</v>
      </c>
      <c r="AM94" s="25">
        <f t="shared" si="89"/>
        <v>26</v>
      </c>
      <c r="AN94" s="25">
        <f t="shared" si="89"/>
        <v>4</v>
      </c>
      <c r="AO94" s="25">
        <f t="shared" si="90"/>
        <v>30</v>
      </c>
      <c r="AP94" s="25">
        <v>2</v>
      </c>
      <c r="AQ94" s="25" t="str">
        <f t="shared" si="91"/>
        <v>0</v>
      </c>
      <c r="AR94" s="25" t="str">
        <f t="shared" si="92"/>
        <v>0</v>
      </c>
      <c r="AS94" s="25">
        <f t="shared" si="93"/>
        <v>0</v>
      </c>
      <c r="AT94" s="25">
        <f t="shared" si="94"/>
        <v>26</v>
      </c>
      <c r="AU94" s="25">
        <f t="shared" si="95"/>
        <v>4</v>
      </c>
      <c r="AV94" s="25">
        <f t="shared" si="96"/>
        <v>30</v>
      </c>
    </row>
    <row r="95" spans="1:48" s="89" customFormat="1" ht="21">
      <c r="A95" s="87"/>
      <c r="B95" s="94" t="s">
        <v>113</v>
      </c>
      <c r="C95" s="47">
        <v>10</v>
      </c>
      <c r="D95" s="47">
        <v>2</v>
      </c>
      <c r="E95" s="47">
        <v>0</v>
      </c>
      <c r="F95" s="47">
        <f t="shared" si="78"/>
        <v>2</v>
      </c>
      <c r="G95" s="47">
        <v>0</v>
      </c>
      <c r="H95" s="47">
        <v>0</v>
      </c>
      <c r="I95" s="47">
        <f t="shared" si="79"/>
        <v>0</v>
      </c>
      <c r="J95" s="27">
        <v>30</v>
      </c>
      <c r="K95" s="27">
        <v>44</v>
      </c>
      <c r="L95" s="27">
        <v>5</v>
      </c>
      <c r="M95" s="27">
        <f t="shared" si="80"/>
        <v>49</v>
      </c>
      <c r="N95" s="27">
        <v>27</v>
      </c>
      <c r="O95" s="27">
        <v>2</v>
      </c>
      <c r="P95" s="27">
        <f t="shared" si="81"/>
        <v>29</v>
      </c>
      <c r="Q95" s="61">
        <v>0</v>
      </c>
      <c r="R95" s="61">
        <v>0</v>
      </c>
      <c r="S95" s="61">
        <v>0</v>
      </c>
      <c r="T95" s="61">
        <f t="shared" si="82"/>
        <v>0</v>
      </c>
      <c r="U95" s="61">
        <v>0</v>
      </c>
      <c r="V95" s="61">
        <v>0</v>
      </c>
      <c r="W95" s="61">
        <f t="shared" si="83"/>
        <v>0</v>
      </c>
      <c r="X95" s="25">
        <f t="shared" si="84"/>
        <v>27</v>
      </c>
      <c r="Y95" s="25">
        <f t="shared" si="84"/>
        <v>2</v>
      </c>
      <c r="Z95" s="25">
        <f t="shared" si="85"/>
        <v>29</v>
      </c>
      <c r="AA95" s="7">
        <v>0</v>
      </c>
      <c r="AB95" s="7">
        <v>0</v>
      </c>
      <c r="AC95" s="7">
        <v>0</v>
      </c>
      <c r="AD95" s="25">
        <f t="shared" si="86"/>
        <v>0</v>
      </c>
      <c r="AE95" s="25">
        <v>0</v>
      </c>
      <c r="AF95" s="25">
        <v>0</v>
      </c>
      <c r="AG95" s="25">
        <v>0</v>
      </c>
      <c r="AH95" s="25">
        <f t="shared" si="87"/>
        <v>0</v>
      </c>
      <c r="AI95" s="25">
        <v>0</v>
      </c>
      <c r="AJ95" s="25">
        <v>0</v>
      </c>
      <c r="AK95" s="25">
        <v>0</v>
      </c>
      <c r="AL95" s="25">
        <f t="shared" si="88"/>
        <v>0</v>
      </c>
      <c r="AM95" s="25">
        <f t="shared" si="89"/>
        <v>27</v>
      </c>
      <c r="AN95" s="25">
        <f t="shared" si="89"/>
        <v>2</v>
      </c>
      <c r="AO95" s="25">
        <f t="shared" si="90"/>
        <v>29</v>
      </c>
      <c r="AP95" s="25">
        <v>2</v>
      </c>
      <c r="AQ95" s="25" t="str">
        <f t="shared" si="91"/>
        <v>0</v>
      </c>
      <c r="AR95" s="25" t="str">
        <f t="shared" si="92"/>
        <v>0</v>
      </c>
      <c r="AS95" s="25">
        <f t="shared" si="93"/>
        <v>0</v>
      </c>
      <c r="AT95" s="25">
        <f t="shared" si="94"/>
        <v>27</v>
      </c>
      <c r="AU95" s="25">
        <f t="shared" si="95"/>
        <v>2</v>
      </c>
      <c r="AV95" s="25">
        <f t="shared" si="96"/>
        <v>29</v>
      </c>
    </row>
    <row r="96" spans="1:48" ht="21">
      <c r="A96" s="85"/>
      <c r="B96" s="95" t="s">
        <v>183</v>
      </c>
      <c r="C96" s="47">
        <v>10</v>
      </c>
      <c r="D96" s="47">
        <v>6</v>
      </c>
      <c r="E96" s="47">
        <v>0</v>
      </c>
      <c r="F96" s="47">
        <f t="shared" si="78"/>
        <v>6</v>
      </c>
      <c r="G96" s="47">
        <v>4</v>
      </c>
      <c r="H96" s="47">
        <v>0</v>
      </c>
      <c r="I96" s="47">
        <f t="shared" si="79"/>
        <v>4</v>
      </c>
      <c r="J96" s="27">
        <v>30</v>
      </c>
      <c r="K96" s="27">
        <v>186</v>
      </c>
      <c r="L96" s="27">
        <v>8</v>
      </c>
      <c r="M96" s="27">
        <f t="shared" si="80"/>
        <v>194</v>
      </c>
      <c r="N96" s="27">
        <v>32</v>
      </c>
      <c r="O96" s="27">
        <v>0</v>
      </c>
      <c r="P96" s="27">
        <f t="shared" si="81"/>
        <v>32</v>
      </c>
      <c r="Q96" s="61">
        <v>0</v>
      </c>
      <c r="R96" s="61">
        <v>0</v>
      </c>
      <c r="S96" s="61">
        <v>0</v>
      </c>
      <c r="T96" s="61">
        <f t="shared" si="82"/>
        <v>0</v>
      </c>
      <c r="U96" s="61">
        <v>0</v>
      </c>
      <c r="V96" s="61">
        <v>0</v>
      </c>
      <c r="W96" s="61">
        <f t="shared" si="83"/>
        <v>0</v>
      </c>
      <c r="X96" s="25">
        <f t="shared" si="84"/>
        <v>36</v>
      </c>
      <c r="Y96" s="25">
        <f t="shared" si="84"/>
        <v>0</v>
      </c>
      <c r="Z96" s="25">
        <f t="shared" si="85"/>
        <v>36</v>
      </c>
      <c r="AA96" s="7">
        <v>0</v>
      </c>
      <c r="AB96" s="7">
        <v>0</v>
      </c>
      <c r="AC96" s="7">
        <v>0</v>
      </c>
      <c r="AD96" s="7">
        <f t="shared" si="86"/>
        <v>0</v>
      </c>
      <c r="AE96" s="7">
        <v>0</v>
      </c>
      <c r="AF96" s="7">
        <v>0</v>
      </c>
      <c r="AG96" s="7">
        <v>0</v>
      </c>
      <c r="AH96" s="7">
        <f t="shared" si="87"/>
        <v>0</v>
      </c>
      <c r="AI96" s="7">
        <v>0</v>
      </c>
      <c r="AJ96" s="7">
        <v>0</v>
      </c>
      <c r="AK96" s="7">
        <v>0</v>
      </c>
      <c r="AL96" s="7">
        <f t="shared" si="88"/>
        <v>0</v>
      </c>
      <c r="AM96" s="7">
        <f t="shared" si="89"/>
        <v>36</v>
      </c>
      <c r="AN96" s="7">
        <f t="shared" si="89"/>
        <v>0</v>
      </c>
      <c r="AO96" s="7">
        <f t="shared" si="90"/>
        <v>36</v>
      </c>
      <c r="AP96" s="7">
        <v>2</v>
      </c>
      <c r="AQ96" s="7" t="str">
        <f t="shared" si="91"/>
        <v>0</v>
      </c>
      <c r="AR96" s="7" t="str">
        <f t="shared" si="92"/>
        <v>0</v>
      </c>
      <c r="AS96" s="7">
        <f t="shared" si="93"/>
        <v>0</v>
      </c>
      <c r="AT96" s="7">
        <f t="shared" si="94"/>
        <v>36</v>
      </c>
      <c r="AU96" s="7">
        <f t="shared" si="95"/>
        <v>0</v>
      </c>
      <c r="AV96" s="7">
        <f t="shared" si="96"/>
        <v>36</v>
      </c>
    </row>
    <row r="97" spans="1:49" s="15" customFormat="1" ht="19.5" customHeight="1">
      <c r="A97" s="2"/>
      <c r="B97" s="13" t="s">
        <v>6</v>
      </c>
      <c r="C97" s="49">
        <f>SUM(C86:C96)</f>
        <v>105</v>
      </c>
      <c r="D97" s="48">
        <f t="shared" ref="D97:AV97" si="97">SUM(D86:D96)</f>
        <v>48</v>
      </c>
      <c r="E97" s="48">
        <f t="shared" si="97"/>
        <v>9</v>
      </c>
      <c r="F97" s="48">
        <f t="shared" si="97"/>
        <v>57</v>
      </c>
      <c r="G97" s="48">
        <f t="shared" si="97"/>
        <v>24</v>
      </c>
      <c r="H97" s="48">
        <f t="shared" si="97"/>
        <v>5</v>
      </c>
      <c r="I97" s="48">
        <f t="shared" si="97"/>
        <v>29</v>
      </c>
      <c r="J97" s="32">
        <f t="shared" si="97"/>
        <v>335</v>
      </c>
      <c r="K97" s="32">
        <f t="shared" si="97"/>
        <v>1364</v>
      </c>
      <c r="L97" s="32">
        <f t="shared" si="97"/>
        <v>115</v>
      </c>
      <c r="M97" s="32">
        <f t="shared" si="97"/>
        <v>1479</v>
      </c>
      <c r="N97" s="32">
        <f t="shared" si="97"/>
        <v>277</v>
      </c>
      <c r="O97" s="32">
        <f t="shared" si="97"/>
        <v>20</v>
      </c>
      <c r="P97" s="32">
        <f t="shared" si="97"/>
        <v>297</v>
      </c>
      <c r="Q97" s="62">
        <f t="shared" si="97"/>
        <v>0</v>
      </c>
      <c r="R97" s="62">
        <f t="shared" si="97"/>
        <v>0</v>
      </c>
      <c r="S97" s="62">
        <f t="shared" si="97"/>
        <v>0</v>
      </c>
      <c r="T97" s="62">
        <f t="shared" si="97"/>
        <v>0</v>
      </c>
      <c r="U97" s="62">
        <f t="shared" si="97"/>
        <v>0</v>
      </c>
      <c r="V97" s="62">
        <f t="shared" si="97"/>
        <v>0</v>
      </c>
      <c r="W97" s="62">
        <f t="shared" si="97"/>
        <v>0</v>
      </c>
      <c r="X97" s="67">
        <f t="shared" si="97"/>
        <v>301</v>
      </c>
      <c r="Y97" s="67">
        <f t="shared" si="97"/>
        <v>25</v>
      </c>
      <c r="Z97" s="67">
        <f t="shared" si="97"/>
        <v>326</v>
      </c>
      <c r="AA97" s="8">
        <f t="shared" si="97"/>
        <v>0</v>
      </c>
      <c r="AB97" s="8">
        <f t="shared" si="97"/>
        <v>0</v>
      </c>
      <c r="AC97" s="8">
        <f t="shared" si="97"/>
        <v>0</v>
      </c>
      <c r="AD97" s="8">
        <f t="shared" si="97"/>
        <v>0</v>
      </c>
      <c r="AE97" s="8">
        <f t="shared" si="97"/>
        <v>0</v>
      </c>
      <c r="AF97" s="8">
        <f t="shared" si="97"/>
        <v>0</v>
      </c>
      <c r="AG97" s="8">
        <f t="shared" si="97"/>
        <v>0</v>
      </c>
      <c r="AH97" s="8">
        <f t="shared" si="97"/>
        <v>0</v>
      </c>
      <c r="AI97" s="8">
        <f t="shared" si="97"/>
        <v>0</v>
      </c>
      <c r="AJ97" s="8">
        <f t="shared" si="97"/>
        <v>0</v>
      </c>
      <c r="AK97" s="8">
        <f t="shared" si="97"/>
        <v>0</v>
      </c>
      <c r="AL97" s="8">
        <f t="shared" si="97"/>
        <v>0</v>
      </c>
      <c r="AM97" s="8">
        <f t="shared" si="97"/>
        <v>301</v>
      </c>
      <c r="AN97" s="8">
        <f t="shared" si="97"/>
        <v>25</v>
      </c>
      <c r="AO97" s="8">
        <f t="shared" si="97"/>
        <v>326</v>
      </c>
      <c r="AP97" s="7">
        <f t="shared" si="97"/>
        <v>22</v>
      </c>
      <c r="AQ97" s="8">
        <f t="shared" si="97"/>
        <v>0</v>
      </c>
      <c r="AR97" s="8">
        <f t="shared" si="97"/>
        <v>0</v>
      </c>
      <c r="AS97" s="8">
        <f t="shared" si="97"/>
        <v>0</v>
      </c>
      <c r="AT97" s="8">
        <f t="shared" si="97"/>
        <v>301</v>
      </c>
      <c r="AU97" s="8">
        <f t="shared" si="97"/>
        <v>25</v>
      </c>
      <c r="AV97" s="8">
        <f t="shared" si="97"/>
        <v>326</v>
      </c>
    </row>
    <row r="98" spans="1:49" s="15" customFormat="1" ht="19.5" customHeight="1">
      <c r="A98" s="2"/>
      <c r="B98" s="13" t="s">
        <v>92</v>
      </c>
      <c r="C98" s="49">
        <f>C84+C97</f>
        <v>305</v>
      </c>
      <c r="D98" s="48">
        <f t="shared" ref="D98:AV98" si="98">D84+D97</f>
        <v>222</v>
      </c>
      <c r="E98" s="48">
        <f t="shared" si="98"/>
        <v>125</v>
      </c>
      <c r="F98" s="48">
        <f t="shared" si="98"/>
        <v>347</v>
      </c>
      <c r="G98" s="48">
        <f t="shared" si="98"/>
        <v>100</v>
      </c>
      <c r="H98" s="48">
        <f t="shared" si="98"/>
        <v>41</v>
      </c>
      <c r="I98" s="48">
        <f t="shared" si="98"/>
        <v>141</v>
      </c>
      <c r="J98" s="32">
        <f t="shared" si="98"/>
        <v>790</v>
      </c>
      <c r="K98" s="32">
        <f t="shared" si="98"/>
        <v>3328</v>
      </c>
      <c r="L98" s="32">
        <f t="shared" si="98"/>
        <v>697</v>
      </c>
      <c r="M98" s="32">
        <f t="shared" si="98"/>
        <v>4025</v>
      </c>
      <c r="N98" s="32">
        <f t="shared" si="98"/>
        <v>654</v>
      </c>
      <c r="O98" s="32">
        <f t="shared" si="98"/>
        <v>133</v>
      </c>
      <c r="P98" s="32">
        <f t="shared" si="98"/>
        <v>787</v>
      </c>
      <c r="Q98" s="62">
        <f t="shared" si="98"/>
        <v>185</v>
      </c>
      <c r="R98" s="62">
        <f t="shared" si="98"/>
        <v>125</v>
      </c>
      <c r="S98" s="62">
        <f t="shared" si="98"/>
        <v>60</v>
      </c>
      <c r="T98" s="62">
        <f t="shared" si="98"/>
        <v>185</v>
      </c>
      <c r="U98" s="62">
        <f t="shared" si="98"/>
        <v>101</v>
      </c>
      <c r="V98" s="62">
        <f t="shared" si="98"/>
        <v>46</v>
      </c>
      <c r="W98" s="62">
        <f t="shared" si="98"/>
        <v>147</v>
      </c>
      <c r="X98" s="67">
        <f t="shared" si="98"/>
        <v>855</v>
      </c>
      <c r="Y98" s="67">
        <f t="shared" si="98"/>
        <v>220</v>
      </c>
      <c r="Z98" s="67">
        <f t="shared" si="98"/>
        <v>1075</v>
      </c>
      <c r="AA98" s="8">
        <f t="shared" si="98"/>
        <v>0</v>
      </c>
      <c r="AB98" s="8">
        <f t="shared" si="98"/>
        <v>0</v>
      </c>
      <c r="AC98" s="8">
        <f t="shared" si="98"/>
        <v>0</v>
      </c>
      <c r="AD98" s="8">
        <f t="shared" si="98"/>
        <v>0</v>
      </c>
      <c r="AE98" s="8">
        <f t="shared" si="98"/>
        <v>0</v>
      </c>
      <c r="AF98" s="8">
        <f t="shared" si="98"/>
        <v>0</v>
      </c>
      <c r="AG98" s="8">
        <f t="shared" si="98"/>
        <v>0</v>
      </c>
      <c r="AH98" s="8">
        <f t="shared" si="98"/>
        <v>0</v>
      </c>
      <c r="AI98" s="8">
        <f t="shared" si="98"/>
        <v>0</v>
      </c>
      <c r="AJ98" s="8">
        <f t="shared" si="98"/>
        <v>0</v>
      </c>
      <c r="AK98" s="8">
        <f t="shared" si="98"/>
        <v>0</v>
      </c>
      <c r="AL98" s="8">
        <f t="shared" si="98"/>
        <v>0</v>
      </c>
      <c r="AM98" s="8">
        <f t="shared" si="98"/>
        <v>855</v>
      </c>
      <c r="AN98" s="8">
        <f t="shared" si="98"/>
        <v>220</v>
      </c>
      <c r="AO98" s="8">
        <f t="shared" si="98"/>
        <v>1075</v>
      </c>
      <c r="AP98" s="7">
        <f t="shared" si="98"/>
        <v>24</v>
      </c>
      <c r="AQ98" s="8">
        <f t="shared" si="98"/>
        <v>0</v>
      </c>
      <c r="AR98" s="8">
        <f t="shared" si="98"/>
        <v>0</v>
      </c>
      <c r="AS98" s="8">
        <f t="shared" si="98"/>
        <v>0</v>
      </c>
      <c r="AT98" s="8">
        <f t="shared" si="98"/>
        <v>855</v>
      </c>
      <c r="AU98" s="8">
        <f t="shared" si="98"/>
        <v>220</v>
      </c>
      <c r="AV98" s="8">
        <f t="shared" si="98"/>
        <v>1075</v>
      </c>
    </row>
    <row r="99" spans="1:49" ht="19.5" customHeight="1">
      <c r="A99" s="85"/>
      <c r="B99" s="3" t="s">
        <v>141</v>
      </c>
      <c r="C99" s="49"/>
      <c r="D99" s="52"/>
      <c r="E99" s="52"/>
      <c r="F99" s="54"/>
      <c r="G99" s="52"/>
      <c r="H99" s="52"/>
      <c r="I99" s="54"/>
      <c r="J99" s="34"/>
      <c r="K99" s="34"/>
      <c r="L99" s="34"/>
      <c r="M99" s="35"/>
      <c r="N99" s="35"/>
      <c r="O99" s="35"/>
      <c r="P99" s="35"/>
      <c r="Q99" s="64"/>
      <c r="R99" s="64"/>
      <c r="S99" s="64"/>
      <c r="T99" s="66"/>
      <c r="U99" s="64"/>
      <c r="V99" s="64"/>
      <c r="W99" s="66"/>
      <c r="X99" s="86"/>
      <c r="Y99" s="86"/>
      <c r="Z99" s="86"/>
      <c r="AA99" s="18"/>
      <c r="AB99" s="18"/>
      <c r="AC99" s="18"/>
      <c r="AD99" s="9"/>
      <c r="AE99" s="18"/>
      <c r="AF99" s="18"/>
      <c r="AG99" s="18"/>
      <c r="AH99" s="9"/>
      <c r="AI99" s="9"/>
      <c r="AJ99" s="18"/>
      <c r="AK99" s="18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10"/>
    </row>
    <row r="100" spans="1:49" ht="19.5" customHeight="1">
      <c r="A100" s="85"/>
      <c r="B100" s="6" t="s">
        <v>29</v>
      </c>
      <c r="C100" s="47">
        <v>0</v>
      </c>
      <c r="D100" s="47">
        <v>0</v>
      </c>
      <c r="E100" s="47">
        <v>0</v>
      </c>
      <c r="F100" s="47">
        <f t="shared" ref="F100:F108" si="99">D100+E100</f>
        <v>0</v>
      </c>
      <c r="G100" s="47">
        <v>0</v>
      </c>
      <c r="H100" s="47">
        <v>0</v>
      </c>
      <c r="I100" s="47">
        <f t="shared" ref="I100:I108" si="100">G100+H100</f>
        <v>0</v>
      </c>
      <c r="J100" s="27">
        <v>0</v>
      </c>
      <c r="K100" s="27">
        <v>0</v>
      </c>
      <c r="L100" s="27">
        <v>0</v>
      </c>
      <c r="M100" s="27">
        <f t="shared" ref="M100:M108" si="101">K100+L100</f>
        <v>0</v>
      </c>
      <c r="N100" s="27">
        <v>0</v>
      </c>
      <c r="O100" s="27">
        <v>0</v>
      </c>
      <c r="P100" s="27">
        <f t="shared" ref="P100:P108" si="102">N100+O100</f>
        <v>0</v>
      </c>
      <c r="Q100" s="61">
        <v>0</v>
      </c>
      <c r="R100" s="61">
        <v>0</v>
      </c>
      <c r="S100" s="61">
        <v>0</v>
      </c>
      <c r="T100" s="61">
        <f t="shared" ref="T100:T108" si="103">R100+S100</f>
        <v>0</v>
      </c>
      <c r="U100" s="61">
        <v>0</v>
      </c>
      <c r="V100" s="61">
        <v>0</v>
      </c>
      <c r="W100" s="61">
        <f t="shared" ref="W100:W108" si="104">U100+V100</f>
        <v>0</v>
      </c>
      <c r="X100" s="25">
        <f t="shared" ref="X100:Y108" si="105">G100+N100+U100</f>
        <v>0</v>
      </c>
      <c r="Y100" s="25">
        <f t="shared" si="105"/>
        <v>0</v>
      </c>
      <c r="Z100" s="25">
        <f t="shared" ref="Z100:Z108" si="106">X100+Y100</f>
        <v>0</v>
      </c>
      <c r="AA100" s="7">
        <v>0</v>
      </c>
      <c r="AB100" s="7">
        <v>0</v>
      </c>
      <c r="AC100" s="7">
        <v>0</v>
      </c>
      <c r="AD100" s="7">
        <f t="shared" ref="AD100:AD108" si="107">AB100+AC100</f>
        <v>0</v>
      </c>
      <c r="AE100" s="7">
        <v>15</v>
      </c>
      <c r="AF100" s="7">
        <v>1</v>
      </c>
      <c r="AG100" s="7">
        <v>0</v>
      </c>
      <c r="AH100" s="7">
        <f t="shared" ref="AH100:AH108" si="108">AF100+AG100</f>
        <v>1</v>
      </c>
      <c r="AI100" s="7">
        <v>0</v>
      </c>
      <c r="AJ100" s="7">
        <v>0</v>
      </c>
      <c r="AK100" s="7">
        <v>0</v>
      </c>
      <c r="AL100" s="7">
        <f t="shared" ref="AL100:AL108" si="109">AJ100+AK100</f>
        <v>0</v>
      </c>
      <c r="AM100" s="7">
        <f t="shared" ref="AM100:AN108" si="110">X100+AB100+AF100+AJ100</f>
        <v>1</v>
      </c>
      <c r="AN100" s="7">
        <f t="shared" si="110"/>
        <v>0</v>
      </c>
      <c r="AO100" s="7">
        <f t="shared" ref="AO100:AO108" si="111">AM100+AN100</f>
        <v>1</v>
      </c>
      <c r="AP100" s="7">
        <v>2</v>
      </c>
      <c r="AQ100" s="7" t="str">
        <f t="shared" ref="AQ100:AQ108" si="112">IF(AP100=1,AM100,"0")</f>
        <v>0</v>
      </c>
      <c r="AR100" s="7" t="str">
        <f t="shared" ref="AR100:AR108" si="113">IF(AP100=1,AN100,"0")</f>
        <v>0</v>
      </c>
      <c r="AS100" s="7">
        <f t="shared" ref="AS100:AS108" si="114">AQ100+AR100</f>
        <v>0</v>
      </c>
      <c r="AT100" s="7">
        <f t="shared" ref="AT100:AT108" si="115">IF(AP100=2,AM100,"0")</f>
        <v>1</v>
      </c>
      <c r="AU100" s="7">
        <f t="shared" ref="AU100:AU108" si="116">IF(AP100=2,AN100,"0")</f>
        <v>0</v>
      </c>
      <c r="AV100" s="7">
        <f t="shared" ref="AV100:AV108" si="117">AT100+AU100</f>
        <v>1</v>
      </c>
    </row>
    <row r="101" spans="1:49" ht="19.5" customHeight="1">
      <c r="A101" s="85"/>
      <c r="B101" s="6" t="s">
        <v>19</v>
      </c>
      <c r="C101" s="47">
        <v>0</v>
      </c>
      <c r="D101" s="47">
        <v>0</v>
      </c>
      <c r="E101" s="47">
        <v>0</v>
      </c>
      <c r="F101" s="47">
        <f t="shared" si="99"/>
        <v>0</v>
      </c>
      <c r="G101" s="47">
        <v>0</v>
      </c>
      <c r="H101" s="47">
        <v>0</v>
      </c>
      <c r="I101" s="47">
        <f t="shared" si="100"/>
        <v>0</v>
      </c>
      <c r="J101" s="27">
        <v>0</v>
      </c>
      <c r="K101" s="27">
        <v>0</v>
      </c>
      <c r="L101" s="27">
        <v>0</v>
      </c>
      <c r="M101" s="27">
        <f t="shared" si="101"/>
        <v>0</v>
      </c>
      <c r="N101" s="27">
        <v>0</v>
      </c>
      <c r="O101" s="27">
        <v>0</v>
      </c>
      <c r="P101" s="27">
        <f t="shared" si="102"/>
        <v>0</v>
      </c>
      <c r="Q101" s="61">
        <v>0</v>
      </c>
      <c r="R101" s="61">
        <v>0</v>
      </c>
      <c r="S101" s="61">
        <v>0</v>
      </c>
      <c r="T101" s="61">
        <f t="shared" si="103"/>
        <v>0</v>
      </c>
      <c r="U101" s="61">
        <v>0</v>
      </c>
      <c r="V101" s="61">
        <v>0</v>
      </c>
      <c r="W101" s="61">
        <f t="shared" si="104"/>
        <v>0</v>
      </c>
      <c r="X101" s="25">
        <f t="shared" si="105"/>
        <v>0</v>
      </c>
      <c r="Y101" s="25">
        <f t="shared" si="105"/>
        <v>0</v>
      </c>
      <c r="Z101" s="25">
        <f t="shared" si="106"/>
        <v>0</v>
      </c>
      <c r="AA101" s="7">
        <v>0</v>
      </c>
      <c r="AB101" s="7">
        <v>0</v>
      </c>
      <c r="AC101" s="7">
        <v>0</v>
      </c>
      <c r="AD101" s="7">
        <f t="shared" si="107"/>
        <v>0</v>
      </c>
      <c r="AE101" s="7">
        <v>20</v>
      </c>
      <c r="AF101" s="7">
        <v>5</v>
      </c>
      <c r="AG101" s="7">
        <v>0</v>
      </c>
      <c r="AH101" s="7">
        <f t="shared" si="108"/>
        <v>5</v>
      </c>
      <c r="AI101" s="7">
        <v>0</v>
      </c>
      <c r="AJ101" s="7">
        <v>0</v>
      </c>
      <c r="AK101" s="7">
        <v>0</v>
      </c>
      <c r="AL101" s="7">
        <f t="shared" si="109"/>
        <v>0</v>
      </c>
      <c r="AM101" s="7">
        <f t="shared" si="110"/>
        <v>5</v>
      </c>
      <c r="AN101" s="7">
        <f t="shared" si="110"/>
        <v>0</v>
      </c>
      <c r="AO101" s="7">
        <f t="shared" si="111"/>
        <v>5</v>
      </c>
      <c r="AP101" s="7">
        <v>2</v>
      </c>
      <c r="AQ101" s="7" t="str">
        <f t="shared" si="112"/>
        <v>0</v>
      </c>
      <c r="AR101" s="7" t="str">
        <f t="shared" si="113"/>
        <v>0</v>
      </c>
      <c r="AS101" s="7">
        <f t="shared" si="114"/>
        <v>0</v>
      </c>
      <c r="AT101" s="7">
        <f t="shared" si="115"/>
        <v>5</v>
      </c>
      <c r="AU101" s="7">
        <f t="shared" si="116"/>
        <v>0</v>
      </c>
      <c r="AV101" s="7">
        <f t="shared" si="117"/>
        <v>5</v>
      </c>
    </row>
    <row r="102" spans="1:49" ht="19.5" customHeight="1">
      <c r="A102" s="85"/>
      <c r="B102" s="6" t="s">
        <v>190</v>
      </c>
      <c r="C102" s="47">
        <v>0</v>
      </c>
      <c r="D102" s="47">
        <v>0</v>
      </c>
      <c r="E102" s="47">
        <v>0</v>
      </c>
      <c r="F102" s="47">
        <f t="shared" si="99"/>
        <v>0</v>
      </c>
      <c r="G102" s="47">
        <v>0</v>
      </c>
      <c r="H102" s="47">
        <v>0</v>
      </c>
      <c r="I102" s="47">
        <f t="shared" si="100"/>
        <v>0</v>
      </c>
      <c r="J102" s="27">
        <v>0</v>
      </c>
      <c r="K102" s="27">
        <v>0</v>
      </c>
      <c r="L102" s="27">
        <v>0</v>
      </c>
      <c r="M102" s="27">
        <f t="shared" si="101"/>
        <v>0</v>
      </c>
      <c r="N102" s="27">
        <v>0</v>
      </c>
      <c r="O102" s="27">
        <v>0</v>
      </c>
      <c r="P102" s="27">
        <f t="shared" si="102"/>
        <v>0</v>
      </c>
      <c r="Q102" s="61">
        <v>0</v>
      </c>
      <c r="R102" s="61">
        <v>0</v>
      </c>
      <c r="S102" s="61">
        <v>0</v>
      </c>
      <c r="T102" s="61">
        <f t="shared" si="103"/>
        <v>0</v>
      </c>
      <c r="U102" s="61">
        <v>0</v>
      </c>
      <c r="V102" s="61">
        <v>0</v>
      </c>
      <c r="W102" s="61">
        <f t="shared" si="104"/>
        <v>0</v>
      </c>
      <c r="X102" s="25">
        <f t="shared" si="105"/>
        <v>0</v>
      </c>
      <c r="Y102" s="25">
        <f t="shared" si="105"/>
        <v>0</v>
      </c>
      <c r="Z102" s="25">
        <f t="shared" si="106"/>
        <v>0</v>
      </c>
      <c r="AA102" s="7">
        <v>0</v>
      </c>
      <c r="AB102" s="7">
        <v>0</v>
      </c>
      <c r="AC102" s="7">
        <v>0</v>
      </c>
      <c r="AD102" s="7">
        <f t="shared" si="107"/>
        <v>0</v>
      </c>
      <c r="AE102" s="7">
        <v>10</v>
      </c>
      <c r="AF102" s="7">
        <v>5</v>
      </c>
      <c r="AG102" s="7">
        <v>1</v>
      </c>
      <c r="AH102" s="7">
        <f t="shared" si="108"/>
        <v>6</v>
      </c>
      <c r="AI102" s="7">
        <v>0</v>
      </c>
      <c r="AJ102" s="7">
        <v>0</v>
      </c>
      <c r="AK102" s="7">
        <v>0</v>
      </c>
      <c r="AL102" s="7">
        <f t="shared" si="109"/>
        <v>0</v>
      </c>
      <c r="AM102" s="7">
        <f t="shared" si="110"/>
        <v>5</v>
      </c>
      <c r="AN102" s="7">
        <f t="shared" si="110"/>
        <v>1</v>
      </c>
      <c r="AO102" s="7">
        <f t="shared" si="111"/>
        <v>6</v>
      </c>
      <c r="AP102" s="7">
        <v>2</v>
      </c>
      <c r="AQ102" s="7" t="str">
        <f t="shared" si="112"/>
        <v>0</v>
      </c>
      <c r="AR102" s="7" t="str">
        <f t="shared" si="113"/>
        <v>0</v>
      </c>
      <c r="AS102" s="7">
        <f t="shared" si="114"/>
        <v>0</v>
      </c>
      <c r="AT102" s="7">
        <f t="shared" si="115"/>
        <v>5</v>
      </c>
      <c r="AU102" s="7">
        <f t="shared" si="116"/>
        <v>1</v>
      </c>
      <c r="AV102" s="7">
        <f t="shared" si="117"/>
        <v>6</v>
      </c>
    </row>
    <row r="103" spans="1:49" ht="19.5" customHeight="1">
      <c r="A103" s="85"/>
      <c r="B103" s="6" t="s">
        <v>112</v>
      </c>
      <c r="C103" s="47">
        <v>0</v>
      </c>
      <c r="D103" s="47">
        <v>0</v>
      </c>
      <c r="E103" s="47">
        <v>0</v>
      </c>
      <c r="F103" s="47">
        <f t="shared" si="99"/>
        <v>0</v>
      </c>
      <c r="G103" s="47">
        <v>0</v>
      </c>
      <c r="H103" s="47">
        <v>0</v>
      </c>
      <c r="I103" s="47">
        <f t="shared" si="100"/>
        <v>0</v>
      </c>
      <c r="J103" s="27">
        <v>0</v>
      </c>
      <c r="K103" s="27">
        <v>0</v>
      </c>
      <c r="L103" s="27">
        <v>0</v>
      </c>
      <c r="M103" s="27">
        <f t="shared" si="101"/>
        <v>0</v>
      </c>
      <c r="N103" s="27">
        <v>0</v>
      </c>
      <c r="O103" s="27">
        <v>0</v>
      </c>
      <c r="P103" s="27">
        <f t="shared" si="102"/>
        <v>0</v>
      </c>
      <c r="Q103" s="61">
        <v>0</v>
      </c>
      <c r="R103" s="61">
        <v>0</v>
      </c>
      <c r="S103" s="61">
        <v>0</v>
      </c>
      <c r="T103" s="61">
        <f t="shared" si="103"/>
        <v>0</v>
      </c>
      <c r="U103" s="61">
        <v>0</v>
      </c>
      <c r="V103" s="61">
        <v>0</v>
      </c>
      <c r="W103" s="61">
        <f t="shared" si="104"/>
        <v>0</v>
      </c>
      <c r="X103" s="25">
        <f t="shared" si="105"/>
        <v>0</v>
      </c>
      <c r="Y103" s="25">
        <f t="shared" si="105"/>
        <v>0</v>
      </c>
      <c r="Z103" s="25">
        <f t="shared" si="106"/>
        <v>0</v>
      </c>
      <c r="AA103" s="7">
        <v>0</v>
      </c>
      <c r="AB103" s="7">
        <v>0</v>
      </c>
      <c r="AC103" s="7">
        <v>0</v>
      </c>
      <c r="AD103" s="7">
        <f t="shared" si="107"/>
        <v>0</v>
      </c>
      <c r="AE103" s="7">
        <v>10</v>
      </c>
      <c r="AF103" s="7">
        <v>1</v>
      </c>
      <c r="AG103" s="7">
        <v>0</v>
      </c>
      <c r="AH103" s="7">
        <f t="shared" si="108"/>
        <v>1</v>
      </c>
      <c r="AI103" s="7">
        <v>0</v>
      </c>
      <c r="AJ103" s="7">
        <v>0</v>
      </c>
      <c r="AK103" s="7">
        <v>0</v>
      </c>
      <c r="AL103" s="7">
        <f t="shared" si="109"/>
        <v>0</v>
      </c>
      <c r="AM103" s="7">
        <f t="shared" si="110"/>
        <v>1</v>
      </c>
      <c r="AN103" s="7">
        <f t="shared" si="110"/>
        <v>0</v>
      </c>
      <c r="AO103" s="7">
        <f t="shared" si="111"/>
        <v>1</v>
      </c>
      <c r="AP103" s="7">
        <v>2</v>
      </c>
      <c r="AQ103" s="7" t="str">
        <f t="shared" si="112"/>
        <v>0</v>
      </c>
      <c r="AR103" s="7" t="str">
        <f t="shared" si="113"/>
        <v>0</v>
      </c>
      <c r="AS103" s="7">
        <f t="shared" si="114"/>
        <v>0</v>
      </c>
      <c r="AT103" s="7">
        <f t="shared" si="115"/>
        <v>1</v>
      </c>
      <c r="AU103" s="7">
        <f t="shared" si="116"/>
        <v>0</v>
      </c>
      <c r="AV103" s="7">
        <f t="shared" si="117"/>
        <v>1</v>
      </c>
    </row>
    <row r="104" spans="1:49" ht="19.5" customHeight="1">
      <c r="A104" s="85"/>
      <c r="B104" s="6" t="s">
        <v>18</v>
      </c>
      <c r="C104" s="47">
        <v>0</v>
      </c>
      <c r="D104" s="47">
        <v>0</v>
      </c>
      <c r="E104" s="47">
        <v>0</v>
      </c>
      <c r="F104" s="47">
        <f t="shared" si="99"/>
        <v>0</v>
      </c>
      <c r="G104" s="47">
        <v>0</v>
      </c>
      <c r="H104" s="47">
        <v>0</v>
      </c>
      <c r="I104" s="47">
        <f t="shared" si="100"/>
        <v>0</v>
      </c>
      <c r="J104" s="27">
        <v>0</v>
      </c>
      <c r="K104" s="27">
        <v>0</v>
      </c>
      <c r="L104" s="27">
        <v>0</v>
      </c>
      <c r="M104" s="27">
        <f t="shared" si="101"/>
        <v>0</v>
      </c>
      <c r="N104" s="27">
        <v>0</v>
      </c>
      <c r="O104" s="27">
        <v>0</v>
      </c>
      <c r="P104" s="27">
        <f t="shared" si="102"/>
        <v>0</v>
      </c>
      <c r="Q104" s="61">
        <v>0</v>
      </c>
      <c r="R104" s="61">
        <v>0</v>
      </c>
      <c r="S104" s="61">
        <v>0</v>
      </c>
      <c r="T104" s="61">
        <f t="shared" si="103"/>
        <v>0</v>
      </c>
      <c r="U104" s="61">
        <v>0</v>
      </c>
      <c r="V104" s="61">
        <v>0</v>
      </c>
      <c r="W104" s="61">
        <f t="shared" si="104"/>
        <v>0</v>
      </c>
      <c r="X104" s="25">
        <f t="shared" si="105"/>
        <v>0</v>
      </c>
      <c r="Y104" s="25">
        <f t="shared" si="105"/>
        <v>0</v>
      </c>
      <c r="Z104" s="25">
        <f t="shared" si="106"/>
        <v>0</v>
      </c>
      <c r="AA104" s="7">
        <v>0</v>
      </c>
      <c r="AB104" s="7">
        <v>0</v>
      </c>
      <c r="AC104" s="7">
        <v>0</v>
      </c>
      <c r="AD104" s="7">
        <f t="shared" si="107"/>
        <v>0</v>
      </c>
      <c r="AE104" s="7">
        <v>10</v>
      </c>
      <c r="AF104" s="7">
        <v>4</v>
      </c>
      <c r="AG104" s="7">
        <v>1</v>
      </c>
      <c r="AH104" s="7">
        <f t="shared" si="108"/>
        <v>5</v>
      </c>
      <c r="AI104" s="7">
        <v>0</v>
      </c>
      <c r="AJ104" s="7">
        <v>0</v>
      </c>
      <c r="AK104" s="7">
        <v>0</v>
      </c>
      <c r="AL104" s="7">
        <f t="shared" si="109"/>
        <v>0</v>
      </c>
      <c r="AM104" s="7">
        <f t="shared" si="110"/>
        <v>4</v>
      </c>
      <c r="AN104" s="7">
        <f t="shared" si="110"/>
        <v>1</v>
      </c>
      <c r="AO104" s="7">
        <f t="shared" si="111"/>
        <v>5</v>
      </c>
      <c r="AP104" s="7">
        <v>2</v>
      </c>
      <c r="AQ104" s="7" t="str">
        <f t="shared" si="112"/>
        <v>0</v>
      </c>
      <c r="AR104" s="7" t="str">
        <f t="shared" si="113"/>
        <v>0</v>
      </c>
      <c r="AS104" s="7">
        <f t="shared" si="114"/>
        <v>0</v>
      </c>
      <c r="AT104" s="7">
        <f t="shared" si="115"/>
        <v>4</v>
      </c>
      <c r="AU104" s="7">
        <f t="shared" si="116"/>
        <v>1</v>
      </c>
      <c r="AV104" s="7">
        <f t="shared" si="117"/>
        <v>5</v>
      </c>
    </row>
    <row r="105" spans="1:49" ht="19.5" customHeight="1">
      <c r="A105" s="85"/>
      <c r="B105" s="6" t="s">
        <v>137</v>
      </c>
      <c r="C105" s="47">
        <v>0</v>
      </c>
      <c r="D105" s="47">
        <v>0</v>
      </c>
      <c r="E105" s="47">
        <v>0</v>
      </c>
      <c r="F105" s="47">
        <f t="shared" si="99"/>
        <v>0</v>
      </c>
      <c r="G105" s="47">
        <v>0</v>
      </c>
      <c r="H105" s="47">
        <v>0</v>
      </c>
      <c r="I105" s="47">
        <f t="shared" si="100"/>
        <v>0</v>
      </c>
      <c r="J105" s="27">
        <v>0</v>
      </c>
      <c r="K105" s="27">
        <v>0</v>
      </c>
      <c r="L105" s="27">
        <v>0</v>
      </c>
      <c r="M105" s="27">
        <f t="shared" si="101"/>
        <v>0</v>
      </c>
      <c r="N105" s="27">
        <v>0</v>
      </c>
      <c r="O105" s="27">
        <v>0</v>
      </c>
      <c r="P105" s="27">
        <f t="shared" si="102"/>
        <v>0</v>
      </c>
      <c r="Q105" s="61">
        <v>0</v>
      </c>
      <c r="R105" s="61">
        <v>0</v>
      </c>
      <c r="S105" s="61">
        <v>0</v>
      </c>
      <c r="T105" s="61">
        <f t="shared" si="103"/>
        <v>0</v>
      </c>
      <c r="U105" s="61">
        <v>0</v>
      </c>
      <c r="V105" s="61">
        <v>0</v>
      </c>
      <c r="W105" s="61">
        <f t="shared" si="104"/>
        <v>0</v>
      </c>
      <c r="X105" s="25">
        <f t="shared" si="105"/>
        <v>0</v>
      </c>
      <c r="Y105" s="25">
        <f t="shared" si="105"/>
        <v>0</v>
      </c>
      <c r="Z105" s="25">
        <f t="shared" si="106"/>
        <v>0</v>
      </c>
      <c r="AA105" s="7">
        <v>0</v>
      </c>
      <c r="AB105" s="7">
        <v>0</v>
      </c>
      <c r="AC105" s="7">
        <v>0</v>
      </c>
      <c r="AD105" s="7">
        <f t="shared" si="107"/>
        <v>0</v>
      </c>
      <c r="AE105" s="7">
        <v>10</v>
      </c>
      <c r="AF105" s="7">
        <v>2</v>
      </c>
      <c r="AG105" s="7">
        <v>2</v>
      </c>
      <c r="AH105" s="7">
        <f t="shared" si="108"/>
        <v>4</v>
      </c>
      <c r="AI105" s="7">
        <v>0</v>
      </c>
      <c r="AJ105" s="7">
        <v>0</v>
      </c>
      <c r="AK105" s="7">
        <v>0</v>
      </c>
      <c r="AL105" s="7">
        <f t="shared" si="109"/>
        <v>0</v>
      </c>
      <c r="AM105" s="7">
        <f t="shared" si="110"/>
        <v>2</v>
      </c>
      <c r="AN105" s="7">
        <f t="shared" si="110"/>
        <v>2</v>
      </c>
      <c r="AO105" s="7">
        <f t="shared" si="111"/>
        <v>4</v>
      </c>
      <c r="AP105" s="7">
        <v>2</v>
      </c>
      <c r="AQ105" s="7" t="str">
        <f t="shared" si="112"/>
        <v>0</v>
      </c>
      <c r="AR105" s="7" t="str">
        <f t="shared" si="113"/>
        <v>0</v>
      </c>
      <c r="AS105" s="7">
        <f t="shared" si="114"/>
        <v>0</v>
      </c>
      <c r="AT105" s="7">
        <f t="shared" si="115"/>
        <v>2</v>
      </c>
      <c r="AU105" s="7">
        <f t="shared" si="116"/>
        <v>2</v>
      </c>
      <c r="AV105" s="7">
        <f t="shared" si="117"/>
        <v>4</v>
      </c>
    </row>
    <row r="106" spans="1:49" ht="19.5" customHeight="1">
      <c r="A106" s="85"/>
      <c r="B106" s="6" t="s">
        <v>28</v>
      </c>
      <c r="C106" s="47">
        <v>0</v>
      </c>
      <c r="D106" s="47">
        <v>0</v>
      </c>
      <c r="E106" s="47">
        <v>0</v>
      </c>
      <c r="F106" s="47">
        <f t="shared" si="99"/>
        <v>0</v>
      </c>
      <c r="G106" s="47">
        <v>0</v>
      </c>
      <c r="H106" s="47">
        <v>0</v>
      </c>
      <c r="I106" s="47">
        <f t="shared" si="100"/>
        <v>0</v>
      </c>
      <c r="J106" s="27">
        <v>0</v>
      </c>
      <c r="K106" s="27">
        <v>0</v>
      </c>
      <c r="L106" s="27">
        <v>0</v>
      </c>
      <c r="M106" s="27">
        <f t="shared" si="101"/>
        <v>0</v>
      </c>
      <c r="N106" s="27">
        <v>0</v>
      </c>
      <c r="O106" s="27">
        <v>0</v>
      </c>
      <c r="P106" s="27">
        <f t="shared" si="102"/>
        <v>0</v>
      </c>
      <c r="Q106" s="61">
        <v>0</v>
      </c>
      <c r="R106" s="61">
        <v>0</v>
      </c>
      <c r="S106" s="61">
        <v>0</v>
      </c>
      <c r="T106" s="61">
        <f t="shared" si="103"/>
        <v>0</v>
      </c>
      <c r="U106" s="61">
        <v>0</v>
      </c>
      <c r="V106" s="61">
        <v>0</v>
      </c>
      <c r="W106" s="61">
        <f t="shared" si="104"/>
        <v>0</v>
      </c>
      <c r="X106" s="25">
        <f t="shared" si="105"/>
        <v>0</v>
      </c>
      <c r="Y106" s="25">
        <f t="shared" si="105"/>
        <v>0</v>
      </c>
      <c r="Z106" s="25">
        <f t="shared" si="106"/>
        <v>0</v>
      </c>
      <c r="AA106" s="7">
        <v>0</v>
      </c>
      <c r="AB106" s="7">
        <v>0</v>
      </c>
      <c r="AC106" s="7">
        <v>0</v>
      </c>
      <c r="AD106" s="7">
        <f t="shared" si="107"/>
        <v>0</v>
      </c>
      <c r="AE106" s="7">
        <v>7</v>
      </c>
      <c r="AF106" s="7">
        <v>0</v>
      </c>
      <c r="AG106" s="7">
        <v>0</v>
      </c>
      <c r="AH106" s="7">
        <f t="shared" si="108"/>
        <v>0</v>
      </c>
      <c r="AI106" s="7">
        <v>0</v>
      </c>
      <c r="AJ106" s="7">
        <v>0</v>
      </c>
      <c r="AK106" s="7">
        <v>0</v>
      </c>
      <c r="AL106" s="7">
        <f t="shared" si="109"/>
        <v>0</v>
      </c>
      <c r="AM106" s="7">
        <f t="shared" si="110"/>
        <v>0</v>
      </c>
      <c r="AN106" s="7">
        <f t="shared" si="110"/>
        <v>0</v>
      </c>
      <c r="AO106" s="7">
        <f t="shared" si="111"/>
        <v>0</v>
      </c>
      <c r="AP106" s="7">
        <v>2</v>
      </c>
      <c r="AQ106" s="7" t="str">
        <f t="shared" si="112"/>
        <v>0</v>
      </c>
      <c r="AR106" s="7" t="str">
        <f t="shared" si="113"/>
        <v>0</v>
      </c>
      <c r="AS106" s="7">
        <f t="shared" si="114"/>
        <v>0</v>
      </c>
      <c r="AT106" s="7">
        <f t="shared" si="115"/>
        <v>0</v>
      </c>
      <c r="AU106" s="7">
        <f t="shared" si="116"/>
        <v>0</v>
      </c>
      <c r="AV106" s="7">
        <f t="shared" si="117"/>
        <v>0</v>
      </c>
    </row>
    <row r="107" spans="1:49" s="98" customFormat="1" ht="42">
      <c r="A107" s="96"/>
      <c r="B107" s="97" t="s">
        <v>143</v>
      </c>
      <c r="C107" s="47">
        <v>0</v>
      </c>
      <c r="D107" s="47">
        <v>0</v>
      </c>
      <c r="E107" s="47">
        <v>0</v>
      </c>
      <c r="F107" s="47">
        <f t="shared" si="99"/>
        <v>0</v>
      </c>
      <c r="G107" s="47">
        <v>0</v>
      </c>
      <c r="H107" s="47">
        <v>0</v>
      </c>
      <c r="I107" s="47">
        <f t="shared" si="100"/>
        <v>0</v>
      </c>
      <c r="J107" s="27">
        <v>0</v>
      </c>
      <c r="K107" s="27">
        <v>0</v>
      </c>
      <c r="L107" s="27">
        <v>0</v>
      </c>
      <c r="M107" s="27">
        <f t="shared" si="101"/>
        <v>0</v>
      </c>
      <c r="N107" s="27">
        <v>0</v>
      </c>
      <c r="O107" s="27">
        <v>0</v>
      </c>
      <c r="P107" s="27">
        <f t="shared" si="102"/>
        <v>0</v>
      </c>
      <c r="Q107" s="61">
        <v>0</v>
      </c>
      <c r="R107" s="61">
        <v>0</v>
      </c>
      <c r="S107" s="61">
        <v>0</v>
      </c>
      <c r="T107" s="61">
        <f t="shared" si="103"/>
        <v>0</v>
      </c>
      <c r="U107" s="61">
        <v>0</v>
      </c>
      <c r="V107" s="61">
        <v>0</v>
      </c>
      <c r="W107" s="61">
        <f t="shared" si="104"/>
        <v>0</v>
      </c>
      <c r="X107" s="25">
        <f t="shared" si="105"/>
        <v>0</v>
      </c>
      <c r="Y107" s="25">
        <f t="shared" si="105"/>
        <v>0</v>
      </c>
      <c r="Z107" s="25">
        <f t="shared" si="106"/>
        <v>0</v>
      </c>
      <c r="AA107" s="7">
        <v>0</v>
      </c>
      <c r="AB107" s="7">
        <v>0</v>
      </c>
      <c r="AC107" s="7">
        <v>0</v>
      </c>
      <c r="AD107" s="25">
        <f t="shared" si="107"/>
        <v>0</v>
      </c>
      <c r="AE107" s="7">
        <v>10</v>
      </c>
      <c r="AF107" s="7">
        <v>1</v>
      </c>
      <c r="AG107" s="7">
        <v>0</v>
      </c>
      <c r="AH107" s="25">
        <f t="shared" si="108"/>
        <v>1</v>
      </c>
      <c r="AI107" s="7">
        <v>0</v>
      </c>
      <c r="AJ107" s="7">
        <v>0</v>
      </c>
      <c r="AK107" s="7">
        <v>0</v>
      </c>
      <c r="AL107" s="25">
        <f t="shared" si="109"/>
        <v>0</v>
      </c>
      <c r="AM107" s="25">
        <f t="shared" si="110"/>
        <v>1</v>
      </c>
      <c r="AN107" s="25">
        <f t="shared" si="110"/>
        <v>0</v>
      </c>
      <c r="AO107" s="25">
        <f t="shared" si="111"/>
        <v>1</v>
      </c>
      <c r="AP107" s="25">
        <v>2</v>
      </c>
      <c r="AQ107" s="25" t="str">
        <f t="shared" si="112"/>
        <v>0</v>
      </c>
      <c r="AR107" s="25" t="str">
        <f t="shared" si="113"/>
        <v>0</v>
      </c>
      <c r="AS107" s="25">
        <f t="shared" si="114"/>
        <v>0</v>
      </c>
      <c r="AT107" s="25">
        <f t="shared" si="115"/>
        <v>1</v>
      </c>
      <c r="AU107" s="25">
        <f t="shared" si="116"/>
        <v>0</v>
      </c>
      <c r="AV107" s="25">
        <f t="shared" si="117"/>
        <v>1</v>
      </c>
    </row>
    <row r="108" spans="1:49" s="98" customFormat="1" ht="42">
      <c r="A108" s="96"/>
      <c r="B108" s="97" t="s">
        <v>142</v>
      </c>
      <c r="C108" s="47">
        <v>0</v>
      </c>
      <c r="D108" s="47">
        <v>0</v>
      </c>
      <c r="E108" s="47">
        <v>0</v>
      </c>
      <c r="F108" s="47">
        <f t="shared" si="99"/>
        <v>0</v>
      </c>
      <c r="G108" s="47">
        <v>0</v>
      </c>
      <c r="H108" s="47">
        <v>0</v>
      </c>
      <c r="I108" s="47">
        <f t="shared" si="100"/>
        <v>0</v>
      </c>
      <c r="J108" s="27">
        <v>0</v>
      </c>
      <c r="K108" s="27">
        <v>0</v>
      </c>
      <c r="L108" s="27">
        <v>0</v>
      </c>
      <c r="M108" s="27">
        <f t="shared" si="101"/>
        <v>0</v>
      </c>
      <c r="N108" s="27">
        <v>0</v>
      </c>
      <c r="O108" s="27">
        <v>0</v>
      </c>
      <c r="P108" s="27">
        <f t="shared" si="102"/>
        <v>0</v>
      </c>
      <c r="Q108" s="61">
        <v>0</v>
      </c>
      <c r="R108" s="61">
        <v>0</v>
      </c>
      <c r="S108" s="61">
        <v>0</v>
      </c>
      <c r="T108" s="61">
        <f t="shared" si="103"/>
        <v>0</v>
      </c>
      <c r="U108" s="61">
        <v>0</v>
      </c>
      <c r="V108" s="61">
        <v>0</v>
      </c>
      <c r="W108" s="61">
        <f t="shared" si="104"/>
        <v>0</v>
      </c>
      <c r="X108" s="25">
        <f t="shared" si="105"/>
        <v>0</v>
      </c>
      <c r="Y108" s="25">
        <f t="shared" si="105"/>
        <v>0</v>
      </c>
      <c r="Z108" s="25">
        <f t="shared" si="106"/>
        <v>0</v>
      </c>
      <c r="AA108" s="7">
        <v>0</v>
      </c>
      <c r="AB108" s="7">
        <v>0</v>
      </c>
      <c r="AC108" s="7">
        <v>0</v>
      </c>
      <c r="AD108" s="25">
        <f t="shared" si="107"/>
        <v>0</v>
      </c>
      <c r="AE108" s="7">
        <v>10</v>
      </c>
      <c r="AF108" s="7">
        <v>1</v>
      </c>
      <c r="AG108" s="7">
        <v>0</v>
      </c>
      <c r="AH108" s="25">
        <f t="shared" si="108"/>
        <v>1</v>
      </c>
      <c r="AI108" s="7">
        <v>0</v>
      </c>
      <c r="AJ108" s="7">
        <v>0</v>
      </c>
      <c r="AK108" s="7">
        <v>0</v>
      </c>
      <c r="AL108" s="25">
        <f t="shared" si="109"/>
        <v>0</v>
      </c>
      <c r="AM108" s="25">
        <f t="shared" si="110"/>
        <v>1</v>
      </c>
      <c r="AN108" s="25">
        <f t="shared" si="110"/>
        <v>0</v>
      </c>
      <c r="AO108" s="25">
        <f t="shared" si="111"/>
        <v>1</v>
      </c>
      <c r="AP108" s="25">
        <v>2</v>
      </c>
      <c r="AQ108" s="25" t="str">
        <f t="shared" si="112"/>
        <v>0</v>
      </c>
      <c r="AR108" s="25" t="str">
        <f t="shared" si="113"/>
        <v>0</v>
      </c>
      <c r="AS108" s="25">
        <f t="shared" si="114"/>
        <v>0</v>
      </c>
      <c r="AT108" s="25">
        <f t="shared" si="115"/>
        <v>1</v>
      </c>
      <c r="AU108" s="25">
        <f t="shared" si="116"/>
        <v>0</v>
      </c>
      <c r="AV108" s="25">
        <f t="shared" si="117"/>
        <v>1</v>
      </c>
    </row>
    <row r="109" spans="1:49" s="15" customFormat="1" ht="19.5" customHeight="1">
      <c r="A109" s="2"/>
      <c r="B109" s="13" t="s">
        <v>92</v>
      </c>
      <c r="C109" s="49">
        <f t="shared" ref="C109:AV109" si="118">SUM(C100:C108)</f>
        <v>0</v>
      </c>
      <c r="D109" s="48">
        <f t="shared" si="118"/>
        <v>0</v>
      </c>
      <c r="E109" s="48">
        <f t="shared" si="118"/>
        <v>0</v>
      </c>
      <c r="F109" s="48">
        <f t="shared" si="118"/>
        <v>0</v>
      </c>
      <c r="G109" s="48">
        <f t="shared" si="118"/>
        <v>0</v>
      </c>
      <c r="H109" s="48">
        <f t="shared" si="118"/>
        <v>0</v>
      </c>
      <c r="I109" s="48">
        <f t="shared" si="118"/>
        <v>0</v>
      </c>
      <c r="J109" s="32">
        <f t="shared" si="118"/>
        <v>0</v>
      </c>
      <c r="K109" s="32">
        <f t="shared" si="118"/>
        <v>0</v>
      </c>
      <c r="L109" s="32">
        <f t="shared" si="118"/>
        <v>0</v>
      </c>
      <c r="M109" s="32">
        <f t="shared" si="118"/>
        <v>0</v>
      </c>
      <c r="N109" s="32">
        <f t="shared" si="118"/>
        <v>0</v>
      </c>
      <c r="O109" s="32">
        <f t="shared" si="118"/>
        <v>0</v>
      </c>
      <c r="P109" s="32">
        <f t="shared" si="118"/>
        <v>0</v>
      </c>
      <c r="Q109" s="62">
        <f t="shared" si="118"/>
        <v>0</v>
      </c>
      <c r="R109" s="62">
        <f t="shared" si="118"/>
        <v>0</v>
      </c>
      <c r="S109" s="62">
        <f t="shared" si="118"/>
        <v>0</v>
      </c>
      <c r="T109" s="62">
        <f t="shared" si="118"/>
        <v>0</v>
      </c>
      <c r="U109" s="62">
        <f t="shared" si="118"/>
        <v>0</v>
      </c>
      <c r="V109" s="62">
        <f t="shared" si="118"/>
        <v>0</v>
      </c>
      <c r="W109" s="62">
        <f t="shared" si="118"/>
        <v>0</v>
      </c>
      <c r="X109" s="67">
        <f t="shared" si="118"/>
        <v>0</v>
      </c>
      <c r="Y109" s="67">
        <f t="shared" si="118"/>
        <v>0</v>
      </c>
      <c r="Z109" s="67">
        <f t="shared" si="118"/>
        <v>0</v>
      </c>
      <c r="AA109" s="8">
        <f t="shared" si="118"/>
        <v>0</v>
      </c>
      <c r="AB109" s="8">
        <f t="shared" si="118"/>
        <v>0</v>
      </c>
      <c r="AC109" s="8">
        <f t="shared" si="118"/>
        <v>0</v>
      </c>
      <c r="AD109" s="8">
        <f t="shared" si="118"/>
        <v>0</v>
      </c>
      <c r="AE109" s="8">
        <f t="shared" si="118"/>
        <v>102</v>
      </c>
      <c r="AF109" s="8">
        <f t="shared" si="118"/>
        <v>20</v>
      </c>
      <c r="AG109" s="8">
        <f t="shared" si="118"/>
        <v>4</v>
      </c>
      <c r="AH109" s="8">
        <f t="shared" si="118"/>
        <v>24</v>
      </c>
      <c r="AI109" s="8">
        <f t="shared" si="118"/>
        <v>0</v>
      </c>
      <c r="AJ109" s="8">
        <f t="shared" si="118"/>
        <v>0</v>
      </c>
      <c r="AK109" s="8">
        <f t="shared" si="118"/>
        <v>0</v>
      </c>
      <c r="AL109" s="8">
        <f t="shared" si="118"/>
        <v>0</v>
      </c>
      <c r="AM109" s="8">
        <f t="shared" si="118"/>
        <v>20</v>
      </c>
      <c r="AN109" s="8">
        <f t="shared" si="118"/>
        <v>4</v>
      </c>
      <c r="AO109" s="8">
        <f t="shared" si="118"/>
        <v>24</v>
      </c>
      <c r="AP109" s="7">
        <f t="shared" si="118"/>
        <v>18</v>
      </c>
      <c r="AQ109" s="8">
        <f t="shared" si="118"/>
        <v>0</v>
      </c>
      <c r="AR109" s="8">
        <f t="shared" si="118"/>
        <v>0</v>
      </c>
      <c r="AS109" s="8">
        <f t="shared" si="118"/>
        <v>0</v>
      </c>
      <c r="AT109" s="8">
        <f t="shared" si="118"/>
        <v>20</v>
      </c>
      <c r="AU109" s="8">
        <f t="shared" si="118"/>
        <v>4</v>
      </c>
      <c r="AV109" s="8">
        <f t="shared" si="118"/>
        <v>24</v>
      </c>
    </row>
    <row r="110" spans="1:49" s="15" customFormat="1" ht="19.5" customHeight="1">
      <c r="A110" s="2"/>
      <c r="B110" s="20" t="s">
        <v>188</v>
      </c>
      <c r="C110" s="49"/>
      <c r="D110" s="48"/>
      <c r="E110" s="48"/>
      <c r="F110" s="48"/>
      <c r="G110" s="48"/>
      <c r="H110" s="48"/>
      <c r="I110" s="48"/>
      <c r="J110" s="32"/>
      <c r="K110" s="32"/>
      <c r="L110" s="32"/>
      <c r="M110" s="32"/>
      <c r="N110" s="32"/>
      <c r="O110" s="32"/>
      <c r="P110" s="32"/>
      <c r="Q110" s="62"/>
      <c r="R110" s="62"/>
      <c r="S110" s="62"/>
      <c r="T110" s="62"/>
      <c r="U110" s="62"/>
      <c r="V110" s="62"/>
      <c r="W110" s="62"/>
      <c r="X110" s="67"/>
      <c r="Y110" s="67"/>
      <c r="Z110" s="67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7"/>
      <c r="AQ110" s="8"/>
      <c r="AR110" s="8"/>
      <c r="AS110" s="8"/>
      <c r="AT110" s="8"/>
      <c r="AU110" s="8"/>
      <c r="AV110" s="8"/>
    </row>
    <row r="111" spans="1:49" ht="19.5" customHeight="1">
      <c r="A111" s="85"/>
      <c r="B111" s="14" t="s">
        <v>189</v>
      </c>
      <c r="C111" s="53">
        <v>0</v>
      </c>
      <c r="D111" s="47">
        <v>0</v>
      </c>
      <c r="E111" s="47">
        <v>0</v>
      </c>
      <c r="F111" s="47">
        <f t="shared" ref="F111" si="119">D111+E111</f>
        <v>0</v>
      </c>
      <c r="G111" s="47">
        <v>0</v>
      </c>
      <c r="H111" s="47">
        <v>0</v>
      </c>
      <c r="I111" s="47">
        <f t="shared" ref="I111" si="120">G111+H111</f>
        <v>0</v>
      </c>
      <c r="J111" s="27">
        <v>0</v>
      </c>
      <c r="K111" s="27">
        <v>0</v>
      </c>
      <c r="L111" s="27">
        <v>0</v>
      </c>
      <c r="M111" s="27">
        <f t="shared" ref="M111" si="121">K111+L111</f>
        <v>0</v>
      </c>
      <c r="N111" s="27">
        <v>0</v>
      </c>
      <c r="O111" s="27">
        <v>0</v>
      </c>
      <c r="P111" s="27">
        <f t="shared" ref="P111" si="122">N111+O111</f>
        <v>0</v>
      </c>
      <c r="Q111" s="61">
        <v>0</v>
      </c>
      <c r="R111" s="61">
        <v>0</v>
      </c>
      <c r="S111" s="61">
        <v>0</v>
      </c>
      <c r="T111" s="61">
        <f t="shared" ref="T111" si="123">R111+S111</f>
        <v>0</v>
      </c>
      <c r="U111" s="61">
        <v>0</v>
      </c>
      <c r="V111" s="61">
        <v>0</v>
      </c>
      <c r="W111" s="61">
        <f t="shared" ref="W111" si="124">U111+V111</f>
        <v>0</v>
      </c>
      <c r="X111" s="25">
        <f t="shared" ref="X111:Y111" si="125">G111+N111+U111</f>
        <v>0</v>
      </c>
      <c r="Y111" s="25">
        <f t="shared" si="125"/>
        <v>0</v>
      </c>
      <c r="Z111" s="25">
        <f t="shared" ref="Z111" si="126">X111+Y111</f>
        <v>0</v>
      </c>
      <c r="AA111" s="7">
        <v>0</v>
      </c>
      <c r="AB111" s="7">
        <v>0</v>
      </c>
      <c r="AC111" s="7">
        <v>0</v>
      </c>
      <c r="AD111" s="7">
        <f t="shared" ref="AD111" si="127">AB111+AC111</f>
        <v>0</v>
      </c>
      <c r="AE111" s="7">
        <v>0</v>
      </c>
      <c r="AF111" s="7">
        <v>0</v>
      </c>
      <c r="AG111" s="7">
        <v>0</v>
      </c>
      <c r="AH111" s="7">
        <f t="shared" ref="AH111" si="128">AF111+AG111</f>
        <v>0</v>
      </c>
      <c r="AI111" s="7">
        <v>10</v>
      </c>
      <c r="AJ111" s="7">
        <v>6</v>
      </c>
      <c r="AK111" s="7">
        <v>0</v>
      </c>
      <c r="AL111" s="7">
        <f t="shared" ref="AL111" si="129">AJ111+AK111</f>
        <v>6</v>
      </c>
      <c r="AM111" s="7">
        <f t="shared" ref="AM111:AN111" si="130">X111+AB111+AF111+AJ111</f>
        <v>6</v>
      </c>
      <c r="AN111" s="7">
        <f t="shared" si="130"/>
        <v>0</v>
      </c>
      <c r="AO111" s="7">
        <f t="shared" ref="AO111" si="131">AM111+AN111</f>
        <v>6</v>
      </c>
      <c r="AP111" s="7">
        <v>2</v>
      </c>
      <c r="AQ111" s="7" t="str">
        <f t="shared" ref="AQ111" si="132">IF(AP111=1,AM111,"0")</f>
        <v>0</v>
      </c>
      <c r="AR111" s="7" t="str">
        <f t="shared" ref="AR111" si="133">IF(AP111=1,AN111,"0")</f>
        <v>0</v>
      </c>
      <c r="AS111" s="7">
        <f t="shared" ref="AS111" si="134">AQ111+AR111</f>
        <v>0</v>
      </c>
      <c r="AT111" s="7">
        <f t="shared" ref="AT111" si="135">IF(AP111=2,AM111,"0")</f>
        <v>6</v>
      </c>
      <c r="AU111" s="7">
        <f t="shared" ref="AU111" si="136">IF(AP111=2,AN111,"0")</f>
        <v>0</v>
      </c>
      <c r="AV111" s="7">
        <f t="shared" ref="AV111" si="137">AT111+AU111</f>
        <v>6</v>
      </c>
      <c r="AW111" s="99"/>
    </row>
    <row r="112" spans="1:49" s="15" customFormat="1" ht="19.5" customHeight="1">
      <c r="A112" s="2"/>
      <c r="B112" s="13" t="s">
        <v>92</v>
      </c>
      <c r="C112" s="49">
        <f>SUM(C111)</f>
        <v>0</v>
      </c>
      <c r="D112" s="48">
        <f t="shared" ref="D112:AV112" si="138">SUM(D111)</f>
        <v>0</v>
      </c>
      <c r="E112" s="48">
        <f t="shared" si="138"/>
        <v>0</v>
      </c>
      <c r="F112" s="48">
        <f t="shared" si="138"/>
        <v>0</v>
      </c>
      <c r="G112" s="48">
        <f t="shared" si="138"/>
        <v>0</v>
      </c>
      <c r="H112" s="48">
        <f t="shared" si="138"/>
        <v>0</v>
      </c>
      <c r="I112" s="48">
        <f t="shared" si="138"/>
        <v>0</v>
      </c>
      <c r="J112" s="32">
        <f t="shared" si="138"/>
        <v>0</v>
      </c>
      <c r="K112" s="32">
        <f t="shared" si="138"/>
        <v>0</v>
      </c>
      <c r="L112" s="32">
        <f t="shared" si="138"/>
        <v>0</v>
      </c>
      <c r="M112" s="32">
        <f t="shared" si="138"/>
        <v>0</v>
      </c>
      <c r="N112" s="32">
        <f t="shared" si="138"/>
        <v>0</v>
      </c>
      <c r="O112" s="32">
        <f t="shared" si="138"/>
        <v>0</v>
      </c>
      <c r="P112" s="32">
        <f t="shared" si="138"/>
        <v>0</v>
      </c>
      <c r="Q112" s="62">
        <f t="shared" si="138"/>
        <v>0</v>
      </c>
      <c r="R112" s="62">
        <f t="shared" si="138"/>
        <v>0</v>
      </c>
      <c r="S112" s="62">
        <f t="shared" si="138"/>
        <v>0</v>
      </c>
      <c r="T112" s="62">
        <f t="shared" si="138"/>
        <v>0</v>
      </c>
      <c r="U112" s="62">
        <f t="shared" si="138"/>
        <v>0</v>
      </c>
      <c r="V112" s="62">
        <f t="shared" si="138"/>
        <v>0</v>
      </c>
      <c r="W112" s="62">
        <f t="shared" si="138"/>
        <v>0</v>
      </c>
      <c r="X112" s="67">
        <f t="shared" si="138"/>
        <v>0</v>
      </c>
      <c r="Y112" s="67">
        <f t="shared" si="138"/>
        <v>0</v>
      </c>
      <c r="Z112" s="67">
        <f t="shared" si="138"/>
        <v>0</v>
      </c>
      <c r="AA112" s="8">
        <f t="shared" si="138"/>
        <v>0</v>
      </c>
      <c r="AB112" s="8">
        <f t="shared" si="138"/>
        <v>0</v>
      </c>
      <c r="AC112" s="8">
        <f t="shared" si="138"/>
        <v>0</v>
      </c>
      <c r="AD112" s="8">
        <f t="shared" si="138"/>
        <v>0</v>
      </c>
      <c r="AE112" s="8">
        <f t="shared" si="138"/>
        <v>0</v>
      </c>
      <c r="AF112" s="8">
        <f t="shared" si="138"/>
        <v>0</v>
      </c>
      <c r="AG112" s="8">
        <f t="shared" si="138"/>
        <v>0</v>
      </c>
      <c r="AH112" s="8">
        <f t="shared" si="138"/>
        <v>0</v>
      </c>
      <c r="AI112" s="8">
        <f t="shared" si="138"/>
        <v>10</v>
      </c>
      <c r="AJ112" s="8">
        <f t="shared" si="138"/>
        <v>6</v>
      </c>
      <c r="AK112" s="8">
        <f t="shared" si="138"/>
        <v>0</v>
      </c>
      <c r="AL112" s="8">
        <f t="shared" si="138"/>
        <v>6</v>
      </c>
      <c r="AM112" s="8">
        <f t="shared" si="138"/>
        <v>6</v>
      </c>
      <c r="AN112" s="8">
        <f t="shared" si="138"/>
        <v>0</v>
      </c>
      <c r="AO112" s="8">
        <f t="shared" si="138"/>
        <v>6</v>
      </c>
      <c r="AP112" s="7">
        <f t="shared" si="138"/>
        <v>2</v>
      </c>
      <c r="AQ112" s="8">
        <f t="shared" si="138"/>
        <v>0</v>
      </c>
      <c r="AR112" s="8">
        <f t="shared" si="138"/>
        <v>0</v>
      </c>
      <c r="AS112" s="8">
        <f t="shared" si="138"/>
        <v>0</v>
      </c>
      <c r="AT112" s="8">
        <f t="shared" si="138"/>
        <v>6</v>
      </c>
      <c r="AU112" s="8">
        <f t="shared" si="138"/>
        <v>0</v>
      </c>
      <c r="AV112" s="8">
        <f t="shared" si="138"/>
        <v>6</v>
      </c>
    </row>
    <row r="113" spans="1:48" s="15" customFormat="1" ht="19.5" customHeight="1">
      <c r="A113" s="2"/>
      <c r="B113" s="13" t="s">
        <v>94</v>
      </c>
      <c r="C113" s="49">
        <f t="shared" ref="C113:AV113" si="139">C98+C109+C112</f>
        <v>305</v>
      </c>
      <c r="D113" s="48">
        <f t="shared" si="139"/>
        <v>222</v>
      </c>
      <c r="E113" s="48">
        <f t="shared" si="139"/>
        <v>125</v>
      </c>
      <c r="F113" s="48">
        <f t="shared" si="139"/>
        <v>347</v>
      </c>
      <c r="G113" s="48">
        <f t="shared" si="139"/>
        <v>100</v>
      </c>
      <c r="H113" s="48">
        <f t="shared" si="139"/>
        <v>41</v>
      </c>
      <c r="I113" s="48">
        <f t="shared" si="139"/>
        <v>141</v>
      </c>
      <c r="J113" s="32">
        <f t="shared" si="139"/>
        <v>790</v>
      </c>
      <c r="K113" s="32">
        <f t="shared" si="139"/>
        <v>3328</v>
      </c>
      <c r="L113" s="32">
        <f t="shared" si="139"/>
        <v>697</v>
      </c>
      <c r="M113" s="32">
        <f t="shared" si="139"/>
        <v>4025</v>
      </c>
      <c r="N113" s="32">
        <f t="shared" si="139"/>
        <v>654</v>
      </c>
      <c r="O113" s="32">
        <f t="shared" si="139"/>
        <v>133</v>
      </c>
      <c r="P113" s="32">
        <f t="shared" si="139"/>
        <v>787</v>
      </c>
      <c r="Q113" s="62">
        <f t="shared" si="139"/>
        <v>185</v>
      </c>
      <c r="R113" s="62">
        <f t="shared" si="139"/>
        <v>125</v>
      </c>
      <c r="S113" s="62">
        <f t="shared" si="139"/>
        <v>60</v>
      </c>
      <c r="T113" s="62">
        <f t="shared" si="139"/>
        <v>185</v>
      </c>
      <c r="U113" s="62">
        <f t="shared" si="139"/>
        <v>101</v>
      </c>
      <c r="V113" s="62">
        <f t="shared" si="139"/>
        <v>46</v>
      </c>
      <c r="W113" s="62">
        <f t="shared" si="139"/>
        <v>147</v>
      </c>
      <c r="X113" s="67">
        <f t="shared" si="139"/>
        <v>855</v>
      </c>
      <c r="Y113" s="67">
        <f t="shared" si="139"/>
        <v>220</v>
      </c>
      <c r="Z113" s="67">
        <f t="shared" si="139"/>
        <v>1075</v>
      </c>
      <c r="AA113" s="8">
        <f t="shared" si="139"/>
        <v>0</v>
      </c>
      <c r="AB113" s="8">
        <f t="shared" si="139"/>
        <v>0</v>
      </c>
      <c r="AC113" s="8">
        <f t="shared" si="139"/>
        <v>0</v>
      </c>
      <c r="AD113" s="8">
        <f t="shared" si="139"/>
        <v>0</v>
      </c>
      <c r="AE113" s="8">
        <f t="shared" si="139"/>
        <v>102</v>
      </c>
      <c r="AF113" s="8">
        <f t="shared" si="139"/>
        <v>20</v>
      </c>
      <c r="AG113" s="8">
        <f t="shared" si="139"/>
        <v>4</v>
      </c>
      <c r="AH113" s="8">
        <f t="shared" si="139"/>
        <v>24</v>
      </c>
      <c r="AI113" s="8">
        <f t="shared" si="139"/>
        <v>10</v>
      </c>
      <c r="AJ113" s="8">
        <f t="shared" si="139"/>
        <v>6</v>
      </c>
      <c r="AK113" s="8">
        <f t="shared" si="139"/>
        <v>0</v>
      </c>
      <c r="AL113" s="8">
        <f t="shared" si="139"/>
        <v>6</v>
      </c>
      <c r="AM113" s="8">
        <f t="shared" si="139"/>
        <v>881</v>
      </c>
      <c r="AN113" s="8">
        <f t="shared" si="139"/>
        <v>224</v>
      </c>
      <c r="AO113" s="8">
        <f t="shared" si="139"/>
        <v>1105</v>
      </c>
      <c r="AP113" s="7">
        <f t="shared" si="139"/>
        <v>44</v>
      </c>
      <c r="AQ113" s="8">
        <f t="shared" si="139"/>
        <v>0</v>
      </c>
      <c r="AR113" s="8">
        <f t="shared" si="139"/>
        <v>0</v>
      </c>
      <c r="AS113" s="8">
        <f t="shared" si="139"/>
        <v>0</v>
      </c>
      <c r="AT113" s="8">
        <f t="shared" si="139"/>
        <v>881</v>
      </c>
      <c r="AU113" s="8">
        <f t="shared" si="139"/>
        <v>224</v>
      </c>
      <c r="AV113" s="8">
        <f t="shared" si="139"/>
        <v>1105</v>
      </c>
    </row>
    <row r="114" spans="1:48" ht="18.75" customHeight="1">
      <c r="A114" s="85"/>
      <c r="B114" s="4" t="s">
        <v>132</v>
      </c>
      <c r="C114" s="53"/>
      <c r="D114" s="54"/>
      <c r="E114" s="54"/>
      <c r="F114" s="54"/>
      <c r="G114" s="54"/>
      <c r="H114" s="54"/>
      <c r="I114" s="54"/>
      <c r="J114" s="35"/>
      <c r="K114" s="35"/>
      <c r="L114" s="35"/>
      <c r="M114" s="35"/>
      <c r="N114" s="35"/>
      <c r="O114" s="35"/>
      <c r="P114" s="35"/>
      <c r="Q114" s="66"/>
      <c r="R114" s="66"/>
      <c r="S114" s="66"/>
      <c r="T114" s="66"/>
      <c r="U114" s="66"/>
      <c r="V114" s="66"/>
      <c r="W114" s="66"/>
      <c r="X114" s="86"/>
      <c r="Y114" s="86"/>
      <c r="Z114" s="86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10"/>
    </row>
    <row r="115" spans="1:48" ht="19.5" hidden="1" customHeight="1">
      <c r="A115" s="85"/>
      <c r="B115" s="3" t="s">
        <v>166</v>
      </c>
      <c r="C115" s="45"/>
      <c r="D115" s="46"/>
      <c r="E115" s="46"/>
      <c r="F115" s="54"/>
      <c r="G115" s="46"/>
      <c r="H115" s="46"/>
      <c r="I115" s="54"/>
      <c r="J115" s="31"/>
      <c r="K115" s="31"/>
      <c r="L115" s="31"/>
      <c r="M115" s="35"/>
      <c r="N115" s="38"/>
      <c r="O115" s="38"/>
      <c r="P115" s="35"/>
      <c r="Q115" s="60"/>
      <c r="R115" s="60"/>
      <c r="S115" s="60"/>
      <c r="T115" s="66"/>
      <c r="U115" s="60"/>
      <c r="V115" s="60"/>
      <c r="W115" s="66"/>
      <c r="X115" s="86"/>
      <c r="Y115" s="86"/>
      <c r="Z115" s="86"/>
      <c r="AA115" s="11"/>
      <c r="AB115" s="11"/>
      <c r="AC115" s="9"/>
      <c r="AD115" s="9"/>
      <c r="AE115" s="11"/>
      <c r="AF115" s="9"/>
      <c r="AG115" s="9"/>
      <c r="AH115" s="9"/>
      <c r="AI115" s="12"/>
      <c r="AJ115" s="11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10"/>
    </row>
    <row r="116" spans="1:48" ht="19.5" hidden="1" customHeight="1">
      <c r="A116" s="85"/>
      <c r="B116" s="6" t="s">
        <v>18</v>
      </c>
      <c r="C116" s="47"/>
      <c r="D116" s="47"/>
      <c r="E116" s="47"/>
      <c r="F116" s="47">
        <f t="shared" ref="F116:F188" si="140">D116+E116</f>
        <v>0</v>
      </c>
      <c r="G116" s="47"/>
      <c r="H116" s="47"/>
      <c r="I116" s="47">
        <f t="shared" ref="I116:I188" si="141">G116+H116</f>
        <v>0</v>
      </c>
      <c r="J116" s="27"/>
      <c r="K116" s="27"/>
      <c r="L116" s="27"/>
      <c r="M116" s="27">
        <f t="shared" ref="M116:M188" si="142">K116+L116</f>
        <v>0</v>
      </c>
      <c r="N116" s="27"/>
      <c r="O116" s="27"/>
      <c r="P116" s="27">
        <f t="shared" ref="P116:P188" si="143">N116+O116</f>
        <v>0</v>
      </c>
      <c r="Q116" s="61"/>
      <c r="R116" s="61"/>
      <c r="S116" s="61"/>
      <c r="T116" s="61">
        <f t="shared" ref="T116:T188" si="144">R116+S116</f>
        <v>0</v>
      </c>
      <c r="U116" s="61"/>
      <c r="V116" s="61"/>
      <c r="W116" s="61">
        <f t="shared" ref="W116:W188" si="145">U116+V116</f>
        <v>0</v>
      </c>
      <c r="X116" s="25">
        <f t="shared" ref="X116:Y188" si="146">G116+N116+U116</f>
        <v>0</v>
      </c>
      <c r="Y116" s="25">
        <f t="shared" si="146"/>
        <v>0</v>
      </c>
      <c r="Z116" s="25">
        <f t="shared" ref="Z116:Z188" si="147">X116+Y116</f>
        <v>0</v>
      </c>
      <c r="AA116" s="7"/>
      <c r="AB116" s="7"/>
      <c r="AC116" s="7"/>
      <c r="AD116" s="7">
        <f t="shared" ref="AD116:AD191" si="148">AB116+AC116</f>
        <v>0</v>
      </c>
      <c r="AE116" s="7"/>
      <c r="AF116" s="7"/>
      <c r="AG116" s="7"/>
      <c r="AH116" s="7">
        <f t="shared" ref="AH116:AH188" si="149">AF116+AG116</f>
        <v>0</v>
      </c>
      <c r="AI116" s="7"/>
      <c r="AJ116" s="7"/>
      <c r="AK116" s="7"/>
      <c r="AL116" s="7">
        <f t="shared" ref="AL116:AL191" si="150">AJ116+AK116</f>
        <v>0</v>
      </c>
      <c r="AM116" s="7">
        <f t="shared" ref="AM116:AN188" si="151">X116+AB116+AF116+AJ116</f>
        <v>0</v>
      </c>
      <c r="AN116" s="7">
        <f t="shared" si="151"/>
        <v>0</v>
      </c>
      <c r="AO116" s="7">
        <f t="shared" ref="AO116:AO188" si="152">AM116+AN116</f>
        <v>0</v>
      </c>
      <c r="AP116" s="7">
        <v>2</v>
      </c>
      <c r="AQ116" s="7" t="str">
        <f t="shared" ref="AQ116:AQ188" si="153">IF(AP116=1,AM116,"0")</f>
        <v>0</v>
      </c>
      <c r="AR116" s="7" t="str">
        <f t="shared" ref="AR116:AR188" si="154">IF(AP116=1,AN116,"0")</f>
        <v>0</v>
      </c>
      <c r="AS116" s="7">
        <f t="shared" ref="AS116:AS188" si="155">AQ116+AR116</f>
        <v>0</v>
      </c>
      <c r="AT116" s="7">
        <f t="shared" ref="AT116:AT188" si="156">IF(AP116=2,AM116,"0")</f>
        <v>0</v>
      </c>
      <c r="AU116" s="7">
        <f t="shared" ref="AU116:AU188" si="157">IF(AP116=2,AN116,"0")</f>
        <v>0</v>
      </c>
      <c r="AV116" s="7">
        <f t="shared" ref="AV116:AV188" si="158">AT116+AU116</f>
        <v>0</v>
      </c>
    </row>
    <row r="117" spans="1:48" ht="19.5" hidden="1" customHeight="1">
      <c r="A117" s="85"/>
      <c r="B117" s="6" t="s">
        <v>119</v>
      </c>
      <c r="C117" s="47"/>
      <c r="D117" s="47"/>
      <c r="E117" s="47"/>
      <c r="F117" s="47">
        <f t="shared" si="140"/>
        <v>0</v>
      </c>
      <c r="G117" s="47"/>
      <c r="H117" s="47"/>
      <c r="I117" s="47">
        <f t="shared" si="141"/>
        <v>0</v>
      </c>
      <c r="J117" s="27"/>
      <c r="K117" s="27"/>
      <c r="L117" s="27"/>
      <c r="M117" s="27">
        <f t="shared" si="142"/>
        <v>0</v>
      </c>
      <c r="N117" s="27"/>
      <c r="O117" s="27"/>
      <c r="P117" s="27">
        <f t="shared" si="143"/>
        <v>0</v>
      </c>
      <c r="Q117" s="61"/>
      <c r="R117" s="61"/>
      <c r="S117" s="61"/>
      <c r="T117" s="61">
        <f t="shared" si="144"/>
        <v>0</v>
      </c>
      <c r="U117" s="61"/>
      <c r="V117" s="61"/>
      <c r="W117" s="61">
        <f t="shared" si="145"/>
        <v>0</v>
      </c>
      <c r="X117" s="25">
        <f t="shared" si="146"/>
        <v>0</v>
      </c>
      <c r="Y117" s="25">
        <f t="shared" si="146"/>
        <v>0</v>
      </c>
      <c r="Z117" s="25">
        <f t="shared" si="147"/>
        <v>0</v>
      </c>
      <c r="AA117" s="7"/>
      <c r="AB117" s="7"/>
      <c r="AC117" s="7"/>
      <c r="AD117" s="7">
        <f t="shared" si="148"/>
        <v>0</v>
      </c>
      <c r="AE117" s="7"/>
      <c r="AF117" s="7"/>
      <c r="AG117" s="7"/>
      <c r="AH117" s="7">
        <f t="shared" si="149"/>
        <v>0</v>
      </c>
      <c r="AI117" s="7"/>
      <c r="AJ117" s="7"/>
      <c r="AK117" s="7"/>
      <c r="AL117" s="7">
        <f t="shared" si="150"/>
        <v>0</v>
      </c>
      <c r="AM117" s="7">
        <f t="shared" si="151"/>
        <v>0</v>
      </c>
      <c r="AN117" s="7">
        <f t="shared" si="151"/>
        <v>0</v>
      </c>
      <c r="AO117" s="7">
        <f t="shared" si="152"/>
        <v>0</v>
      </c>
      <c r="AP117" s="7">
        <v>2</v>
      </c>
      <c r="AQ117" s="7" t="str">
        <f t="shared" si="153"/>
        <v>0</v>
      </c>
      <c r="AR117" s="7" t="str">
        <f t="shared" si="154"/>
        <v>0</v>
      </c>
      <c r="AS117" s="7">
        <f t="shared" si="155"/>
        <v>0</v>
      </c>
      <c r="AT117" s="7">
        <f t="shared" si="156"/>
        <v>0</v>
      </c>
      <c r="AU117" s="7">
        <f t="shared" si="157"/>
        <v>0</v>
      </c>
      <c r="AV117" s="7">
        <f t="shared" si="158"/>
        <v>0</v>
      </c>
    </row>
    <row r="118" spans="1:48" ht="19.5" hidden="1" customHeight="1">
      <c r="A118" s="85"/>
      <c r="B118" s="6" t="s">
        <v>19</v>
      </c>
      <c r="C118" s="47"/>
      <c r="D118" s="47"/>
      <c r="E118" s="47"/>
      <c r="F118" s="47">
        <f t="shared" si="140"/>
        <v>0</v>
      </c>
      <c r="G118" s="47"/>
      <c r="H118" s="47"/>
      <c r="I118" s="47">
        <f t="shared" si="141"/>
        <v>0</v>
      </c>
      <c r="J118" s="27"/>
      <c r="K118" s="27"/>
      <c r="L118" s="27"/>
      <c r="M118" s="27">
        <f t="shared" si="142"/>
        <v>0</v>
      </c>
      <c r="N118" s="27"/>
      <c r="O118" s="27"/>
      <c r="P118" s="27">
        <f t="shared" si="143"/>
        <v>0</v>
      </c>
      <c r="Q118" s="61"/>
      <c r="R118" s="61"/>
      <c r="S118" s="61"/>
      <c r="T118" s="61">
        <f t="shared" si="144"/>
        <v>0</v>
      </c>
      <c r="U118" s="61"/>
      <c r="V118" s="61"/>
      <c r="W118" s="61">
        <f t="shared" si="145"/>
        <v>0</v>
      </c>
      <c r="X118" s="25">
        <f t="shared" si="146"/>
        <v>0</v>
      </c>
      <c r="Y118" s="25">
        <f t="shared" si="146"/>
        <v>0</v>
      </c>
      <c r="Z118" s="25">
        <f t="shared" si="147"/>
        <v>0</v>
      </c>
      <c r="AA118" s="7"/>
      <c r="AB118" s="7"/>
      <c r="AC118" s="7"/>
      <c r="AD118" s="7">
        <f t="shared" si="148"/>
        <v>0</v>
      </c>
      <c r="AE118" s="7"/>
      <c r="AF118" s="7"/>
      <c r="AG118" s="7"/>
      <c r="AH118" s="7">
        <f t="shared" si="149"/>
        <v>0</v>
      </c>
      <c r="AI118" s="7"/>
      <c r="AJ118" s="7"/>
      <c r="AK118" s="7"/>
      <c r="AL118" s="7">
        <f t="shared" si="150"/>
        <v>0</v>
      </c>
      <c r="AM118" s="7">
        <f t="shared" si="151"/>
        <v>0</v>
      </c>
      <c r="AN118" s="7">
        <f t="shared" si="151"/>
        <v>0</v>
      </c>
      <c r="AO118" s="7">
        <f t="shared" si="152"/>
        <v>0</v>
      </c>
      <c r="AP118" s="7">
        <v>2</v>
      </c>
      <c r="AQ118" s="7" t="str">
        <f t="shared" si="153"/>
        <v>0</v>
      </c>
      <c r="AR118" s="7" t="str">
        <f t="shared" si="154"/>
        <v>0</v>
      </c>
      <c r="AS118" s="7">
        <f t="shared" si="155"/>
        <v>0</v>
      </c>
      <c r="AT118" s="7">
        <f t="shared" si="156"/>
        <v>0</v>
      </c>
      <c r="AU118" s="7">
        <f t="shared" si="157"/>
        <v>0</v>
      </c>
      <c r="AV118" s="7">
        <f t="shared" si="158"/>
        <v>0</v>
      </c>
    </row>
    <row r="119" spans="1:48" ht="19.5" hidden="1" customHeight="1">
      <c r="A119" s="85"/>
      <c r="B119" s="6" t="s">
        <v>113</v>
      </c>
      <c r="C119" s="47"/>
      <c r="D119" s="47"/>
      <c r="E119" s="47"/>
      <c r="F119" s="47">
        <f t="shared" si="140"/>
        <v>0</v>
      </c>
      <c r="G119" s="47"/>
      <c r="H119" s="47"/>
      <c r="I119" s="47">
        <f t="shared" si="141"/>
        <v>0</v>
      </c>
      <c r="J119" s="27"/>
      <c r="K119" s="27"/>
      <c r="L119" s="27"/>
      <c r="M119" s="27">
        <f t="shared" si="142"/>
        <v>0</v>
      </c>
      <c r="N119" s="27"/>
      <c r="O119" s="27"/>
      <c r="P119" s="27">
        <f t="shared" si="143"/>
        <v>0</v>
      </c>
      <c r="Q119" s="61"/>
      <c r="R119" s="61"/>
      <c r="S119" s="61"/>
      <c r="T119" s="61">
        <f t="shared" si="144"/>
        <v>0</v>
      </c>
      <c r="U119" s="61"/>
      <c r="V119" s="61"/>
      <c r="W119" s="61">
        <f t="shared" si="145"/>
        <v>0</v>
      </c>
      <c r="X119" s="25">
        <f t="shared" si="146"/>
        <v>0</v>
      </c>
      <c r="Y119" s="25">
        <f t="shared" si="146"/>
        <v>0</v>
      </c>
      <c r="Z119" s="25">
        <f t="shared" si="147"/>
        <v>0</v>
      </c>
      <c r="AA119" s="7"/>
      <c r="AB119" s="7"/>
      <c r="AC119" s="7"/>
      <c r="AD119" s="7">
        <f t="shared" si="148"/>
        <v>0</v>
      </c>
      <c r="AE119" s="7"/>
      <c r="AF119" s="7"/>
      <c r="AG119" s="7"/>
      <c r="AH119" s="7">
        <f t="shared" si="149"/>
        <v>0</v>
      </c>
      <c r="AI119" s="7"/>
      <c r="AJ119" s="7"/>
      <c r="AK119" s="7"/>
      <c r="AL119" s="7">
        <f t="shared" si="150"/>
        <v>0</v>
      </c>
      <c r="AM119" s="7">
        <f t="shared" si="151"/>
        <v>0</v>
      </c>
      <c r="AN119" s="7">
        <f t="shared" si="151"/>
        <v>0</v>
      </c>
      <c r="AO119" s="7">
        <f t="shared" si="152"/>
        <v>0</v>
      </c>
      <c r="AP119" s="7">
        <v>2</v>
      </c>
      <c r="AQ119" s="7" t="str">
        <f t="shared" si="153"/>
        <v>0</v>
      </c>
      <c r="AR119" s="7" t="str">
        <f t="shared" si="154"/>
        <v>0</v>
      </c>
      <c r="AS119" s="7">
        <f t="shared" si="155"/>
        <v>0</v>
      </c>
      <c r="AT119" s="7">
        <f t="shared" si="156"/>
        <v>0</v>
      </c>
      <c r="AU119" s="7">
        <f t="shared" si="157"/>
        <v>0</v>
      </c>
      <c r="AV119" s="7">
        <f t="shared" si="158"/>
        <v>0</v>
      </c>
    </row>
    <row r="120" spans="1:48" s="89" customFormat="1" ht="41.25" hidden="1" customHeight="1">
      <c r="A120" s="87"/>
      <c r="B120" s="88" t="s">
        <v>67</v>
      </c>
      <c r="C120" s="47"/>
      <c r="D120" s="47"/>
      <c r="E120" s="47"/>
      <c r="F120" s="47">
        <f t="shared" si="140"/>
        <v>0</v>
      </c>
      <c r="G120" s="47"/>
      <c r="H120" s="47"/>
      <c r="I120" s="47">
        <f t="shared" si="141"/>
        <v>0</v>
      </c>
      <c r="J120" s="27"/>
      <c r="K120" s="27"/>
      <c r="L120" s="27"/>
      <c r="M120" s="27">
        <f t="shared" si="142"/>
        <v>0</v>
      </c>
      <c r="N120" s="27"/>
      <c r="O120" s="27"/>
      <c r="P120" s="27">
        <f t="shared" si="143"/>
        <v>0</v>
      </c>
      <c r="Q120" s="61"/>
      <c r="R120" s="61"/>
      <c r="S120" s="61"/>
      <c r="T120" s="61">
        <f t="shared" si="144"/>
        <v>0</v>
      </c>
      <c r="U120" s="61"/>
      <c r="V120" s="61"/>
      <c r="W120" s="61">
        <f t="shared" si="145"/>
        <v>0</v>
      </c>
      <c r="X120" s="25">
        <f t="shared" si="146"/>
        <v>0</v>
      </c>
      <c r="Y120" s="25">
        <f t="shared" si="146"/>
        <v>0</v>
      </c>
      <c r="Z120" s="25">
        <f t="shared" si="147"/>
        <v>0</v>
      </c>
      <c r="AA120" s="25"/>
      <c r="AB120" s="25"/>
      <c r="AC120" s="25"/>
      <c r="AD120" s="25">
        <f t="shared" si="148"/>
        <v>0</v>
      </c>
      <c r="AE120" s="25"/>
      <c r="AF120" s="25"/>
      <c r="AG120" s="25"/>
      <c r="AH120" s="25">
        <f t="shared" si="149"/>
        <v>0</v>
      </c>
      <c r="AI120" s="25"/>
      <c r="AJ120" s="25"/>
      <c r="AK120" s="25"/>
      <c r="AL120" s="25">
        <f t="shared" si="150"/>
        <v>0</v>
      </c>
      <c r="AM120" s="25">
        <f t="shared" si="151"/>
        <v>0</v>
      </c>
      <c r="AN120" s="25">
        <f t="shared" si="151"/>
        <v>0</v>
      </c>
      <c r="AO120" s="25">
        <f t="shared" si="152"/>
        <v>0</v>
      </c>
      <c r="AP120" s="25">
        <v>2</v>
      </c>
      <c r="AQ120" s="25" t="str">
        <f t="shared" si="153"/>
        <v>0</v>
      </c>
      <c r="AR120" s="25" t="str">
        <f t="shared" si="154"/>
        <v>0</v>
      </c>
      <c r="AS120" s="25">
        <f t="shared" si="155"/>
        <v>0</v>
      </c>
      <c r="AT120" s="25">
        <f t="shared" si="156"/>
        <v>0</v>
      </c>
      <c r="AU120" s="25">
        <f t="shared" si="157"/>
        <v>0</v>
      </c>
      <c r="AV120" s="25">
        <f t="shared" si="158"/>
        <v>0</v>
      </c>
    </row>
    <row r="121" spans="1:48" ht="19.5" hidden="1" customHeight="1">
      <c r="A121" s="85"/>
      <c r="B121" s="6" t="s">
        <v>21</v>
      </c>
      <c r="C121" s="47"/>
      <c r="D121" s="47"/>
      <c r="E121" s="47"/>
      <c r="F121" s="47">
        <f t="shared" si="140"/>
        <v>0</v>
      </c>
      <c r="G121" s="47"/>
      <c r="H121" s="47"/>
      <c r="I121" s="47">
        <f t="shared" si="141"/>
        <v>0</v>
      </c>
      <c r="J121" s="27"/>
      <c r="K121" s="27"/>
      <c r="L121" s="27"/>
      <c r="M121" s="27">
        <f t="shared" si="142"/>
        <v>0</v>
      </c>
      <c r="N121" s="27"/>
      <c r="O121" s="27"/>
      <c r="P121" s="27">
        <f t="shared" si="143"/>
        <v>0</v>
      </c>
      <c r="Q121" s="61"/>
      <c r="R121" s="61"/>
      <c r="S121" s="61"/>
      <c r="T121" s="61">
        <f t="shared" si="144"/>
        <v>0</v>
      </c>
      <c r="U121" s="61"/>
      <c r="V121" s="61"/>
      <c r="W121" s="61">
        <f t="shared" si="145"/>
        <v>0</v>
      </c>
      <c r="X121" s="25">
        <f t="shared" si="146"/>
        <v>0</v>
      </c>
      <c r="Y121" s="25">
        <f t="shared" si="146"/>
        <v>0</v>
      </c>
      <c r="Z121" s="25">
        <f t="shared" si="147"/>
        <v>0</v>
      </c>
      <c r="AA121" s="7"/>
      <c r="AB121" s="7"/>
      <c r="AC121" s="7"/>
      <c r="AD121" s="7">
        <f t="shared" si="148"/>
        <v>0</v>
      </c>
      <c r="AE121" s="7"/>
      <c r="AF121" s="7"/>
      <c r="AG121" s="7"/>
      <c r="AH121" s="7">
        <f t="shared" si="149"/>
        <v>0</v>
      </c>
      <c r="AI121" s="7"/>
      <c r="AJ121" s="7"/>
      <c r="AK121" s="7"/>
      <c r="AL121" s="7">
        <f t="shared" si="150"/>
        <v>0</v>
      </c>
      <c r="AM121" s="7">
        <f t="shared" si="151"/>
        <v>0</v>
      </c>
      <c r="AN121" s="7">
        <f t="shared" si="151"/>
        <v>0</v>
      </c>
      <c r="AO121" s="7">
        <f t="shared" si="152"/>
        <v>0</v>
      </c>
      <c r="AP121" s="7">
        <v>2</v>
      </c>
      <c r="AQ121" s="7" t="str">
        <f t="shared" si="153"/>
        <v>0</v>
      </c>
      <c r="AR121" s="7" t="str">
        <f t="shared" si="154"/>
        <v>0</v>
      </c>
      <c r="AS121" s="7">
        <f t="shared" si="155"/>
        <v>0</v>
      </c>
      <c r="AT121" s="7">
        <f t="shared" si="156"/>
        <v>0</v>
      </c>
      <c r="AU121" s="7">
        <f t="shared" si="157"/>
        <v>0</v>
      </c>
      <c r="AV121" s="7">
        <f t="shared" si="158"/>
        <v>0</v>
      </c>
    </row>
    <row r="122" spans="1:48" s="15" customFormat="1" ht="19.5" hidden="1" customHeight="1">
      <c r="A122" s="2"/>
      <c r="B122" s="13" t="s">
        <v>92</v>
      </c>
      <c r="C122" s="49">
        <f>SUM(C116:C121)</f>
        <v>0</v>
      </c>
      <c r="D122" s="55">
        <f t="shared" ref="D122:AV122" si="159">SUM(D116:D121)</f>
        <v>0</v>
      </c>
      <c r="E122" s="48">
        <f t="shared" si="159"/>
        <v>0</v>
      </c>
      <c r="F122" s="48">
        <f t="shared" si="159"/>
        <v>0</v>
      </c>
      <c r="G122" s="48">
        <f t="shared" si="159"/>
        <v>0</v>
      </c>
      <c r="H122" s="48">
        <f t="shared" si="159"/>
        <v>0</v>
      </c>
      <c r="I122" s="48">
        <f t="shared" si="159"/>
        <v>0</v>
      </c>
      <c r="J122" s="32">
        <f t="shared" si="159"/>
        <v>0</v>
      </c>
      <c r="K122" s="32">
        <f t="shared" si="159"/>
        <v>0</v>
      </c>
      <c r="L122" s="32">
        <f t="shared" si="159"/>
        <v>0</v>
      </c>
      <c r="M122" s="32">
        <f t="shared" si="159"/>
        <v>0</v>
      </c>
      <c r="N122" s="32">
        <f t="shared" si="159"/>
        <v>0</v>
      </c>
      <c r="O122" s="32">
        <f t="shared" si="159"/>
        <v>0</v>
      </c>
      <c r="P122" s="32">
        <f t="shared" si="159"/>
        <v>0</v>
      </c>
      <c r="Q122" s="62">
        <f t="shared" si="159"/>
        <v>0</v>
      </c>
      <c r="R122" s="62">
        <f t="shared" si="159"/>
        <v>0</v>
      </c>
      <c r="S122" s="62">
        <f t="shared" si="159"/>
        <v>0</v>
      </c>
      <c r="T122" s="62">
        <f t="shared" si="159"/>
        <v>0</v>
      </c>
      <c r="U122" s="62">
        <f t="shared" si="159"/>
        <v>0</v>
      </c>
      <c r="V122" s="62">
        <f t="shared" si="159"/>
        <v>0</v>
      </c>
      <c r="W122" s="62">
        <f t="shared" si="159"/>
        <v>0</v>
      </c>
      <c r="X122" s="67">
        <f t="shared" si="159"/>
        <v>0</v>
      </c>
      <c r="Y122" s="67">
        <f t="shared" si="159"/>
        <v>0</v>
      </c>
      <c r="Z122" s="67">
        <f t="shared" si="159"/>
        <v>0</v>
      </c>
      <c r="AA122" s="8">
        <f t="shared" si="159"/>
        <v>0</v>
      </c>
      <c r="AB122" s="8">
        <f t="shared" si="159"/>
        <v>0</v>
      </c>
      <c r="AC122" s="8">
        <f t="shared" si="159"/>
        <v>0</v>
      </c>
      <c r="AD122" s="8">
        <f t="shared" si="159"/>
        <v>0</v>
      </c>
      <c r="AE122" s="8">
        <f t="shared" si="159"/>
        <v>0</v>
      </c>
      <c r="AF122" s="8">
        <f t="shared" si="159"/>
        <v>0</v>
      </c>
      <c r="AG122" s="8">
        <f t="shared" si="159"/>
        <v>0</v>
      </c>
      <c r="AH122" s="8">
        <f t="shared" si="159"/>
        <v>0</v>
      </c>
      <c r="AI122" s="8">
        <f t="shared" si="159"/>
        <v>0</v>
      </c>
      <c r="AJ122" s="8">
        <f t="shared" si="159"/>
        <v>0</v>
      </c>
      <c r="AK122" s="8">
        <f t="shared" si="159"/>
        <v>0</v>
      </c>
      <c r="AL122" s="8">
        <f t="shared" si="159"/>
        <v>0</v>
      </c>
      <c r="AM122" s="8">
        <f t="shared" si="159"/>
        <v>0</v>
      </c>
      <c r="AN122" s="8">
        <f t="shared" si="159"/>
        <v>0</v>
      </c>
      <c r="AO122" s="8">
        <f t="shared" si="159"/>
        <v>0</v>
      </c>
      <c r="AP122" s="7">
        <f t="shared" si="159"/>
        <v>12</v>
      </c>
      <c r="AQ122" s="8">
        <f t="shared" si="159"/>
        <v>0</v>
      </c>
      <c r="AR122" s="8">
        <f t="shared" si="159"/>
        <v>0</v>
      </c>
      <c r="AS122" s="8">
        <f t="shared" si="159"/>
        <v>0</v>
      </c>
      <c r="AT122" s="8">
        <f t="shared" si="159"/>
        <v>0</v>
      </c>
      <c r="AU122" s="8">
        <f t="shared" si="159"/>
        <v>0</v>
      </c>
      <c r="AV122" s="8">
        <f t="shared" si="159"/>
        <v>0</v>
      </c>
    </row>
    <row r="123" spans="1:48" ht="19.5" customHeight="1">
      <c r="A123" s="85"/>
      <c r="B123" s="3" t="s">
        <v>166</v>
      </c>
      <c r="C123" s="45"/>
      <c r="D123" s="46"/>
      <c r="E123" s="46"/>
      <c r="F123" s="54"/>
      <c r="G123" s="46"/>
      <c r="H123" s="46"/>
      <c r="I123" s="54"/>
      <c r="J123" s="31"/>
      <c r="K123" s="31"/>
      <c r="L123" s="31"/>
      <c r="M123" s="35"/>
      <c r="N123" s="38"/>
      <c r="O123" s="38"/>
      <c r="P123" s="35"/>
      <c r="Q123" s="60"/>
      <c r="R123" s="60"/>
      <c r="S123" s="60"/>
      <c r="T123" s="66"/>
      <c r="U123" s="60"/>
      <c r="V123" s="60"/>
      <c r="W123" s="66"/>
      <c r="X123" s="86"/>
      <c r="Y123" s="86"/>
      <c r="Z123" s="86"/>
      <c r="AA123" s="11"/>
      <c r="AB123" s="11"/>
      <c r="AC123" s="11"/>
      <c r="AD123" s="9"/>
      <c r="AE123" s="11"/>
      <c r="AF123" s="11"/>
      <c r="AG123" s="11"/>
      <c r="AH123" s="9"/>
      <c r="AI123" s="12"/>
      <c r="AJ123" s="11"/>
      <c r="AK123" s="11"/>
      <c r="AL123" s="9"/>
      <c r="AM123" s="9"/>
      <c r="AN123" s="9"/>
      <c r="AO123" s="9"/>
      <c r="AP123" s="12"/>
      <c r="AQ123" s="9"/>
      <c r="AR123" s="9"/>
      <c r="AS123" s="9"/>
      <c r="AT123" s="9"/>
      <c r="AU123" s="9"/>
      <c r="AV123" s="10"/>
    </row>
    <row r="124" spans="1:48" ht="19.5" customHeight="1">
      <c r="A124" s="2"/>
      <c r="B124" s="6" t="s">
        <v>21</v>
      </c>
      <c r="C124" s="47">
        <v>0</v>
      </c>
      <c r="D124" s="47">
        <v>0</v>
      </c>
      <c r="E124" s="47">
        <v>0</v>
      </c>
      <c r="F124" s="47">
        <f t="shared" ref="F124:F129" si="160">D124+E124</f>
        <v>0</v>
      </c>
      <c r="G124" s="47">
        <v>0</v>
      </c>
      <c r="H124" s="47">
        <v>0</v>
      </c>
      <c r="I124" s="47">
        <f t="shared" ref="I124:I129" si="161">G124+H124</f>
        <v>0</v>
      </c>
      <c r="J124" s="27">
        <v>45</v>
      </c>
      <c r="K124" s="27">
        <v>26</v>
      </c>
      <c r="L124" s="27">
        <v>5</v>
      </c>
      <c r="M124" s="27">
        <f t="shared" ref="M124:M129" si="162">K124+L124</f>
        <v>31</v>
      </c>
      <c r="N124" s="27">
        <v>15</v>
      </c>
      <c r="O124" s="27">
        <v>5</v>
      </c>
      <c r="P124" s="27">
        <f t="shared" ref="P124:P129" si="163">N124+O124</f>
        <v>20</v>
      </c>
      <c r="Q124" s="61">
        <v>0</v>
      </c>
      <c r="R124" s="61">
        <v>0</v>
      </c>
      <c r="S124" s="61">
        <v>0</v>
      </c>
      <c r="T124" s="61">
        <f t="shared" ref="T124:T129" si="164">R124+S124</f>
        <v>0</v>
      </c>
      <c r="U124" s="61">
        <v>0</v>
      </c>
      <c r="V124" s="61">
        <v>0</v>
      </c>
      <c r="W124" s="61">
        <f t="shared" ref="W124:W129" si="165">U124+V124</f>
        <v>0</v>
      </c>
      <c r="X124" s="25">
        <f t="shared" ref="X124:Y129" si="166">G124+N124+U124</f>
        <v>15</v>
      </c>
      <c r="Y124" s="25">
        <f t="shared" si="166"/>
        <v>5</v>
      </c>
      <c r="Z124" s="25">
        <f t="shared" ref="Z124:Z129" si="167">X124+Y124</f>
        <v>20</v>
      </c>
      <c r="AA124" s="7">
        <v>0</v>
      </c>
      <c r="AB124" s="7">
        <v>0</v>
      </c>
      <c r="AC124" s="7">
        <v>0</v>
      </c>
      <c r="AD124" s="7">
        <f t="shared" ref="AD124:AD129" si="168">AB124+AC124</f>
        <v>0</v>
      </c>
      <c r="AE124" s="7">
        <v>0</v>
      </c>
      <c r="AF124" s="7">
        <v>0</v>
      </c>
      <c r="AG124" s="7">
        <v>0</v>
      </c>
      <c r="AH124" s="7">
        <f t="shared" ref="AH124:AH129" si="169">AF124+AG124</f>
        <v>0</v>
      </c>
      <c r="AI124" s="7">
        <v>0</v>
      </c>
      <c r="AJ124" s="7">
        <v>0</v>
      </c>
      <c r="AK124" s="7">
        <v>0</v>
      </c>
      <c r="AL124" s="7">
        <f t="shared" ref="AL124:AL129" si="170">AJ124+AK124</f>
        <v>0</v>
      </c>
      <c r="AM124" s="7">
        <f t="shared" ref="AM124:AN129" si="171">X124+AB124+AF124+AJ124</f>
        <v>15</v>
      </c>
      <c r="AN124" s="7">
        <f t="shared" si="171"/>
        <v>5</v>
      </c>
      <c r="AO124" s="7">
        <f t="shared" ref="AO124:AO129" si="172">AM124+AN124</f>
        <v>20</v>
      </c>
      <c r="AP124" s="7">
        <v>2</v>
      </c>
      <c r="AQ124" s="7" t="str">
        <f t="shared" ref="AQ124:AQ129" si="173">IF(AP124=1,AM124,"0")</f>
        <v>0</v>
      </c>
      <c r="AR124" s="7" t="str">
        <f t="shared" ref="AR124:AR129" si="174">IF(AP124=1,AN124,"0")</f>
        <v>0</v>
      </c>
      <c r="AS124" s="7">
        <f t="shared" ref="AS124:AS129" si="175">AQ124+AR124</f>
        <v>0</v>
      </c>
      <c r="AT124" s="7">
        <f t="shared" ref="AT124:AT129" si="176">IF(AP124=2,AM124,"0")</f>
        <v>15</v>
      </c>
      <c r="AU124" s="7">
        <f t="shared" ref="AU124:AU129" si="177">IF(AP124=2,AN124,"0")</f>
        <v>5</v>
      </c>
      <c r="AV124" s="7">
        <f t="shared" ref="AV124:AV129" si="178">AT124+AU124</f>
        <v>20</v>
      </c>
    </row>
    <row r="125" spans="1:48" ht="19.5" customHeight="1">
      <c r="A125" s="85"/>
      <c r="B125" s="6" t="s">
        <v>19</v>
      </c>
      <c r="C125" s="47">
        <v>0</v>
      </c>
      <c r="D125" s="47">
        <v>0</v>
      </c>
      <c r="E125" s="47">
        <v>0</v>
      </c>
      <c r="F125" s="47">
        <f t="shared" si="160"/>
        <v>0</v>
      </c>
      <c r="G125" s="47">
        <v>0</v>
      </c>
      <c r="H125" s="47">
        <v>0</v>
      </c>
      <c r="I125" s="47">
        <f t="shared" si="161"/>
        <v>0</v>
      </c>
      <c r="J125" s="27">
        <v>45</v>
      </c>
      <c r="K125" s="27">
        <v>74</v>
      </c>
      <c r="L125" s="27">
        <v>1</v>
      </c>
      <c r="M125" s="27">
        <f t="shared" si="162"/>
        <v>75</v>
      </c>
      <c r="N125" s="27">
        <v>32</v>
      </c>
      <c r="O125" s="27">
        <v>0</v>
      </c>
      <c r="P125" s="27">
        <f t="shared" si="163"/>
        <v>32</v>
      </c>
      <c r="Q125" s="61">
        <v>0</v>
      </c>
      <c r="R125" s="61">
        <v>0</v>
      </c>
      <c r="S125" s="61">
        <v>0</v>
      </c>
      <c r="T125" s="61">
        <f t="shared" si="164"/>
        <v>0</v>
      </c>
      <c r="U125" s="61">
        <v>0</v>
      </c>
      <c r="V125" s="61">
        <v>0</v>
      </c>
      <c r="W125" s="61">
        <f t="shared" si="165"/>
        <v>0</v>
      </c>
      <c r="X125" s="25">
        <f t="shared" si="166"/>
        <v>32</v>
      </c>
      <c r="Y125" s="25">
        <f t="shared" si="166"/>
        <v>0</v>
      </c>
      <c r="Z125" s="25">
        <f t="shared" si="167"/>
        <v>32</v>
      </c>
      <c r="AA125" s="7">
        <v>0</v>
      </c>
      <c r="AB125" s="7">
        <v>0</v>
      </c>
      <c r="AC125" s="7">
        <v>0</v>
      </c>
      <c r="AD125" s="7">
        <f t="shared" si="168"/>
        <v>0</v>
      </c>
      <c r="AE125" s="7">
        <v>0</v>
      </c>
      <c r="AF125" s="7">
        <v>0</v>
      </c>
      <c r="AG125" s="7">
        <v>0</v>
      </c>
      <c r="AH125" s="7">
        <f t="shared" si="169"/>
        <v>0</v>
      </c>
      <c r="AI125" s="7">
        <v>0</v>
      </c>
      <c r="AJ125" s="7">
        <v>0</v>
      </c>
      <c r="AK125" s="7">
        <v>0</v>
      </c>
      <c r="AL125" s="7">
        <f t="shared" si="170"/>
        <v>0</v>
      </c>
      <c r="AM125" s="7">
        <f t="shared" si="171"/>
        <v>32</v>
      </c>
      <c r="AN125" s="7">
        <f t="shared" si="171"/>
        <v>0</v>
      </c>
      <c r="AO125" s="7">
        <f t="shared" si="172"/>
        <v>32</v>
      </c>
      <c r="AP125" s="7">
        <v>2</v>
      </c>
      <c r="AQ125" s="7" t="str">
        <f t="shared" si="173"/>
        <v>0</v>
      </c>
      <c r="AR125" s="7" t="str">
        <f t="shared" si="174"/>
        <v>0</v>
      </c>
      <c r="AS125" s="7">
        <f t="shared" si="175"/>
        <v>0</v>
      </c>
      <c r="AT125" s="7">
        <f t="shared" si="176"/>
        <v>32</v>
      </c>
      <c r="AU125" s="7">
        <f t="shared" si="177"/>
        <v>0</v>
      </c>
      <c r="AV125" s="7">
        <f t="shared" si="178"/>
        <v>32</v>
      </c>
    </row>
    <row r="126" spans="1:48" ht="19.5" customHeight="1">
      <c r="A126" s="85"/>
      <c r="B126" s="6" t="s">
        <v>185</v>
      </c>
      <c r="C126" s="47">
        <v>0</v>
      </c>
      <c r="D126" s="47">
        <v>0</v>
      </c>
      <c r="E126" s="47">
        <v>0</v>
      </c>
      <c r="F126" s="47">
        <f t="shared" si="160"/>
        <v>0</v>
      </c>
      <c r="G126" s="47">
        <v>0</v>
      </c>
      <c r="H126" s="47">
        <v>0</v>
      </c>
      <c r="I126" s="47">
        <f t="shared" si="161"/>
        <v>0</v>
      </c>
      <c r="J126" s="27">
        <v>45</v>
      </c>
      <c r="K126" s="27">
        <v>135</v>
      </c>
      <c r="L126" s="27">
        <v>3</v>
      </c>
      <c r="M126" s="27">
        <f t="shared" si="162"/>
        <v>138</v>
      </c>
      <c r="N126" s="27">
        <v>32</v>
      </c>
      <c r="O126" s="27">
        <v>0</v>
      </c>
      <c r="P126" s="27">
        <f t="shared" si="163"/>
        <v>32</v>
      </c>
      <c r="Q126" s="61">
        <v>0</v>
      </c>
      <c r="R126" s="61">
        <v>0</v>
      </c>
      <c r="S126" s="61">
        <v>0</v>
      </c>
      <c r="T126" s="61">
        <f t="shared" si="164"/>
        <v>0</v>
      </c>
      <c r="U126" s="61">
        <v>0</v>
      </c>
      <c r="V126" s="61">
        <v>0</v>
      </c>
      <c r="W126" s="61">
        <f t="shared" si="165"/>
        <v>0</v>
      </c>
      <c r="X126" s="25">
        <f t="shared" si="166"/>
        <v>32</v>
      </c>
      <c r="Y126" s="25">
        <f t="shared" si="166"/>
        <v>0</v>
      </c>
      <c r="Z126" s="25">
        <f t="shared" si="167"/>
        <v>32</v>
      </c>
      <c r="AA126" s="7">
        <v>0</v>
      </c>
      <c r="AB126" s="7">
        <v>0</v>
      </c>
      <c r="AC126" s="7">
        <v>0</v>
      </c>
      <c r="AD126" s="7">
        <f t="shared" si="168"/>
        <v>0</v>
      </c>
      <c r="AE126" s="7">
        <v>0</v>
      </c>
      <c r="AF126" s="7">
        <v>0</v>
      </c>
      <c r="AG126" s="7">
        <v>0</v>
      </c>
      <c r="AH126" s="7">
        <f t="shared" si="169"/>
        <v>0</v>
      </c>
      <c r="AI126" s="7">
        <v>0</v>
      </c>
      <c r="AJ126" s="7">
        <v>0</v>
      </c>
      <c r="AK126" s="7">
        <v>0</v>
      </c>
      <c r="AL126" s="7">
        <f t="shared" si="170"/>
        <v>0</v>
      </c>
      <c r="AM126" s="7">
        <f t="shared" si="171"/>
        <v>32</v>
      </c>
      <c r="AN126" s="7">
        <f t="shared" si="171"/>
        <v>0</v>
      </c>
      <c r="AO126" s="7">
        <f t="shared" si="172"/>
        <v>32</v>
      </c>
      <c r="AP126" s="7">
        <v>2</v>
      </c>
      <c r="AQ126" s="7" t="str">
        <f t="shared" si="173"/>
        <v>0</v>
      </c>
      <c r="AR126" s="7" t="str">
        <f t="shared" si="174"/>
        <v>0</v>
      </c>
      <c r="AS126" s="7">
        <f t="shared" si="175"/>
        <v>0</v>
      </c>
      <c r="AT126" s="7">
        <f t="shared" si="176"/>
        <v>32</v>
      </c>
      <c r="AU126" s="7">
        <f t="shared" si="177"/>
        <v>0</v>
      </c>
      <c r="AV126" s="7">
        <f t="shared" si="178"/>
        <v>32</v>
      </c>
    </row>
    <row r="127" spans="1:48" ht="19.5" customHeight="1">
      <c r="A127" s="85"/>
      <c r="B127" s="6" t="s">
        <v>18</v>
      </c>
      <c r="C127" s="47">
        <v>0</v>
      </c>
      <c r="D127" s="47">
        <v>0</v>
      </c>
      <c r="E127" s="47">
        <v>0</v>
      </c>
      <c r="F127" s="47">
        <f t="shared" si="160"/>
        <v>0</v>
      </c>
      <c r="G127" s="47">
        <v>0</v>
      </c>
      <c r="H127" s="47">
        <v>0</v>
      </c>
      <c r="I127" s="47">
        <f t="shared" si="161"/>
        <v>0</v>
      </c>
      <c r="J127" s="27">
        <v>45</v>
      </c>
      <c r="K127" s="27">
        <v>92</v>
      </c>
      <c r="L127" s="27">
        <v>14</v>
      </c>
      <c r="M127" s="27">
        <f t="shared" si="162"/>
        <v>106</v>
      </c>
      <c r="N127" s="27">
        <v>33</v>
      </c>
      <c r="O127" s="27">
        <v>6</v>
      </c>
      <c r="P127" s="27">
        <f t="shared" si="163"/>
        <v>39</v>
      </c>
      <c r="Q127" s="61">
        <v>0</v>
      </c>
      <c r="R127" s="61">
        <v>0</v>
      </c>
      <c r="S127" s="61">
        <v>0</v>
      </c>
      <c r="T127" s="61">
        <f t="shared" si="164"/>
        <v>0</v>
      </c>
      <c r="U127" s="61">
        <v>0</v>
      </c>
      <c r="V127" s="61">
        <v>0</v>
      </c>
      <c r="W127" s="61">
        <f t="shared" si="165"/>
        <v>0</v>
      </c>
      <c r="X127" s="25">
        <f t="shared" si="166"/>
        <v>33</v>
      </c>
      <c r="Y127" s="25">
        <f t="shared" si="166"/>
        <v>6</v>
      </c>
      <c r="Z127" s="25">
        <f t="shared" si="167"/>
        <v>39</v>
      </c>
      <c r="AA127" s="7">
        <v>0</v>
      </c>
      <c r="AB127" s="7">
        <v>0</v>
      </c>
      <c r="AC127" s="7">
        <v>0</v>
      </c>
      <c r="AD127" s="7">
        <f t="shared" si="168"/>
        <v>0</v>
      </c>
      <c r="AE127" s="7">
        <v>0</v>
      </c>
      <c r="AF127" s="7">
        <v>0</v>
      </c>
      <c r="AG127" s="7">
        <v>0</v>
      </c>
      <c r="AH127" s="7">
        <f t="shared" si="169"/>
        <v>0</v>
      </c>
      <c r="AI127" s="7">
        <v>0</v>
      </c>
      <c r="AJ127" s="7">
        <v>0</v>
      </c>
      <c r="AK127" s="7">
        <v>0</v>
      </c>
      <c r="AL127" s="7">
        <f t="shared" si="170"/>
        <v>0</v>
      </c>
      <c r="AM127" s="7">
        <f t="shared" si="171"/>
        <v>33</v>
      </c>
      <c r="AN127" s="7">
        <f t="shared" si="171"/>
        <v>6</v>
      </c>
      <c r="AO127" s="7">
        <f t="shared" si="172"/>
        <v>39</v>
      </c>
      <c r="AP127" s="7">
        <v>2</v>
      </c>
      <c r="AQ127" s="7" t="str">
        <f t="shared" si="173"/>
        <v>0</v>
      </c>
      <c r="AR127" s="7" t="str">
        <f t="shared" si="174"/>
        <v>0</v>
      </c>
      <c r="AS127" s="7">
        <f t="shared" si="175"/>
        <v>0</v>
      </c>
      <c r="AT127" s="7">
        <f t="shared" si="176"/>
        <v>33</v>
      </c>
      <c r="AU127" s="7">
        <f t="shared" si="177"/>
        <v>6</v>
      </c>
      <c r="AV127" s="7">
        <f t="shared" si="178"/>
        <v>39</v>
      </c>
    </row>
    <row r="128" spans="1:48" s="89" customFormat="1" ht="21">
      <c r="A128" s="87"/>
      <c r="B128" s="88" t="s">
        <v>67</v>
      </c>
      <c r="C128" s="47">
        <v>0</v>
      </c>
      <c r="D128" s="47">
        <v>0</v>
      </c>
      <c r="E128" s="47">
        <v>0</v>
      </c>
      <c r="F128" s="47">
        <f t="shared" si="160"/>
        <v>0</v>
      </c>
      <c r="G128" s="47">
        <v>0</v>
      </c>
      <c r="H128" s="47">
        <v>0</v>
      </c>
      <c r="I128" s="47">
        <f t="shared" si="161"/>
        <v>0</v>
      </c>
      <c r="J128" s="27">
        <v>45</v>
      </c>
      <c r="K128" s="27">
        <v>40</v>
      </c>
      <c r="L128" s="27">
        <v>2</v>
      </c>
      <c r="M128" s="27">
        <f t="shared" si="162"/>
        <v>42</v>
      </c>
      <c r="N128" s="27">
        <v>25</v>
      </c>
      <c r="O128" s="27">
        <v>2</v>
      </c>
      <c r="P128" s="27">
        <f t="shared" si="163"/>
        <v>27</v>
      </c>
      <c r="Q128" s="61">
        <v>0</v>
      </c>
      <c r="R128" s="61">
        <v>0</v>
      </c>
      <c r="S128" s="61">
        <v>0</v>
      </c>
      <c r="T128" s="61">
        <f t="shared" si="164"/>
        <v>0</v>
      </c>
      <c r="U128" s="61">
        <v>0</v>
      </c>
      <c r="V128" s="61">
        <v>0</v>
      </c>
      <c r="W128" s="61">
        <f t="shared" si="165"/>
        <v>0</v>
      </c>
      <c r="X128" s="25">
        <f t="shared" si="166"/>
        <v>25</v>
      </c>
      <c r="Y128" s="25">
        <f t="shared" si="166"/>
        <v>2</v>
      </c>
      <c r="Z128" s="25">
        <f t="shared" si="167"/>
        <v>27</v>
      </c>
      <c r="AA128" s="7">
        <v>0</v>
      </c>
      <c r="AB128" s="7">
        <v>0</v>
      </c>
      <c r="AC128" s="7">
        <v>0</v>
      </c>
      <c r="AD128" s="25">
        <f t="shared" si="168"/>
        <v>0</v>
      </c>
      <c r="AE128" s="7">
        <v>0</v>
      </c>
      <c r="AF128" s="7">
        <v>0</v>
      </c>
      <c r="AG128" s="7">
        <v>0</v>
      </c>
      <c r="AH128" s="25">
        <f t="shared" si="169"/>
        <v>0</v>
      </c>
      <c r="AI128" s="7">
        <v>0</v>
      </c>
      <c r="AJ128" s="7">
        <v>0</v>
      </c>
      <c r="AK128" s="7">
        <v>0</v>
      </c>
      <c r="AL128" s="25">
        <f t="shared" si="170"/>
        <v>0</v>
      </c>
      <c r="AM128" s="25">
        <f t="shared" si="171"/>
        <v>25</v>
      </c>
      <c r="AN128" s="25">
        <f t="shared" si="171"/>
        <v>2</v>
      </c>
      <c r="AO128" s="25">
        <f t="shared" si="172"/>
        <v>27</v>
      </c>
      <c r="AP128" s="25">
        <v>2</v>
      </c>
      <c r="AQ128" s="25" t="str">
        <f t="shared" si="173"/>
        <v>0</v>
      </c>
      <c r="AR128" s="25" t="str">
        <f t="shared" si="174"/>
        <v>0</v>
      </c>
      <c r="AS128" s="25">
        <f t="shared" si="175"/>
        <v>0</v>
      </c>
      <c r="AT128" s="25">
        <f t="shared" si="176"/>
        <v>25</v>
      </c>
      <c r="AU128" s="25">
        <f t="shared" si="177"/>
        <v>2</v>
      </c>
      <c r="AV128" s="25">
        <f t="shared" si="178"/>
        <v>27</v>
      </c>
    </row>
    <row r="129" spans="1:48" s="89" customFormat="1" ht="19.5" customHeight="1">
      <c r="A129" s="87"/>
      <c r="B129" s="94" t="s">
        <v>113</v>
      </c>
      <c r="C129" s="47">
        <v>0</v>
      </c>
      <c r="D129" s="47">
        <v>0</v>
      </c>
      <c r="E129" s="47">
        <v>0</v>
      </c>
      <c r="F129" s="47">
        <f t="shared" si="160"/>
        <v>0</v>
      </c>
      <c r="G129" s="47">
        <v>0</v>
      </c>
      <c r="H129" s="47">
        <v>0</v>
      </c>
      <c r="I129" s="47">
        <f t="shared" si="161"/>
        <v>0</v>
      </c>
      <c r="J129" s="27">
        <v>45</v>
      </c>
      <c r="K129" s="27">
        <v>50</v>
      </c>
      <c r="L129" s="27">
        <v>4</v>
      </c>
      <c r="M129" s="27">
        <f t="shared" si="162"/>
        <v>54</v>
      </c>
      <c r="N129" s="27">
        <v>30</v>
      </c>
      <c r="O129" s="27">
        <v>0</v>
      </c>
      <c r="P129" s="27">
        <f t="shared" si="163"/>
        <v>30</v>
      </c>
      <c r="Q129" s="61">
        <v>0</v>
      </c>
      <c r="R129" s="61">
        <v>0</v>
      </c>
      <c r="S129" s="61">
        <v>0</v>
      </c>
      <c r="T129" s="61">
        <f t="shared" si="164"/>
        <v>0</v>
      </c>
      <c r="U129" s="61">
        <v>0</v>
      </c>
      <c r="V129" s="61">
        <v>0</v>
      </c>
      <c r="W129" s="61">
        <f t="shared" si="165"/>
        <v>0</v>
      </c>
      <c r="X129" s="25">
        <f t="shared" si="166"/>
        <v>30</v>
      </c>
      <c r="Y129" s="25">
        <f t="shared" si="166"/>
        <v>0</v>
      </c>
      <c r="Z129" s="25">
        <f t="shared" si="167"/>
        <v>30</v>
      </c>
      <c r="AA129" s="7">
        <v>0</v>
      </c>
      <c r="AB129" s="7">
        <v>0</v>
      </c>
      <c r="AC129" s="7">
        <v>0</v>
      </c>
      <c r="AD129" s="25">
        <f t="shared" si="168"/>
        <v>0</v>
      </c>
      <c r="AE129" s="7">
        <v>0</v>
      </c>
      <c r="AF129" s="7">
        <v>0</v>
      </c>
      <c r="AG129" s="7">
        <v>0</v>
      </c>
      <c r="AH129" s="25">
        <f t="shared" si="169"/>
        <v>0</v>
      </c>
      <c r="AI129" s="7">
        <v>0</v>
      </c>
      <c r="AJ129" s="7">
        <v>0</v>
      </c>
      <c r="AK129" s="7">
        <v>0</v>
      </c>
      <c r="AL129" s="25">
        <f t="shared" si="170"/>
        <v>0</v>
      </c>
      <c r="AM129" s="25">
        <f t="shared" si="171"/>
        <v>30</v>
      </c>
      <c r="AN129" s="25">
        <f t="shared" si="171"/>
        <v>0</v>
      </c>
      <c r="AO129" s="25">
        <f t="shared" si="172"/>
        <v>30</v>
      </c>
      <c r="AP129" s="25">
        <v>2</v>
      </c>
      <c r="AQ129" s="25" t="str">
        <f t="shared" si="173"/>
        <v>0</v>
      </c>
      <c r="AR129" s="25" t="str">
        <f t="shared" si="174"/>
        <v>0</v>
      </c>
      <c r="AS129" s="25">
        <f t="shared" si="175"/>
        <v>0</v>
      </c>
      <c r="AT129" s="25">
        <f t="shared" si="176"/>
        <v>30</v>
      </c>
      <c r="AU129" s="25">
        <f t="shared" si="177"/>
        <v>0</v>
      </c>
      <c r="AV129" s="25">
        <f t="shared" si="178"/>
        <v>30</v>
      </c>
    </row>
    <row r="130" spans="1:48" s="15" customFormat="1" ht="19.5" customHeight="1">
      <c r="A130" s="2"/>
      <c r="B130" s="13" t="s">
        <v>92</v>
      </c>
      <c r="C130" s="49">
        <f t="shared" ref="C130:AV130" si="179">SUM(C124:C129)</f>
        <v>0</v>
      </c>
      <c r="D130" s="48">
        <f t="shared" si="179"/>
        <v>0</v>
      </c>
      <c r="E130" s="48">
        <f t="shared" si="179"/>
        <v>0</v>
      </c>
      <c r="F130" s="48">
        <f t="shared" si="179"/>
        <v>0</v>
      </c>
      <c r="G130" s="48">
        <f t="shared" si="179"/>
        <v>0</v>
      </c>
      <c r="H130" s="48">
        <f t="shared" si="179"/>
        <v>0</v>
      </c>
      <c r="I130" s="48">
        <f t="shared" si="179"/>
        <v>0</v>
      </c>
      <c r="J130" s="32">
        <f t="shared" si="179"/>
        <v>270</v>
      </c>
      <c r="K130" s="32">
        <f t="shared" si="179"/>
        <v>417</v>
      </c>
      <c r="L130" s="32">
        <f t="shared" si="179"/>
        <v>29</v>
      </c>
      <c r="M130" s="32">
        <f t="shared" si="179"/>
        <v>446</v>
      </c>
      <c r="N130" s="32">
        <f t="shared" si="179"/>
        <v>167</v>
      </c>
      <c r="O130" s="32">
        <f t="shared" si="179"/>
        <v>13</v>
      </c>
      <c r="P130" s="32">
        <f t="shared" si="179"/>
        <v>180</v>
      </c>
      <c r="Q130" s="62">
        <f t="shared" si="179"/>
        <v>0</v>
      </c>
      <c r="R130" s="62">
        <f t="shared" si="179"/>
        <v>0</v>
      </c>
      <c r="S130" s="62">
        <f t="shared" si="179"/>
        <v>0</v>
      </c>
      <c r="T130" s="62">
        <f t="shared" si="179"/>
        <v>0</v>
      </c>
      <c r="U130" s="62">
        <f t="shared" si="179"/>
        <v>0</v>
      </c>
      <c r="V130" s="62">
        <f t="shared" si="179"/>
        <v>0</v>
      </c>
      <c r="W130" s="62">
        <f t="shared" si="179"/>
        <v>0</v>
      </c>
      <c r="X130" s="67">
        <f t="shared" si="179"/>
        <v>167</v>
      </c>
      <c r="Y130" s="67">
        <f t="shared" si="179"/>
        <v>13</v>
      </c>
      <c r="Z130" s="67">
        <f t="shared" si="179"/>
        <v>180</v>
      </c>
      <c r="AA130" s="8">
        <f t="shared" si="179"/>
        <v>0</v>
      </c>
      <c r="AB130" s="8">
        <f t="shared" si="179"/>
        <v>0</v>
      </c>
      <c r="AC130" s="8">
        <f t="shared" si="179"/>
        <v>0</v>
      </c>
      <c r="AD130" s="8">
        <f t="shared" si="179"/>
        <v>0</v>
      </c>
      <c r="AE130" s="8">
        <f t="shared" si="179"/>
        <v>0</v>
      </c>
      <c r="AF130" s="8">
        <f t="shared" si="179"/>
        <v>0</v>
      </c>
      <c r="AG130" s="8">
        <f t="shared" si="179"/>
        <v>0</v>
      </c>
      <c r="AH130" s="8">
        <f t="shared" si="179"/>
        <v>0</v>
      </c>
      <c r="AI130" s="8">
        <f t="shared" si="179"/>
        <v>0</v>
      </c>
      <c r="AJ130" s="8">
        <f t="shared" si="179"/>
        <v>0</v>
      </c>
      <c r="AK130" s="8">
        <f t="shared" si="179"/>
        <v>0</v>
      </c>
      <c r="AL130" s="8">
        <f t="shared" si="179"/>
        <v>0</v>
      </c>
      <c r="AM130" s="8">
        <f t="shared" si="179"/>
        <v>167</v>
      </c>
      <c r="AN130" s="8">
        <f t="shared" si="179"/>
        <v>13</v>
      </c>
      <c r="AO130" s="8">
        <f t="shared" si="179"/>
        <v>180</v>
      </c>
      <c r="AP130" s="7">
        <f t="shared" si="179"/>
        <v>12</v>
      </c>
      <c r="AQ130" s="8">
        <f t="shared" si="179"/>
        <v>0</v>
      </c>
      <c r="AR130" s="8">
        <f t="shared" si="179"/>
        <v>0</v>
      </c>
      <c r="AS130" s="8">
        <f t="shared" si="179"/>
        <v>0</v>
      </c>
      <c r="AT130" s="8">
        <f t="shared" si="179"/>
        <v>167</v>
      </c>
      <c r="AU130" s="8">
        <f t="shared" si="179"/>
        <v>13</v>
      </c>
      <c r="AV130" s="8">
        <f t="shared" si="179"/>
        <v>180</v>
      </c>
    </row>
    <row r="131" spans="1:48" ht="19.5" customHeight="1">
      <c r="A131" s="85"/>
      <c r="B131" s="3" t="s">
        <v>141</v>
      </c>
      <c r="C131" s="53"/>
      <c r="D131" s="54"/>
      <c r="E131" s="54"/>
      <c r="F131" s="54"/>
      <c r="G131" s="54"/>
      <c r="H131" s="54"/>
      <c r="I131" s="54"/>
      <c r="J131" s="35"/>
      <c r="K131" s="35"/>
      <c r="L131" s="35"/>
      <c r="M131" s="35"/>
      <c r="N131" s="35"/>
      <c r="O131" s="35"/>
      <c r="P131" s="35"/>
      <c r="Q131" s="66"/>
      <c r="R131" s="66"/>
      <c r="S131" s="66"/>
      <c r="T131" s="66"/>
      <c r="U131" s="66"/>
      <c r="V131" s="66"/>
      <c r="W131" s="66"/>
      <c r="X131" s="86"/>
      <c r="Y131" s="86"/>
      <c r="Z131" s="86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10"/>
    </row>
    <row r="132" spans="1:48" ht="19.5" customHeight="1">
      <c r="A132" s="85"/>
      <c r="B132" s="6" t="s">
        <v>105</v>
      </c>
      <c r="C132" s="47">
        <v>0</v>
      </c>
      <c r="D132" s="47">
        <v>0</v>
      </c>
      <c r="E132" s="47">
        <v>0</v>
      </c>
      <c r="F132" s="47">
        <f t="shared" ref="F132:F141" si="180">D132+E132</f>
        <v>0</v>
      </c>
      <c r="G132" s="47">
        <v>0</v>
      </c>
      <c r="H132" s="47">
        <v>0</v>
      </c>
      <c r="I132" s="47">
        <f t="shared" ref="I132:I141" si="181">G132+H132</f>
        <v>0</v>
      </c>
      <c r="J132" s="27">
        <v>0</v>
      </c>
      <c r="K132" s="27">
        <v>0</v>
      </c>
      <c r="L132" s="27">
        <v>0</v>
      </c>
      <c r="M132" s="27">
        <f t="shared" ref="M132:M141" si="182">K132+L132</f>
        <v>0</v>
      </c>
      <c r="N132" s="27">
        <v>0</v>
      </c>
      <c r="O132" s="27">
        <v>0</v>
      </c>
      <c r="P132" s="27">
        <f t="shared" ref="P132:P141" si="183">N132+O132</f>
        <v>0</v>
      </c>
      <c r="Q132" s="61">
        <v>0</v>
      </c>
      <c r="R132" s="61">
        <v>0</v>
      </c>
      <c r="S132" s="61">
        <v>0</v>
      </c>
      <c r="T132" s="61">
        <f t="shared" ref="T132:T141" si="184">R132+S132</f>
        <v>0</v>
      </c>
      <c r="U132" s="61">
        <v>0</v>
      </c>
      <c r="V132" s="61">
        <v>0</v>
      </c>
      <c r="W132" s="61">
        <f t="shared" ref="W132:W141" si="185">U132+V132</f>
        <v>0</v>
      </c>
      <c r="X132" s="25">
        <f t="shared" ref="X132:Y141" si="186">G132+N132+U132</f>
        <v>0</v>
      </c>
      <c r="Y132" s="25">
        <f t="shared" si="186"/>
        <v>0</v>
      </c>
      <c r="Z132" s="25">
        <f t="shared" ref="Z132:Z141" si="187">X132+Y132</f>
        <v>0</v>
      </c>
      <c r="AA132" s="7">
        <v>0</v>
      </c>
      <c r="AB132" s="7">
        <v>0</v>
      </c>
      <c r="AC132" s="7">
        <v>0</v>
      </c>
      <c r="AD132" s="7">
        <f t="shared" ref="AD132:AD141" si="188">AB132+AC132</f>
        <v>0</v>
      </c>
      <c r="AE132" s="7">
        <v>15</v>
      </c>
      <c r="AF132" s="7">
        <v>11</v>
      </c>
      <c r="AG132" s="7">
        <v>2</v>
      </c>
      <c r="AH132" s="7">
        <f t="shared" ref="AH132:AH141" si="189">AF132+AG132</f>
        <v>13</v>
      </c>
      <c r="AI132" s="7">
        <v>0</v>
      </c>
      <c r="AJ132" s="7">
        <v>0</v>
      </c>
      <c r="AK132" s="7">
        <v>0</v>
      </c>
      <c r="AL132" s="7">
        <f t="shared" ref="AL132:AL141" si="190">AJ132+AK132</f>
        <v>0</v>
      </c>
      <c r="AM132" s="7">
        <f t="shared" ref="AM132:AN141" si="191">X132+AB132+AF132+AJ132</f>
        <v>11</v>
      </c>
      <c r="AN132" s="7">
        <f t="shared" si="191"/>
        <v>2</v>
      </c>
      <c r="AO132" s="7">
        <f t="shared" ref="AO132:AO141" si="192">AM132+AN132</f>
        <v>13</v>
      </c>
      <c r="AP132" s="7">
        <v>2</v>
      </c>
      <c r="AQ132" s="7" t="str">
        <f t="shared" ref="AQ132:AQ141" si="193">IF(AP132=1,AM132,"0")</f>
        <v>0</v>
      </c>
      <c r="AR132" s="7" t="str">
        <f t="shared" ref="AR132:AR141" si="194">IF(AP132=1,AN132,"0")</f>
        <v>0</v>
      </c>
      <c r="AS132" s="7">
        <f t="shared" ref="AS132:AS141" si="195">AQ132+AR132</f>
        <v>0</v>
      </c>
      <c r="AT132" s="7">
        <f t="shared" ref="AT132:AT141" si="196">IF(AP132=2,AM132,"0")</f>
        <v>11</v>
      </c>
      <c r="AU132" s="7">
        <f t="shared" ref="AU132:AU141" si="197">IF(AP132=2,AN132,"0")</f>
        <v>2</v>
      </c>
      <c r="AV132" s="7">
        <f t="shared" ref="AV132:AV141" si="198">AT132+AU132</f>
        <v>13</v>
      </c>
    </row>
    <row r="133" spans="1:48" ht="19.5" customHeight="1">
      <c r="A133" s="85"/>
      <c r="B133" s="6" t="s">
        <v>29</v>
      </c>
      <c r="C133" s="47">
        <v>0</v>
      </c>
      <c r="D133" s="47">
        <v>0</v>
      </c>
      <c r="E133" s="47">
        <v>0</v>
      </c>
      <c r="F133" s="47">
        <f t="shared" si="180"/>
        <v>0</v>
      </c>
      <c r="G133" s="47">
        <v>0</v>
      </c>
      <c r="H133" s="47">
        <v>0</v>
      </c>
      <c r="I133" s="47">
        <f t="shared" si="181"/>
        <v>0</v>
      </c>
      <c r="J133" s="27">
        <v>0</v>
      </c>
      <c r="K133" s="27">
        <v>0</v>
      </c>
      <c r="L133" s="27">
        <v>0</v>
      </c>
      <c r="M133" s="27">
        <f t="shared" si="182"/>
        <v>0</v>
      </c>
      <c r="N133" s="27">
        <v>0</v>
      </c>
      <c r="O133" s="27">
        <v>0</v>
      </c>
      <c r="P133" s="27">
        <f t="shared" si="183"/>
        <v>0</v>
      </c>
      <c r="Q133" s="61">
        <v>0</v>
      </c>
      <c r="R133" s="61">
        <v>0</v>
      </c>
      <c r="S133" s="61">
        <v>0</v>
      </c>
      <c r="T133" s="61">
        <f t="shared" si="184"/>
        <v>0</v>
      </c>
      <c r="U133" s="61">
        <v>0</v>
      </c>
      <c r="V133" s="61">
        <v>0</v>
      </c>
      <c r="W133" s="61">
        <f t="shared" si="185"/>
        <v>0</v>
      </c>
      <c r="X133" s="25">
        <f t="shared" si="186"/>
        <v>0</v>
      </c>
      <c r="Y133" s="25">
        <f t="shared" si="186"/>
        <v>0</v>
      </c>
      <c r="Z133" s="25">
        <f t="shared" si="187"/>
        <v>0</v>
      </c>
      <c r="AA133" s="7">
        <v>0</v>
      </c>
      <c r="AB133" s="7">
        <v>0</v>
      </c>
      <c r="AC133" s="7">
        <v>0</v>
      </c>
      <c r="AD133" s="7">
        <f t="shared" si="188"/>
        <v>0</v>
      </c>
      <c r="AE133" s="7">
        <v>10</v>
      </c>
      <c r="AF133" s="7">
        <v>0</v>
      </c>
      <c r="AG133" s="7">
        <v>0</v>
      </c>
      <c r="AH133" s="7">
        <f t="shared" si="189"/>
        <v>0</v>
      </c>
      <c r="AI133" s="7">
        <v>0</v>
      </c>
      <c r="AJ133" s="7">
        <v>0</v>
      </c>
      <c r="AK133" s="7">
        <v>0</v>
      </c>
      <c r="AL133" s="7">
        <f t="shared" si="190"/>
        <v>0</v>
      </c>
      <c r="AM133" s="7">
        <f t="shared" si="191"/>
        <v>0</v>
      </c>
      <c r="AN133" s="7">
        <f t="shared" si="191"/>
        <v>0</v>
      </c>
      <c r="AO133" s="7">
        <f t="shared" si="192"/>
        <v>0</v>
      </c>
      <c r="AP133" s="7">
        <v>2</v>
      </c>
      <c r="AQ133" s="7" t="str">
        <f t="shared" si="193"/>
        <v>0</v>
      </c>
      <c r="AR133" s="7" t="str">
        <f t="shared" si="194"/>
        <v>0</v>
      </c>
      <c r="AS133" s="7">
        <f t="shared" si="195"/>
        <v>0</v>
      </c>
      <c r="AT133" s="7">
        <f t="shared" si="196"/>
        <v>0</v>
      </c>
      <c r="AU133" s="7">
        <f t="shared" si="197"/>
        <v>0</v>
      </c>
      <c r="AV133" s="7">
        <f t="shared" si="198"/>
        <v>0</v>
      </c>
    </row>
    <row r="134" spans="1:48" ht="19.5" customHeight="1">
      <c r="A134" s="85"/>
      <c r="B134" s="6" t="s">
        <v>19</v>
      </c>
      <c r="C134" s="47">
        <v>0</v>
      </c>
      <c r="D134" s="47">
        <v>0</v>
      </c>
      <c r="E134" s="47">
        <v>0</v>
      </c>
      <c r="F134" s="47">
        <f t="shared" si="180"/>
        <v>0</v>
      </c>
      <c r="G134" s="47">
        <v>0</v>
      </c>
      <c r="H134" s="47">
        <v>0</v>
      </c>
      <c r="I134" s="47">
        <f t="shared" si="181"/>
        <v>0</v>
      </c>
      <c r="J134" s="27">
        <v>0</v>
      </c>
      <c r="K134" s="27">
        <v>0</v>
      </c>
      <c r="L134" s="27">
        <v>0</v>
      </c>
      <c r="M134" s="27">
        <f t="shared" si="182"/>
        <v>0</v>
      </c>
      <c r="N134" s="27">
        <v>0</v>
      </c>
      <c r="O134" s="27">
        <v>0</v>
      </c>
      <c r="P134" s="27">
        <f t="shared" si="183"/>
        <v>0</v>
      </c>
      <c r="Q134" s="61">
        <v>0</v>
      </c>
      <c r="R134" s="61">
        <v>0</v>
      </c>
      <c r="S134" s="61">
        <v>0</v>
      </c>
      <c r="T134" s="61">
        <f t="shared" si="184"/>
        <v>0</v>
      </c>
      <c r="U134" s="61">
        <v>0</v>
      </c>
      <c r="V134" s="61">
        <v>0</v>
      </c>
      <c r="W134" s="61">
        <f t="shared" si="185"/>
        <v>0</v>
      </c>
      <c r="X134" s="25">
        <f t="shared" si="186"/>
        <v>0</v>
      </c>
      <c r="Y134" s="25">
        <f t="shared" si="186"/>
        <v>0</v>
      </c>
      <c r="Z134" s="25">
        <f t="shared" si="187"/>
        <v>0</v>
      </c>
      <c r="AA134" s="7">
        <v>0</v>
      </c>
      <c r="AB134" s="7">
        <v>0</v>
      </c>
      <c r="AC134" s="7">
        <v>0</v>
      </c>
      <c r="AD134" s="7">
        <f t="shared" si="188"/>
        <v>0</v>
      </c>
      <c r="AE134" s="7">
        <v>20</v>
      </c>
      <c r="AF134" s="7">
        <v>7</v>
      </c>
      <c r="AG134" s="7">
        <v>1</v>
      </c>
      <c r="AH134" s="7">
        <f t="shared" si="189"/>
        <v>8</v>
      </c>
      <c r="AI134" s="7">
        <v>0</v>
      </c>
      <c r="AJ134" s="7">
        <v>0</v>
      </c>
      <c r="AK134" s="7">
        <v>0</v>
      </c>
      <c r="AL134" s="7">
        <f t="shared" si="190"/>
        <v>0</v>
      </c>
      <c r="AM134" s="7">
        <f t="shared" si="191"/>
        <v>7</v>
      </c>
      <c r="AN134" s="7">
        <f t="shared" si="191"/>
        <v>1</v>
      </c>
      <c r="AO134" s="7">
        <f t="shared" si="192"/>
        <v>8</v>
      </c>
      <c r="AP134" s="7">
        <v>2</v>
      </c>
      <c r="AQ134" s="7" t="str">
        <f t="shared" si="193"/>
        <v>0</v>
      </c>
      <c r="AR134" s="7" t="str">
        <f t="shared" si="194"/>
        <v>0</v>
      </c>
      <c r="AS134" s="7">
        <f t="shared" si="195"/>
        <v>0</v>
      </c>
      <c r="AT134" s="7">
        <f t="shared" si="196"/>
        <v>7</v>
      </c>
      <c r="AU134" s="7">
        <f t="shared" si="197"/>
        <v>1</v>
      </c>
      <c r="AV134" s="7">
        <f t="shared" si="198"/>
        <v>8</v>
      </c>
    </row>
    <row r="135" spans="1:48" ht="19.5" customHeight="1">
      <c r="A135" s="85"/>
      <c r="B135" s="6" t="s">
        <v>112</v>
      </c>
      <c r="C135" s="47">
        <v>0</v>
      </c>
      <c r="D135" s="47">
        <v>0</v>
      </c>
      <c r="E135" s="47">
        <v>0</v>
      </c>
      <c r="F135" s="47">
        <f t="shared" si="180"/>
        <v>0</v>
      </c>
      <c r="G135" s="47">
        <v>0</v>
      </c>
      <c r="H135" s="47">
        <v>0</v>
      </c>
      <c r="I135" s="47">
        <f t="shared" si="181"/>
        <v>0</v>
      </c>
      <c r="J135" s="27">
        <v>0</v>
      </c>
      <c r="K135" s="27">
        <v>0</v>
      </c>
      <c r="L135" s="27">
        <v>0</v>
      </c>
      <c r="M135" s="27">
        <f t="shared" si="182"/>
        <v>0</v>
      </c>
      <c r="N135" s="27">
        <v>0</v>
      </c>
      <c r="O135" s="27">
        <v>0</v>
      </c>
      <c r="P135" s="27">
        <f t="shared" si="183"/>
        <v>0</v>
      </c>
      <c r="Q135" s="61">
        <v>0</v>
      </c>
      <c r="R135" s="61">
        <v>0</v>
      </c>
      <c r="S135" s="61">
        <v>0</v>
      </c>
      <c r="T135" s="61">
        <f t="shared" si="184"/>
        <v>0</v>
      </c>
      <c r="U135" s="61">
        <v>0</v>
      </c>
      <c r="V135" s="61">
        <v>0</v>
      </c>
      <c r="W135" s="61">
        <f t="shared" si="185"/>
        <v>0</v>
      </c>
      <c r="X135" s="25">
        <f t="shared" si="186"/>
        <v>0</v>
      </c>
      <c r="Y135" s="25">
        <f t="shared" si="186"/>
        <v>0</v>
      </c>
      <c r="Z135" s="25">
        <f t="shared" si="187"/>
        <v>0</v>
      </c>
      <c r="AA135" s="7">
        <v>0</v>
      </c>
      <c r="AB135" s="7">
        <v>0</v>
      </c>
      <c r="AC135" s="7">
        <v>0</v>
      </c>
      <c r="AD135" s="7">
        <f t="shared" si="188"/>
        <v>0</v>
      </c>
      <c r="AE135" s="7">
        <v>20</v>
      </c>
      <c r="AF135" s="7">
        <v>5</v>
      </c>
      <c r="AG135" s="7">
        <v>0</v>
      </c>
      <c r="AH135" s="7">
        <f t="shared" si="189"/>
        <v>5</v>
      </c>
      <c r="AI135" s="7">
        <v>0</v>
      </c>
      <c r="AJ135" s="7">
        <v>0</v>
      </c>
      <c r="AK135" s="7">
        <v>0</v>
      </c>
      <c r="AL135" s="7">
        <f t="shared" si="190"/>
        <v>0</v>
      </c>
      <c r="AM135" s="7">
        <f t="shared" si="191"/>
        <v>5</v>
      </c>
      <c r="AN135" s="7">
        <f t="shared" si="191"/>
        <v>0</v>
      </c>
      <c r="AO135" s="7">
        <f t="shared" si="192"/>
        <v>5</v>
      </c>
      <c r="AP135" s="7">
        <v>2</v>
      </c>
      <c r="AQ135" s="7" t="str">
        <f t="shared" si="193"/>
        <v>0</v>
      </c>
      <c r="AR135" s="7" t="str">
        <f t="shared" si="194"/>
        <v>0</v>
      </c>
      <c r="AS135" s="7">
        <f t="shared" si="195"/>
        <v>0</v>
      </c>
      <c r="AT135" s="7">
        <f t="shared" si="196"/>
        <v>5</v>
      </c>
      <c r="AU135" s="7">
        <f t="shared" si="197"/>
        <v>0</v>
      </c>
      <c r="AV135" s="7">
        <f t="shared" si="198"/>
        <v>5</v>
      </c>
    </row>
    <row r="136" spans="1:48" ht="19.5" customHeight="1">
      <c r="A136" s="85"/>
      <c r="B136" s="6" t="s">
        <v>18</v>
      </c>
      <c r="C136" s="47">
        <v>0</v>
      </c>
      <c r="D136" s="47">
        <v>0</v>
      </c>
      <c r="E136" s="47">
        <v>0</v>
      </c>
      <c r="F136" s="47">
        <f t="shared" si="180"/>
        <v>0</v>
      </c>
      <c r="G136" s="47">
        <v>0</v>
      </c>
      <c r="H136" s="47">
        <v>0</v>
      </c>
      <c r="I136" s="47">
        <f t="shared" si="181"/>
        <v>0</v>
      </c>
      <c r="J136" s="27">
        <v>0</v>
      </c>
      <c r="K136" s="27">
        <v>0</v>
      </c>
      <c r="L136" s="27">
        <v>0</v>
      </c>
      <c r="M136" s="27">
        <f t="shared" si="182"/>
        <v>0</v>
      </c>
      <c r="N136" s="27">
        <v>0</v>
      </c>
      <c r="O136" s="27">
        <v>0</v>
      </c>
      <c r="P136" s="27">
        <f t="shared" si="183"/>
        <v>0</v>
      </c>
      <c r="Q136" s="61">
        <v>0</v>
      </c>
      <c r="R136" s="61">
        <v>0</v>
      </c>
      <c r="S136" s="61">
        <v>0</v>
      </c>
      <c r="T136" s="61">
        <f t="shared" si="184"/>
        <v>0</v>
      </c>
      <c r="U136" s="61">
        <v>0</v>
      </c>
      <c r="V136" s="61">
        <v>0</v>
      </c>
      <c r="W136" s="61">
        <f t="shared" si="185"/>
        <v>0</v>
      </c>
      <c r="X136" s="25">
        <f t="shared" si="186"/>
        <v>0</v>
      </c>
      <c r="Y136" s="25">
        <f t="shared" si="186"/>
        <v>0</v>
      </c>
      <c r="Z136" s="25">
        <f t="shared" si="187"/>
        <v>0</v>
      </c>
      <c r="AA136" s="7">
        <v>0</v>
      </c>
      <c r="AB136" s="7">
        <v>0</v>
      </c>
      <c r="AC136" s="7">
        <v>0</v>
      </c>
      <c r="AD136" s="7">
        <f t="shared" si="188"/>
        <v>0</v>
      </c>
      <c r="AE136" s="7">
        <v>20</v>
      </c>
      <c r="AF136" s="7">
        <v>8</v>
      </c>
      <c r="AG136" s="7">
        <v>2</v>
      </c>
      <c r="AH136" s="7">
        <f t="shared" si="189"/>
        <v>10</v>
      </c>
      <c r="AI136" s="7">
        <v>0</v>
      </c>
      <c r="AJ136" s="7">
        <v>0</v>
      </c>
      <c r="AK136" s="7">
        <v>0</v>
      </c>
      <c r="AL136" s="7">
        <f t="shared" si="190"/>
        <v>0</v>
      </c>
      <c r="AM136" s="7">
        <f t="shared" si="191"/>
        <v>8</v>
      </c>
      <c r="AN136" s="7">
        <f t="shared" si="191"/>
        <v>2</v>
      </c>
      <c r="AO136" s="7">
        <f t="shared" si="192"/>
        <v>10</v>
      </c>
      <c r="AP136" s="7">
        <v>2</v>
      </c>
      <c r="AQ136" s="7" t="str">
        <f t="shared" si="193"/>
        <v>0</v>
      </c>
      <c r="AR136" s="7" t="str">
        <f t="shared" si="194"/>
        <v>0</v>
      </c>
      <c r="AS136" s="7">
        <f t="shared" si="195"/>
        <v>0</v>
      </c>
      <c r="AT136" s="7">
        <f t="shared" si="196"/>
        <v>8</v>
      </c>
      <c r="AU136" s="7">
        <f t="shared" si="197"/>
        <v>2</v>
      </c>
      <c r="AV136" s="7">
        <f t="shared" si="198"/>
        <v>10</v>
      </c>
    </row>
    <row r="137" spans="1:48" ht="19.5" customHeight="1">
      <c r="A137" s="85"/>
      <c r="B137" s="6" t="s">
        <v>137</v>
      </c>
      <c r="C137" s="47">
        <v>0</v>
      </c>
      <c r="D137" s="47">
        <v>0</v>
      </c>
      <c r="E137" s="47">
        <v>0</v>
      </c>
      <c r="F137" s="47">
        <f t="shared" si="180"/>
        <v>0</v>
      </c>
      <c r="G137" s="47">
        <v>0</v>
      </c>
      <c r="H137" s="47">
        <v>0</v>
      </c>
      <c r="I137" s="47">
        <f t="shared" si="181"/>
        <v>0</v>
      </c>
      <c r="J137" s="27">
        <v>0</v>
      </c>
      <c r="K137" s="27">
        <v>0</v>
      </c>
      <c r="L137" s="27">
        <v>0</v>
      </c>
      <c r="M137" s="27">
        <f t="shared" si="182"/>
        <v>0</v>
      </c>
      <c r="N137" s="27">
        <v>0</v>
      </c>
      <c r="O137" s="27">
        <v>0</v>
      </c>
      <c r="P137" s="27">
        <f t="shared" si="183"/>
        <v>0</v>
      </c>
      <c r="Q137" s="61">
        <v>0</v>
      </c>
      <c r="R137" s="61">
        <v>0</v>
      </c>
      <c r="S137" s="61">
        <v>0</v>
      </c>
      <c r="T137" s="61">
        <f t="shared" si="184"/>
        <v>0</v>
      </c>
      <c r="U137" s="61">
        <v>0</v>
      </c>
      <c r="V137" s="61">
        <v>0</v>
      </c>
      <c r="W137" s="61">
        <f t="shared" si="185"/>
        <v>0</v>
      </c>
      <c r="X137" s="25">
        <f t="shared" si="186"/>
        <v>0</v>
      </c>
      <c r="Y137" s="25">
        <f t="shared" si="186"/>
        <v>0</v>
      </c>
      <c r="Z137" s="25">
        <f t="shared" si="187"/>
        <v>0</v>
      </c>
      <c r="AA137" s="7">
        <v>0</v>
      </c>
      <c r="AB137" s="7">
        <v>0</v>
      </c>
      <c r="AC137" s="7">
        <v>0</v>
      </c>
      <c r="AD137" s="7">
        <f t="shared" si="188"/>
        <v>0</v>
      </c>
      <c r="AE137" s="7">
        <v>5</v>
      </c>
      <c r="AF137" s="7">
        <v>0</v>
      </c>
      <c r="AG137" s="7">
        <v>2</v>
      </c>
      <c r="AH137" s="7">
        <f t="shared" si="189"/>
        <v>2</v>
      </c>
      <c r="AI137" s="7">
        <v>0</v>
      </c>
      <c r="AJ137" s="7">
        <v>0</v>
      </c>
      <c r="AK137" s="7">
        <v>0</v>
      </c>
      <c r="AL137" s="7">
        <f t="shared" si="190"/>
        <v>0</v>
      </c>
      <c r="AM137" s="7">
        <f t="shared" si="191"/>
        <v>0</v>
      </c>
      <c r="AN137" s="7">
        <f t="shared" si="191"/>
        <v>2</v>
      </c>
      <c r="AO137" s="7">
        <f t="shared" si="192"/>
        <v>2</v>
      </c>
      <c r="AP137" s="7">
        <v>2</v>
      </c>
      <c r="AQ137" s="7" t="str">
        <f t="shared" si="193"/>
        <v>0</v>
      </c>
      <c r="AR137" s="7" t="str">
        <f t="shared" si="194"/>
        <v>0</v>
      </c>
      <c r="AS137" s="7">
        <f t="shared" si="195"/>
        <v>0</v>
      </c>
      <c r="AT137" s="7">
        <f t="shared" si="196"/>
        <v>0</v>
      </c>
      <c r="AU137" s="7">
        <f t="shared" si="197"/>
        <v>2</v>
      </c>
      <c r="AV137" s="7">
        <f t="shared" si="198"/>
        <v>2</v>
      </c>
    </row>
    <row r="138" spans="1:48" ht="19.5" customHeight="1">
      <c r="A138" s="85"/>
      <c r="B138" s="6" t="s">
        <v>28</v>
      </c>
      <c r="C138" s="47">
        <v>0</v>
      </c>
      <c r="D138" s="47">
        <v>0</v>
      </c>
      <c r="E138" s="47">
        <v>0</v>
      </c>
      <c r="F138" s="47">
        <f t="shared" si="180"/>
        <v>0</v>
      </c>
      <c r="G138" s="47">
        <v>0</v>
      </c>
      <c r="H138" s="47">
        <v>0</v>
      </c>
      <c r="I138" s="47">
        <f t="shared" si="181"/>
        <v>0</v>
      </c>
      <c r="J138" s="27">
        <v>0</v>
      </c>
      <c r="K138" s="27">
        <v>0</v>
      </c>
      <c r="L138" s="27">
        <v>0</v>
      </c>
      <c r="M138" s="27">
        <f t="shared" si="182"/>
        <v>0</v>
      </c>
      <c r="N138" s="27">
        <v>0</v>
      </c>
      <c r="O138" s="27">
        <v>0</v>
      </c>
      <c r="P138" s="27">
        <f t="shared" si="183"/>
        <v>0</v>
      </c>
      <c r="Q138" s="61">
        <v>0</v>
      </c>
      <c r="R138" s="61">
        <v>0</v>
      </c>
      <c r="S138" s="61">
        <v>0</v>
      </c>
      <c r="T138" s="61">
        <f t="shared" si="184"/>
        <v>0</v>
      </c>
      <c r="U138" s="61">
        <v>0</v>
      </c>
      <c r="V138" s="61">
        <v>0</v>
      </c>
      <c r="W138" s="61">
        <f t="shared" si="185"/>
        <v>0</v>
      </c>
      <c r="X138" s="25">
        <f t="shared" si="186"/>
        <v>0</v>
      </c>
      <c r="Y138" s="25">
        <f t="shared" si="186"/>
        <v>0</v>
      </c>
      <c r="Z138" s="25">
        <f t="shared" si="187"/>
        <v>0</v>
      </c>
      <c r="AA138" s="7">
        <v>0</v>
      </c>
      <c r="AB138" s="7">
        <v>0</v>
      </c>
      <c r="AC138" s="7">
        <v>0</v>
      </c>
      <c r="AD138" s="7">
        <f t="shared" si="188"/>
        <v>0</v>
      </c>
      <c r="AE138" s="7">
        <v>10</v>
      </c>
      <c r="AF138" s="7">
        <v>1</v>
      </c>
      <c r="AG138" s="7">
        <v>0</v>
      </c>
      <c r="AH138" s="7">
        <f t="shared" si="189"/>
        <v>1</v>
      </c>
      <c r="AI138" s="7">
        <v>0</v>
      </c>
      <c r="AJ138" s="7">
        <v>0</v>
      </c>
      <c r="AK138" s="7">
        <v>0</v>
      </c>
      <c r="AL138" s="7">
        <f t="shared" si="190"/>
        <v>0</v>
      </c>
      <c r="AM138" s="7">
        <f t="shared" si="191"/>
        <v>1</v>
      </c>
      <c r="AN138" s="7">
        <f t="shared" si="191"/>
        <v>0</v>
      </c>
      <c r="AO138" s="7">
        <f t="shared" si="192"/>
        <v>1</v>
      </c>
      <c r="AP138" s="7">
        <v>2</v>
      </c>
      <c r="AQ138" s="7" t="str">
        <f t="shared" si="193"/>
        <v>0</v>
      </c>
      <c r="AR138" s="7" t="str">
        <f t="shared" si="194"/>
        <v>0</v>
      </c>
      <c r="AS138" s="7">
        <f t="shared" si="195"/>
        <v>0</v>
      </c>
      <c r="AT138" s="7">
        <f t="shared" si="196"/>
        <v>1</v>
      </c>
      <c r="AU138" s="7">
        <f t="shared" si="197"/>
        <v>0</v>
      </c>
      <c r="AV138" s="7">
        <f t="shared" si="198"/>
        <v>1</v>
      </c>
    </row>
    <row r="139" spans="1:48" s="89" customFormat="1" ht="42">
      <c r="A139" s="87"/>
      <c r="B139" s="88" t="s">
        <v>143</v>
      </c>
      <c r="C139" s="47">
        <v>0</v>
      </c>
      <c r="D139" s="47">
        <v>0</v>
      </c>
      <c r="E139" s="47">
        <v>0</v>
      </c>
      <c r="F139" s="47">
        <f t="shared" si="180"/>
        <v>0</v>
      </c>
      <c r="G139" s="47">
        <v>0</v>
      </c>
      <c r="H139" s="47">
        <v>0</v>
      </c>
      <c r="I139" s="47">
        <f t="shared" si="181"/>
        <v>0</v>
      </c>
      <c r="J139" s="27">
        <v>0</v>
      </c>
      <c r="K139" s="27">
        <v>0</v>
      </c>
      <c r="L139" s="27">
        <v>0</v>
      </c>
      <c r="M139" s="27">
        <f t="shared" si="182"/>
        <v>0</v>
      </c>
      <c r="N139" s="27">
        <v>0</v>
      </c>
      <c r="O139" s="27">
        <v>0</v>
      </c>
      <c r="P139" s="27">
        <f t="shared" si="183"/>
        <v>0</v>
      </c>
      <c r="Q139" s="61">
        <v>0</v>
      </c>
      <c r="R139" s="61">
        <v>0</v>
      </c>
      <c r="S139" s="61">
        <v>0</v>
      </c>
      <c r="T139" s="61">
        <f t="shared" si="184"/>
        <v>0</v>
      </c>
      <c r="U139" s="61">
        <v>0</v>
      </c>
      <c r="V139" s="61">
        <v>0</v>
      </c>
      <c r="W139" s="61">
        <f t="shared" si="185"/>
        <v>0</v>
      </c>
      <c r="X139" s="25">
        <f t="shared" si="186"/>
        <v>0</v>
      </c>
      <c r="Y139" s="25">
        <f t="shared" si="186"/>
        <v>0</v>
      </c>
      <c r="Z139" s="25">
        <f t="shared" si="187"/>
        <v>0</v>
      </c>
      <c r="AA139" s="7">
        <v>0</v>
      </c>
      <c r="AB139" s="7">
        <v>0</v>
      </c>
      <c r="AC139" s="7">
        <v>0</v>
      </c>
      <c r="AD139" s="7">
        <f t="shared" si="188"/>
        <v>0</v>
      </c>
      <c r="AE139" s="7">
        <v>15</v>
      </c>
      <c r="AF139" s="7">
        <v>3</v>
      </c>
      <c r="AG139" s="7">
        <v>1</v>
      </c>
      <c r="AH139" s="7">
        <f t="shared" si="189"/>
        <v>4</v>
      </c>
      <c r="AI139" s="7">
        <v>0</v>
      </c>
      <c r="AJ139" s="7">
        <v>0</v>
      </c>
      <c r="AK139" s="7">
        <v>0</v>
      </c>
      <c r="AL139" s="25">
        <f t="shared" si="190"/>
        <v>0</v>
      </c>
      <c r="AM139" s="25">
        <f t="shared" si="191"/>
        <v>3</v>
      </c>
      <c r="AN139" s="25">
        <f t="shared" si="191"/>
        <v>1</v>
      </c>
      <c r="AO139" s="25">
        <f t="shared" si="192"/>
        <v>4</v>
      </c>
      <c r="AP139" s="25">
        <v>2</v>
      </c>
      <c r="AQ139" s="25" t="str">
        <f t="shared" si="193"/>
        <v>0</v>
      </c>
      <c r="AR139" s="25" t="str">
        <f t="shared" si="194"/>
        <v>0</v>
      </c>
      <c r="AS139" s="25">
        <f t="shared" si="195"/>
        <v>0</v>
      </c>
      <c r="AT139" s="25">
        <f t="shared" si="196"/>
        <v>3</v>
      </c>
      <c r="AU139" s="25">
        <f t="shared" si="197"/>
        <v>1</v>
      </c>
      <c r="AV139" s="25">
        <f t="shared" si="198"/>
        <v>4</v>
      </c>
    </row>
    <row r="140" spans="1:48" s="89" customFormat="1" ht="42">
      <c r="A140" s="87"/>
      <c r="B140" s="88" t="s">
        <v>142</v>
      </c>
      <c r="C140" s="47">
        <v>0</v>
      </c>
      <c r="D140" s="47">
        <v>0</v>
      </c>
      <c r="E140" s="47">
        <v>0</v>
      </c>
      <c r="F140" s="47">
        <f t="shared" si="180"/>
        <v>0</v>
      </c>
      <c r="G140" s="47">
        <v>0</v>
      </c>
      <c r="H140" s="47">
        <v>0</v>
      </c>
      <c r="I140" s="47">
        <f t="shared" si="181"/>
        <v>0</v>
      </c>
      <c r="J140" s="27">
        <v>0</v>
      </c>
      <c r="K140" s="27">
        <v>0</v>
      </c>
      <c r="L140" s="27">
        <v>0</v>
      </c>
      <c r="M140" s="27">
        <f t="shared" si="182"/>
        <v>0</v>
      </c>
      <c r="N140" s="27">
        <v>0</v>
      </c>
      <c r="O140" s="27">
        <v>0</v>
      </c>
      <c r="P140" s="27">
        <f t="shared" si="183"/>
        <v>0</v>
      </c>
      <c r="Q140" s="61">
        <v>0</v>
      </c>
      <c r="R140" s="61">
        <v>0</v>
      </c>
      <c r="S140" s="61">
        <v>0</v>
      </c>
      <c r="T140" s="61">
        <f t="shared" si="184"/>
        <v>0</v>
      </c>
      <c r="U140" s="61">
        <v>0</v>
      </c>
      <c r="V140" s="61">
        <v>0</v>
      </c>
      <c r="W140" s="61">
        <f t="shared" si="185"/>
        <v>0</v>
      </c>
      <c r="X140" s="25">
        <f t="shared" si="186"/>
        <v>0</v>
      </c>
      <c r="Y140" s="25">
        <f t="shared" si="186"/>
        <v>0</v>
      </c>
      <c r="Z140" s="25">
        <f t="shared" si="187"/>
        <v>0</v>
      </c>
      <c r="AA140" s="7">
        <v>0</v>
      </c>
      <c r="AB140" s="7">
        <v>0</v>
      </c>
      <c r="AC140" s="7">
        <v>0</v>
      </c>
      <c r="AD140" s="7">
        <f t="shared" si="188"/>
        <v>0</v>
      </c>
      <c r="AE140" s="7">
        <v>15</v>
      </c>
      <c r="AF140" s="7">
        <v>3</v>
      </c>
      <c r="AG140" s="7">
        <v>1</v>
      </c>
      <c r="AH140" s="7">
        <f t="shared" si="189"/>
        <v>4</v>
      </c>
      <c r="AI140" s="7">
        <v>0</v>
      </c>
      <c r="AJ140" s="7">
        <v>0</v>
      </c>
      <c r="AK140" s="7">
        <v>0</v>
      </c>
      <c r="AL140" s="25">
        <f t="shared" si="190"/>
        <v>0</v>
      </c>
      <c r="AM140" s="25">
        <f t="shared" si="191"/>
        <v>3</v>
      </c>
      <c r="AN140" s="25">
        <f t="shared" si="191"/>
        <v>1</v>
      </c>
      <c r="AO140" s="25">
        <f t="shared" si="192"/>
        <v>4</v>
      </c>
      <c r="AP140" s="25">
        <v>2</v>
      </c>
      <c r="AQ140" s="25" t="str">
        <f t="shared" si="193"/>
        <v>0</v>
      </c>
      <c r="AR140" s="25" t="str">
        <f t="shared" si="194"/>
        <v>0</v>
      </c>
      <c r="AS140" s="25">
        <f t="shared" si="195"/>
        <v>0</v>
      </c>
      <c r="AT140" s="25">
        <f t="shared" si="196"/>
        <v>3</v>
      </c>
      <c r="AU140" s="25">
        <f t="shared" si="197"/>
        <v>1</v>
      </c>
      <c r="AV140" s="25">
        <f t="shared" si="198"/>
        <v>4</v>
      </c>
    </row>
    <row r="141" spans="1:48" ht="19.5" customHeight="1">
      <c r="A141" s="85"/>
      <c r="B141" s="6" t="s">
        <v>20</v>
      </c>
      <c r="C141" s="47">
        <v>0</v>
      </c>
      <c r="D141" s="47">
        <v>0</v>
      </c>
      <c r="E141" s="47">
        <v>0</v>
      </c>
      <c r="F141" s="47">
        <f t="shared" si="180"/>
        <v>0</v>
      </c>
      <c r="G141" s="47">
        <v>0</v>
      </c>
      <c r="H141" s="47">
        <v>0</v>
      </c>
      <c r="I141" s="47">
        <f t="shared" si="181"/>
        <v>0</v>
      </c>
      <c r="J141" s="27">
        <v>0</v>
      </c>
      <c r="K141" s="27">
        <v>0</v>
      </c>
      <c r="L141" s="27">
        <v>0</v>
      </c>
      <c r="M141" s="27">
        <f t="shared" si="182"/>
        <v>0</v>
      </c>
      <c r="N141" s="27">
        <v>0</v>
      </c>
      <c r="O141" s="27">
        <v>0</v>
      </c>
      <c r="P141" s="27">
        <f t="shared" si="183"/>
        <v>0</v>
      </c>
      <c r="Q141" s="61">
        <v>0</v>
      </c>
      <c r="R141" s="61">
        <v>0</v>
      </c>
      <c r="S141" s="61">
        <v>0</v>
      </c>
      <c r="T141" s="61">
        <f t="shared" si="184"/>
        <v>0</v>
      </c>
      <c r="U141" s="61">
        <v>0</v>
      </c>
      <c r="V141" s="61">
        <v>0</v>
      </c>
      <c r="W141" s="61">
        <f t="shared" si="185"/>
        <v>0</v>
      </c>
      <c r="X141" s="25">
        <f t="shared" si="186"/>
        <v>0</v>
      </c>
      <c r="Y141" s="25">
        <f t="shared" si="186"/>
        <v>0</v>
      </c>
      <c r="Z141" s="25">
        <f t="shared" si="187"/>
        <v>0</v>
      </c>
      <c r="AA141" s="7">
        <v>0</v>
      </c>
      <c r="AB141" s="7">
        <v>0</v>
      </c>
      <c r="AC141" s="7">
        <v>0</v>
      </c>
      <c r="AD141" s="7">
        <f t="shared" si="188"/>
        <v>0</v>
      </c>
      <c r="AE141" s="7">
        <v>15</v>
      </c>
      <c r="AF141" s="7">
        <v>1</v>
      </c>
      <c r="AG141" s="7">
        <v>3</v>
      </c>
      <c r="AH141" s="7">
        <f t="shared" si="189"/>
        <v>4</v>
      </c>
      <c r="AI141" s="7">
        <v>0</v>
      </c>
      <c r="AJ141" s="7">
        <v>0</v>
      </c>
      <c r="AK141" s="7">
        <v>0</v>
      </c>
      <c r="AL141" s="7">
        <f t="shared" si="190"/>
        <v>0</v>
      </c>
      <c r="AM141" s="7">
        <f t="shared" si="191"/>
        <v>1</v>
      </c>
      <c r="AN141" s="7">
        <f t="shared" si="191"/>
        <v>3</v>
      </c>
      <c r="AO141" s="7">
        <f t="shared" si="192"/>
        <v>4</v>
      </c>
      <c r="AP141" s="7">
        <v>2</v>
      </c>
      <c r="AQ141" s="7" t="str">
        <f t="shared" si="193"/>
        <v>0</v>
      </c>
      <c r="AR141" s="7" t="str">
        <f t="shared" si="194"/>
        <v>0</v>
      </c>
      <c r="AS141" s="7">
        <f t="shared" si="195"/>
        <v>0</v>
      </c>
      <c r="AT141" s="7">
        <f t="shared" si="196"/>
        <v>1</v>
      </c>
      <c r="AU141" s="7">
        <f t="shared" si="197"/>
        <v>3</v>
      </c>
      <c r="AV141" s="7">
        <f t="shared" si="198"/>
        <v>4</v>
      </c>
    </row>
    <row r="142" spans="1:48" s="15" customFormat="1" ht="19.5" customHeight="1">
      <c r="A142" s="2"/>
      <c r="B142" s="13" t="s">
        <v>92</v>
      </c>
      <c r="C142" s="49">
        <f t="shared" ref="C142:AV142" si="199">SUM(C132:C141)</f>
        <v>0</v>
      </c>
      <c r="D142" s="49">
        <f t="shared" si="199"/>
        <v>0</v>
      </c>
      <c r="E142" s="49">
        <f t="shared" si="199"/>
        <v>0</v>
      </c>
      <c r="F142" s="49">
        <f t="shared" si="199"/>
        <v>0</v>
      </c>
      <c r="G142" s="49">
        <f t="shared" si="199"/>
        <v>0</v>
      </c>
      <c r="H142" s="49">
        <f t="shared" si="199"/>
        <v>0</v>
      </c>
      <c r="I142" s="49">
        <f t="shared" si="199"/>
        <v>0</v>
      </c>
      <c r="J142" s="39">
        <f t="shared" si="199"/>
        <v>0</v>
      </c>
      <c r="K142" s="39">
        <f t="shared" si="199"/>
        <v>0</v>
      </c>
      <c r="L142" s="39">
        <f t="shared" si="199"/>
        <v>0</v>
      </c>
      <c r="M142" s="39">
        <f t="shared" si="199"/>
        <v>0</v>
      </c>
      <c r="N142" s="39">
        <f t="shared" si="199"/>
        <v>0</v>
      </c>
      <c r="O142" s="39">
        <f t="shared" si="199"/>
        <v>0</v>
      </c>
      <c r="P142" s="39">
        <f t="shared" si="199"/>
        <v>0</v>
      </c>
      <c r="Q142" s="65">
        <f t="shared" si="199"/>
        <v>0</v>
      </c>
      <c r="R142" s="65">
        <f t="shared" si="199"/>
        <v>0</v>
      </c>
      <c r="S142" s="65">
        <f t="shared" si="199"/>
        <v>0</v>
      </c>
      <c r="T142" s="65">
        <f t="shared" si="199"/>
        <v>0</v>
      </c>
      <c r="U142" s="65">
        <f t="shared" si="199"/>
        <v>0</v>
      </c>
      <c r="V142" s="65">
        <f t="shared" si="199"/>
        <v>0</v>
      </c>
      <c r="W142" s="65">
        <f t="shared" si="199"/>
        <v>0</v>
      </c>
      <c r="X142" s="36">
        <f t="shared" si="199"/>
        <v>0</v>
      </c>
      <c r="Y142" s="36">
        <f t="shared" si="199"/>
        <v>0</v>
      </c>
      <c r="Z142" s="36">
        <f t="shared" si="199"/>
        <v>0</v>
      </c>
      <c r="AA142" s="36">
        <f t="shared" si="199"/>
        <v>0</v>
      </c>
      <c r="AB142" s="36">
        <f t="shared" si="199"/>
        <v>0</v>
      </c>
      <c r="AC142" s="36">
        <f t="shared" si="199"/>
        <v>0</v>
      </c>
      <c r="AD142" s="36">
        <f t="shared" si="199"/>
        <v>0</v>
      </c>
      <c r="AE142" s="36">
        <f t="shared" si="199"/>
        <v>145</v>
      </c>
      <c r="AF142" s="36">
        <f t="shared" si="199"/>
        <v>39</v>
      </c>
      <c r="AG142" s="36">
        <f t="shared" si="199"/>
        <v>12</v>
      </c>
      <c r="AH142" s="36">
        <f t="shared" si="199"/>
        <v>51</v>
      </c>
      <c r="AI142" s="36">
        <f t="shared" si="199"/>
        <v>0</v>
      </c>
      <c r="AJ142" s="36">
        <f t="shared" si="199"/>
        <v>0</v>
      </c>
      <c r="AK142" s="36">
        <f t="shared" si="199"/>
        <v>0</v>
      </c>
      <c r="AL142" s="36">
        <f t="shared" si="199"/>
        <v>0</v>
      </c>
      <c r="AM142" s="36">
        <f t="shared" si="199"/>
        <v>39</v>
      </c>
      <c r="AN142" s="36">
        <f t="shared" si="199"/>
        <v>12</v>
      </c>
      <c r="AO142" s="36">
        <f t="shared" si="199"/>
        <v>51</v>
      </c>
      <c r="AP142" s="36">
        <f t="shared" si="199"/>
        <v>20</v>
      </c>
      <c r="AQ142" s="36">
        <f t="shared" si="199"/>
        <v>0</v>
      </c>
      <c r="AR142" s="36">
        <f t="shared" si="199"/>
        <v>0</v>
      </c>
      <c r="AS142" s="36">
        <f t="shared" si="199"/>
        <v>0</v>
      </c>
      <c r="AT142" s="36">
        <f t="shared" si="199"/>
        <v>39</v>
      </c>
      <c r="AU142" s="36">
        <f t="shared" si="199"/>
        <v>12</v>
      </c>
      <c r="AV142" s="67">
        <f t="shared" si="199"/>
        <v>51</v>
      </c>
    </row>
    <row r="143" spans="1:48" s="15" customFormat="1" ht="19.5" customHeight="1">
      <c r="A143" s="2"/>
      <c r="B143" s="20" t="s">
        <v>188</v>
      </c>
      <c r="C143" s="49"/>
      <c r="D143" s="49"/>
      <c r="E143" s="49"/>
      <c r="F143" s="49"/>
      <c r="G143" s="49"/>
      <c r="H143" s="49"/>
      <c r="I143" s="49"/>
      <c r="J143" s="39"/>
      <c r="K143" s="39"/>
      <c r="L143" s="39"/>
      <c r="M143" s="39"/>
      <c r="N143" s="39"/>
      <c r="O143" s="39"/>
      <c r="P143" s="39"/>
      <c r="Q143" s="65"/>
      <c r="R143" s="65"/>
      <c r="S143" s="65"/>
      <c r="T143" s="65"/>
      <c r="U143" s="65"/>
      <c r="V143" s="65"/>
      <c r="W143" s="65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67"/>
    </row>
    <row r="144" spans="1:48" s="15" customFormat="1" ht="19.5" customHeight="1">
      <c r="A144" s="2"/>
      <c r="B144" s="14" t="s">
        <v>189</v>
      </c>
      <c r="C144" s="53">
        <v>0</v>
      </c>
      <c r="D144" s="53">
        <v>0</v>
      </c>
      <c r="E144" s="53">
        <v>0</v>
      </c>
      <c r="F144" s="53">
        <f t="shared" ref="F144" si="200">D144+E144</f>
        <v>0</v>
      </c>
      <c r="G144" s="53">
        <v>0</v>
      </c>
      <c r="H144" s="53">
        <v>0</v>
      </c>
      <c r="I144" s="53">
        <f t="shared" ref="I144" si="201">G144+H144</f>
        <v>0</v>
      </c>
      <c r="J144" s="68">
        <v>0</v>
      </c>
      <c r="K144" s="68">
        <v>0</v>
      </c>
      <c r="L144" s="68">
        <v>0</v>
      </c>
      <c r="M144" s="68">
        <f t="shared" ref="M144" si="202">K144+L144</f>
        <v>0</v>
      </c>
      <c r="N144" s="68">
        <v>0</v>
      </c>
      <c r="O144" s="68">
        <v>0</v>
      </c>
      <c r="P144" s="68">
        <f t="shared" ref="P144" si="203">N144+O144</f>
        <v>0</v>
      </c>
      <c r="Q144" s="69">
        <v>0</v>
      </c>
      <c r="R144" s="69">
        <v>0</v>
      </c>
      <c r="S144" s="69">
        <v>0</v>
      </c>
      <c r="T144" s="69">
        <f t="shared" ref="T144" si="204">R144+S144</f>
        <v>0</v>
      </c>
      <c r="U144" s="69">
        <v>0</v>
      </c>
      <c r="V144" s="69">
        <v>0</v>
      </c>
      <c r="W144" s="69">
        <f t="shared" ref="W144" si="205">U144+V144</f>
        <v>0</v>
      </c>
      <c r="X144" s="70">
        <f t="shared" ref="X144:Y144" si="206">G144+N144+U144</f>
        <v>0</v>
      </c>
      <c r="Y144" s="70">
        <f t="shared" si="206"/>
        <v>0</v>
      </c>
      <c r="Z144" s="70">
        <f t="shared" ref="Z144" si="207">X144+Y144</f>
        <v>0</v>
      </c>
      <c r="AA144" s="70">
        <v>0</v>
      </c>
      <c r="AB144" s="70">
        <v>0</v>
      </c>
      <c r="AC144" s="70">
        <v>0</v>
      </c>
      <c r="AD144" s="70">
        <f t="shared" ref="AD144" si="208">AB144+AC144</f>
        <v>0</v>
      </c>
      <c r="AE144" s="70">
        <v>0</v>
      </c>
      <c r="AF144" s="70">
        <v>0</v>
      </c>
      <c r="AG144" s="70">
        <v>0</v>
      </c>
      <c r="AH144" s="70">
        <f t="shared" ref="AH144" si="209">AF144+AG144</f>
        <v>0</v>
      </c>
      <c r="AI144" s="70">
        <v>10</v>
      </c>
      <c r="AJ144" s="70">
        <v>2</v>
      </c>
      <c r="AK144" s="70">
        <v>2</v>
      </c>
      <c r="AL144" s="70">
        <f t="shared" ref="AL144" si="210">AJ144+AK144</f>
        <v>4</v>
      </c>
      <c r="AM144" s="36">
        <f t="shared" ref="AM144:AN144" si="211">X144+AB144+AF144+AJ144</f>
        <v>2</v>
      </c>
      <c r="AN144" s="36">
        <f t="shared" si="211"/>
        <v>2</v>
      </c>
      <c r="AO144" s="36">
        <f t="shared" ref="AO144" si="212">AM144+AN144</f>
        <v>4</v>
      </c>
      <c r="AP144" s="36">
        <v>2</v>
      </c>
      <c r="AQ144" s="36" t="str">
        <f t="shared" ref="AQ144" si="213">IF(AP144=1,AM144,"0")</f>
        <v>0</v>
      </c>
      <c r="AR144" s="36" t="str">
        <f t="shared" ref="AR144" si="214">IF(AP144=1,AN144,"0")</f>
        <v>0</v>
      </c>
      <c r="AS144" s="36">
        <f t="shared" ref="AS144" si="215">AQ144+AR144</f>
        <v>0</v>
      </c>
      <c r="AT144" s="36">
        <f t="shared" ref="AT144" si="216">IF(AP144=2,AM144,"0")</f>
        <v>2</v>
      </c>
      <c r="AU144" s="36">
        <f t="shared" ref="AU144" si="217">IF(AP144=2,AN144,"0")</f>
        <v>2</v>
      </c>
      <c r="AV144" s="67">
        <f t="shared" ref="AV144" si="218">AT144+AU144</f>
        <v>4</v>
      </c>
    </row>
    <row r="145" spans="1:48" s="15" customFormat="1" ht="19.5" customHeight="1">
      <c r="A145" s="2"/>
      <c r="B145" s="13" t="s">
        <v>92</v>
      </c>
      <c r="C145" s="49">
        <f>SUM(C144)</f>
        <v>0</v>
      </c>
      <c r="D145" s="49">
        <f t="shared" ref="D145:AV145" si="219">SUM(D144)</f>
        <v>0</v>
      </c>
      <c r="E145" s="49">
        <f t="shared" si="219"/>
        <v>0</v>
      </c>
      <c r="F145" s="49">
        <f t="shared" si="219"/>
        <v>0</v>
      </c>
      <c r="G145" s="49">
        <f t="shared" si="219"/>
        <v>0</v>
      </c>
      <c r="H145" s="49">
        <f t="shared" si="219"/>
        <v>0</v>
      </c>
      <c r="I145" s="49">
        <f t="shared" si="219"/>
        <v>0</v>
      </c>
      <c r="J145" s="49">
        <f t="shared" si="219"/>
        <v>0</v>
      </c>
      <c r="K145" s="49">
        <f t="shared" si="219"/>
        <v>0</v>
      </c>
      <c r="L145" s="49">
        <f t="shared" si="219"/>
        <v>0</v>
      </c>
      <c r="M145" s="49">
        <f t="shared" si="219"/>
        <v>0</v>
      </c>
      <c r="N145" s="49">
        <f t="shared" si="219"/>
        <v>0</v>
      </c>
      <c r="O145" s="49">
        <f t="shared" si="219"/>
        <v>0</v>
      </c>
      <c r="P145" s="49">
        <f t="shared" si="219"/>
        <v>0</v>
      </c>
      <c r="Q145" s="49">
        <f t="shared" si="219"/>
        <v>0</v>
      </c>
      <c r="R145" s="49">
        <f t="shared" si="219"/>
        <v>0</v>
      </c>
      <c r="S145" s="49">
        <f t="shared" si="219"/>
        <v>0</v>
      </c>
      <c r="T145" s="49">
        <f t="shared" si="219"/>
        <v>0</v>
      </c>
      <c r="U145" s="49">
        <f t="shared" si="219"/>
        <v>0</v>
      </c>
      <c r="V145" s="49">
        <f t="shared" si="219"/>
        <v>0</v>
      </c>
      <c r="W145" s="49">
        <f t="shared" si="219"/>
        <v>0</v>
      </c>
      <c r="X145" s="49">
        <f t="shared" si="219"/>
        <v>0</v>
      </c>
      <c r="Y145" s="49">
        <f t="shared" si="219"/>
        <v>0</v>
      </c>
      <c r="Z145" s="49">
        <f t="shared" si="219"/>
        <v>0</v>
      </c>
      <c r="AA145" s="49">
        <f t="shared" si="219"/>
        <v>0</v>
      </c>
      <c r="AB145" s="49">
        <f t="shared" si="219"/>
        <v>0</v>
      </c>
      <c r="AC145" s="49">
        <f t="shared" si="219"/>
        <v>0</v>
      </c>
      <c r="AD145" s="49">
        <f t="shared" si="219"/>
        <v>0</v>
      </c>
      <c r="AE145" s="49">
        <f t="shared" si="219"/>
        <v>0</v>
      </c>
      <c r="AF145" s="49">
        <f t="shared" si="219"/>
        <v>0</v>
      </c>
      <c r="AG145" s="49">
        <f t="shared" si="219"/>
        <v>0</v>
      </c>
      <c r="AH145" s="49">
        <f t="shared" si="219"/>
        <v>0</v>
      </c>
      <c r="AI145" s="49">
        <f t="shared" si="219"/>
        <v>10</v>
      </c>
      <c r="AJ145" s="49">
        <f t="shared" si="219"/>
        <v>2</v>
      </c>
      <c r="AK145" s="49">
        <f t="shared" si="219"/>
        <v>2</v>
      </c>
      <c r="AL145" s="49">
        <f t="shared" si="219"/>
        <v>4</v>
      </c>
      <c r="AM145" s="49">
        <f t="shared" si="219"/>
        <v>2</v>
      </c>
      <c r="AN145" s="49">
        <f t="shared" si="219"/>
        <v>2</v>
      </c>
      <c r="AO145" s="49">
        <f t="shared" si="219"/>
        <v>4</v>
      </c>
      <c r="AP145" s="49">
        <f t="shared" si="219"/>
        <v>2</v>
      </c>
      <c r="AQ145" s="49">
        <f t="shared" si="219"/>
        <v>0</v>
      </c>
      <c r="AR145" s="49">
        <f t="shared" si="219"/>
        <v>0</v>
      </c>
      <c r="AS145" s="49">
        <f t="shared" si="219"/>
        <v>0</v>
      </c>
      <c r="AT145" s="49">
        <f t="shared" si="219"/>
        <v>2</v>
      </c>
      <c r="AU145" s="49">
        <f t="shared" si="219"/>
        <v>2</v>
      </c>
      <c r="AV145" s="49">
        <f t="shared" si="219"/>
        <v>4</v>
      </c>
    </row>
    <row r="146" spans="1:48" s="15" customFormat="1" ht="19.5" customHeight="1">
      <c r="A146" s="2"/>
      <c r="B146" s="13" t="s">
        <v>133</v>
      </c>
      <c r="C146" s="49">
        <f t="shared" ref="C146:AV146" si="220">C130+C142+C145</f>
        <v>0</v>
      </c>
      <c r="D146" s="49">
        <f t="shared" si="220"/>
        <v>0</v>
      </c>
      <c r="E146" s="49">
        <f t="shared" si="220"/>
        <v>0</v>
      </c>
      <c r="F146" s="49">
        <f t="shared" si="220"/>
        <v>0</v>
      </c>
      <c r="G146" s="49">
        <f t="shared" si="220"/>
        <v>0</v>
      </c>
      <c r="H146" s="49">
        <f t="shared" si="220"/>
        <v>0</v>
      </c>
      <c r="I146" s="49">
        <f t="shared" si="220"/>
        <v>0</v>
      </c>
      <c r="J146" s="49">
        <f t="shared" si="220"/>
        <v>270</v>
      </c>
      <c r="K146" s="49">
        <f t="shared" si="220"/>
        <v>417</v>
      </c>
      <c r="L146" s="49">
        <f t="shared" si="220"/>
        <v>29</v>
      </c>
      <c r="M146" s="49">
        <f t="shared" si="220"/>
        <v>446</v>
      </c>
      <c r="N146" s="49">
        <f t="shared" si="220"/>
        <v>167</v>
      </c>
      <c r="O146" s="49">
        <f t="shared" si="220"/>
        <v>13</v>
      </c>
      <c r="P146" s="49">
        <f t="shared" si="220"/>
        <v>180</v>
      </c>
      <c r="Q146" s="49">
        <f t="shared" si="220"/>
        <v>0</v>
      </c>
      <c r="R146" s="49">
        <f t="shared" si="220"/>
        <v>0</v>
      </c>
      <c r="S146" s="49">
        <f t="shared" si="220"/>
        <v>0</v>
      </c>
      <c r="T146" s="49">
        <f t="shared" si="220"/>
        <v>0</v>
      </c>
      <c r="U146" s="49">
        <f t="shared" si="220"/>
        <v>0</v>
      </c>
      <c r="V146" s="49">
        <f t="shared" si="220"/>
        <v>0</v>
      </c>
      <c r="W146" s="49">
        <f t="shared" si="220"/>
        <v>0</v>
      </c>
      <c r="X146" s="49">
        <f t="shared" si="220"/>
        <v>167</v>
      </c>
      <c r="Y146" s="49">
        <f t="shared" si="220"/>
        <v>13</v>
      </c>
      <c r="Z146" s="49">
        <f t="shared" si="220"/>
        <v>180</v>
      </c>
      <c r="AA146" s="49">
        <f t="shared" si="220"/>
        <v>0</v>
      </c>
      <c r="AB146" s="49">
        <f t="shared" si="220"/>
        <v>0</v>
      </c>
      <c r="AC146" s="49">
        <f t="shared" si="220"/>
        <v>0</v>
      </c>
      <c r="AD146" s="49">
        <f t="shared" si="220"/>
        <v>0</v>
      </c>
      <c r="AE146" s="49">
        <f t="shared" si="220"/>
        <v>145</v>
      </c>
      <c r="AF146" s="49">
        <f t="shared" si="220"/>
        <v>39</v>
      </c>
      <c r="AG146" s="49">
        <f t="shared" si="220"/>
        <v>12</v>
      </c>
      <c r="AH146" s="49">
        <f t="shared" si="220"/>
        <v>51</v>
      </c>
      <c r="AI146" s="49">
        <f t="shared" si="220"/>
        <v>10</v>
      </c>
      <c r="AJ146" s="49">
        <f t="shared" si="220"/>
        <v>2</v>
      </c>
      <c r="AK146" s="49">
        <f t="shared" si="220"/>
        <v>2</v>
      </c>
      <c r="AL146" s="49">
        <f t="shared" si="220"/>
        <v>4</v>
      </c>
      <c r="AM146" s="49">
        <f t="shared" si="220"/>
        <v>208</v>
      </c>
      <c r="AN146" s="49">
        <f t="shared" si="220"/>
        <v>27</v>
      </c>
      <c r="AO146" s="49">
        <f t="shared" si="220"/>
        <v>235</v>
      </c>
      <c r="AP146" s="49">
        <f t="shared" si="220"/>
        <v>34</v>
      </c>
      <c r="AQ146" s="49">
        <f t="shared" si="220"/>
        <v>0</v>
      </c>
      <c r="AR146" s="49">
        <f t="shared" si="220"/>
        <v>0</v>
      </c>
      <c r="AS146" s="49">
        <f t="shared" si="220"/>
        <v>0</v>
      </c>
      <c r="AT146" s="49">
        <f t="shared" si="220"/>
        <v>208</v>
      </c>
      <c r="AU146" s="49">
        <f t="shared" si="220"/>
        <v>27</v>
      </c>
      <c r="AV146" s="49">
        <f t="shared" si="220"/>
        <v>235</v>
      </c>
    </row>
    <row r="147" spans="1:48" s="15" customFormat="1" ht="19.5" customHeight="1">
      <c r="A147" s="2"/>
      <c r="B147" s="13" t="s">
        <v>65</v>
      </c>
      <c r="C147" s="49">
        <f t="shared" ref="C147:AV147" si="221">C113+C146</f>
        <v>305</v>
      </c>
      <c r="D147" s="49">
        <f t="shared" si="221"/>
        <v>222</v>
      </c>
      <c r="E147" s="49">
        <f t="shared" si="221"/>
        <v>125</v>
      </c>
      <c r="F147" s="49">
        <f t="shared" si="221"/>
        <v>347</v>
      </c>
      <c r="G147" s="49">
        <f t="shared" si="221"/>
        <v>100</v>
      </c>
      <c r="H147" s="49">
        <f t="shared" si="221"/>
        <v>41</v>
      </c>
      <c r="I147" s="49">
        <f t="shared" si="221"/>
        <v>141</v>
      </c>
      <c r="J147" s="49">
        <f t="shared" si="221"/>
        <v>1060</v>
      </c>
      <c r="K147" s="49">
        <f t="shared" si="221"/>
        <v>3745</v>
      </c>
      <c r="L147" s="49">
        <f t="shared" si="221"/>
        <v>726</v>
      </c>
      <c r="M147" s="49">
        <f t="shared" si="221"/>
        <v>4471</v>
      </c>
      <c r="N147" s="49">
        <f t="shared" si="221"/>
        <v>821</v>
      </c>
      <c r="O147" s="49">
        <f t="shared" si="221"/>
        <v>146</v>
      </c>
      <c r="P147" s="49">
        <f t="shared" si="221"/>
        <v>967</v>
      </c>
      <c r="Q147" s="49">
        <f t="shared" si="221"/>
        <v>185</v>
      </c>
      <c r="R147" s="49">
        <f t="shared" si="221"/>
        <v>125</v>
      </c>
      <c r="S147" s="49">
        <f t="shared" si="221"/>
        <v>60</v>
      </c>
      <c r="T147" s="49">
        <f t="shared" si="221"/>
        <v>185</v>
      </c>
      <c r="U147" s="49">
        <f t="shared" si="221"/>
        <v>101</v>
      </c>
      <c r="V147" s="49">
        <f t="shared" si="221"/>
        <v>46</v>
      </c>
      <c r="W147" s="49">
        <f t="shared" si="221"/>
        <v>147</v>
      </c>
      <c r="X147" s="49">
        <f t="shared" si="221"/>
        <v>1022</v>
      </c>
      <c r="Y147" s="49">
        <f t="shared" si="221"/>
        <v>233</v>
      </c>
      <c r="Z147" s="49">
        <f t="shared" si="221"/>
        <v>1255</v>
      </c>
      <c r="AA147" s="49">
        <f t="shared" si="221"/>
        <v>0</v>
      </c>
      <c r="AB147" s="49">
        <f t="shared" si="221"/>
        <v>0</v>
      </c>
      <c r="AC147" s="49">
        <f t="shared" si="221"/>
        <v>0</v>
      </c>
      <c r="AD147" s="49">
        <f t="shared" si="221"/>
        <v>0</v>
      </c>
      <c r="AE147" s="49">
        <f t="shared" si="221"/>
        <v>247</v>
      </c>
      <c r="AF147" s="49">
        <f t="shared" si="221"/>
        <v>59</v>
      </c>
      <c r="AG147" s="49">
        <f t="shared" si="221"/>
        <v>16</v>
      </c>
      <c r="AH147" s="49">
        <f t="shared" si="221"/>
        <v>75</v>
      </c>
      <c r="AI147" s="49">
        <f t="shared" si="221"/>
        <v>20</v>
      </c>
      <c r="AJ147" s="49">
        <f t="shared" si="221"/>
        <v>8</v>
      </c>
      <c r="AK147" s="49">
        <f t="shared" si="221"/>
        <v>2</v>
      </c>
      <c r="AL147" s="49">
        <f t="shared" si="221"/>
        <v>10</v>
      </c>
      <c r="AM147" s="49">
        <f t="shared" si="221"/>
        <v>1089</v>
      </c>
      <c r="AN147" s="49">
        <f t="shared" si="221"/>
        <v>251</v>
      </c>
      <c r="AO147" s="49">
        <f t="shared" si="221"/>
        <v>1340</v>
      </c>
      <c r="AP147" s="49">
        <f t="shared" si="221"/>
        <v>78</v>
      </c>
      <c r="AQ147" s="49">
        <f t="shared" si="221"/>
        <v>0</v>
      </c>
      <c r="AR147" s="49">
        <f t="shared" si="221"/>
        <v>0</v>
      </c>
      <c r="AS147" s="49">
        <f t="shared" si="221"/>
        <v>0</v>
      </c>
      <c r="AT147" s="49">
        <f t="shared" si="221"/>
        <v>1089</v>
      </c>
      <c r="AU147" s="49">
        <f t="shared" si="221"/>
        <v>251</v>
      </c>
      <c r="AV147" s="49">
        <f t="shared" si="221"/>
        <v>1340</v>
      </c>
    </row>
    <row r="148" spans="1:48" ht="19.5" customHeight="1">
      <c r="A148" s="2" t="s">
        <v>69</v>
      </c>
      <c r="B148" s="3"/>
      <c r="C148" s="53"/>
      <c r="D148" s="54"/>
      <c r="E148" s="54"/>
      <c r="F148" s="54"/>
      <c r="G148" s="54"/>
      <c r="H148" s="54"/>
      <c r="I148" s="54"/>
      <c r="J148" s="35"/>
      <c r="K148" s="35"/>
      <c r="L148" s="35"/>
      <c r="M148" s="35"/>
      <c r="N148" s="35"/>
      <c r="O148" s="35"/>
      <c r="P148" s="35"/>
      <c r="Q148" s="66"/>
      <c r="R148" s="66"/>
      <c r="S148" s="66"/>
      <c r="T148" s="66"/>
      <c r="U148" s="66"/>
      <c r="V148" s="66"/>
      <c r="W148" s="66"/>
      <c r="X148" s="86"/>
      <c r="Y148" s="86"/>
      <c r="Z148" s="86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10"/>
    </row>
    <row r="149" spans="1:48" ht="19.5" customHeight="1">
      <c r="A149" s="2"/>
      <c r="B149" s="4" t="s">
        <v>93</v>
      </c>
      <c r="C149" s="53"/>
      <c r="D149" s="54"/>
      <c r="E149" s="54"/>
      <c r="F149" s="54"/>
      <c r="G149" s="54"/>
      <c r="H149" s="54"/>
      <c r="I149" s="54"/>
      <c r="J149" s="35"/>
      <c r="K149" s="35"/>
      <c r="L149" s="35"/>
      <c r="M149" s="35"/>
      <c r="N149" s="35"/>
      <c r="O149" s="35"/>
      <c r="P149" s="35"/>
      <c r="Q149" s="66"/>
      <c r="R149" s="66"/>
      <c r="S149" s="66"/>
      <c r="T149" s="66"/>
      <c r="U149" s="66"/>
      <c r="V149" s="66"/>
      <c r="W149" s="66"/>
      <c r="X149" s="86"/>
      <c r="Y149" s="86"/>
      <c r="Z149" s="86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10"/>
    </row>
    <row r="150" spans="1:48" ht="19.5" customHeight="1">
      <c r="A150" s="85"/>
      <c r="B150" s="3" t="s">
        <v>96</v>
      </c>
      <c r="C150" s="45"/>
      <c r="D150" s="46"/>
      <c r="E150" s="46"/>
      <c r="F150" s="54"/>
      <c r="G150" s="46"/>
      <c r="H150" s="46"/>
      <c r="I150" s="54"/>
      <c r="J150" s="31"/>
      <c r="K150" s="31"/>
      <c r="L150" s="31"/>
      <c r="M150" s="35"/>
      <c r="N150" s="38"/>
      <c r="O150" s="38"/>
      <c r="P150" s="35"/>
      <c r="Q150" s="60"/>
      <c r="R150" s="60"/>
      <c r="S150" s="60"/>
      <c r="T150" s="66"/>
      <c r="U150" s="60"/>
      <c r="V150" s="60"/>
      <c r="W150" s="66"/>
      <c r="X150" s="86"/>
      <c r="Y150" s="86"/>
      <c r="Z150" s="86"/>
      <c r="AA150" s="11"/>
      <c r="AB150" s="9"/>
      <c r="AC150" s="9"/>
      <c r="AD150" s="9"/>
      <c r="AE150" s="11"/>
      <c r="AF150" s="9"/>
      <c r="AG150" s="9"/>
      <c r="AH150" s="9"/>
      <c r="AI150" s="12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10"/>
    </row>
    <row r="151" spans="1:48" ht="19.5" customHeight="1">
      <c r="A151" s="85"/>
      <c r="B151" s="6" t="s">
        <v>34</v>
      </c>
      <c r="C151" s="47">
        <v>20</v>
      </c>
      <c r="D151" s="47">
        <v>3</v>
      </c>
      <c r="E151" s="47">
        <v>32</v>
      </c>
      <c r="F151" s="47">
        <f t="shared" ref="F151:F157" si="222">D151+E151</f>
        <v>35</v>
      </c>
      <c r="G151" s="47">
        <v>1</v>
      </c>
      <c r="H151" s="47">
        <v>14</v>
      </c>
      <c r="I151" s="47">
        <f t="shared" ref="I151:I157" si="223">G151+H151</f>
        <v>15</v>
      </c>
      <c r="J151" s="27">
        <v>60</v>
      </c>
      <c r="K151" s="27">
        <v>96</v>
      </c>
      <c r="L151" s="27">
        <v>334</v>
      </c>
      <c r="M151" s="27">
        <f t="shared" ref="M151:M157" si="224">K151+L151</f>
        <v>430</v>
      </c>
      <c r="N151" s="27">
        <v>17</v>
      </c>
      <c r="O151" s="27">
        <v>48</v>
      </c>
      <c r="P151" s="27">
        <f t="shared" ref="P151:P157" si="225">N151+O151</f>
        <v>65</v>
      </c>
      <c r="Q151" s="61">
        <v>100</v>
      </c>
      <c r="R151" s="61">
        <v>15</v>
      </c>
      <c r="S151" s="61">
        <v>85</v>
      </c>
      <c r="T151" s="61">
        <f t="shared" ref="T151:T157" si="226">R151+S151</f>
        <v>100</v>
      </c>
      <c r="U151" s="61">
        <v>14</v>
      </c>
      <c r="V151" s="61">
        <v>60</v>
      </c>
      <c r="W151" s="61">
        <f t="shared" ref="W151:W157" si="227">U151+V151</f>
        <v>74</v>
      </c>
      <c r="X151" s="25">
        <f t="shared" ref="X151:Y157" si="228">G151+N151+U151</f>
        <v>32</v>
      </c>
      <c r="Y151" s="25">
        <f t="shared" si="228"/>
        <v>122</v>
      </c>
      <c r="Z151" s="25">
        <f t="shared" ref="Z151:Z157" si="229">X151+Y151</f>
        <v>154</v>
      </c>
      <c r="AA151" s="7">
        <v>0</v>
      </c>
      <c r="AB151" s="7">
        <v>0</v>
      </c>
      <c r="AC151" s="7">
        <v>0</v>
      </c>
      <c r="AD151" s="7">
        <f t="shared" ref="AD151:AD157" si="230">AB151+AC151</f>
        <v>0</v>
      </c>
      <c r="AE151" s="7">
        <v>0</v>
      </c>
      <c r="AF151" s="7">
        <v>0</v>
      </c>
      <c r="AG151" s="7">
        <v>0</v>
      </c>
      <c r="AH151" s="7">
        <f t="shared" ref="AH151:AH157" si="231">AF151+AG151</f>
        <v>0</v>
      </c>
      <c r="AI151" s="7">
        <v>0</v>
      </c>
      <c r="AJ151" s="7">
        <v>0</v>
      </c>
      <c r="AK151" s="7">
        <v>0</v>
      </c>
      <c r="AL151" s="7">
        <f t="shared" ref="AL151:AL157" si="232">AJ151+AK151</f>
        <v>0</v>
      </c>
      <c r="AM151" s="7">
        <f t="shared" ref="AM151:AN157" si="233">X151+AB151+AF151+AJ151</f>
        <v>32</v>
      </c>
      <c r="AN151" s="7">
        <f t="shared" si="233"/>
        <v>122</v>
      </c>
      <c r="AO151" s="7">
        <f t="shared" ref="AO151:AO157" si="234">AM151+AN151</f>
        <v>154</v>
      </c>
      <c r="AP151" s="7">
        <v>2</v>
      </c>
      <c r="AQ151" s="7" t="str">
        <f t="shared" ref="AQ151:AQ157" si="235">IF(AP151=1,AM151,"0")</f>
        <v>0</v>
      </c>
      <c r="AR151" s="7" t="str">
        <f t="shared" ref="AR151:AR157" si="236">IF(AP151=1,AN151,"0")</f>
        <v>0</v>
      </c>
      <c r="AS151" s="7">
        <f t="shared" ref="AS151:AS157" si="237">AQ151+AR151</f>
        <v>0</v>
      </c>
      <c r="AT151" s="7">
        <f t="shared" ref="AT151:AT157" si="238">IF(AP151=2,AM151,"0")</f>
        <v>32</v>
      </c>
      <c r="AU151" s="7">
        <f t="shared" ref="AU151:AU157" si="239">IF(AP151=2,AN151,"0")</f>
        <v>122</v>
      </c>
      <c r="AV151" s="7">
        <f t="shared" ref="AV151:AV157" si="240">AT151+AU151</f>
        <v>154</v>
      </c>
    </row>
    <row r="152" spans="1:48" ht="19.5" customHeight="1">
      <c r="A152" s="85"/>
      <c r="B152" s="6" t="s">
        <v>71</v>
      </c>
      <c r="C152" s="47">
        <v>10</v>
      </c>
      <c r="D152" s="47">
        <v>5</v>
      </c>
      <c r="E152" s="47">
        <v>10</v>
      </c>
      <c r="F152" s="47">
        <f t="shared" si="222"/>
        <v>15</v>
      </c>
      <c r="G152" s="47">
        <v>7</v>
      </c>
      <c r="H152" s="47">
        <v>5</v>
      </c>
      <c r="I152" s="47">
        <f t="shared" si="223"/>
        <v>12</v>
      </c>
      <c r="J152" s="27">
        <v>50</v>
      </c>
      <c r="K152" s="27">
        <v>118</v>
      </c>
      <c r="L152" s="27">
        <v>286</v>
      </c>
      <c r="M152" s="27">
        <f t="shared" si="224"/>
        <v>404</v>
      </c>
      <c r="N152" s="27">
        <v>23</v>
      </c>
      <c r="O152" s="27">
        <v>31</v>
      </c>
      <c r="P152" s="27">
        <f t="shared" si="225"/>
        <v>54</v>
      </c>
      <c r="Q152" s="61">
        <v>10</v>
      </c>
      <c r="R152" s="61">
        <v>2</v>
      </c>
      <c r="S152" s="61">
        <v>8</v>
      </c>
      <c r="T152" s="61">
        <f t="shared" si="226"/>
        <v>10</v>
      </c>
      <c r="U152" s="61">
        <v>1</v>
      </c>
      <c r="V152" s="61">
        <v>6</v>
      </c>
      <c r="W152" s="61">
        <f t="shared" si="227"/>
        <v>7</v>
      </c>
      <c r="X152" s="25">
        <f t="shared" si="228"/>
        <v>31</v>
      </c>
      <c r="Y152" s="25">
        <f t="shared" si="228"/>
        <v>42</v>
      </c>
      <c r="Z152" s="25">
        <f t="shared" si="229"/>
        <v>73</v>
      </c>
      <c r="AA152" s="7">
        <v>0</v>
      </c>
      <c r="AB152" s="7">
        <v>0</v>
      </c>
      <c r="AC152" s="7">
        <v>0</v>
      </c>
      <c r="AD152" s="7">
        <f t="shared" si="230"/>
        <v>0</v>
      </c>
      <c r="AE152" s="7">
        <v>0</v>
      </c>
      <c r="AF152" s="7">
        <v>0</v>
      </c>
      <c r="AG152" s="7">
        <v>0</v>
      </c>
      <c r="AH152" s="7">
        <f t="shared" si="231"/>
        <v>0</v>
      </c>
      <c r="AI152" s="7">
        <v>0</v>
      </c>
      <c r="AJ152" s="7">
        <v>0</v>
      </c>
      <c r="AK152" s="7">
        <v>0</v>
      </c>
      <c r="AL152" s="7">
        <f t="shared" si="232"/>
        <v>0</v>
      </c>
      <c r="AM152" s="7">
        <f t="shared" si="233"/>
        <v>31</v>
      </c>
      <c r="AN152" s="7">
        <f t="shared" si="233"/>
        <v>42</v>
      </c>
      <c r="AO152" s="7">
        <f t="shared" si="234"/>
        <v>73</v>
      </c>
      <c r="AP152" s="7">
        <v>1</v>
      </c>
      <c r="AQ152" s="7">
        <f t="shared" si="235"/>
        <v>31</v>
      </c>
      <c r="AR152" s="7">
        <f t="shared" si="236"/>
        <v>42</v>
      </c>
      <c r="AS152" s="7">
        <f t="shared" si="237"/>
        <v>73</v>
      </c>
      <c r="AT152" s="7" t="str">
        <f t="shared" si="238"/>
        <v>0</v>
      </c>
      <c r="AU152" s="7" t="str">
        <f t="shared" si="239"/>
        <v>0</v>
      </c>
      <c r="AV152" s="7">
        <f t="shared" si="240"/>
        <v>0</v>
      </c>
    </row>
    <row r="153" spans="1:48" ht="19.5" customHeight="1">
      <c r="A153" s="85"/>
      <c r="B153" s="6" t="s">
        <v>70</v>
      </c>
      <c r="C153" s="47">
        <v>10</v>
      </c>
      <c r="D153" s="47">
        <v>6</v>
      </c>
      <c r="E153" s="47">
        <v>26</v>
      </c>
      <c r="F153" s="47">
        <f t="shared" si="222"/>
        <v>32</v>
      </c>
      <c r="G153" s="47">
        <v>2</v>
      </c>
      <c r="H153" s="47">
        <v>9</v>
      </c>
      <c r="I153" s="47">
        <f t="shared" si="223"/>
        <v>11</v>
      </c>
      <c r="J153" s="27">
        <v>20</v>
      </c>
      <c r="K153" s="27">
        <v>193</v>
      </c>
      <c r="L153" s="27">
        <v>407</v>
      </c>
      <c r="M153" s="27">
        <f t="shared" si="224"/>
        <v>600</v>
      </c>
      <c r="N153" s="27">
        <v>10</v>
      </c>
      <c r="O153" s="27">
        <v>14</v>
      </c>
      <c r="P153" s="27">
        <f t="shared" si="225"/>
        <v>24</v>
      </c>
      <c r="Q153" s="61">
        <v>20</v>
      </c>
      <c r="R153" s="61">
        <v>6</v>
      </c>
      <c r="S153" s="61">
        <v>14</v>
      </c>
      <c r="T153" s="61">
        <f t="shared" si="226"/>
        <v>20</v>
      </c>
      <c r="U153" s="61">
        <v>6</v>
      </c>
      <c r="V153" s="61">
        <v>12</v>
      </c>
      <c r="W153" s="61">
        <f t="shared" si="227"/>
        <v>18</v>
      </c>
      <c r="X153" s="25">
        <f t="shared" si="228"/>
        <v>18</v>
      </c>
      <c r="Y153" s="25">
        <f t="shared" si="228"/>
        <v>35</v>
      </c>
      <c r="Z153" s="25">
        <f t="shared" si="229"/>
        <v>53</v>
      </c>
      <c r="AA153" s="7">
        <v>0</v>
      </c>
      <c r="AB153" s="7">
        <v>0</v>
      </c>
      <c r="AC153" s="7">
        <v>0</v>
      </c>
      <c r="AD153" s="7">
        <f t="shared" si="230"/>
        <v>0</v>
      </c>
      <c r="AE153" s="7">
        <v>0</v>
      </c>
      <c r="AF153" s="7">
        <v>0</v>
      </c>
      <c r="AG153" s="7">
        <v>0</v>
      </c>
      <c r="AH153" s="7">
        <f t="shared" si="231"/>
        <v>0</v>
      </c>
      <c r="AI153" s="7">
        <v>0</v>
      </c>
      <c r="AJ153" s="7">
        <v>0</v>
      </c>
      <c r="AK153" s="7">
        <v>0</v>
      </c>
      <c r="AL153" s="7">
        <f t="shared" si="232"/>
        <v>0</v>
      </c>
      <c r="AM153" s="7">
        <f t="shared" si="233"/>
        <v>18</v>
      </c>
      <c r="AN153" s="7">
        <f t="shared" si="233"/>
        <v>35</v>
      </c>
      <c r="AO153" s="7">
        <f t="shared" si="234"/>
        <v>53</v>
      </c>
      <c r="AP153" s="7">
        <v>1</v>
      </c>
      <c r="AQ153" s="7">
        <f t="shared" si="235"/>
        <v>18</v>
      </c>
      <c r="AR153" s="7">
        <f t="shared" si="236"/>
        <v>35</v>
      </c>
      <c r="AS153" s="7">
        <f t="shared" si="237"/>
        <v>53</v>
      </c>
      <c r="AT153" s="7" t="str">
        <f t="shared" si="238"/>
        <v>0</v>
      </c>
      <c r="AU153" s="7" t="str">
        <f t="shared" si="239"/>
        <v>0</v>
      </c>
      <c r="AV153" s="7">
        <f t="shared" si="240"/>
        <v>0</v>
      </c>
    </row>
    <row r="154" spans="1:48" ht="19.5" customHeight="1">
      <c r="A154" s="85"/>
      <c r="B154" s="6" t="s">
        <v>72</v>
      </c>
      <c r="C154" s="47">
        <v>20</v>
      </c>
      <c r="D154" s="47">
        <v>8</v>
      </c>
      <c r="E154" s="47">
        <v>17</v>
      </c>
      <c r="F154" s="47">
        <f t="shared" si="222"/>
        <v>25</v>
      </c>
      <c r="G154" s="47">
        <v>4</v>
      </c>
      <c r="H154" s="47">
        <v>8</v>
      </c>
      <c r="I154" s="47">
        <f t="shared" si="223"/>
        <v>12</v>
      </c>
      <c r="J154" s="27">
        <v>20</v>
      </c>
      <c r="K154" s="27">
        <v>16</v>
      </c>
      <c r="L154" s="27">
        <v>60</v>
      </c>
      <c r="M154" s="27">
        <f t="shared" si="224"/>
        <v>76</v>
      </c>
      <c r="N154" s="27">
        <v>14</v>
      </c>
      <c r="O154" s="27">
        <v>20</v>
      </c>
      <c r="P154" s="27">
        <f t="shared" si="225"/>
        <v>34</v>
      </c>
      <c r="Q154" s="61">
        <v>30</v>
      </c>
      <c r="R154" s="61">
        <v>4</v>
      </c>
      <c r="S154" s="61">
        <v>26</v>
      </c>
      <c r="T154" s="61">
        <f t="shared" si="226"/>
        <v>30</v>
      </c>
      <c r="U154" s="61">
        <v>4</v>
      </c>
      <c r="V154" s="61">
        <v>21</v>
      </c>
      <c r="W154" s="61">
        <f t="shared" si="227"/>
        <v>25</v>
      </c>
      <c r="X154" s="25">
        <f t="shared" si="228"/>
        <v>22</v>
      </c>
      <c r="Y154" s="25">
        <f t="shared" si="228"/>
        <v>49</v>
      </c>
      <c r="Z154" s="25">
        <f t="shared" si="229"/>
        <v>71</v>
      </c>
      <c r="AA154" s="7">
        <v>0</v>
      </c>
      <c r="AB154" s="7">
        <v>0</v>
      </c>
      <c r="AC154" s="7">
        <v>0</v>
      </c>
      <c r="AD154" s="7">
        <f t="shared" si="230"/>
        <v>0</v>
      </c>
      <c r="AE154" s="7">
        <v>0</v>
      </c>
      <c r="AF154" s="7">
        <v>0</v>
      </c>
      <c r="AG154" s="7">
        <v>0</v>
      </c>
      <c r="AH154" s="7">
        <f t="shared" si="231"/>
        <v>0</v>
      </c>
      <c r="AI154" s="7">
        <v>0</v>
      </c>
      <c r="AJ154" s="7">
        <v>0</v>
      </c>
      <c r="AK154" s="7">
        <v>0</v>
      </c>
      <c r="AL154" s="7">
        <f t="shared" si="232"/>
        <v>0</v>
      </c>
      <c r="AM154" s="7">
        <f t="shared" si="233"/>
        <v>22</v>
      </c>
      <c r="AN154" s="7">
        <f t="shared" si="233"/>
        <v>49</v>
      </c>
      <c r="AO154" s="7">
        <f t="shared" si="234"/>
        <v>71</v>
      </c>
      <c r="AP154" s="7">
        <v>1</v>
      </c>
      <c r="AQ154" s="7">
        <f t="shared" si="235"/>
        <v>22</v>
      </c>
      <c r="AR154" s="7">
        <f t="shared" si="236"/>
        <v>49</v>
      </c>
      <c r="AS154" s="7">
        <f t="shared" si="237"/>
        <v>71</v>
      </c>
      <c r="AT154" s="7" t="str">
        <f t="shared" si="238"/>
        <v>0</v>
      </c>
      <c r="AU154" s="7" t="str">
        <f t="shared" si="239"/>
        <v>0</v>
      </c>
      <c r="AV154" s="7">
        <f t="shared" si="240"/>
        <v>0</v>
      </c>
    </row>
    <row r="155" spans="1:48" ht="19.5" customHeight="1">
      <c r="A155" s="85"/>
      <c r="B155" s="6" t="s">
        <v>32</v>
      </c>
      <c r="C155" s="47">
        <v>30</v>
      </c>
      <c r="D155" s="47">
        <v>5</v>
      </c>
      <c r="E155" s="47">
        <v>34</v>
      </c>
      <c r="F155" s="47">
        <f t="shared" si="222"/>
        <v>39</v>
      </c>
      <c r="G155" s="47">
        <v>3</v>
      </c>
      <c r="H155" s="47">
        <v>17</v>
      </c>
      <c r="I155" s="47">
        <f t="shared" si="223"/>
        <v>20</v>
      </c>
      <c r="J155" s="27">
        <v>80</v>
      </c>
      <c r="K155" s="27">
        <v>335</v>
      </c>
      <c r="L155" s="27">
        <v>496</v>
      </c>
      <c r="M155" s="27">
        <f t="shared" si="224"/>
        <v>831</v>
      </c>
      <c r="N155" s="27">
        <v>40</v>
      </c>
      <c r="O155" s="27">
        <v>42</v>
      </c>
      <c r="P155" s="27">
        <f t="shared" si="225"/>
        <v>82</v>
      </c>
      <c r="Q155" s="61">
        <v>100</v>
      </c>
      <c r="R155" s="61">
        <v>34</v>
      </c>
      <c r="S155" s="61">
        <v>66</v>
      </c>
      <c r="T155" s="61">
        <f t="shared" si="226"/>
        <v>100</v>
      </c>
      <c r="U155" s="61">
        <v>26</v>
      </c>
      <c r="V155" s="61">
        <v>50</v>
      </c>
      <c r="W155" s="61">
        <f t="shared" si="227"/>
        <v>76</v>
      </c>
      <c r="X155" s="25">
        <f t="shared" si="228"/>
        <v>69</v>
      </c>
      <c r="Y155" s="25">
        <f t="shared" si="228"/>
        <v>109</v>
      </c>
      <c r="Z155" s="25">
        <f t="shared" si="229"/>
        <v>178</v>
      </c>
      <c r="AA155" s="7">
        <v>0</v>
      </c>
      <c r="AB155" s="7">
        <v>0</v>
      </c>
      <c r="AC155" s="7">
        <v>0</v>
      </c>
      <c r="AD155" s="7">
        <f t="shared" si="230"/>
        <v>0</v>
      </c>
      <c r="AE155" s="7">
        <v>0</v>
      </c>
      <c r="AF155" s="7">
        <v>0</v>
      </c>
      <c r="AG155" s="7">
        <v>0</v>
      </c>
      <c r="AH155" s="7">
        <f t="shared" si="231"/>
        <v>0</v>
      </c>
      <c r="AI155" s="7">
        <v>0</v>
      </c>
      <c r="AJ155" s="7">
        <v>0</v>
      </c>
      <c r="AK155" s="7">
        <v>0</v>
      </c>
      <c r="AL155" s="7">
        <f t="shared" si="232"/>
        <v>0</v>
      </c>
      <c r="AM155" s="7">
        <f t="shared" si="233"/>
        <v>69</v>
      </c>
      <c r="AN155" s="7">
        <f t="shared" si="233"/>
        <v>109</v>
      </c>
      <c r="AO155" s="7">
        <f t="shared" si="234"/>
        <v>178</v>
      </c>
      <c r="AP155" s="7">
        <v>1</v>
      </c>
      <c r="AQ155" s="7">
        <f t="shared" si="235"/>
        <v>69</v>
      </c>
      <c r="AR155" s="7">
        <f t="shared" si="236"/>
        <v>109</v>
      </c>
      <c r="AS155" s="7">
        <f t="shared" si="237"/>
        <v>178</v>
      </c>
      <c r="AT155" s="7" t="str">
        <f t="shared" si="238"/>
        <v>0</v>
      </c>
      <c r="AU155" s="7" t="str">
        <f t="shared" si="239"/>
        <v>0</v>
      </c>
      <c r="AV155" s="7">
        <f t="shared" si="240"/>
        <v>0</v>
      </c>
    </row>
    <row r="156" spans="1:48" ht="19.5" customHeight="1">
      <c r="A156" s="85"/>
      <c r="B156" s="6" t="s">
        <v>35</v>
      </c>
      <c r="C156" s="47">
        <v>20</v>
      </c>
      <c r="D156" s="47">
        <v>15</v>
      </c>
      <c r="E156" s="47">
        <v>40</v>
      </c>
      <c r="F156" s="47">
        <f t="shared" si="222"/>
        <v>55</v>
      </c>
      <c r="G156" s="47">
        <v>6</v>
      </c>
      <c r="H156" s="47">
        <v>9</v>
      </c>
      <c r="I156" s="47">
        <f t="shared" si="223"/>
        <v>15</v>
      </c>
      <c r="J156" s="27">
        <v>50</v>
      </c>
      <c r="K156" s="27">
        <v>146</v>
      </c>
      <c r="L156" s="27">
        <v>405</v>
      </c>
      <c r="M156" s="27">
        <f t="shared" si="224"/>
        <v>551</v>
      </c>
      <c r="N156" s="27">
        <v>12</v>
      </c>
      <c r="O156" s="27">
        <v>37</v>
      </c>
      <c r="P156" s="27">
        <f t="shared" si="225"/>
        <v>49</v>
      </c>
      <c r="Q156" s="61">
        <v>120</v>
      </c>
      <c r="R156" s="61">
        <v>32</v>
      </c>
      <c r="S156" s="61">
        <v>88</v>
      </c>
      <c r="T156" s="61">
        <f t="shared" si="226"/>
        <v>120</v>
      </c>
      <c r="U156" s="61">
        <v>26</v>
      </c>
      <c r="V156" s="61">
        <v>62</v>
      </c>
      <c r="W156" s="61">
        <f t="shared" si="227"/>
        <v>88</v>
      </c>
      <c r="X156" s="25">
        <f t="shared" si="228"/>
        <v>44</v>
      </c>
      <c r="Y156" s="25">
        <f t="shared" si="228"/>
        <v>108</v>
      </c>
      <c r="Z156" s="25">
        <f t="shared" si="229"/>
        <v>152</v>
      </c>
      <c r="AA156" s="7">
        <v>0</v>
      </c>
      <c r="AB156" s="7">
        <v>0</v>
      </c>
      <c r="AC156" s="7">
        <v>0</v>
      </c>
      <c r="AD156" s="7">
        <f t="shared" si="230"/>
        <v>0</v>
      </c>
      <c r="AE156" s="7">
        <v>0</v>
      </c>
      <c r="AF156" s="7">
        <v>0</v>
      </c>
      <c r="AG156" s="7">
        <v>0</v>
      </c>
      <c r="AH156" s="7">
        <f t="shared" si="231"/>
        <v>0</v>
      </c>
      <c r="AI156" s="7">
        <v>0</v>
      </c>
      <c r="AJ156" s="7">
        <v>0</v>
      </c>
      <c r="AK156" s="7">
        <v>0</v>
      </c>
      <c r="AL156" s="7">
        <f t="shared" si="232"/>
        <v>0</v>
      </c>
      <c r="AM156" s="7">
        <f t="shared" si="233"/>
        <v>44</v>
      </c>
      <c r="AN156" s="7">
        <f t="shared" si="233"/>
        <v>108</v>
      </c>
      <c r="AO156" s="7">
        <f t="shared" si="234"/>
        <v>152</v>
      </c>
      <c r="AP156" s="7">
        <v>2</v>
      </c>
      <c r="AQ156" s="7" t="str">
        <f t="shared" si="235"/>
        <v>0</v>
      </c>
      <c r="AR156" s="7" t="str">
        <f t="shared" si="236"/>
        <v>0</v>
      </c>
      <c r="AS156" s="7">
        <f t="shared" si="237"/>
        <v>0</v>
      </c>
      <c r="AT156" s="7">
        <f t="shared" si="238"/>
        <v>44</v>
      </c>
      <c r="AU156" s="7">
        <f t="shared" si="239"/>
        <v>108</v>
      </c>
      <c r="AV156" s="7">
        <f t="shared" si="240"/>
        <v>152</v>
      </c>
    </row>
    <row r="157" spans="1:48" ht="19.5" customHeight="1">
      <c r="A157" s="85"/>
      <c r="B157" s="6" t="s">
        <v>117</v>
      </c>
      <c r="C157" s="47">
        <v>50</v>
      </c>
      <c r="D157" s="47">
        <v>15</v>
      </c>
      <c r="E157" s="47">
        <v>30</v>
      </c>
      <c r="F157" s="47">
        <f t="shared" si="222"/>
        <v>45</v>
      </c>
      <c r="G157" s="47">
        <v>7</v>
      </c>
      <c r="H157" s="47">
        <v>19</v>
      </c>
      <c r="I157" s="47">
        <f t="shared" si="223"/>
        <v>26</v>
      </c>
      <c r="J157" s="27">
        <v>80</v>
      </c>
      <c r="K157" s="27">
        <v>324</v>
      </c>
      <c r="L157" s="27">
        <v>285</v>
      </c>
      <c r="M157" s="27">
        <f t="shared" si="224"/>
        <v>609</v>
      </c>
      <c r="N157" s="27">
        <v>46</v>
      </c>
      <c r="O157" s="27">
        <v>42</v>
      </c>
      <c r="P157" s="27">
        <f t="shared" si="225"/>
        <v>88</v>
      </c>
      <c r="Q157" s="61">
        <v>40</v>
      </c>
      <c r="R157" s="61">
        <v>18</v>
      </c>
      <c r="S157" s="61">
        <v>22</v>
      </c>
      <c r="T157" s="61">
        <f t="shared" si="226"/>
        <v>40</v>
      </c>
      <c r="U157" s="61">
        <v>12</v>
      </c>
      <c r="V157" s="61">
        <v>15</v>
      </c>
      <c r="W157" s="61">
        <f t="shared" si="227"/>
        <v>27</v>
      </c>
      <c r="X157" s="25">
        <f t="shared" si="228"/>
        <v>65</v>
      </c>
      <c r="Y157" s="25">
        <f t="shared" si="228"/>
        <v>76</v>
      </c>
      <c r="Z157" s="25">
        <f t="shared" si="229"/>
        <v>141</v>
      </c>
      <c r="AA157" s="7">
        <v>0</v>
      </c>
      <c r="AB157" s="7">
        <v>0</v>
      </c>
      <c r="AC157" s="7">
        <v>0</v>
      </c>
      <c r="AD157" s="7">
        <f t="shared" si="230"/>
        <v>0</v>
      </c>
      <c r="AE157" s="7">
        <v>0</v>
      </c>
      <c r="AF157" s="7">
        <v>0</v>
      </c>
      <c r="AG157" s="7">
        <v>0</v>
      </c>
      <c r="AH157" s="7">
        <f t="shared" si="231"/>
        <v>0</v>
      </c>
      <c r="AI157" s="7">
        <v>0</v>
      </c>
      <c r="AJ157" s="7">
        <v>0</v>
      </c>
      <c r="AK157" s="7">
        <v>0</v>
      </c>
      <c r="AL157" s="7">
        <f t="shared" si="232"/>
        <v>0</v>
      </c>
      <c r="AM157" s="7">
        <f t="shared" si="233"/>
        <v>65</v>
      </c>
      <c r="AN157" s="7">
        <f t="shared" si="233"/>
        <v>76</v>
      </c>
      <c r="AO157" s="7">
        <f t="shared" si="234"/>
        <v>141</v>
      </c>
      <c r="AP157" s="7">
        <v>2</v>
      </c>
      <c r="AQ157" s="7" t="str">
        <f t="shared" si="235"/>
        <v>0</v>
      </c>
      <c r="AR157" s="7" t="str">
        <f t="shared" si="236"/>
        <v>0</v>
      </c>
      <c r="AS157" s="7">
        <f t="shared" si="237"/>
        <v>0</v>
      </c>
      <c r="AT157" s="7">
        <f t="shared" si="238"/>
        <v>65</v>
      </c>
      <c r="AU157" s="7">
        <f t="shared" si="239"/>
        <v>76</v>
      </c>
      <c r="AV157" s="7">
        <f t="shared" si="240"/>
        <v>141</v>
      </c>
    </row>
    <row r="158" spans="1:48" s="15" customFormat="1" ht="19.5" customHeight="1">
      <c r="A158" s="2"/>
      <c r="B158" s="13" t="s">
        <v>6</v>
      </c>
      <c r="C158" s="48">
        <f>SUM(C151:C157)</f>
        <v>160</v>
      </c>
      <c r="D158" s="48">
        <f t="shared" ref="D158:AV158" si="241">SUM(D151:D157)</f>
        <v>57</v>
      </c>
      <c r="E158" s="48">
        <f t="shared" si="241"/>
        <v>189</v>
      </c>
      <c r="F158" s="48">
        <f t="shared" si="241"/>
        <v>246</v>
      </c>
      <c r="G158" s="48">
        <f t="shared" si="241"/>
        <v>30</v>
      </c>
      <c r="H158" s="48">
        <f t="shared" si="241"/>
        <v>81</v>
      </c>
      <c r="I158" s="48">
        <f t="shared" si="241"/>
        <v>111</v>
      </c>
      <c r="J158" s="32">
        <f t="shared" si="241"/>
        <v>360</v>
      </c>
      <c r="K158" s="32">
        <f t="shared" si="241"/>
        <v>1228</v>
      </c>
      <c r="L158" s="32">
        <f t="shared" si="241"/>
        <v>2273</v>
      </c>
      <c r="M158" s="32">
        <f t="shared" si="241"/>
        <v>3501</v>
      </c>
      <c r="N158" s="32">
        <f t="shared" si="241"/>
        <v>162</v>
      </c>
      <c r="O158" s="32">
        <f t="shared" si="241"/>
        <v>234</v>
      </c>
      <c r="P158" s="32">
        <f t="shared" si="241"/>
        <v>396</v>
      </c>
      <c r="Q158" s="62">
        <f t="shared" si="241"/>
        <v>420</v>
      </c>
      <c r="R158" s="62">
        <f t="shared" si="241"/>
        <v>111</v>
      </c>
      <c r="S158" s="62">
        <f t="shared" si="241"/>
        <v>309</v>
      </c>
      <c r="T158" s="62">
        <f t="shared" si="241"/>
        <v>420</v>
      </c>
      <c r="U158" s="62">
        <f t="shared" si="241"/>
        <v>89</v>
      </c>
      <c r="V158" s="62">
        <f t="shared" si="241"/>
        <v>226</v>
      </c>
      <c r="W158" s="62">
        <f t="shared" si="241"/>
        <v>315</v>
      </c>
      <c r="X158" s="67">
        <f t="shared" si="241"/>
        <v>281</v>
      </c>
      <c r="Y158" s="67">
        <f t="shared" si="241"/>
        <v>541</v>
      </c>
      <c r="Z158" s="67">
        <f t="shared" si="241"/>
        <v>822</v>
      </c>
      <c r="AA158" s="8">
        <f t="shared" si="241"/>
        <v>0</v>
      </c>
      <c r="AB158" s="8">
        <f t="shared" si="241"/>
        <v>0</v>
      </c>
      <c r="AC158" s="8">
        <f t="shared" si="241"/>
        <v>0</v>
      </c>
      <c r="AD158" s="8">
        <f t="shared" si="241"/>
        <v>0</v>
      </c>
      <c r="AE158" s="8">
        <f t="shared" si="241"/>
        <v>0</v>
      </c>
      <c r="AF158" s="8">
        <f t="shared" si="241"/>
        <v>0</v>
      </c>
      <c r="AG158" s="8">
        <f t="shared" si="241"/>
        <v>0</v>
      </c>
      <c r="AH158" s="8">
        <f t="shared" si="241"/>
        <v>0</v>
      </c>
      <c r="AI158" s="8">
        <f t="shared" si="241"/>
        <v>0</v>
      </c>
      <c r="AJ158" s="8">
        <f t="shared" si="241"/>
        <v>0</v>
      </c>
      <c r="AK158" s="8">
        <f t="shared" si="241"/>
        <v>0</v>
      </c>
      <c r="AL158" s="8">
        <f t="shared" si="241"/>
        <v>0</v>
      </c>
      <c r="AM158" s="8">
        <f t="shared" si="241"/>
        <v>281</v>
      </c>
      <c r="AN158" s="8">
        <f t="shared" si="241"/>
        <v>541</v>
      </c>
      <c r="AO158" s="8">
        <f t="shared" si="241"/>
        <v>822</v>
      </c>
      <c r="AP158" s="7">
        <f t="shared" si="241"/>
        <v>10</v>
      </c>
      <c r="AQ158" s="8">
        <f t="shared" si="241"/>
        <v>140</v>
      </c>
      <c r="AR158" s="8">
        <f t="shared" si="241"/>
        <v>235</v>
      </c>
      <c r="AS158" s="8">
        <f t="shared" si="241"/>
        <v>375</v>
      </c>
      <c r="AT158" s="8">
        <f t="shared" si="241"/>
        <v>141</v>
      </c>
      <c r="AU158" s="8">
        <f t="shared" si="241"/>
        <v>306</v>
      </c>
      <c r="AV158" s="8">
        <f t="shared" si="241"/>
        <v>447</v>
      </c>
    </row>
    <row r="159" spans="1:48" ht="19.5" customHeight="1">
      <c r="A159" s="85"/>
      <c r="B159" s="3" t="s">
        <v>165</v>
      </c>
      <c r="C159" s="53"/>
      <c r="D159" s="54"/>
      <c r="E159" s="54"/>
      <c r="F159" s="54"/>
      <c r="G159" s="54"/>
      <c r="H159" s="54"/>
      <c r="I159" s="54"/>
      <c r="J159" s="35"/>
      <c r="K159" s="35"/>
      <c r="L159" s="35"/>
      <c r="M159" s="35"/>
      <c r="N159" s="35"/>
      <c r="O159" s="35"/>
      <c r="P159" s="35"/>
      <c r="Q159" s="66"/>
      <c r="R159" s="66"/>
      <c r="S159" s="66"/>
      <c r="T159" s="66"/>
      <c r="U159" s="66"/>
      <c r="V159" s="66"/>
      <c r="W159" s="66"/>
      <c r="X159" s="86"/>
      <c r="Y159" s="86"/>
      <c r="Z159" s="86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10"/>
    </row>
    <row r="160" spans="1:48" ht="19.5" customHeight="1">
      <c r="A160" s="85"/>
      <c r="B160" s="6" t="s">
        <v>70</v>
      </c>
      <c r="C160" s="47">
        <v>15</v>
      </c>
      <c r="D160" s="47">
        <v>1</v>
      </c>
      <c r="E160" s="47">
        <v>11</v>
      </c>
      <c r="F160" s="47">
        <f t="shared" ref="F160:F165" si="242">D160+E160</f>
        <v>12</v>
      </c>
      <c r="G160" s="47">
        <v>0</v>
      </c>
      <c r="H160" s="47">
        <v>8</v>
      </c>
      <c r="I160" s="47">
        <f t="shared" ref="I160:I165" si="243">G160+H160</f>
        <v>8</v>
      </c>
      <c r="J160" s="27">
        <v>25</v>
      </c>
      <c r="K160" s="27">
        <v>2</v>
      </c>
      <c r="L160" s="27">
        <v>68</v>
      </c>
      <c r="M160" s="27">
        <f t="shared" ref="M160:M165" si="244">K160+L160</f>
        <v>70</v>
      </c>
      <c r="N160" s="27">
        <v>0</v>
      </c>
      <c r="O160" s="27">
        <v>30</v>
      </c>
      <c r="P160" s="27">
        <f t="shared" ref="P160:P165" si="245">N160+O160</f>
        <v>30</v>
      </c>
      <c r="Q160" s="61">
        <v>0</v>
      </c>
      <c r="R160" s="61">
        <v>0</v>
      </c>
      <c r="S160" s="61">
        <v>0</v>
      </c>
      <c r="T160" s="61">
        <f t="shared" ref="T160:T165" si="246">R160+S160</f>
        <v>0</v>
      </c>
      <c r="U160" s="61">
        <v>0</v>
      </c>
      <c r="V160" s="61">
        <v>0</v>
      </c>
      <c r="W160" s="61">
        <f t="shared" ref="W160:W165" si="247">U160+V160</f>
        <v>0</v>
      </c>
      <c r="X160" s="25">
        <f t="shared" ref="X160:Y165" si="248">G160+N160+U160</f>
        <v>0</v>
      </c>
      <c r="Y160" s="25">
        <f t="shared" si="248"/>
        <v>38</v>
      </c>
      <c r="Z160" s="25">
        <f t="shared" ref="Z160:Z165" si="249">X160+Y160</f>
        <v>38</v>
      </c>
      <c r="AA160" s="7">
        <v>0</v>
      </c>
      <c r="AB160" s="7">
        <v>0</v>
      </c>
      <c r="AC160" s="7">
        <v>0</v>
      </c>
      <c r="AD160" s="7">
        <f t="shared" ref="AD160:AD165" si="250">AB160+AC160</f>
        <v>0</v>
      </c>
      <c r="AE160" s="7">
        <v>0</v>
      </c>
      <c r="AF160" s="7">
        <v>0</v>
      </c>
      <c r="AG160" s="7">
        <v>0</v>
      </c>
      <c r="AH160" s="7">
        <f t="shared" ref="AH160:AH165" si="251">AF160+AG160</f>
        <v>0</v>
      </c>
      <c r="AI160" s="7">
        <v>0</v>
      </c>
      <c r="AJ160" s="7">
        <v>0</v>
      </c>
      <c r="AK160" s="7">
        <v>0</v>
      </c>
      <c r="AL160" s="7">
        <f t="shared" ref="AL160:AL165" si="252">AJ160+AK160</f>
        <v>0</v>
      </c>
      <c r="AM160" s="7">
        <f t="shared" ref="AM160:AN165" si="253">X160+AB160+AF160+AJ160</f>
        <v>0</v>
      </c>
      <c r="AN160" s="7">
        <f t="shared" si="253"/>
        <v>38</v>
      </c>
      <c r="AO160" s="7">
        <f t="shared" ref="AO160:AO165" si="254">AM160+AN160</f>
        <v>38</v>
      </c>
      <c r="AP160" s="7">
        <v>1</v>
      </c>
      <c r="AQ160" s="7">
        <f t="shared" ref="AQ160:AQ165" si="255">IF(AP160=1,AM160,"0")</f>
        <v>0</v>
      </c>
      <c r="AR160" s="7">
        <f t="shared" ref="AR160:AR165" si="256">IF(AP160=1,AN160,"0")</f>
        <v>38</v>
      </c>
      <c r="AS160" s="7">
        <f t="shared" ref="AS160:AS165" si="257">AQ160+AR160</f>
        <v>38</v>
      </c>
      <c r="AT160" s="7" t="str">
        <f t="shared" ref="AT160:AT165" si="258">IF(AP160=2,AM160,"0")</f>
        <v>0</v>
      </c>
      <c r="AU160" s="7" t="str">
        <f t="shared" ref="AU160:AU165" si="259">IF(AP160=2,AN160,"0")</f>
        <v>0</v>
      </c>
      <c r="AV160" s="7">
        <f t="shared" ref="AV160:AV165" si="260">AT160+AU160</f>
        <v>0</v>
      </c>
    </row>
    <row r="161" spans="1:48" ht="19.5" customHeight="1">
      <c r="A161" s="85"/>
      <c r="B161" s="6" t="s">
        <v>71</v>
      </c>
      <c r="C161" s="47">
        <v>15</v>
      </c>
      <c r="D161" s="47">
        <v>0</v>
      </c>
      <c r="E161" s="47">
        <v>8</v>
      </c>
      <c r="F161" s="47">
        <f t="shared" si="242"/>
        <v>8</v>
      </c>
      <c r="G161" s="47">
        <v>0</v>
      </c>
      <c r="H161" s="47">
        <v>5</v>
      </c>
      <c r="I161" s="47">
        <f t="shared" si="243"/>
        <v>5</v>
      </c>
      <c r="J161" s="27">
        <v>25</v>
      </c>
      <c r="K161" s="27">
        <v>5</v>
      </c>
      <c r="L161" s="27">
        <v>30</v>
      </c>
      <c r="M161" s="27">
        <f t="shared" si="244"/>
        <v>35</v>
      </c>
      <c r="N161" s="27">
        <v>3</v>
      </c>
      <c r="O161" s="27">
        <v>32</v>
      </c>
      <c r="P161" s="27">
        <f t="shared" si="245"/>
        <v>35</v>
      </c>
      <c r="Q161" s="61">
        <v>0</v>
      </c>
      <c r="R161" s="61">
        <v>0</v>
      </c>
      <c r="S161" s="61">
        <v>0</v>
      </c>
      <c r="T161" s="61">
        <f t="shared" si="246"/>
        <v>0</v>
      </c>
      <c r="U161" s="61">
        <v>0</v>
      </c>
      <c r="V161" s="61">
        <v>0</v>
      </c>
      <c r="W161" s="61">
        <f t="shared" si="247"/>
        <v>0</v>
      </c>
      <c r="X161" s="25">
        <f t="shared" si="248"/>
        <v>3</v>
      </c>
      <c r="Y161" s="25">
        <f t="shared" si="248"/>
        <v>37</v>
      </c>
      <c r="Z161" s="25">
        <f t="shared" si="249"/>
        <v>40</v>
      </c>
      <c r="AA161" s="7">
        <v>0</v>
      </c>
      <c r="AB161" s="7">
        <v>0</v>
      </c>
      <c r="AC161" s="7">
        <v>0</v>
      </c>
      <c r="AD161" s="7">
        <f t="shared" si="250"/>
        <v>0</v>
      </c>
      <c r="AE161" s="7">
        <v>0</v>
      </c>
      <c r="AF161" s="7">
        <v>0</v>
      </c>
      <c r="AG161" s="7">
        <v>0</v>
      </c>
      <c r="AH161" s="7">
        <f t="shared" si="251"/>
        <v>0</v>
      </c>
      <c r="AI161" s="7">
        <v>0</v>
      </c>
      <c r="AJ161" s="7">
        <v>0</v>
      </c>
      <c r="AK161" s="7">
        <v>0</v>
      </c>
      <c r="AL161" s="7">
        <f t="shared" si="252"/>
        <v>0</v>
      </c>
      <c r="AM161" s="7">
        <f t="shared" si="253"/>
        <v>3</v>
      </c>
      <c r="AN161" s="7">
        <f t="shared" si="253"/>
        <v>37</v>
      </c>
      <c r="AO161" s="7">
        <f t="shared" si="254"/>
        <v>40</v>
      </c>
      <c r="AP161" s="7">
        <v>1</v>
      </c>
      <c r="AQ161" s="7">
        <f t="shared" si="255"/>
        <v>3</v>
      </c>
      <c r="AR161" s="7">
        <f t="shared" si="256"/>
        <v>37</v>
      </c>
      <c r="AS161" s="7">
        <f t="shared" si="257"/>
        <v>40</v>
      </c>
      <c r="AT161" s="7" t="str">
        <f t="shared" si="258"/>
        <v>0</v>
      </c>
      <c r="AU161" s="7" t="str">
        <f t="shared" si="259"/>
        <v>0</v>
      </c>
      <c r="AV161" s="7">
        <f t="shared" si="260"/>
        <v>0</v>
      </c>
    </row>
    <row r="162" spans="1:48" ht="19.5" customHeight="1">
      <c r="A162" s="85"/>
      <c r="B162" s="6" t="s">
        <v>180</v>
      </c>
      <c r="C162" s="47">
        <v>15</v>
      </c>
      <c r="D162" s="47">
        <v>2</v>
      </c>
      <c r="E162" s="47">
        <v>10</v>
      </c>
      <c r="F162" s="47">
        <f t="shared" si="242"/>
        <v>12</v>
      </c>
      <c r="G162" s="47">
        <v>1</v>
      </c>
      <c r="H162" s="47">
        <v>6</v>
      </c>
      <c r="I162" s="47">
        <f t="shared" si="243"/>
        <v>7</v>
      </c>
      <c r="J162" s="27">
        <v>25</v>
      </c>
      <c r="K162" s="27">
        <v>8</v>
      </c>
      <c r="L162" s="27">
        <v>21</v>
      </c>
      <c r="M162" s="27">
        <f t="shared" si="244"/>
        <v>29</v>
      </c>
      <c r="N162" s="27">
        <v>4</v>
      </c>
      <c r="O162" s="27">
        <v>16</v>
      </c>
      <c r="P162" s="27">
        <f t="shared" si="245"/>
        <v>20</v>
      </c>
      <c r="Q162" s="61">
        <v>0</v>
      </c>
      <c r="R162" s="61">
        <v>0</v>
      </c>
      <c r="S162" s="61">
        <v>0</v>
      </c>
      <c r="T162" s="61">
        <f t="shared" si="246"/>
        <v>0</v>
      </c>
      <c r="U162" s="61">
        <v>0</v>
      </c>
      <c r="V162" s="61">
        <v>0</v>
      </c>
      <c r="W162" s="61">
        <f t="shared" si="247"/>
        <v>0</v>
      </c>
      <c r="X162" s="25">
        <f t="shared" si="248"/>
        <v>5</v>
      </c>
      <c r="Y162" s="25">
        <f t="shared" si="248"/>
        <v>22</v>
      </c>
      <c r="Z162" s="25">
        <f t="shared" si="249"/>
        <v>27</v>
      </c>
      <c r="AA162" s="7">
        <v>0</v>
      </c>
      <c r="AB162" s="7">
        <v>0</v>
      </c>
      <c r="AC162" s="7">
        <v>0</v>
      </c>
      <c r="AD162" s="7">
        <f t="shared" si="250"/>
        <v>0</v>
      </c>
      <c r="AE162" s="7">
        <v>0</v>
      </c>
      <c r="AF162" s="7">
        <v>0</v>
      </c>
      <c r="AG162" s="7">
        <v>0</v>
      </c>
      <c r="AH162" s="7">
        <f t="shared" si="251"/>
        <v>0</v>
      </c>
      <c r="AI162" s="7">
        <v>0</v>
      </c>
      <c r="AJ162" s="7">
        <v>0</v>
      </c>
      <c r="AK162" s="7">
        <v>0</v>
      </c>
      <c r="AL162" s="7">
        <f t="shared" si="252"/>
        <v>0</v>
      </c>
      <c r="AM162" s="7">
        <f t="shared" si="253"/>
        <v>5</v>
      </c>
      <c r="AN162" s="7">
        <f t="shared" si="253"/>
        <v>22</v>
      </c>
      <c r="AO162" s="7">
        <f t="shared" si="254"/>
        <v>27</v>
      </c>
      <c r="AP162" s="7">
        <v>2</v>
      </c>
      <c r="AQ162" s="7" t="str">
        <f t="shared" si="255"/>
        <v>0</v>
      </c>
      <c r="AR162" s="7" t="str">
        <f t="shared" si="256"/>
        <v>0</v>
      </c>
      <c r="AS162" s="7">
        <f t="shared" si="257"/>
        <v>0</v>
      </c>
      <c r="AT162" s="7">
        <f t="shared" si="258"/>
        <v>5</v>
      </c>
      <c r="AU162" s="7">
        <f t="shared" si="259"/>
        <v>22</v>
      </c>
      <c r="AV162" s="7">
        <f t="shared" si="260"/>
        <v>27</v>
      </c>
    </row>
    <row r="163" spans="1:48" ht="19.5" customHeight="1">
      <c r="A163" s="85"/>
      <c r="B163" s="6" t="s">
        <v>75</v>
      </c>
      <c r="C163" s="47">
        <v>15</v>
      </c>
      <c r="D163" s="47">
        <v>0</v>
      </c>
      <c r="E163" s="47">
        <v>2</v>
      </c>
      <c r="F163" s="47">
        <f t="shared" si="242"/>
        <v>2</v>
      </c>
      <c r="G163" s="47">
        <v>0</v>
      </c>
      <c r="H163" s="47">
        <v>0</v>
      </c>
      <c r="I163" s="47">
        <f t="shared" si="243"/>
        <v>0</v>
      </c>
      <c r="J163" s="27">
        <v>25</v>
      </c>
      <c r="K163" s="27">
        <v>8</v>
      </c>
      <c r="L163" s="27">
        <v>13</v>
      </c>
      <c r="M163" s="27">
        <f t="shared" si="244"/>
        <v>21</v>
      </c>
      <c r="N163" s="27">
        <v>8</v>
      </c>
      <c r="O163" s="27">
        <v>6</v>
      </c>
      <c r="P163" s="27">
        <f t="shared" si="245"/>
        <v>14</v>
      </c>
      <c r="Q163" s="61">
        <v>0</v>
      </c>
      <c r="R163" s="61">
        <v>0</v>
      </c>
      <c r="S163" s="61">
        <v>0</v>
      </c>
      <c r="T163" s="61">
        <f t="shared" si="246"/>
        <v>0</v>
      </c>
      <c r="U163" s="61">
        <v>0</v>
      </c>
      <c r="V163" s="61">
        <v>0</v>
      </c>
      <c r="W163" s="61">
        <f t="shared" si="247"/>
        <v>0</v>
      </c>
      <c r="X163" s="25">
        <f t="shared" si="248"/>
        <v>8</v>
      </c>
      <c r="Y163" s="25">
        <f t="shared" si="248"/>
        <v>6</v>
      </c>
      <c r="Z163" s="25">
        <f t="shared" si="249"/>
        <v>14</v>
      </c>
      <c r="AA163" s="7">
        <v>0</v>
      </c>
      <c r="AB163" s="7">
        <v>0</v>
      </c>
      <c r="AC163" s="7">
        <v>0</v>
      </c>
      <c r="AD163" s="7">
        <f t="shared" si="250"/>
        <v>0</v>
      </c>
      <c r="AE163" s="7">
        <v>0</v>
      </c>
      <c r="AF163" s="7">
        <v>0</v>
      </c>
      <c r="AG163" s="7">
        <v>0</v>
      </c>
      <c r="AH163" s="7">
        <f t="shared" si="251"/>
        <v>0</v>
      </c>
      <c r="AI163" s="7">
        <v>0</v>
      </c>
      <c r="AJ163" s="7">
        <v>0</v>
      </c>
      <c r="AK163" s="7">
        <v>0</v>
      </c>
      <c r="AL163" s="7">
        <f t="shared" si="252"/>
        <v>0</v>
      </c>
      <c r="AM163" s="7">
        <f t="shared" si="253"/>
        <v>8</v>
      </c>
      <c r="AN163" s="7">
        <f t="shared" si="253"/>
        <v>6</v>
      </c>
      <c r="AO163" s="7">
        <f t="shared" si="254"/>
        <v>14</v>
      </c>
      <c r="AP163" s="7">
        <v>2</v>
      </c>
      <c r="AQ163" s="7" t="str">
        <f t="shared" si="255"/>
        <v>0</v>
      </c>
      <c r="AR163" s="7" t="str">
        <f t="shared" si="256"/>
        <v>0</v>
      </c>
      <c r="AS163" s="7">
        <f t="shared" si="257"/>
        <v>0</v>
      </c>
      <c r="AT163" s="7">
        <f t="shared" si="258"/>
        <v>8</v>
      </c>
      <c r="AU163" s="7">
        <f t="shared" si="259"/>
        <v>6</v>
      </c>
      <c r="AV163" s="7">
        <f t="shared" si="260"/>
        <v>14</v>
      </c>
    </row>
    <row r="164" spans="1:48" ht="19.5" customHeight="1">
      <c r="A164" s="85"/>
      <c r="B164" s="6" t="s">
        <v>32</v>
      </c>
      <c r="C164" s="47">
        <v>20</v>
      </c>
      <c r="D164" s="47">
        <v>0</v>
      </c>
      <c r="E164" s="47">
        <v>15</v>
      </c>
      <c r="F164" s="47">
        <f>D164+E164</f>
        <v>15</v>
      </c>
      <c r="G164" s="47">
        <v>0</v>
      </c>
      <c r="H164" s="47">
        <v>11</v>
      </c>
      <c r="I164" s="47">
        <f>G164+H164</f>
        <v>11</v>
      </c>
      <c r="J164" s="27">
        <v>60</v>
      </c>
      <c r="K164" s="27">
        <v>10</v>
      </c>
      <c r="L164" s="27">
        <v>82</v>
      </c>
      <c r="M164" s="27">
        <f>K164+L164</f>
        <v>92</v>
      </c>
      <c r="N164" s="27">
        <v>7</v>
      </c>
      <c r="O164" s="27">
        <v>48</v>
      </c>
      <c r="P164" s="27">
        <f>N164+O164</f>
        <v>55</v>
      </c>
      <c r="Q164" s="61">
        <v>0</v>
      </c>
      <c r="R164" s="61">
        <v>0</v>
      </c>
      <c r="S164" s="61">
        <v>0</v>
      </c>
      <c r="T164" s="61">
        <f>R164+S164</f>
        <v>0</v>
      </c>
      <c r="U164" s="61">
        <v>0</v>
      </c>
      <c r="V164" s="61">
        <v>0</v>
      </c>
      <c r="W164" s="61">
        <f>U164+V164</f>
        <v>0</v>
      </c>
      <c r="X164" s="25">
        <f>G164+N164+U164</f>
        <v>7</v>
      </c>
      <c r="Y164" s="25">
        <f>H164+O164+V164</f>
        <v>59</v>
      </c>
      <c r="Z164" s="25">
        <f>X164+Y164</f>
        <v>66</v>
      </c>
      <c r="AA164" s="7">
        <v>0</v>
      </c>
      <c r="AB164" s="7">
        <v>0</v>
      </c>
      <c r="AC164" s="7">
        <v>0</v>
      </c>
      <c r="AD164" s="7">
        <f t="shared" si="250"/>
        <v>0</v>
      </c>
      <c r="AE164" s="7">
        <v>0</v>
      </c>
      <c r="AF164" s="7">
        <v>0</v>
      </c>
      <c r="AG164" s="7">
        <v>0</v>
      </c>
      <c r="AH164" s="7">
        <f t="shared" si="251"/>
        <v>0</v>
      </c>
      <c r="AI164" s="7">
        <v>0</v>
      </c>
      <c r="AJ164" s="7">
        <v>0</v>
      </c>
      <c r="AK164" s="7">
        <v>0</v>
      </c>
      <c r="AL164" s="7">
        <f>AJ164+AK164</f>
        <v>0</v>
      </c>
      <c r="AM164" s="7">
        <f>X164+AB164+AF164+AJ164</f>
        <v>7</v>
      </c>
      <c r="AN164" s="7">
        <f>Y164+AC164+AG164+AK164</f>
        <v>59</v>
      </c>
      <c r="AO164" s="7">
        <f>AM164+AN164</f>
        <v>66</v>
      </c>
      <c r="AP164" s="7">
        <v>1</v>
      </c>
      <c r="AQ164" s="7">
        <f>IF(AP164=1,AM164,"0")</f>
        <v>7</v>
      </c>
      <c r="AR164" s="7">
        <f>IF(AP164=1,AN164,"0")</f>
        <v>59</v>
      </c>
      <c r="AS164" s="7">
        <f>AQ164+AR164</f>
        <v>66</v>
      </c>
      <c r="AT164" s="7" t="str">
        <f>IF(AP164=2,AM164,"0")</f>
        <v>0</v>
      </c>
      <c r="AU164" s="7" t="str">
        <f>IF(AP164=2,AN164,"0")</f>
        <v>0</v>
      </c>
      <c r="AV164" s="7">
        <f>AT164+AU164</f>
        <v>0</v>
      </c>
    </row>
    <row r="165" spans="1:48" ht="19.5" customHeight="1">
      <c r="A165" s="85"/>
      <c r="B165" s="6" t="s">
        <v>117</v>
      </c>
      <c r="C165" s="47">
        <v>35</v>
      </c>
      <c r="D165" s="47">
        <v>9</v>
      </c>
      <c r="E165" s="47">
        <v>48</v>
      </c>
      <c r="F165" s="47">
        <f t="shared" si="242"/>
        <v>57</v>
      </c>
      <c r="G165" s="47">
        <v>6</v>
      </c>
      <c r="H165" s="47">
        <v>29</v>
      </c>
      <c r="I165" s="47">
        <f t="shared" si="243"/>
        <v>35</v>
      </c>
      <c r="J165" s="27">
        <v>35</v>
      </c>
      <c r="K165" s="27">
        <v>33</v>
      </c>
      <c r="L165" s="27">
        <v>83</v>
      </c>
      <c r="M165" s="27">
        <f t="shared" si="244"/>
        <v>116</v>
      </c>
      <c r="N165" s="27">
        <v>15</v>
      </c>
      <c r="O165" s="27">
        <v>30</v>
      </c>
      <c r="P165" s="27">
        <f t="shared" si="245"/>
        <v>45</v>
      </c>
      <c r="Q165" s="61">
        <v>0</v>
      </c>
      <c r="R165" s="61">
        <v>0</v>
      </c>
      <c r="S165" s="61">
        <v>0</v>
      </c>
      <c r="T165" s="61">
        <f t="shared" si="246"/>
        <v>0</v>
      </c>
      <c r="U165" s="61">
        <v>0</v>
      </c>
      <c r="V165" s="61">
        <v>0</v>
      </c>
      <c r="W165" s="61">
        <f t="shared" si="247"/>
        <v>0</v>
      </c>
      <c r="X165" s="25">
        <f t="shared" si="248"/>
        <v>21</v>
      </c>
      <c r="Y165" s="25">
        <f t="shared" si="248"/>
        <v>59</v>
      </c>
      <c r="Z165" s="25">
        <f t="shared" si="249"/>
        <v>80</v>
      </c>
      <c r="AA165" s="7">
        <v>0</v>
      </c>
      <c r="AB165" s="7">
        <v>0</v>
      </c>
      <c r="AC165" s="7">
        <v>0</v>
      </c>
      <c r="AD165" s="7">
        <f t="shared" si="250"/>
        <v>0</v>
      </c>
      <c r="AE165" s="7">
        <v>0</v>
      </c>
      <c r="AF165" s="7">
        <v>0</v>
      </c>
      <c r="AG165" s="7">
        <v>0</v>
      </c>
      <c r="AH165" s="7">
        <f t="shared" si="251"/>
        <v>0</v>
      </c>
      <c r="AI165" s="7">
        <v>0</v>
      </c>
      <c r="AJ165" s="7">
        <v>0</v>
      </c>
      <c r="AK165" s="7">
        <v>0</v>
      </c>
      <c r="AL165" s="7">
        <f t="shared" si="252"/>
        <v>0</v>
      </c>
      <c r="AM165" s="7">
        <f t="shared" si="253"/>
        <v>21</v>
      </c>
      <c r="AN165" s="7">
        <f t="shared" si="253"/>
        <v>59</v>
      </c>
      <c r="AO165" s="7">
        <f t="shared" si="254"/>
        <v>80</v>
      </c>
      <c r="AP165" s="7">
        <v>2</v>
      </c>
      <c r="AQ165" s="7" t="str">
        <f t="shared" si="255"/>
        <v>0</v>
      </c>
      <c r="AR165" s="7" t="str">
        <f t="shared" si="256"/>
        <v>0</v>
      </c>
      <c r="AS165" s="7">
        <f t="shared" si="257"/>
        <v>0</v>
      </c>
      <c r="AT165" s="7">
        <f t="shared" si="258"/>
        <v>21</v>
      </c>
      <c r="AU165" s="7">
        <f t="shared" si="259"/>
        <v>59</v>
      </c>
      <c r="AV165" s="7">
        <f t="shared" si="260"/>
        <v>80</v>
      </c>
    </row>
    <row r="166" spans="1:48" s="15" customFormat="1" ht="19.5" customHeight="1">
      <c r="A166" s="2"/>
      <c r="B166" s="13" t="s">
        <v>6</v>
      </c>
      <c r="C166" s="49">
        <f t="shared" ref="C166:AV166" si="261">SUM(C160:C165)</f>
        <v>115</v>
      </c>
      <c r="D166" s="48">
        <f t="shared" si="261"/>
        <v>12</v>
      </c>
      <c r="E166" s="48">
        <f t="shared" si="261"/>
        <v>94</v>
      </c>
      <c r="F166" s="48">
        <f t="shared" si="261"/>
        <v>106</v>
      </c>
      <c r="G166" s="48">
        <f t="shared" si="261"/>
        <v>7</v>
      </c>
      <c r="H166" s="48">
        <f t="shared" si="261"/>
        <v>59</v>
      </c>
      <c r="I166" s="48">
        <f t="shared" si="261"/>
        <v>66</v>
      </c>
      <c r="J166" s="32">
        <f t="shared" si="261"/>
        <v>195</v>
      </c>
      <c r="K166" s="32">
        <f t="shared" si="261"/>
        <v>66</v>
      </c>
      <c r="L166" s="32">
        <f t="shared" si="261"/>
        <v>297</v>
      </c>
      <c r="M166" s="32">
        <f t="shared" si="261"/>
        <v>363</v>
      </c>
      <c r="N166" s="32">
        <f t="shared" si="261"/>
        <v>37</v>
      </c>
      <c r="O166" s="32">
        <f t="shared" si="261"/>
        <v>162</v>
      </c>
      <c r="P166" s="32">
        <f t="shared" si="261"/>
        <v>199</v>
      </c>
      <c r="Q166" s="62">
        <f t="shared" si="261"/>
        <v>0</v>
      </c>
      <c r="R166" s="62">
        <f t="shared" si="261"/>
        <v>0</v>
      </c>
      <c r="S166" s="62">
        <f t="shared" si="261"/>
        <v>0</v>
      </c>
      <c r="T166" s="62">
        <f t="shared" si="261"/>
        <v>0</v>
      </c>
      <c r="U166" s="62">
        <f t="shared" si="261"/>
        <v>0</v>
      </c>
      <c r="V166" s="62">
        <f t="shared" si="261"/>
        <v>0</v>
      </c>
      <c r="W166" s="62">
        <f t="shared" si="261"/>
        <v>0</v>
      </c>
      <c r="X166" s="67">
        <f t="shared" si="261"/>
        <v>44</v>
      </c>
      <c r="Y166" s="67">
        <f t="shared" si="261"/>
        <v>221</v>
      </c>
      <c r="Z166" s="67">
        <f t="shared" si="261"/>
        <v>265</v>
      </c>
      <c r="AA166" s="8">
        <f t="shared" si="261"/>
        <v>0</v>
      </c>
      <c r="AB166" s="8">
        <f t="shared" si="261"/>
        <v>0</v>
      </c>
      <c r="AC166" s="8">
        <f t="shared" si="261"/>
        <v>0</v>
      </c>
      <c r="AD166" s="8">
        <f t="shared" si="261"/>
        <v>0</v>
      </c>
      <c r="AE166" s="8">
        <f t="shared" si="261"/>
        <v>0</v>
      </c>
      <c r="AF166" s="8">
        <f t="shared" si="261"/>
        <v>0</v>
      </c>
      <c r="AG166" s="8">
        <f t="shared" si="261"/>
        <v>0</v>
      </c>
      <c r="AH166" s="8">
        <f t="shared" si="261"/>
        <v>0</v>
      </c>
      <c r="AI166" s="8">
        <f t="shared" si="261"/>
        <v>0</v>
      </c>
      <c r="AJ166" s="8">
        <f t="shared" si="261"/>
        <v>0</v>
      </c>
      <c r="AK166" s="8">
        <f t="shared" si="261"/>
        <v>0</v>
      </c>
      <c r="AL166" s="8">
        <f t="shared" si="261"/>
        <v>0</v>
      </c>
      <c r="AM166" s="8">
        <f t="shared" si="261"/>
        <v>44</v>
      </c>
      <c r="AN166" s="8">
        <f t="shared" si="261"/>
        <v>221</v>
      </c>
      <c r="AO166" s="8">
        <f t="shared" si="261"/>
        <v>265</v>
      </c>
      <c r="AP166" s="7">
        <f t="shared" si="261"/>
        <v>9</v>
      </c>
      <c r="AQ166" s="8">
        <f t="shared" si="261"/>
        <v>10</v>
      </c>
      <c r="AR166" s="8">
        <f t="shared" si="261"/>
        <v>134</v>
      </c>
      <c r="AS166" s="8">
        <f t="shared" si="261"/>
        <v>144</v>
      </c>
      <c r="AT166" s="8">
        <f t="shared" si="261"/>
        <v>34</v>
      </c>
      <c r="AU166" s="8">
        <f t="shared" si="261"/>
        <v>87</v>
      </c>
      <c r="AV166" s="8">
        <f t="shared" si="261"/>
        <v>121</v>
      </c>
    </row>
    <row r="167" spans="1:48" s="15" customFormat="1" ht="19.5" customHeight="1">
      <c r="A167" s="2"/>
      <c r="B167" s="13" t="s">
        <v>92</v>
      </c>
      <c r="C167" s="49">
        <f t="shared" ref="C167:AV167" si="262">C158+C166</f>
        <v>275</v>
      </c>
      <c r="D167" s="48">
        <f t="shared" si="262"/>
        <v>69</v>
      </c>
      <c r="E167" s="48">
        <f t="shared" si="262"/>
        <v>283</v>
      </c>
      <c r="F167" s="48">
        <f t="shared" si="262"/>
        <v>352</v>
      </c>
      <c r="G167" s="48">
        <f t="shared" si="262"/>
        <v>37</v>
      </c>
      <c r="H167" s="48">
        <f t="shared" si="262"/>
        <v>140</v>
      </c>
      <c r="I167" s="48">
        <f t="shared" si="262"/>
        <v>177</v>
      </c>
      <c r="J167" s="32">
        <f t="shared" si="262"/>
        <v>555</v>
      </c>
      <c r="K167" s="32">
        <f t="shared" si="262"/>
        <v>1294</v>
      </c>
      <c r="L167" s="32">
        <f t="shared" si="262"/>
        <v>2570</v>
      </c>
      <c r="M167" s="32">
        <f t="shared" si="262"/>
        <v>3864</v>
      </c>
      <c r="N167" s="32">
        <f t="shared" si="262"/>
        <v>199</v>
      </c>
      <c r="O167" s="32">
        <f t="shared" si="262"/>
        <v>396</v>
      </c>
      <c r="P167" s="32">
        <f t="shared" si="262"/>
        <v>595</v>
      </c>
      <c r="Q167" s="62">
        <f t="shared" si="262"/>
        <v>420</v>
      </c>
      <c r="R167" s="62">
        <f t="shared" si="262"/>
        <v>111</v>
      </c>
      <c r="S167" s="62">
        <f t="shared" si="262"/>
        <v>309</v>
      </c>
      <c r="T167" s="62">
        <f t="shared" si="262"/>
        <v>420</v>
      </c>
      <c r="U167" s="62">
        <f t="shared" si="262"/>
        <v>89</v>
      </c>
      <c r="V167" s="62">
        <f t="shared" si="262"/>
        <v>226</v>
      </c>
      <c r="W167" s="62">
        <f t="shared" si="262"/>
        <v>315</v>
      </c>
      <c r="X167" s="67">
        <f t="shared" si="262"/>
        <v>325</v>
      </c>
      <c r="Y167" s="67">
        <f t="shared" si="262"/>
        <v>762</v>
      </c>
      <c r="Z167" s="67">
        <f t="shared" si="262"/>
        <v>1087</v>
      </c>
      <c r="AA167" s="8">
        <f t="shared" si="262"/>
        <v>0</v>
      </c>
      <c r="AB167" s="8">
        <f t="shared" si="262"/>
        <v>0</v>
      </c>
      <c r="AC167" s="8">
        <f t="shared" si="262"/>
        <v>0</v>
      </c>
      <c r="AD167" s="8">
        <f t="shared" si="262"/>
        <v>0</v>
      </c>
      <c r="AE167" s="8">
        <f t="shared" si="262"/>
        <v>0</v>
      </c>
      <c r="AF167" s="8">
        <f t="shared" si="262"/>
        <v>0</v>
      </c>
      <c r="AG167" s="8">
        <f t="shared" si="262"/>
        <v>0</v>
      </c>
      <c r="AH167" s="8">
        <f t="shared" si="262"/>
        <v>0</v>
      </c>
      <c r="AI167" s="8">
        <f t="shared" si="262"/>
        <v>0</v>
      </c>
      <c r="AJ167" s="8">
        <f t="shared" si="262"/>
        <v>0</v>
      </c>
      <c r="AK167" s="8">
        <f t="shared" si="262"/>
        <v>0</v>
      </c>
      <c r="AL167" s="8">
        <f t="shared" si="262"/>
        <v>0</v>
      </c>
      <c r="AM167" s="8">
        <f t="shared" si="262"/>
        <v>325</v>
      </c>
      <c r="AN167" s="8">
        <f t="shared" si="262"/>
        <v>762</v>
      </c>
      <c r="AO167" s="8">
        <f t="shared" si="262"/>
        <v>1087</v>
      </c>
      <c r="AP167" s="7">
        <f t="shared" si="262"/>
        <v>19</v>
      </c>
      <c r="AQ167" s="8">
        <f t="shared" si="262"/>
        <v>150</v>
      </c>
      <c r="AR167" s="8">
        <f t="shared" si="262"/>
        <v>369</v>
      </c>
      <c r="AS167" s="8">
        <f t="shared" si="262"/>
        <v>519</v>
      </c>
      <c r="AT167" s="8">
        <f t="shared" si="262"/>
        <v>175</v>
      </c>
      <c r="AU167" s="8">
        <f t="shared" si="262"/>
        <v>393</v>
      </c>
      <c r="AV167" s="8">
        <f t="shared" si="262"/>
        <v>568</v>
      </c>
    </row>
    <row r="168" spans="1:48" ht="19.5" customHeight="1">
      <c r="A168" s="85"/>
      <c r="B168" s="3" t="s">
        <v>134</v>
      </c>
      <c r="C168" s="45"/>
      <c r="D168" s="46"/>
      <c r="E168" s="46"/>
      <c r="F168" s="54"/>
      <c r="G168" s="46"/>
      <c r="H168" s="46"/>
      <c r="I168" s="54"/>
      <c r="J168" s="31"/>
      <c r="K168" s="31"/>
      <c r="L168" s="31"/>
      <c r="M168" s="35"/>
      <c r="N168" s="38"/>
      <c r="O168" s="38"/>
      <c r="P168" s="35"/>
      <c r="Q168" s="60"/>
      <c r="R168" s="60"/>
      <c r="S168" s="60"/>
      <c r="T168" s="66"/>
      <c r="U168" s="60"/>
      <c r="V168" s="60"/>
      <c r="W168" s="66"/>
      <c r="X168" s="86"/>
      <c r="Y168" s="86"/>
      <c r="Z168" s="86"/>
      <c r="AA168" s="11"/>
      <c r="AB168" s="11"/>
      <c r="AC168" s="11"/>
      <c r="AD168" s="9"/>
      <c r="AE168" s="11"/>
      <c r="AF168" s="11"/>
      <c r="AG168" s="11"/>
      <c r="AH168" s="9"/>
      <c r="AI168" s="12"/>
      <c r="AJ168" s="11"/>
      <c r="AK168" s="11"/>
      <c r="AL168" s="9"/>
      <c r="AM168" s="9"/>
      <c r="AN168" s="9"/>
      <c r="AO168" s="9"/>
      <c r="AP168" s="12"/>
      <c r="AQ168" s="9"/>
      <c r="AR168" s="9"/>
      <c r="AS168" s="9"/>
      <c r="AT168" s="9"/>
      <c r="AU168" s="9"/>
      <c r="AV168" s="10"/>
    </row>
    <row r="169" spans="1:48" ht="19.5" customHeight="1">
      <c r="A169" s="85"/>
      <c r="B169" s="6" t="s">
        <v>135</v>
      </c>
      <c r="C169" s="47">
        <v>40</v>
      </c>
      <c r="D169" s="47">
        <v>20</v>
      </c>
      <c r="E169" s="47">
        <v>81</v>
      </c>
      <c r="F169" s="47">
        <f t="shared" si="140"/>
        <v>101</v>
      </c>
      <c r="G169" s="47">
        <v>3</v>
      </c>
      <c r="H169" s="47">
        <v>25</v>
      </c>
      <c r="I169" s="47">
        <f t="shared" si="141"/>
        <v>28</v>
      </c>
      <c r="J169" s="27">
        <v>90</v>
      </c>
      <c r="K169" s="27">
        <v>246</v>
      </c>
      <c r="L169" s="27">
        <v>1338</v>
      </c>
      <c r="M169" s="27">
        <f t="shared" si="142"/>
        <v>1584</v>
      </c>
      <c r="N169" s="27">
        <v>22</v>
      </c>
      <c r="O169" s="27">
        <v>59</v>
      </c>
      <c r="P169" s="27">
        <f t="shared" si="143"/>
        <v>81</v>
      </c>
      <c r="Q169" s="61">
        <v>100</v>
      </c>
      <c r="R169" s="61">
        <v>13</v>
      </c>
      <c r="S169" s="61">
        <v>87</v>
      </c>
      <c r="T169" s="61">
        <f t="shared" si="144"/>
        <v>100</v>
      </c>
      <c r="U169" s="61">
        <v>12</v>
      </c>
      <c r="V169" s="61">
        <v>72</v>
      </c>
      <c r="W169" s="61">
        <f t="shared" si="145"/>
        <v>84</v>
      </c>
      <c r="X169" s="25">
        <f t="shared" si="146"/>
        <v>37</v>
      </c>
      <c r="Y169" s="25">
        <f t="shared" si="146"/>
        <v>156</v>
      </c>
      <c r="Z169" s="25">
        <f t="shared" si="147"/>
        <v>193</v>
      </c>
      <c r="AA169" s="7">
        <v>0</v>
      </c>
      <c r="AB169" s="7">
        <v>0</v>
      </c>
      <c r="AC169" s="7">
        <v>0</v>
      </c>
      <c r="AD169" s="7">
        <f t="shared" si="148"/>
        <v>0</v>
      </c>
      <c r="AE169" s="7">
        <v>0</v>
      </c>
      <c r="AF169" s="7">
        <v>0</v>
      </c>
      <c r="AG169" s="7">
        <v>0</v>
      </c>
      <c r="AH169" s="7">
        <f t="shared" si="149"/>
        <v>0</v>
      </c>
      <c r="AI169" s="7">
        <v>0</v>
      </c>
      <c r="AJ169" s="7">
        <v>0</v>
      </c>
      <c r="AK169" s="7">
        <v>0</v>
      </c>
      <c r="AL169" s="7">
        <f t="shared" si="150"/>
        <v>0</v>
      </c>
      <c r="AM169" s="7">
        <f t="shared" si="151"/>
        <v>37</v>
      </c>
      <c r="AN169" s="7">
        <f t="shared" si="151"/>
        <v>156</v>
      </c>
      <c r="AO169" s="7">
        <f t="shared" si="152"/>
        <v>193</v>
      </c>
      <c r="AP169" s="7">
        <v>2</v>
      </c>
      <c r="AQ169" s="7" t="str">
        <f t="shared" si="153"/>
        <v>0</v>
      </c>
      <c r="AR169" s="7" t="str">
        <f t="shared" si="154"/>
        <v>0</v>
      </c>
      <c r="AS169" s="7">
        <f t="shared" si="155"/>
        <v>0</v>
      </c>
      <c r="AT169" s="7">
        <f t="shared" si="156"/>
        <v>37</v>
      </c>
      <c r="AU169" s="7">
        <f t="shared" si="157"/>
        <v>156</v>
      </c>
      <c r="AV169" s="7">
        <f t="shared" si="158"/>
        <v>193</v>
      </c>
    </row>
    <row r="170" spans="1:48" s="15" customFormat="1" ht="19.5" customHeight="1">
      <c r="A170" s="2"/>
      <c r="B170" s="13" t="s">
        <v>6</v>
      </c>
      <c r="C170" s="48">
        <f>SUM(C169)</f>
        <v>40</v>
      </c>
      <c r="D170" s="48">
        <f t="shared" ref="D170:AV170" si="263">SUM(D169)</f>
        <v>20</v>
      </c>
      <c r="E170" s="48">
        <f t="shared" si="263"/>
        <v>81</v>
      </c>
      <c r="F170" s="48">
        <f t="shared" si="263"/>
        <v>101</v>
      </c>
      <c r="G170" s="48">
        <f t="shared" si="263"/>
        <v>3</v>
      </c>
      <c r="H170" s="48">
        <f t="shared" si="263"/>
        <v>25</v>
      </c>
      <c r="I170" s="48">
        <f t="shared" si="263"/>
        <v>28</v>
      </c>
      <c r="J170" s="32">
        <f t="shared" si="263"/>
        <v>90</v>
      </c>
      <c r="K170" s="32">
        <f t="shared" si="263"/>
        <v>246</v>
      </c>
      <c r="L170" s="32">
        <f t="shared" si="263"/>
        <v>1338</v>
      </c>
      <c r="M170" s="32">
        <f t="shared" si="263"/>
        <v>1584</v>
      </c>
      <c r="N170" s="32">
        <f t="shared" si="263"/>
        <v>22</v>
      </c>
      <c r="O170" s="32">
        <f t="shared" si="263"/>
        <v>59</v>
      </c>
      <c r="P170" s="32">
        <f t="shared" si="263"/>
        <v>81</v>
      </c>
      <c r="Q170" s="62">
        <f t="shared" si="263"/>
        <v>100</v>
      </c>
      <c r="R170" s="62">
        <f t="shared" si="263"/>
        <v>13</v>
      </c>
      <c r="S170" s="62">
        <f t="shared" si="263"/>
        <v>87</v>
      </c>
      <c r="T170" s="62">
        <f t="shared" si="263"/>
        <v>100</v>
      </c>
      <c r="U170" s="62">
        <f t="shared" si="263"/>
        <v>12</v>
      </c>
      <c r="V170" s="62">
        <f t="shared" si="263"/>
        <v>72</v>
      </c>
      <c r="W170" s="62">
        <f t="shared" si="263"/>
        <v>84</v>
      </c>
      <c r="X170" s="67">
        <f t="shared" si="263"/>
        <v>37</v>
      </c>
      <c r="Y170" s="67">
        <f t="shared" si="263"/>
        <v>156</v>
      </c>
      <c r="Z170" s="67">
        <f t="shared" si="263"/>
        <v>193</v>
      </c>
      <c r="AA170" s="8">
        <f t="shared" si="263"/>
        <v>0</v>
      </c>
      <c r="AB170" s="8">
        <f t="shared" si="263"/>
        <v>0</v>
      </c>
      <c r="AC170" s="8">
        <f t="shared" si="263"/>
        <v>0</v>
      </c>
      <c r="AD170" s="8">
        <f t="shared" si="263"/>
        <v>0</v>
      </c>
      <c r="AE170" s="8">
        <f t="shared" si="263"/>
        <v>0</v>
      </c>
      <c r="AF170" s="8">
        <f t="shared" si="263"/>
        <v>0</v>
      </c>
      <c r="AG170" s="8">
        <f t="shared" si="263"/>
        <v>0</v>
      </c>
      <c r="AH170" s="8">
        <f t="shared" si="263"/>
        <v>0</v>
      </c>
      <c r="AI170" s="8">
        <f t="shared" si="263"/>
        <v>0</v>
      </c>
      <c r="AJ170" s="8">
        <f t="shared" si="263"/>
        <v>0</v>
      </c>
      <c r="AK170" s="8">
        <f t="shared" si="263"/>
        <v>0</v>
      </c>
      <c r="AL170" s="8">
        <f t="shared" si="263"/>
        <v>0</v>
      </c>
      <c r="AM170" s="8">
        <f t="shared" si="263"/>
        <v>37</v>
      </c>
      <c r="AN170" s="8">
        <f t="shared" si="263"/>
        <v>156</v>
      </c>
      <c r="AO170" s="8">
        <f t="shared" si="263"/>
        <v>193</v>
      </c>
      <c r="AP170" s="7">
        <f t="shared" si="263"/>
        <v>2</v>
      </c>
      <c r="AQ170" s="8">
        <f t="shared" si="263"/>
        <v>0</v>
      </c>
      <c r="AR170" s="8">
        <f t="shared" si="263"/>
        <v>0</v>
      </c>
      <c r="AS170" s="8">
        <f t="shared" si="263"/>
        <v>0</v>
      </c>
      <c r="AT170" s="8">
        <f t="shared" si="263"/>
        <v>37</v>
      </c>
      <c r="AU170" s="8">
        <f t="shared" si="263"/>
        <v>156</v>
      </c>
      <c r="AV170" s="8">
        <f t="shared" si="263"/>
        <v>193</v>
      </c>
    </row>
    <row r="171" spans="1:48" ht="19.5" customHeight="1">
      <c r="A171" s="85"/>
      <c r="B171" s="3" t="s">
        <v>164</v>
      </c>
      <c r="C171" s="53"/>
      <c r="D171" s="54"/>
      <c r="E171" s="54"/>
      <c r="F171" s="54"/>
      <c r="G171" s="54"/>
      <c r="H171" s="54"/>
      <c r="I171" s="54"/>
      <c r="J171" s="35"/>
      <c r="K171" s="35"/>
      <c r="L171" s="35"/>
      <c r="M171" s="35"/>
      <c r="N171" s="35"/>
      <c r="O171" s="35"/>
      <c r="P171" s="35"/>
      <c r="Q171" s="66"/>
      <c r="R171" s="66"/>
      <c r="S171" s="66"/>
      <c r="T171" s="66"/>
      <c r="U171" s="66"/>
      <c r="V171" s="66"/>
      <c r="W171" s="66"/>
      <c r="X171" s="86"/>
      <c r="Y171" s="86"/>
      <c r="Z171" s="86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10"/>
    </row>
    <row r="172" spans="1:48" ht="19.5" customHeight="1">
      <c r="A172" s="85"/>
      <c r="B172" s="6" t="s">
        <v>144</v>
      </c>
      <c r="C172" s="47">
        <v>30</v>
      </c>
      <c r="D172" s="47">
        <v>2</v>
      </c>
      <c r="E172" s="47">
        <v>36</v>
      </c>
      <c r="F172" s="47">
        <f t="shared" ref="F172" si="264">D172+E172</f>
        <v>38</v>
      </c>
      <c r="G172" s="47">
        <v>3</v>
      </c>
      <c r="H172" s="47">
        <v>16</v>
      </c>
      <c r="I172" s="47">
        <f t="shared" ref="I172" si="265">G172+H172</f>
        <v>19</v>
      </c>
      <c r="J172" s="27">
        <v>60</v>
      </c>
      <c r="K172" s="27">
        <v>19</v>
      </c>
      <c r="L172" s="27">
        <v>241</v>
      </c>
      <c r="M172" s="27">
        <f t="shared" ref="M172" si="266">K172+L172</f>
        <v>260</v>
      </c>
      <c r="N172" s="27">
        <v>3</v>
      </c>
      <c r="O172" s="27">
        <v>64</v>
      </c>
      <c r="P172" s="27">
        <f t="shared" ref="P172" si="267">N172+O172</f>
        <v>67</v>
      </c>
      <c r="Q172" s="61">
        <v>0</v>
      </c>
      <c r="R172" s="61">
        <v>0</v>
      </c>
      <c r="S172" s="61">
        <v>0</v>
      </c>
      <c r="T172" s="61">
        <f t="shared" ref="T172" si="268">R172+S172</f>
        <v>0</v>
      </c>
      <c r="U172" s="61">
        <v>0</v>
      </c>
      <c r="V172" s="61">
        <v>0</v>
      </c>
      <c r="W172" s="61">
        <f t="shared" ref="W172" si="269">U172+V172</f>
        <v>0</v>
      </c>
      <c r="X172" s="25">
        <f t="shared" ref="X172:Y172" si="270">G172+N172+U172</f>
        <v>6</v>
      </c>
      <c r="Y172" s="25">
        <f t="shared" si="270"/>
        <v>80</v>
      </c>
      <c r="Z172" s="25">
        <f t="shared" ref="Z172" si="271">X172+Y172</f>
        <v>86</v>
      </c>
      <c r="AA172" s="7">
        <v>0</v>
      </c>
      <c r="AB172" s="7">
        <v>0</v>
      </c>
      <c r="AC172" s="7">
        <v>0</v>
      </c>
      <c r="AD172" s="7">
        <f t="shared" ref="AD172" si="272">AB172+AC172</f>
        <v>0</v>
      </c>
      <c r="AE172" s="7">
        <v>0</v>
      </c>
      <c r="AF172" s="7">
        <v>0</v>
      </c>
      <c r="AG172" s="7">
        <v>0</v>
      </c>
      <c r="AH172" s="7">
        <f t="shared" ref="AH172" si="273">AF172+AG172</f>
        <v>0</v>
      </c>
      <c r="AI172" s="7">
        <v>0</v>
      </c>
      <c r="AJ172" s="7">
        <v>0</v>
      </c>
      <c r="AK172" s="7">
        <v>0</v>
      </c>
      <c r="AL172" s="7">
        <f t="shared" ref="AL172" si="274">AJ172+AK172</f>
        <v>0</v>
      </c>
      <c r="AM172" s="7">
        <f t="shared" ref="AM172:AN172" si="275">X172+AB172+AF172+AJ172</f>
        <v>6</v>
      </c>
      <c r="AN172" s="7">
        <f t="shared" si="275"/>
        <v>80</v>
      </c>
      <c r="AO172" s="7">
        <f t="shared" ref="AO172" si="276">AM172+AN172</f>
        <v>86</v>
      </c>
      <c r="AP172" s="7">
        <v>2</v>
      </c>
      <c r="AQ172" s="7" t="str">
        <f t="shared" ref="AQ172" si="277">IF(AP172=1,AM172,"0")</f>
        <v>0</v>
      </c>
      <c r="AR172" s="7" t="str">
        <f t="shared" ref="AR172" si="278">IF(AP172=1,AN172,"0")</f>
        <v>0</v>
      </c>
      <c r="AS172" s="7">
        <f t="shared" ref="AS172" si="279">AQ172+AR172</f>
        <v>0</v>
      </c>
      <c r="AT172" s="7">
        <f t="shared" ref="AT172" si="280">IF(AP172=2,AM172,"0")</f>
        <v>6</v>
      </c>
      <c r="AU172" s="7">
        <f t="shared" ref="AU172" si="281">IF(AP172=2,AN172,"0")</f>
        <v>80</v>
      </c>
      <c r="AV172" s="7">
        <f t="shared" ref="AV172" si="282">AT172+AU172</f>
        <v>86</v>
      </c>
    </row>
    <row r="173" spans="1:48" s="15" customFormat="1" ht="19.5" customHeight="1">
      <c r="A173" s="2"/>
      <c r="B173" s="13" t="s">
        <v>6</v>
      </c>
      <c r="C173" s="49">
        <f>SUM(C172)</f>
        <v>30</v>
      </c>
      <c r="D173" s="48">
        <f t="shared" ref="D173:AV173" si="283">SUM(D172)</f>
        <v>2</v>
      </c>
      <c r="E173" s="48">
        <f t="shared" si="283"/>
        <v>36</v>
      </c>
      <c r="F173" s="48">
        <f t="shared" si="283"/>
        <v>38</v>
      </c>
      <c r="G173" s="48">
        <f t="shared" si="283"/>
        <v>3</v>
      </c>
      <c r="H173" s="48">
        <f t="shared" si="283"/>
        <v>16</v>
      </c>
      <c r="I173" s="48">
        <f t="shared" si="283"/>
        <v>19</v>
      </c>
      <c r="J173" s="32">
        <f t="shared" si="283"/>
        <v>60</v>
      </c>
      <c r="K173" s="32">
        <f t="shared" si="283"/>
        <v>19</v>
      </c>
      <c r="L173" s="32">
        <f t="shared" si="283"/>
        <v>241</v>
      </c>
      <c r="M173" s="32">
        <f t="shared" si="283"/>
        <v>260</v>
      </c>
      <c r="N173" s="32">
        <f t="shared" si="283"/>
        <v>3</v>
      </c>
      <c r="O173" s="32">
        <f t="shared" si="283"/>
        <v>64</v>
      </c>
      <c r="P173" s="32">
        <f t="shared" si="283"/>
        <v>67</v>
      </c>
      <c r="Q173" s="62">
        <f t="shared" si="283"/>
        <v>0</v>
      </c>
      <c r="R173" s="62">
        <f t="shared" si="283"/>
        <v>0</v>
      </c>
      <c r="S173" s="62">
        <f t="shared" si="283"/>
        <v>0</v>
      </c>
      <c r="T173" s="62">
        <f t="shared" si="283"/>
        <v>0</v>
      </c>
      <c r="U173" s="62">
        <f t="shared" si="283"/>
        <v>0</v>
      </c>
      <c r="V173" s="62">
        <f t="shared" si="283"/>
        <v>0</v>
      </c>
      <c r="W173" s="62">
        <f t="shared" si="283"/>
        <v>0</v>
      </c>
      <c r="X173" s="67">
        <f t="shared" si="283"/>
        <v>6</v>
      </c>
      <c r="Y173" s="67">
        <f t="shared" si="283"/>
        <v>80</v>
      </c>
      <c r="Z173" s="67">
        <f t="shared" si="283"/>
        <v>86</v>
      </c>
      <c r="AA173" s="8">
        <f t="shared" si="283"/>
        <v>0</v>
      </c>
      <c r="AB173" s="8">
        <f t="shared" si="283"/>
        <v>0</v>
      </c>
      <c r="AC173" s="8">
        <f t="shared" si="283"/>
        <v>0</v>
      </c>
      <c r="AD173" s="8">
        <f t="shared" si="283"/>
        <v>0</v>
      </c>
      <c r="AE173" s="8">
        <f t="shared" si="283"/>
        <v>0</v>
      </c>
      <c r="AF173" s="8">
        <f t="shared" si="283"/>
        <v>0</v>
      </c>
      <c r="AG173" s="8">
        <f t="shared" si="283"/>
        <v>0</v>
      </c>
      <c r="AH173" s="8">
        <f t="shared" si="283"/>
        <v>0</v>
      </c>
      <c r="AI173" s="8">
        <f t="shared" si="283"/>
        <v>0</v>
      </c>
      <c r="AJ173" s="8">
        <f t="shared" si="283"/>
        <v>0</v>
      </c>
      <c r="AK173" s="8">
        <f t="shared" si="283"/>
        <v>0</v>
      </c>
      <c r="AL173" s="8">
        <f t="shared" si="283"/>
        <v>0</v>
      </c>
      <c r="AM173" s="8">
        <f t="shared" si="283"/>
        <v>6</v>
      </c>
      <c r="AN173" s="8">
        <f t="shared" si="283"/>
        <v>80</v>
      </c>
      <c r="AO173" s="8">
        <f t="shared" si="283"/>
        <v>86</v>
      </c>
      <c r="AP173" s="7">
        <f t="shared" si="283"/>
        <v>2</v>
      </c>
      <c r="AQ173" s="8">
        <f t="shared" si="283"/>
        <v>0</v>
      </c>
      <c r="AR173" s="8">
        <f t="shared" si="283"/>
        <v>0</v>
      </c>
      <c r="AS173" s="8">
        <f t="shared" si="283"/>
        <v>0</v>
      </c>
      <c r="AT173" s="8">
        <f t="shared" si="283"/>
        <v>6</v>
      </c>
      <c r="AU173" s="8">
        <f t="shared" si="283"/>
        <v>80</v>
      </c>
      <c r="AV173" s="8">
        <f t="shared" si="283"/>
        <v>86</v>
      </c>
    </row>
    <row r="174" spans="1:48" s="15" customFormat="1" ht="19.5" customHeight="1">
      <c r="A174" s="2"/>
      <c r="B174" s="13" t="s">
        <v>92</v>
      </c>
      <c r="C174" s="49">
        <f>C170+C173</f>
        <v>70</v>
      </c>
      <c r="D174" s="48">
        <f t="shared" ref="D174:AV174" si="284">D170+D173</f>
        <v>22</v>
      </c>
      <c r="E174" s="48">
        <f t="shared" si="284"/>
        <v>117</v>
      </c>
      <c r="F174" s="48">
        <f t="shared" si="284"/>
        <v>139</v>
      </c>
      <c r="G174" s="48">
        <f t="shared" si="284"/>
        <v>6</v>
      </c>
      <c r="H174" s="48">
        <f t="shared" si="284"/>
        <v>41</v>
      </c>
      <c r="I174" s="48">
        <f t="shared" si="284"/>
        <v>47</v>
      </c>
      <c r="J174" s="32">
        <f t="shared" si="284"/>
        <v>150</v>
      </c>
      <c r="K174" s="32">
        <f t="shared" si="284"/>
        <v>265</v>
      </c>
      <c r="L174" s="32">
        <f t="shared" si="284"/>
        <v>1579</v>
      </c>
      <c r="M174" s="32">
        <f t="shared" si="284"/>
        <v>1844</v>
      </c>
      <c r="N174" s="32">
        <f t="shared" si="284"/>
        <v>25</v>
      </c>
      <c r="O174" s="32">
        <f t="shared" si="284"/>
        <v>123</v>
      </c>
      <c r="P174" s="32">
        <f t="shared" si="284"/>
        <v>148</v>
      </c>
      <c r="Q174" s="62">
        <f t="shared" si="284"/>
        <v>100</v>
      </c>
      <c r="R174" s="62">
        <f t="shared" si="284"/>
        <v>13</v>
      </c>
      <c r="S174" s="62">
        <f t="shared" si="284"/>
        <v>87</v>
      </c>
      <c r="T174" s="62">
        <f t="shared" si="284"/>
        <v>100</v>
      </c>
      <c r="U174" s="62">
        <f t="shared" si="284"/>
        <v>12</v>
      </c>
      <c r="V174" s="62">
        <f t="shared" si="284"/>
        <v>72</v>
      </c>
      <c r="W174" s="62">
        <f t="shared" si="284"/>
        <v>84</v>
      </c>
      <c r="X174" s="67">
        <f t="shared" si="284"/>
        <v>43</v>
      </c>
      <c r="Y174" s="67">
        <f t="shared" si="284"/>
        <v>236</v>
      </c>
      <c r="Z174" s="67">
        <f t="shared" si="284"/>
        <v>279</v>
      </c>
      <c r="AA174" s="8">
        <f t="shared" si="284"/>
        <v>0</v>
      </c>
      <c r="AB174" s="8">
        <f t="shared" si="284"/>
        <v>0</v>
      </c>
      <c r="AC174" s="8">
        <f t="shared" si="284"/>
        <v>0</v>
      </c>
      <c r="AD174" s="8">
        <f t="shared" si="284"/>
        <v>0</v>
      </c>
      <c r="AE174" s="8">
        <f t="shared" si="284"/>
        <v>0</v>
      </c>
      <c r="AF174" s="8">
        <f t="shared" si="284"/>
        <v>0</v>
      </c>
      <c r="AG174" s="8">
        <f t="shared" si="284"/>
        <v>0</v>
      </c>
      <c r="AH174" s="8">
        <f t="shared" si="284"/>
        <v>0</v>
      </c>
      <c r="AI174" s="8">
        <f t="shared" si="284"/>
        <v>0</v>
      </c>
      <c r="AJ174" s="8">
        <f t="shared" si="284"/>
        <v>0</v>
      </c>
      <c r="AK174" s="8">
        <f t="shared" si="284"/>
        <v>0</v>
      </c>
      <c r="AL174" s="8">
        <f t="shared" si="284"/>
        <v>0</v>
      </c>
      <c r="AM174" s="8">
        <f t="shared" si="284"/>
        <v>43</v>
      </c>
      <c r="AN174" s="8">
        <f t="shared" si="284"/>
        <v>236</v>
      </c>
      <c r="AO174" s="8">
        <f t="shared" si="284"/>
        <v>279</v>
      </c>
      <c r="AP174" s="7">
        <f t="shared" si="284"/>
        <v>4</v>
      </c>
      <c r="AQ174" s="8">
        <f t="shared" si="284"/>
        <v>0</v>
      </c>
      <c r="AR174" s="8">
        <f t="shared" si="284"/>
        <v>0</v>
      </c>
      <c r="AS174" s="8">
        <f t="shared" si="284"/>
        <v>0</v>
      </c>
      <c r="AT174" s="8">
        <f t="shared" si="284"/>
        <v>43</v>
      </c>
      <c r="AU174" s="8">
        <f t="shared" si="284"/>
        <v>236</v>
      </c>
      <c r="AV174" s="8">
        <f t="shared" si="284"/>
        <v>279</v>
      </c>
    </row>
    <row r="175" spans="1:48" ht="19.5" customHeight="1">
      <c r="A175" s="85"/>
      <c r="B175" s="3" t="s">
        <v>97</v>
      </c>
      <c r="C175" s="90"/>
      <c r="D175" s="91"/>
      <c r="E175" s="91"/>
      <c r="F175" s="54"/>
      <c r="G175" s="91"/>
      <c r="H175" s="91"/>
      <c r="I175" s="54"/>
      <c r="J175" s="38"/>
      <c r="K175" s="38"/>
      <c r="L175" s="38"/>
      <c r="M175" s="35"/>
      <c r="N175" s="38"/>
      <c r="O175" s="38"/>
      <c r="P175" s="35"/>
      <c r="Q175" s="92"/>
      <c r="R175" s="92"/>
      <c r="S175" s="92"/>
      <c r="T175" s="66"/>
      <c r="U175" s="92"/>
      <c r="V175" s="92"/>
      <c r="W175" s="66"/>
      <c r="X175" s="86"/>
      <c r="Y175" s="86"/>
      <c r="Z175" s="86"/>
      <c r="AA175" s="12"/>
      <c r="AB175" s="12"/>
      <c r="AC175" s="12"/>
      <c r="AD175" s="9"/>
      <c r="AE175" s="12"/>
      <c r="AF175" s="12"/>
      <c r="AG175" s="12"/>
      <c r="AH175" s="9"/>
      <c r="AI175" s="12"/>
      <c r="AJ175" s="12"/>
      <c r="AK175" s="12"/>
      <c r="AL175" s="9"/>
      <c r="AM175" s="9"/>
      <c r="AN175" s="9"/>
      <c r="AO175" s="9"/>
      <c r="AP175" s="12"/>
      <c r="AQ175" s="9"/>
      <c r="AR175" s="9"/>
      <c r="AS175" s="9"/>
      <c r="AT175" s="9"/>
      <c r="AU175" s="9"/>
      <c r="AV175" s="10"/>
    </row>
    <row r="176" spans="1:48" s="15" customFormat="1" ht="19.5" customHeight="1">
      <c r="A176" s="2"/>
      <c r="B176" s="14" t="s">
        <v>73</v>
      </c>
      <c r="C176" s="47">
        <v>15</v>
      </c>
      <c r="D176" s="47">
        <v>3</v>
      </c>
      <c r="E176" s="47">
        <v>15</v>
      </c>
      <c r="F176" s="47">
        <f t="shared" si="140"/>
        <v>18</v>
      </c>
      <c r="G176" s="47">
        <v>1</v>
      </c>
      <c r="H176" s="47">
        <v>9</v>
      </c>
      <c r="I176" s="47">
        <f t="shared" si="141"/>
        <v>10</v>
      </c>
      <c r="J176" s="27">
        <v>55</v>
      </c>
      <c r="K176" s="27">
        <v>120</v>
      </c>
      <c r="L176" s="27">
        <v>166</v>
      </c>
      <c r="M176" s="27">
        <f t="shared" si="142"/>
        <v>286</v>
      </c>
      <c r="N176" s="27">
        <v>19</v>
      </c>
      <c r="O176" s="27">
        <v>24</v>
      </c>
      <c r="P176" s="27">
        <f t="shared" si="143"/>
        <v>43</v>
      </c>
      <c r="Q176" s="61">
        <v>60</v>
      </c>
      <c r="R176" s="61">
        <v>13</v>
      </c>
      <c r="S176" s="61">
        <v>47</v>
      </c>
      <c r="T176" s="61">
        <f t="shared" si="144"/>
        <v>60</v>
      </c>
      <c r="U176" s="61">
        <v>9</v>
      </c>
      <c r="V176" s="61">
        <v>30</v>
      </c>
      <c r="W176" s="61">
        <f t="shared" si="145"/>
        <v>39</v>
      </c>
      <c r="X176" s="25">
        <f t="shared" si="146"/>
        <v>29</v>
      </c>
      <c r="Y176" s="25">
        <f t="shared" si="146"/>
        <v>63</v>
      </c>
      <c r="Z176" s="25">
        <f t="shared" si="147"/>
        <v>92</v>
      </c>
      <c r="AA176" s="7">
        <v>0</v>
      </c>
      <c r="AB176" s="7">
        <v>0</v>
      </c>
      <c r="AC176" s="7">
        <v>0</v>
      </c>
      <c r="AD176" s="7">
        <f t="shared" si="148"/>
        <v>0</v>
      </c>
      <c r="AE176" s="7">
        <v>0</v>
      </c>
      <c r="AF176" s="7">
        <v>0</v>
      </c>
      <c r="AG176" s="7">
        <v>0</v>
      </c>
      <c r="AH176" s="7">
        <f t="shared" si="149"/>
        <v>0</v>
      </c>
      <c r="AI176" s="7">
        <v>0</v>
      </c>
      <c r="AJ176" s="7">
        <v>0</v>
      </c>
      <c r="AK176" s="7">
        <v>0</v>
      </c>
      <c r="AL176" s="7">
        <f t="shared" si="150"/>
        <v>0</v>
      </c>
      <c r="AM176" s="7">
        <f t="shared" si="151"/>
        <v>29</v>
      </c>
      <c r="AN176" s="7">
        <f t="shared" si="151"/>
        <v>63</v>
      </c>
      <c r="AO176" s="7">
        <f t="shared" si="152"/>
        <v>92</v>
      </c>
      <c r="AP176" s="7">
        <v>2</v>
      </c>
      <c r="AQ176" s="7" t="str">
        <f t="shared" si="153"/>
        <v>0</v>
      </c>
      <c r="AR176" s="7" t="str">
        <f t="shared" si="154"/>
        <v>0</v>
      </c>
      <c r="AS176" s="7">
        <f t="shared" si="155"/>
        <v>0</v>
      </c>
      <c r="AT176" s="7">
        <f t="shared" si="156"/>
        <v>29</v>
      </c>
      <c r="AU176" s="7">
        <f t="shared" si="157"/>
        <v>63</v>
      </c>
      <c r="AV176" s="7">
        <f t="shared" si="158"/>
        <v>92</v>
      </c>
    </row>
    <row r="177" spans="1:48" s="15" customFormat="1" ht="19.5" customHeight="1">
      <c r="A177" s="2"/>
      <c r="B177" s="14" t="s">
        <v>74</v>
      </c>
      <c r="C177" s="47">
        <v>10</v>
      </c>
      <c r="D177" s="47">
        <v>4</v>
      </c>
      <c r="E177" s="47">
        <v>1</v>
      </c>
      <c r="F177" s="47">
        <f t="shared" si="140"/>
        <v>5</v>
      </c>
      <c r="G177" s="47">
        <v>2</v>
      </c>
      <c r="H177" s="47">
        <v>1</v>
      </c>
      <c r="I177" s="47">
        <f t="shared" si="141"/>
        <v>3</v>
      </c>
      <c r="J177" s="27">
        <v>30</v>
      </c>
      <c r="K177" s="27">
        <v>19</v>
      </c>
      <c r="L177" s="27">
        <v>32</v>
      </c>
      <c r="M177" s="27">
        <f t="shared" si="142"/>
        <v>51</v>
      </c>
      <c r="N177" s="27">
        <v>7</v>
      </c>
      <c r="O177" s="27">
        <v>22</v>
      </c>
      <c r="P177" s="27">
        <f t="shared" si="143"/>
        <v>29</v>
      </c>
      <c r="Q177" s="61">
        <v>30</v>
      </c>
      <c r="R177" s="61">
        <v>3</v>
      </c>
      <c r="S177" s="61">
        <v>27</v>
      </c>
      <c r="T177" s="61">
        <f t="shared" si="144"/>
        <v>30</v>
      </c>
      <c r="U177" s="61">
        <v>1</v>
      </c>
      <c r="V177" s="61">
        <v>22</v>
      </c>
      <c r="W177" s="61">
        <f t="shared" si="145"/>
        <v>23</v>
      </c>
      <c r="X177" s="25">
        <f t="shared" si="146"/>
        <v>10</v>
      </c>
      <c r="Y177" s="25">
        <f t="shared" si="146"/>
        <v>45</v>
      </c>
      <c r="Z177" s="25">
        <f t="shared" si="147"/>
        <v>55</v>
      </c>
      <c r="AA177" s="7">
        <v>0</v>
      </c>
      <c r="AB177" s="7">
        <v>0</v>
      </c>
      <c r="AC177" s="7">
        <v>0</v>
      </c>
      <c r="AD177" s="7">
        <f t="shared" si="148"/>
        <v>0</v>
      </c>
      <c r="AE177" s="7">
        <v>0</v>
      </c>
      <c r="AF177" s="7">
        <v>0</v>
      </c>
      <c r="AG177" s="7">
        <v>0</v>
      </c>
      <c r="AH177" s="7">
        <f t="shared" si="149"/>
        <v>0</v>
      </c>
      <c r="AI177" s="7">
        <v>0</v>
      </c>
      <c r="AJ177" s="7">
        <v>0</v>
      </c>
      <c r="AK177" s="7">
        <v>0</v>
      </c>
      <c r="AL177" s="7">
        <f t="shared" si="150"/>
        <v>0</v>
      </c>
      <c r="AM177" s="7">
        <f t="shared" si="151"/>
        <v>10</v>
      </c>
      <c r="AN177" s="7">
        <f t="shared" si="151"/>
        <v>45</v>
      </c>
      <c r="AO177" s="7">
        <f t="shared" si="152"/>
        <v>55</v>
      </c>
      <c r="AP177" s="7">
        <v>2</v>
      </c>
      <c r="AQ177" s="7" t="str">
        <f t="shared" si="153"/>
        <v>0</v>
      </c>
      <c r="AR177" s="7" t="str">
        <f t="shared" si="154"/>
        <v>0</v>
      </c>
      <c r="AS177" s="7">
        <f t="shared" si="155"/>
        <v>0</v>
      </c>
      <c r="AT177" s="7">
        <f t="shared" si="156"/>
        <v>10</v>
      </c>
      <c r="AU177" s="7">
        <f t="shared" si="157"/>
        <v>45</v>
      </c>
      <c r="AV177" s="7">
        <f t="shared" si="158"/>
        <v>55</v>
      </c>
    </row>
    <row r="178" spans="1:48" s="15" customFormat="1" ht="19.5" customHeight="1">
      <c r="A178" s="2"/>
      <c r="B178" s="13" t="s">
        <v>92</v>
      </c>
      <c r="C178" s="49">
        <f>SUM(C176:C177)</f>
        <v>25</v>
      </c>
      <c r="D178" s="48">
        <f t="shared" ref="D178:AV178" si="285">SUM(D176:D177)</f>
        <v>7</v>
      </c>
      <c r="E178" s="48">
        <f t="shared" si="285"/>
        <v>16</v>
      </c>
      <c r="F178" s="48">
        <f t="shared" si="285"/>
        <v>23</v>
      </c>
      <c r="G178" s="48">
        <f t="shared" si="285"/>
        <v>3</v>
      </c>
      <c r="H178" s="48">
        <f t="shared" si="285"/>
        <v>10</v>
      </c>
      <c r="I178" s="48">
        <f t="shared" si="285"/>
        <v>13</v>
      </c>
      <c r="J178" s="32">
        <f t="shared" si="285"/>
        <v>85</v>
      </c>
      <c r="K178" s="32">
        <f t="shared" si="285"/>
        <v>139</v>
      </c>
      <c r="L178" s="32">
        <f t="shared" si="285"/>
        <v>198</v>
      </c>
      <c r="M178" s="32">
        <f t="shared" si="285"/>
        <v>337</v>
      </c>
      <c r="N178" s="32">
        <f t="shared" si="285"/>
        <v>26</v>
      </c>
      <c r="O178" s="32">
        <f t="shared" si="285"/>
        <v>46</v>
      </c>
      <c r="P178" s="32">
        <f t="shared" si="285"/>
        <v>72</v>
      </c>
      <c r="Q178" s="62">
        <f t="shared" si="285"/>
        <v>90</v>
      </c>
      <c r="R178" s="62">
        <f t="shared" si="285"/>
        <v>16</v>
      </c>
      <c r="S178" s="62">
        <f t="shared" si="285"/>
        <v>74</v>
      </c>
      <c r="T178" s="62">
        <f t="shared" si="285"/>
        <v>90</v>
      </c>
      <c r="U178" s="62">
        <f t="shared" si="285"/>
        <v>10</v>
      </c>
      <c r="V178" s="62">
        <f t="shared" si="285"/>
        <v>52</v>
      </c>
      <c r="W178" s="62">
        <f t="shared" si="285"/>
        <v>62</v>
      </c>
      <c r="X178" s="67">
        <f t="shared" si="285"/>
        <v>39</v>
      </c>
      <c r="Y178" s="67">
        <f t="shared" si="285"/>
        <v>108</v>
      </c>
      <c r="Z178" s="67">
        <f t="shared" si="285"/>
        <v>147</v>
      </c>
      <c r="AA178" s="8">
        <f t="shared" si="285"/>
        <v>0</v>
      </c>
      <c r="AB178" s="8">
        <f t="shared" si="285"/>
        <v>0</v>
      </c>
      <c r="AC178" s="8">
        <f t="shared" si="285"/>
        <v>0</v>
      </c>
      <c r="AD178" s="8">
        <f t="shared" si="285"/>
        <v>0</v>
      </c>
      <c r="AE178" s="8">
        <f t="shared" si="285"/>
        <v>0</v>
      </c>
      <c r="AF178" s="8">
        <f t="shared" si="285"/>
        <v>0</v>
      </c>
      <c r="AG178" s="8">
        <f t="shared" si="285"/>
        <v>0</v>
      </c>
      <c r="AH178" s="8">
        <f t="shared" si="285"/>
        <v>0</v>
      </c>
      <c r="AI178" s="8">
        <f t="shared" si="285"/>
        <v>0</v>
      </c>
      <c r="AJ178" s="8">
        <f t="shared" si="285"/>
        <v>0</v>
      </c>
      <c r="AK178" s="8">
        <f t="shared" si="285"/>
        <v>0</v>
      </c>
      <c r="AL178" s="8">
        <f t="shared" si="285"/>
        <v>0</v>
      </c>
      <c r="AM178" s="8">
        <f t="shared" si="285"/>
        <v>39</v>
      </c>
      <c r="AN178" s="8">
        <f t="shared" si="285"/>
        <v>108</v>
      </c>
      <c r="AO178" s="8">
        <f t="shared" si="285"/>
        <v>147</v>
      </c>
      <c r="AP178" s="7">
        <f t="shared" si="285"/>
        <v>4</v>
      </c>
      <c r="AQ178" s="8">
        <f t="shared" si="285"/>
        <v>0</v>
      </c>
      <c r="AR178" s="8">
        <f t="shared" si="285"/>
        <v>0</v>
      </c>
      <c r="AS178" s="8">
        <f t="shared" si="285"/>
        <v>0</v>
      </c>
      <c r="AT178" s="8">
        <f t="shared" si="285"/>
        <v>39</v>
      </c>
      <c r="AU178" s="8">
        <f t="shared" si="285"/>
        <v>108</v>
      </c>
      <c r="AV178" s="8">
        <f t="shared" si="285"/>
        <v>147</v>
      </c>
    </row>
    <row r="179" spans="1:48" ht="19.5" customHeight="1">
      <c r="A179" s="2"/>
      <c r="B179" s="3" t="s">
        <v>98</v>
      </c>
      <c r="C179" s="90"/>
      <c r="D179" s="91"/>
      <c r="E179" s="91"/>
      <c r="F179" s="54"/>
      <c r="G179" s="91"/>
      <c r="H179" s="91"/>
      <c r="I179" s="54"/>
      <c r="J179" s="38"/>
      <c r="K179" s="38"/>
      <c r="L179" s="38"/>
      <c r="M179" s="35"/>
      <c r="N179" s="38"/>
      <c r="O179" s="38"/>
      <c r="P179" s="35"/>
      <c r="Q179" s="92"/>
      <c r="R179" s="92"/>
      <c r="S179" s="92"/>
      <c r="T179" s="66"/>
      <c r="U179" s="92"/>
      <c r="V179" s="92"/>
      <c r="W179" s="66"/>
      <c r="X179" s="86"/>
      <c r="Y179" s="86"/>
      <c r="Z179" s="86"/>
      <c r="AA179" s="12"/>
      <c r="AB179" s="12"/>
      <c r="AC179" s="12"/>
      <c r="AD179" s="9"/>
      <c r="AE179" s="12"/>
      <c r="AF179" s="12"/>
      <c r="AG179" s="12"/>
      <c r="AH179" s="9"/>
      <c r="AI179" s="12"/>
      <c r="AJ179" s="12"/>
      <c r="AK179" s="12"/>
      <c r="AL179" s="9"/>
      <c r="AM179" s="9"/>
      <c r="AN179" s="9"/>
      <c r="AO179" s="9"/>
      <c r="AP179" s="12"/>
      <c r="AQ179" s="9"/>
      <c r="AR179" s="9"/>
      <c r="AS179" s="9"/>
      <c r="AT179" s="9"/>
      <c r="AU179" s="9"/>
      <c r="AV179" s="10"/>
    </row>
    <row r="180" spans="1:48" ht="19.5" customHeight="1">
      <c r="A180" s="79"/>
      <c r="B180" s="14" t="s">
        <v>122</v>
      </c>
      <c r="C180" s="47">
        <v>5</v>
      </c>
      <c r="D180" s="47">
        <v>0</v>
      </c>
      <c r="E180" s="47">
        <v>0</v>
      </c>
      <c r="F180" s="47">
        <f t="shared" si="140"/>
        <v>0</v>
      </c>
      <c r="G180" s="47">
        <v>1</v>
      </c>
      <c r="H180" s="47">
        <v>1</v>
      </c>
      <c r="I180" s="47">
        <f t="shared" si="141"/>
        <v>2</v>
      </c>
      <c r="J180" s="27">
        <v>15</v>
      </c>
      <c r="K180" s="27">
        <v>0</v>
      </c>
      <c r="L180" s="27">
        <v>0</v>
      </c>
      <c r="M180" s="27">
        <f t="shared" si="142"/>
        <v>0</v>
      </c>
      <c r="N180" s="27">
        <v>1</v>
      </c>
      <c r="O180" s="27">
        <v>3</v>
      </c>
      <c r="P180" s="27">
        <f t="shared" si="143"/>
        <v>4</v>
      </c>
      <c r="Q180" s="61">
        <v>45</v>
      </c>
      <c r="R180" s="61">
        <v>5</v>
      </c>
      <c r="S180" s="61">
        <v>5</v>
      </c>
      <c r="T180" s="61">
        <f t="shared" si="144"/>
        <v>10</v>
      </c>
      <c r="U180" s="61">
        <v>2</v>
      </c>
      <c r="V180" s="61">
        <v>1</v>
      </c>
      <c r="W180" s="61">
        <f t="shared" si="145"/>
        <v>3</v>
      </c>
      <c r="X180" s="25">
        <f t="shared" si="146"/>
        <v>4</v>
      </c>
      <c r="Y180" s="25">
        <f t="shared" si="146"/>
        <v>5</v>
      </c>
      <c r="Z180" s="25">
        <f t="shared" si="147"/>
        <v>9</v>
      </c>
      <c r="AA180" s="7">
        <v>0</v>
      </c>
      <c r="AB180" s="7">
        <v>0</v>
      </c>
      <c r="AC180" s="7">
        <v>0</v>
      </c>
      <c r="AD180" s="7">
        <f t="shared" si="148"/>
        <v>0</v>
      </c>
      <c r="AE180" s="7">
        <v>0</v>
      </c>
      <c r="AF180" s="7">
        <v>0</v>
      </c>
      <c r="AG180" s="7">
        <v>0</v>
      </c>
      <c r="AH180" s="7">
        <f t="shared" si="149"/>
        <v>0</v>
      </c>
      <c r="AI180" s="7">
        <v>0</v>
      </c>
      <c r="AJ180" s="7">
        <v>0</v>
      </c>
      <c r="AK180" s="7">
        <v>0</v>
      </c>
      <c r="AL180" s="7">
        <f t="shared" si="150"/>
        <v>0</v>
      </c>
      <c r="AM180" s="7">
        <f t="shared" si="151"/>
        <v>4</v>
      </c>
      <c r="AN180" s="7">
        <f t="shared" si="151"/>
        <v>5</v>
      </c>
      <c r="AO180" s="7">
        <f t="shared" si="152"/>
        <v>9</v>
      </c>
      <c r="AP180" s="7">
        <v>2</v>
      </c>
      <c r="AQ180" s="7" t="str">
        <f t="shared" si="153"/>
        <v>0</v>
      </c>
      <c r="AR180" s="7" t="str">
        <f t="shared" si="154"/>
        <v>0</v>
      </c>
      <c r="AS180" s="7">
        <f t="shared" si="155"/>
        <v>0</v>
      </c>
      <c r="AT180" s="7">
        <f t="shared" si="156"/>
        <v>4</v>
      </c>
      <c r="AU180" s="7">
        <f t="shared" si="157"/>
        <v>5</v>
      </c>
      <c r="AV180" s="7">
        <f t="shared" si="158"/>
        <v>9</v>
      </c>
    </row>
    <row r="181" spans="1:48" ht="19.5" customHeight="1">
      <c r="A181" s="85"/>
      <c r="B181" s="6" t="s">
        <v>120</v>
      </c>
      <c r="C181" s="47">
        <v>5</v>
      </c>
      <c r="D181" s="47">
        <v>0</v>
      </c>
      <c r="E181" s="47">
        <v>0</v>
      </c>
      <c r="F181" s="47">
        <f t="shared" si="140"/>
        <v>0</v>
      </c>
      <c r="G181" s="47">
        <v>0</v>
      </c>
      <c r="H181" s="47">
        <v>0</v>
      </c>
      <c r="I181" s="47">
        <f t="shared" si="141"/>
        <v>0</v>
      </c>
      <c r="J181" s="27">
        <v>10</v>
      </c>
      <c r="K181" s="27">
        <v>0</v>
      </c>
      <c r="L181" s="27">
        <v>0</v>
      </c>
      <c r="M181" s="27">
        <f t="shared" si="142"/>
        <v>0</v>
      </c>
      <c r="N181" s="27">
        <v>7</v>
      </c>
      <c r="O181" s="27">
        <v>9</v>
      </c>
      <c r="P181" s="27">
        <f t="shared" si="143"/>
        <v>16</v>
      </c>
      <c r="Q181" s="61">
        <v>55</v>
      </c>
      <c r="R181" s="61">
        <v>13</v>
      </c>
      <c r="S181" s="61">
        <v>17</v>
      </c>
      <c r="T181" s="61">
        <f t="shared" si="144"/>
        <v>30</v>
      </c>
      <c r="U181" s="61">
        <v>5</v>
      </c>
      <c r="V181" s="61">
        <v>9</v>
      </c>
      <c r="W181" s="61">
        <f t="shared" si="145"/>
        <v>14</v>
      </c>
      <c r="X181" s="25">
        <f t="shared" si="146"/>
        <v>12</v>
      </c>
      <c r="Y181" s="25">
        <f t="shared" si="146"/>
        <v>18</v>
      </c>
      <c r="Z181" s="25">
        <f t="shared" si="147"/>
        <v>30</v>
      </c>
      <c r="AA181" s="7">
        <v>0</v>
      </c>
      <c r="AB181" s="7">
        <v>0</v>
      </c>
      <c r="AC181" s="7">
        <v>0</v>
      </c>
      <c r="AD181" s="7">
        <f t="shared" si="148"/>
        <v>0</v>
      </c>
      <c r="AE181" s="7">
        <v>0</v>
      </c>
      <c r="AF181" s="7">
        <v>0</v>
      </c>
      <c r="AG181" s="7">
        <v>0</v>
      </c>
      <c r="AH181" s="7">
        <f t="shared" si="149"/>
        <v>0</v>
      </c>
      <c r="AI181" s="7">
        <v>0</v>
      </c>
      <c r="AJ181" s="7">
        <v>0</v>
      </c>
      <c r="AK181" s="7">
        <v>0</v>
      </c>
      <c r="AL181" s="7">
        <f t="shared" si="150"/>
        <v>0</v>
      </c>
      <c r="AM181" s="7">
        <f t="shared" si="151"/>
        <v>12</v>
      </c>
      <c r="AN181" s="7">
        <f t="shared" si="151"/>
        <v>18</v>
      </c>
      <c r="AO181" s="7">
        <f t="shared" si="152"/>
        <v>30</v>
      </c>
      <c r="AP181" s="7">
        <v>1</v>
      </c>
      <c r="AQ181" s="7">
        <f t="shared" si="153"/>
        <v>12</v>
      </c>
      <c r="AR181" s="7">
        <f t="shared" si="154"/>
        <v>18</v>
      </c>
      <c r="AS181" s="7">
        <f t="shared" si="155"/>
        <v>30</v>
      </c>
      <c r="AT181" s="7" t="str">
        <f t="shared" si="156"/>
        <v>0</v>
      </c>
      <c r="AU181" s="7" t="str">
        <f t="shared" si="157"/>
        <v>0</v>
      </c>
      <c r="AV181" s="7">
        <f t="shared" si="158"/>
        <v>0</v>
      </c>
    </row>
    <row r="182" spans="1:48" ht="21">
      <c r="A182" s="85"/>
      <c r="B182" s="6" t="s">
        <v>121</v>
      </c>
      <c r="C182" s="47">
        <v>20</v>
      </c>
      <c r="D182" s="47">
        <v>4</v>
      </c>
      <c r="E182" s="47">
        <v>6</v>
      </c>
      <c r="F182" s="47">
        <f t="shared" si="140"/>
        <v>10</v>
      </c>
      <c r="G182" s="47">
        <v>3</v>
      </c>
      <c r="H182" s="47">
        <v>3</v>
      </c>
      <c r="I182" s="47">
        <f t="shared" si="141"/>
        <v>6</v>
      </c>
      <c r="J182" s="27">
        <v>20</v>
      </c>
      <c r="K182" s="27">
        <v>0</v>
      </c>
      <c r="L182" s="27">
        <v>0</v>
      </c>
      <c r="M182" s="27">
        <f t="shared" si="142"/>
        <v>0</v>
      </c>
      <c r="N182" s="27">
        <v>10</v>
      </c>
      <c r="O182" s="27">
        <v>20</v>
      </c>
      <c r="P182" s="27">
        <f t="shared" si="143"/>
        <v>30</v>
      </c>
      <c r="Q182" s="61">
        <v>30</v>
      </c>
      <c r="R182" s="61">
        <v>9</v>
      </c>
      <c r="S182" s="61">
        <v>28</v>
      </c>
      <c r="T182" s="61">
        <f t="shared" si="144"/>
        <v>37</v>
      </c>
      <c r="U182" s="61">
        <v>7</v>
      </c>
      <c r="V182" s="61">
        <v>16</v>
      </c>
      <c r="W182" s="61">
        <f t="shared" si="145"/>
        <v>23</v>
      </c>
      <c r="X182" s="25">
        <f t="shared" si="146"/>
        <v>20</v>
      </c>
      <c r="Y182" s="25">
        <f t="shared" si="146"/>
        <v>39</v>
      </c>
      <c r="Z182" s="25">
        <f t="shared" si="147"/>
        <v>59</v>
      </c>
      <c r="AA182" s="7">
        <v>0</v>
      </c>
      <c r="AB182" s="7">
        <v>0</v>
      </c>
      <c r="AC182" s="7">
        <v>0</v>
      </c>
      <c r="AD182" s="7">
        <f t="shared" si="148"/>
        <v>0</v>
      </c>
      <c r="AE182" s="7">
        <v>0</v>
      </c>
      <c r="AF182" s="7">
        <v>0</v>
      </c>
      <c r="AG182" s="7">
        <v>0</v>
      </c>
      <c r="AH182" s="7">
        <f t="shared" si="149"/>
        <v>0</v>
      </c>
      <c r="AI182" s="7">
        <v>0</v>
      </c>
      <c r="AJ182" s="7">
        <v>0</v>
      </c>
      <c r="AK182" s="7">
        <v>0</v>
      </c>
      <c r="AL182" s="7">
        <f t="shared" si="150"/>
        <v>0</v>
      </c>
      <c r="AM182" s="7">
        <f t="shared" si="151"/>
        <v>20</v>
      </c>
      <c r="AN182" s="7">
        <f t="shared" si="151"/>
        <v>39</v>
      </c>
      <c r="AO182" s="7">
        <f t="shared" si="152"/>
        <v>59</v>
      </c>
      <c r="AP182" s="7">
        <v>1</v>
      </c>
      <c r="AQ182" s="7">
        <f t="shared" si="153"/>
        <v>20</v>
      </c>
      <c r="AR182" s="7">
        <f t="shared" si="154"/>
        <v>39</v>
      </c>
      <c r="AS182" s="7">
        <f t="shared" si="155"/>
        <v>59</v>
      </c>
      <c r="AT182" s="7" t="str">
        <f t="shared" si="156"/>
        <v>0</v>
      </c>
      <c r="AU182" s="7" t="str">
        <f t="shared" si="157"/>
        <v>0</v>
      </c>
      <c r="AV182" s="7">
        <f t="shared" si="158"/>
        <v>0</v>
      </c>
    </row>
    <row r="183" spans="1:48" s="89" customFormat="1" ht="21">
      <c r="A183" s="87"/>
      <c r="B183" s="88" t="s">
        <v>192</v>
      </c>
      <c r="C183" s="47">
        <v>20</v>
      </c>
      <c r="D183" s="47">
        <v>3</v>
      </c>
      <c r="E183" s="47">
        <v>2</v>
      </c>
      <c r="F183" s="47">
        <f t="shared" si="140"/>
        <v>5</v>
      </c>
      <c r="G183" s="47">
        <v>3</v>
      </c>
      <c r="H183" s="47">
        <v>12</v>
      </c>
      <c r="I183" s="47">
        <f t="shared" si="141"/>
        <v>15</v>
      </c>
      <c r="J183" s="27">
        <v>50</v>
      </c>
      <c r="K183" s="27">
        <v>0</v>
      </c>
      <c r="L183" s="27">
        <v>0</v>
      </c>
      <c r="M183" s="27">
        <f t="shared" si="142"/>
        <v>0</v>
      </c>
      <c r="N183" s="27">
        <v>11</v>
      </c>
      <c r="O183" s="27">
        <v>23</v>
      </c>
      <c r="P183" s="27">
        <f t="shared" si="143"/>
        <v>34</v>
      </c>
      <c r="Q183" s="61">
        <v>40</v>
      </c>
      <c r="R183" s="61">
        <v>13</v>
      </c>
      <c r="S183" s="61">
        <v>18</v>
      </c>
      <c r="T183" s="61">
        <f t="shared" si="144"/>
        <v>31</v>
      </c>
      <c r="U183" s="61">
        <v>6</v>
      </c>
      <c r="V183" s="61">
        <v>15</v>
      </c>
      <c r="W183" s="61">
        <f t="shared" si="145"/>
        <v>21</v>
      </c>
      <c r="X183" s="25">
        <f t="shared" si="146"/>
        <v>20</v>
      </c>
      <c r="Y183" s="25">
        <f t="shared" si="146"/>
        <v>50</v>
      </c>
      <c r="Z183" s="25">
        <f t="shared" si="147"/>
        <v>70</v>
      </c>
      <c r="AA183" s="7">
        <v>0</v>
      </c>
      <c r="AB183" s="7">
        <v>0</v>
      </c>
      <c r="AC183" s="7">
        <v>0</v>
      </c>
      <c r="AD183" s="7">
        <f t="shared" si="148"/>
        <v>0</v>
      </c>
      <c r="AE183" s="7">
        <v>0</v>
      </c>
      <c r="AF183" s="7">
        <v>0</v>
      </c>
      <c r="AG183" s="7">
        <v>0</v>
      </c>
      <c r="AH183" s="7">
        <f t="shared" si="149"/>
        <v>0</v>
      </c>
      <c r="AI183" s="7">
        <v>0</v>
      </c>
      <c r="AJ183" s="7">
        <v>0</v>
      </c>
      <c r="AK183" s="7">
        <v>0</v>
      </c>
      <c r="AL183" s="25">
        <f t="shared" si="150"/>
        <v>0</v>
      </c>
      <c r="AM183" s="25">
        <f t="shared" si="151"/>
        <v>20</v>
      </c>
      <c r="AN183" s="25">
        <f t="shared" si="151"/>
        <v>50</v>
      </c>
      <c r="AO183" s="25">
        <f t="shared" si="152"/>
        <v>70</v>
      </c>
      <c r="AP183" s="25">
        <v>2</v>
      </c>
      <c r="AQ183" s="25" t="str">
        <f t="shared" si="153"/>
        <v>0</v>
      </c>
      <c r="AR183" s="25" t="str">
        <f t="shared" si="154"/>
        <v>0</v>
      </c>
      <c r="AS183" s="25">
        <f t="shared" si="155"/>
        <v>0</v>
      </c>
      <c r="AT183" s="25">
        <f t="shared" si="156"/>
        <v>20</v>
      </c>
      <c r="AU183" s="25">
        <f t="shared" si="157"/>
        <v>50</v>
      </c>
      <c r="AV183" s="25">
        <f t="shared" si="158"/>
        <v>70</v>
      </c>
    </row>
    <row r="184" spans="1:48" s="15" customFormat="1" ht="19.5" customHeight="1">
      <c r="A184" s="2"/>
      <c r="B184" s="13" t="s">
        <v>92</v>
      </c>
      <c r="C184" s="49">
        <f>SUM(C180:C183)</f>
        <v>50</v>
      </c>
      <c r="D184" s="48">
        <f t="shared" ref="D184:AV184" si="286">SUM(D180:D183)</f>
        <v>7</v>
      </c>
      <c r="E184" s="48">
        <f t="shared" si="286"/>
        <v>8</v>
      </c>
      <c r="F184" s="48">
        <f t="shared" si="286"/>
        <v>15</v>
      </c>
      <c r="G184" s="48">
        <f t="shared" si="286"/>
        <v>7</v>
      </c>
      <c r="H184" s="48">
        <f t="shared" si="286"/>
        <v>16</v>
      </c>
      <c r="I184" s="48">
        <f t="shared" si="286"/>
        <v>23</v>
      </c>
      <c r="J184" s="32">
        <f t="shared" si="286"/>
        <v>95</v>
      </c>
      <c r="K184" s="32">
        <f t="shared" si="286"/>
        <v>0</v>
      </c>
      <c r="L184" s="32">
        <f t="shared" si="286"/>
        <v>0</v>
      </c>
      <c r="M184" s="32">
        <f t="shared" si="286"/>
        <v>0</v>
      </c>
      <c r="N184" s="32">
        <f t="shared" si="286"/>
        <v>29</v>
      </c>
      <c r="O184" s="32">
        <f t="shared" si="286"/>
        <v>55</v>
      </c>
      <c r="P184" s="32">
        <f t="shared" si="286"/>
        <v>84</v>
      </c>
      <c r="Q184" s="62">
        <f t="shared" si="286"/>
        <v>170</v>
      </c>
      <c r="R184" s="62">
        <f t="shared" si="286"/>
        <v>40</v>
      </c>
      <c r="S184" s="62">
        <f t="shared" si="286"/>
        <v>68</v>
      </c>
      <c r="T184" s="62">
        <f t="shared" si="286"/>
        <v>108</v>
      </c>
      <c r="U184" s="62">
        <f t="shared" si="286"/>
        <v>20</v>
      </c>
      <c r="V184" s="62">
        <f t="shared" si="286"/>
        <v>41</v>
      </c>
      <c r="W184" s="62">
        <f t="shared" si="286"/>
        <v>61</v>
      </c>
      <c r="X184" s="67">
        <f t="shared" si="286"/>
        <v>56</v>
      </c>
      <c r="Y184" s="67">
        <f t="shared" si="286"/>
        <v>112</v>
      </c>
      <c r="Z184" s="67">
        <f t="shared" si="286"/>
        <v>168</v>
      </c>
      <c r="AA184" s="8">
        <f t="shared" si="286"/>
        <v>0</v>
      </c>
      <c r="AB184" s="8">
        <f t="shared" si="286"/>
        <v>0</v>
      </c>
      <c r="AC184" s="8">
        <f t="shared" si="286"/>
        <v>0</v>
      </c>
      <c r="AD184" s="8">
        <f t="shared" si="286"/>
        <v>0</v>
      </c>
      <c r="AE184" s="8">
        <f t="shared" si="286"/>
        <v>0</v>
      </c>
      <c r="AF184" s="8">
        <f t="shared" si="286"/>
        <v>0</v>
      </c>
      <c r="AG184" s="8">
        <f t="shared" si="286"/>
        <v>0</v>
      </c>
      <c r="AH184" s="8">
        <f t="shared" si="286"/>
        <v>0</v>
      </c>
      <c r="AI184" s="8">
        <f t="shared" si="286"/>
        <v>0</v>
      </c>
      <c r="AJ184" s="8">
        <f t="shared" si="286"/>
        <v>0</v>
      </c>
      <c r="AK184" s="8">
        <f t="shared" si="286"/>
        <v>0</v>
      </c>
      <c r="AL184" s="8">
        <f t="shared" si="286"/>
        <v>0</v>
      </c>
      <c r="AM184" s="8">
        <f t="shared" si="286"/>
        <v>56</v>
      </c>
      <c r="AN184" s="8">
        <f t="shared" si="286"/>
        <v>112</v>
      </c>
      <c r="AO184" s="8">
        <f t="shared" si="286"/>
        <v>168</v>
      </c>
      <c r="AP184" s="7">
        <f t="shared" si="286"/>
        <v>6</v>
      </c>
      <c r="AQ184" s="8">
        <f t="shared" si="286"/>
        <v>32</v>
      </c>
      <c r="AR184" s="8">
        <f t="shared" si="286"/>
        <v>57</v>
      </c>
      <c r="AS184" s="8">
        <f t="shared" si="286"/>
        <v>89</v>
      </c>
      <c r="AT184" s="8">
        <f t="shared" si="286"/>
        <v>24</v>
      </c>
      <c r="AU184" s="8">
        <f t="shared" si="286"/>
        <v>55</v>
      </c>
      <c r="AV184" s="8">
        <f t="shared" si="286"/>
        <v>79</v>
      </c>
    </row>
    <row r="185" spans="1:48" s="15" customFormat="1" ht="19.5" customHeight="1">
      <c r="A185" s="2"/>
      <c r="B185" s="13" t="s">
        <v>94</v>
      </c>
      <c r="C185" s="49">
        <f>C167+C174+C178+C184</f>
        <v>420</v>
      </c>
      <c r="D185" s="48">
        <f t="shared" ref="D185:AV185" si="287">D167+D174+D178+D184</f>
        <v>105</v>
      </c>
      <c r="E185" s="48">
        <f t="shared" si="287"/>
        <v>424</v>
      </c>
      <c r="F185" s="48">
        <f t="shared" si="287"/>
        <v>529</v>
      </c>
      <c r="G185" s="48">
        <f t="shared" si="287"/>
        <v>53</v>
      </c>
      <c r="H185" s="48">
        <f t="shared" si="287"/>
        <v>207</v>
      </c>
      <c r="I185" s="48">
        <f t="shared" si="287"/>
        <v>260</v>
      </c>
      <c r="J185" s="32">
        <f t="shared" si="287"/>
        <v>885</v>
      </c>
      <c r="K185" s="32">
        <f t="shared" si="287"/>
        <v>1698</v>
      </c>
      <c r="L185" s="32">
        <f t="shared" si="287"/>
        <v>4347</v>
      </c>
      <c r="M185" s="32">
        <f t="shared" si="287"/>
        <v>6045</v>
      </c>
      <c r="N185" s="32">
        <f t="shared" si="287"/>
        <v>279</v>
      </c>
      <c r="O185" s="32">
        <f t="shared" si="287"/>
        <v>620</v>
      </c>
      <c r="P185" s="32">
        <f t="shared" si="287"/>
        <v>899</v>
      </c>
      <c r="Q185" s="62">
        <f t="shared" si="287"/>
        <v>780</v>
      </c>
      <c r="R185" s="62">
        <f t="shared" si="287"/>
        <v>180</v>
      </c>
      <c r="S185" s="62">
        <f t="shared" si="287"/>
        <v>538</v>
      </c>
      <c r="T185" s="62">
        <f t="shared" si="287"/>
        <v>718</v>
      </c>
      <c r="U185" s="62">
        <f t="shared" si="287"/>
        <v>131</v>
      </c>
      <c r="V185" s="62">
        <f t="shared" si="287"/>
        <v>391</v>
      </c>
      <c r="W185" s="62">
        <f t="shared" si="287"/>
        <v>522</v>
      </c>
      <c r="X185" s="67">
        <f t="shared" si="287"/>
        <v>463</v>
      </c>
      <c r="Y185" s="67">
        <f t="shared" si="287"/>
        <v>1218</v>
      </c>
      <c r="Z185" s="67">
        <f t="shared" si="287"/>
        <v>1681</v>
      </c>
      <c r="AA185" s="8">
        <f t="shared" si="287"/>
        <v>0</v>
      </c>
      <c r="AB185" s="8">
        <f t="shared" si="287"/>
        <v>0</v>
      </c>
      <c r="AC185" s="8">
        <f t="shared" si="287"/>
        <v>0</v>
      </c>
      <c r="AD185" s="8">
        <f t="shared" si="287"/>
        <v>0</v>
      </c>
      <c r="AE185" s="8">
        <f t="shared" si="287"/>
        <v>0</v>
      </c>
      <c r="AF185" s="8">
        <f t="shared" si="287"/>
        <v>0</v>
      </c>
      <c r="AG185" s="8">
        <f t="shared" si="287"/>
        <v>0</v>
      </c>
      <c r="AH185" s="8">
        <f t="shared" si="287"/>
        <v>0</v>
      </c>
      <c r="AI185" s="8">
        <f t="shared" si="287"/>
        <v>0</v>
      </c>
      <c r="AJ185" s="8">
        <f t="shared" si="287"/>
        <v>0</v>
      </c>
      <c r="AK185" s="8">
        <f t="shared" si="287"/>
        <v>0</v>
      </c>
      <c r="AL185" s="8">
        <f t="shared" si="287"/>
        <v>0</v>
      </c>
      <c r="AM185" s="8">
        <f t="shared" si="287"/>
        <v>463</v>
      </c>
      <c r="AN185" s="8">
        <f t="shared" si="287"/>
        <v>1218</v>
      </c>
      <c r="AO185" s="8">
        <f t="shared" si="287"/>
        <v>1681</v>
      </c>
      <c r="AP185" s="7">
        <f t="shared" si="287"/>
        <v>33</v>
      </c>
      <c r="AQ185" s="8">
        <f t="shared" si="287"/>
        <v>182</v>
      </c>
      <c r="AR185" s="8">
        <f t="shared" si="287"/>
        <v>426</v>
      </c>
      <c r="AS185" s="8">
        <f t="shared" si="287"/>
        <v>608</v>
      </c>
      <c r="AT185" s="8">
        <f t="shared" si="287"/>
        <v>281</v>
      </c>
      <c r="AU185" s="8">
        <f t="shared" si="287"/>
        <v>792</v>
      </c>
      <c r="AV185" s="8">
        <f t="shared" si="287"/>
        <v>1073</v>
      </c>
    </row>
    <row r="186" spans="1:48" ht="19.5" customHeight="1">
      <c r="A186" s="85"/>
      <c r="B186" s="21" t="s">
        <v>132</v>
      </c>
      <c r="C186" s="53"/>
      <c r="D186" s="54"/>
      <c r="E186" s="54"/>
      <c r="F186" s="54"/>
      <c r="G186" s="54"/>
      <c r="H186" s="54"/>
      <c r="I186" s="54"/>
      <c r="J186" s="35"/>
      <c r="K186" s="35"/>
      <c r="L186" s="35"/>
      <c r="M186" s="35"/>
      <c r="N186" s="35"/>
      <c r="O186" s="35"/>
      <c r="P186" s="35"/>
      <c r="Q186" s="66"/>
      <c r="R186" s="66"/>
      <c r="S186" s="66"/>
      <c r="T186" s="66"/>
      <c r="U186" s="66"/>
      <c r="V186" s="66"/>
      <c r="W186" s="66"/>
      <c r="X186" s="86"/>
      <c r="Y186" s="86"/>
      <c r="Z186" s="86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10"/>
    </row>
    <row r="187" spans="1:48" ht="19.5" customHeight="1">
      <c r="A187" s="85"/>
      <c r="B187" s="20" t="s">
        <v>146</v>
      </c>
      <c r="C187" s="53"/>
      <c r="D187" s="54"/>
      <c r="E187" s="54"/>
      <c r="F187" s="54"/>
      <c r="G187" s="54"/>
      <c r="H187" s="54"/>
      <c r="I187" s="54"/>
      <c r="J187" s="35"/>
      <c r="K187" s="35"/>
      <c r="L187" s="35"/>
      <c r="M187" s="35"/>
      <c r="N187" s="35"/>
      <c r="O187" s="35"/>
      <c r="P187" s="35"/>
      <c r="Q187" s="66"/>
      <c r="R187" s="66"/>
      <c r="S187" s="66"/>
      <c r="T187" s="66"/>
      <c r="U187" s="66"/>
      <c r="V187" s="66"/>
      <c r="W187" s="66"/>
      <c r="X187" s="86"/>
      <c r="Y187" s="86"/>
      <c r="Z187" s="86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10"/>
    </row>
    <row r="188" spans="1:48" ht="19.5" customHeight="1">
      <c r="A188" s="85"/>
      <c r="B188" s="14" t="s">
        <v>145</v>
      </c>
      <c r="C188" s="47">
        <v>0</v>
      </c>
      <c r="D188" s="47">
        <v>0</v>
      </c>
      <c r="E188" s="47">
        <v>0</v>
      </c>
      <c r="F188" s="47">
        <f t="shared" si="140"/>
        <v>0</v>
      </c>
      <c r="G188" s="47">
        <v>0</v>
      </c>
      <c r="H188" s="47">
        <v>0</v>
      </c>
      <c r="I188" s="47">
        <f t="shared" si="141"/>
        <v>0</v>
      </c>
      <c r="J188" s="27">
        <v>0</v>
      </c>
      <c r="K188" s="27">
        <v>32</v>
      </c>
      <c r="L188" s="27">
        <v>117</v>
      </c>
      <c r="M188" s="27">
        <f t="shared" si="142"/>
        <v>149</v>
      </c>
      <c r="N188" s="27">
        <v>14</v>
      </c>
      <c r="O188" s="27">
        <v>46</v>
      </c>
      <c r="P188" s="27">
        <f t="shared" si="143"/>
        <v>60</v>
      </c>
      <c r="Q188" s="61">
        <v>0</v>
      </c>
      <c r="R188" s="61">
        <v>0</v>
      </c>
      <c r="S188" s="61">
        <v>0</v>
      </c>
      <c r="T188" s="61">
        <f t="shared" si="144"/>
        <v>0</v>
      </c>
      <c r="U188" s="61">
        <v>0</v>
      </c>
      <c r="V188" s="61">
        <v>0</v>
      </c>
      <c r="W188" s="61">
        <f t="shared" si="145"/>
        <v>0</v>
      </c>
      <c r="X188" s="25">
        <f t="shared" si="146"/>
        <v>14</v>
      </c>
      <c r="Y188" s="25">
        <f t="shared" si="146"/>
        <v>46</v>
      </c>
      <c r="Z188" s="25">
        <f t="shared" si="147"/>
        <v>60</v>
      </c>
      <c r="AA188" s="7">
        <v>0</v>
      </c>
      <c r="AB188" s="7">
        <v>0</v>
      </c>
      <c r="AC188" s="7">
        <v>0</v>
      </c>
      <c r="AD188" s="7">
        <f t="shared" si="148"/>
        <v>0</v>
      </c>
      <c r="AE188" s="7">
        <v>0</v>
      </c>
      <c r="AF188" s="7">
        <v>0</v>
      </c>
      <c r="AG188" s="7">
        <v>0</v>
      </c>
      <c r="AH188" s="7">
        <f t="shared" si="149"/>
        <v>0</v>
      </c>
      <c r="AI188" s="7">
        <v>0</v>
      </c>
      <c r="AJ188" s="7">
        <v>0</v>
      </c>
      <c r="AK188" s="7">
        <v>0</v>
      </c>
      <c r="AL188" s="7">
        <f t="shared" si="150"/>
        <v>0</v>
      </c>
      <c r="AM188" s="7">
        <f t="shared" si="151"/>
        <v>14</v>
      </c>
      <c r="AN188" s="7">
        <f t="shared" si="151"/>
        <v>46</v>
      </c>
      <c r="AO188" s="7">
        <f t="shared" si="152"/>
        <v>60</v>
      </c>
      <c r="AP188" s="7">
        <v>1</v>
      </c>
      <c r="AQ188" s="7">
        <f t="shared" si="153"/>
        <v>14</v>
      </c>
      <c r="AR188" s="7">
        <f t="shared" si="154"/>
        <v>46</v>
      </c>
      <c r="AS188" s="7">
        <f t="shared" si="155"/>
        <v>60</v>
      </c>
      <c r="AT188" s="7" t="str">
        <f t="shared" si="156"/>
        <v>0</v>
      </c>
      <c r="AU188" s="7" t="str">
        <f t="shared" si="157"/>
        <v>0</v>
      </c>
      <c r="AV188" s="7">
        <f t="shared" si="158"/>
        <v>0</v>
      </c>
    </row>
    <row r="189" spans="1:48" s="15" customFormat="1" ht="19.5" customHeight="1">
      <c r="A189" s="2"/>
      <c r="B189" s="13" t="s">
        <v>6</v>
      </c>
      <c r="C189" s="48">
        <f>SUM(C188)</f>
        <v>0</v>
      </c>
      <c r="D189" s="48">
        <f t="shared" ref="D189:AV189" si="288">SUM(D188)</f>
        <v>0</v>
      </c>
      <c r="E189" s="48">
        <f t="shared" si="288"/>
        <v>0</v>
      </c>
      <c r="F189" s="48">
        <f t="shared" si="288"/>
        <v>0</v>
      </c>
      <c r="G189" s="48">
        <f t="shared" si="288"/>
        <v>0</v>
      </c>
      <c r="H189" s="48">
        <f t="shared" si="288"/>
        <v>0</v>
      </c>
      <c r="I189" s="48">
        <f t="shared" si="288"/>
        <v>0</v>
      </c>
      <c r="J189" s="32">
        <f t="shared" si="288"/>
        <v>0</v>
      </c>
      <c r="K189" s="32">
        <f t="shared" si="288"/>
        <v>32</v>
      </c>
      <c r="L189" s="32">
        <f t="shared" si="288"/>
        <v>117</v>
      </c>
      <c r="M189" s="32">
        <f t="shared" si="288"/>
        <v>149</v>
      </c>
      <c r="N189" s="32">
        <f t="shared" si="288"/>
        <v>14</v>
      </c>
      <c r="O189" s="32">
        <f t="shared" si="288"/>
        <v>46</v>
      </c>
      <c r="P189" s="32">
        <f t="shared" si="288"/>
        <v>60</v>
      </c>
      <c r="Q189" s="62">
        <f t="shared" si="288"/>
        <v>0</v>
      </c>
      <c r="R189" s="62">
        <f t="shared" si="288"/>
        <v>0</v>
      </c>
      <c r="S189" s="62">
        <f t="shared" si="288"/>
        <v>0</v>
      </c>
      <c r="T189" s="62">
        <f t="shared" si="288"/>
        <v>0</v>
      </c>
      <c r="U189" s="62">
        <f t="shared" si="288"/>
        <v>0</v>
      </c>
      <c r="V189" s="62">
        <f t="shared" si="288"/>
        <v>0</v>
      </c>
      <c r="W189" s="62">
        <f t="shared" si="288"/>
        <v>0</v>
      </c>
      <c r="X189" s="67">
        <f t="shared" si="288"/>
        <v>14</v>
      </c>
      <c r="Y189" s="67">
        <f t="shared" si="288"/>
        <v>46</v>
      </c>
      <c r="Z189" s="67">
        <f t="shared" si="288"/>
        <v>60</v>
      </c>
      <c r="AA189" s="8">
        <f t="shared" si="288"/>
        <v>0</v>
      </c>
      <c r="AB189" s="8">
        <f t="shared" si="288"/>
        <v>0</v>
      </c>
      <c r="AC189" s="8">
        <f t="shared" si="288"/>
        <v>0</v>
      </c>
      <c r="AD189" s="8">
        <f t="shared" si="288"/>
        <v>0</v>
      </c>
      <c r="AE189" s="8">
        <f t="shared" si="288"/>
        <v>0</v>
      </c>
      <c r="AF189" s="8">
        <f t="shared" si="288"/>
        <v>0</v>
      </c>
      <c r="AG189" s="8">
        <f t="shared" si="288"/>
        <v>0</v>
      </c>
      <c r="AH189" s="8">
        <f t="shared" si="288"/>
        <v>0</v>
      </c>
      <c r="AI189" s="8">
        <f t="shared" si="288"/>
        <v>0</v>
      </c>
      <c r="AJ189" s="8">
        <f t="shared" si="288"/>
        <v>0</v>
      </c>
      <c r="AK189" s="8">
        <f t="shared" si="288"/>
        <v>0</v>
      </c>
      <c r="AL189" s="8">
        <f t="shared" si="288"/>
        <v>0</v>
      </c>
      <c r="AM189" s="8">
        <f t="shared" si="288"/>
        <v>14</v>
      </c>
      <c r="AN189" s="8">
        <f t="shared" si="288"/>
        <v>46</v>
      </c>
      <c r="AO189" s="8">
        <f t="shared" si="288"/>
        <v>60</v>
      </c>
      <c r="AP189" s="7">
        <f t="shared" si="288"/>
        <v>1</v>
      </c>
      <c r="AQ189" s="8">
        <f t="shared" si="288"/>
        <v>14</v>
      </c>
      <c r="AR189" s="8">
        <f t="shared" si="288"/>
        <v>46</v>
      </c>
      <c r="AS189" s="8">
        <f t="shared" si="288"/>
        <v>60</v>
      </c>
      <c r="AT189" s="8">
        <f t="shared" si="288"/>
        <v>0</v>
      </c>
      <c r="AU189" s="8">
        <f t="shared" si="288"/>
        <v>0</v>
      </c>
      <c r="AV189" s="8">
        <f t="shared" si="288"/>
        <v>0</v>
      </c>
    </row>
    <row r="190" spans="1:48" ht="19.5" customHeight="1">
      <c r="A190" s="85"/>
      <c r="B190" s="3" t="s">
        <v>163</v>
      </c>
      <c r="C190" s="90"/>
      <c r="D190" s="91"/>
      <c r="E190" s="91"/>
      <c r="F190" s="54"/>
      <c r="G190" s="91"/>
      <c r="H190" s="91"/>
      <c r="I190" s="54"/>
      <c r="J190" s="38"/>
      <c r="K190" s="38"/>
      <c r="L190" s="38"/>
      <c r="M190" s="35"/>
      <c r="N190" s="38"/>
      <c r="O190" s="38"/>
      <c r="P190" s="35"/>
      <c r="Q190" s="92"/>
      <c r="R190" s="92"/>
      <c r="S190" s="92"/>
      <c r="T190" s="66"/>
      <c r="U190" s="92"/>
      <c r="V190" s="92"/>
      <c r="W190" s="66"/>
      <c r="X190" s="86"/>
      <c r="Y190" s="86"/>
      <c r="Z190" s="86"/>
      <c r="AA190" s="12"/>
      <c r="AB190" s="12"/>
      <c r="AC190" s="12"/>
      <c r="AD190" s="9"/>
      <c r="AE190" s="12"/>
      <c r="AF190" s="12"/>
      <c r="AG190" s="12"/>
      <c r="AH190" s="9"/>
      <c r="AI190" s="12"/>
      <c r="AJ190" s="12"/>
      <c r="AK190" s="12"/>
      <c r="AL190" s="9"/>
      <c r="AM190" s="9"/>
      <c r="AN190" s="9"/>
      <c r="AO190" s="9"/>
      <c r="AP190" s="12"/>
      <c r="AQ190" s="9"/>
      <c r="AR190" s="9"/>
      <c r="AS190" s="9"/>
      <c r="AT190" s="9"/>
      <c r="AU190" s="9"/>
      <c r="AV190" s="10"/>
    </row>
    <row r="191" spans="1:48" ht="19.5" customHeight="1">
      <c r="A191" s="85"/>
      <c r="B191" s="6" t="s">
        <v>70</v>
      </c>
      <c r="C191" s="47">
        <v>0</v>
      </c>
      <c r="D191" s="47">
        <v>0</v>
      </c>
      <c r="E191" s="47">
        <v>0</v>
      </c>
      <c r="F191" s="47">
        <f t="shared" ref="F191:F254" si="289">D191+E191</f>
        <v>0</v>
      </c>
      <c r="G191" s="47">
        <v>0</v>
      </c>
      <c r="H191" s="47">
        <v>0</v>
      </c>
      <c r="I191" s="47">
        <f t="shared" ref="I191:I254" si="290">G191+H191</f>
        <v>0</v>
      </c>
      <c r="J191" s="27">
        <v>40</v>
      </c>
      <c r="K191" s="27">
        <v>7</v>
      </c>
      <c r="L191" s="27">
        <v>46</v>
      </c>
      <c r="M191" s="27">
        <f t="shared" ref="M191:M254" si="291">K191+L191</f>
        <v>53</v>
      </c>
      <c r="N191" s="27">
        <v>3</v>
      </c>
      <c r="O191" s="27">
        <v>32</v>
      </c>
      <c r="P191" s="27">
        <f t="shared" ref="P191:P193" si="292">N191+O191</f>
        <v>35</v>
      </c>
      <c r="Q191" s="61">
        <v>0</v>
      </c>
      <c r="R191" s="61">
        <v>0</v>
      </c>
      <c r="S191" s="61">
        <v>0</v>
      </c>
      <c r="T191" s="61">
        <f t="shared" ref="T191:T195" si="293">R191+S191</f>
        <v>0</v>
      </c>
      <c r="U191" s="61">
        <v>0</v>
      </c>
      <c r="V191" s="61">
        <v>0</v>
      </c>
      <c r="W191" s="61">
        <f t="shared" ref="W191:W195" si="294">U191+V191</f>
        <v>0</v>
      </c>
      <c r="X191" s="25">
        <f t="shared" ref="X191:Y204" si="295">G191+N191+U191</f>
        <v>3</v>
      </c>
      <c r="Y191" s="25">
        <f t="shared" si="295"/>
        <v>32</v>
      </c>
      <c r="Z191" s="25">
        <f t="shared" ref="Z191:Z195" si="296">X191+Y191</f>
        <v>35</v>
      </c>
      <c r="AA191" s="7">
        <v>0</v>
      </c>
      <c r="AB191" s="7">
        <v>0</v>
      </c>
      <c r="AC191" s="7">
        <v>0</v>
      </c>
      <c r="AD191" s="7">
        <f t="shared" si="148"/>
        <v>0</v>
      </c>
      <c r="AE191" s="7">
        <v>0</v>
      </c>
      <c r="AF191" s="7">
        <v>0</v>
      </c>
      <c r="AG191" s="7">
        <v>0</v>
      </c>
      <c r="AH191" s="7">
        <f t="shared" ref="AH191:AH195" si="297">AF191+AG191</f>
        <v>0</v>
      </c>
      <c r="AI191" s="7">
        <v>0</v>
      </c>
      <c r="AJ191" s="7">
        <v>0</v>
      </c>
      <c r="AK191" s="7">
        <v>0</v>
      </c>
      <c r="AL191" s="7">
        <f t="shared" si="150"/>
        <v>0</v>
      </c>
      <c r="AM191" s="7">
        <f t="shared" ref="AM191:AN195" si="298">X191+AB191+AF191+AJ191</f>
        <v>3</v>
      </c>
      <c r="AN191" s="7">
        <f t="shared" si="298"/>
        <v>32</v>
      </c>
      <c r="AO191" s="7">
        <f t="shared" ref="AO191:AO195" si="299">AM191+AN191</f>
        <v>35</v>
      </c>
      <c r="AP191" s="7">
        <v>1</v>
      </c>
      <c r="AQ191" s="7">
        <f t="shared" ref="AQ191:AQ277" si="300">IF(AP191=1,AM191,"0")</f>
        <v>3</v>
      </c>
      <c r="AR191" s="7">
        <f t="shared" ref="AR191:AR277" si="301">IF(AP191=1,AN191,"0")</f>
        <v>32</v>
      </c>
      <c r="AS191" s="7">
        <f t="shared" ref="AS191:AS277" si="302">AQ191+AR191</f>
        <v>35</v>
      </c>
      <c r="AT191" s="7" t="str">
        <f t="shared" ref="AT191:AT277" si="303">IF(AP191=2,AM191,"0")</f>
        <v>0</v>
      </c>
      <c r="AU191" s="7" t="str">
        <f t="shared" ref="AU191:AU277" si="304">IF(AP191=2,AN191,"0")</f>
        <v>0</v>
      </c>
      <c r="AV191" s="7">
        <f t="shared" ref="AV191:AV277" si="305">AT191+AU191</f>
        <v>0</v>
      </c>
    </row>
    <row r="192" spans="1:48" ht="19.5" customHeight="1">
      <c r="A192" s="85"/>
      <c r="B192" s="6" t="s">
        <v>180</v>
      </c>
      <c r="C192" s="47">
        <v>0</v>
      </c>
      <c r="D192" s="47">
        <v>0</v>
      </c>
      <c r="E192" s="47">
        <v>0</v>
      </c>
      <c r="F192" s="47">
        <f t="shared" si="289"/>
        <v>0</v>
      </c>
      <c r="G192" s="47">
        <v>0</v>
      </c>
      <c r="H192" s="47">
        <v>0</v>
      </c>
      <c r="I192" s="47">
        <f t="shared" si="290"/>
        <v>0</v>
      </c>
      <c r="J192" s="27">
        <v>40</v>
      </c>
      <c r="K192" s="27">
        <v>2</v>
      </c>
      <c r="L192" s="27">
        <v>13</v>
      </c>
      <c r="M192" s="27">
        <f t="shared" si="291"/>
        <v>15</v>
      </c>
      <c r="N192" s="27">
        <v>0</v>
      </c>
      <c r="O192" s="27">
        <v>13</v>
      </c>
      <c r="P192" s="27">
        <f t="shared" si="292"/>
        <v>13</v>
      </c>
      <c r="Q192" s="61">
        <v>0</v>
      </c>
      <c r="R192" s="61">
        <v>0</v>
      </c>
      <c r="S192" s="61">
        <v>0</v>
      </c>
      <c r="T192" s="61">
        <f t="shared" si="293"/>
        <v>0</v>
      </c>
      <c r="U192" s="61">
        <v>0</v>
      </c>
      <c r="V192" s="61">
        <v>0</v>
      </c>
      <c r="W192" s="61">
        <f t="shared" si="294"/>
        <v>0</v>
      </c>
      <c r="X192" s="25">
        <f t="shared" si="295"/>
        <v>0</v>
      </c>
      <c r="Y192" s="25">
        <f t="shared" si="295"/>
        <v>13</v>
      </c>
      <c r="Z192" s="25">
        <f t="shared" si="296"/>
        <v>13</v>
      </c>
      <c r="AA192" s="7">
        <v>0</v>
      </c>
      <c r="AB192" s="7">
        <v>0</v>
      </c>
      <c r="AC192" s="7">
        <v>0</v>
      </c>
      <c r="AD192" s="7">
        <f t="shared" ref="AD192:AD195" si="306">AB192+AC192</f>
        <v>0</v>
      </c>
      <c r="AE192" s="7">
        <v>0</v>
      </c>
      <c r="AF192" s="7">
        <v>0</v>
      </c>
      <c r="AG192" s="7">
        <v>0</v>
      </c>
      <c r="AH192" s="7">
        <f t="shared" si="297"/>
        <v>0</v>
      </c>
      <c r="AI192" s="7">
        <v>0</v>
      </c>
      <c r="AJ192" s="7">
        <v>0</v>
      </c>
      <c r="AK192" s="7">
        <v>0</v>
      </c>
      <c r="AL192" s="7">
        <f t="shared" ref="AL192:AL195" si="307">AJ192+AK192</f>
        <v>0</v>
      </c>
      <c r="AM192" s="7">
        <f t="shared" si="298"/>
        <v>0</v>
      </c>
      <c r="AN192" s="7">
        <f t="shared" si="298"/>
        <v>13</v>
      </c>
      <c r="AO192" s="7">
        <f t="shared" si="299"/>
        <v>13</v>
      </c>
      <c r="AP192" s="7">
        <v>2</v>
      </c>
      <c r="AQ192" s="7" t="str">
        <f t="shared" si="300"/>
        <v>0</v>
      </c>
      <c r="AR192" s="7" t="str">
        <f t="shared" si="301"/>
        <v>0</v>
      </c>
      <c r="AS192" s="7">
        <f t="shared" si="302"/>
        <v>0</v>
      </c>
      <c r="AT192" s="7">
        <f t="shared" si="303"/>
        <v>0</v>
      </c>
      <c r="AU192" s="7">
        <f t="shared" si="304"/>
        <v>13</v>
      </c>
      <c r="AV192" s="7">
        <f t="shared" si="305"/>
        <v>13</v>
      </c>
    </row>
    <row r="193" spans="1:48" ht="19.5" customHeight="1">
      <c r="A193" s="85"/>
      <c r="B193" s="6" t="s">
        <v>75</v>
      </c>
      <c r="C193" s="47">
        <v>0</v>
      </c>
      <c r="D193" s="47">
        <v>0</v>
      </c>
      <c r="E193" s="47">
        <v>0</v>
      </c>
      <c r="F193" s="47">
        <f t="shared" si="289"/>
        <v>0</v>
      </c>
      <c r="G193" s="47">
        <v>0</v>
      </c>
      <c r="H193" s="47">
        <v>0</v>
      </c>
      <c r="I193" s="47">
        <f t="shared" si="290"/>
        <v>0</v>
      </c>
      <c r="J193" s="27">
        <v>40</v>
      </c>
      <c r="K193" s="27">
        <v>12</v>
      </c>
      <c r="L193" s="27">
        <v>6</v>
      </c>
      <c r="M193" s="27">
        <f t="shared" si="291"/>
        <v>18</v>
      </c>
      <c r="N193" s="27">
        <v>8</v>
      </c>
      <c r="O193" s="27">
        <v>3</v>
      </c>
      <c r="P193" s="27">
        <f t="shared" si="292"/>
        <v>11</v>
      </c>
      <c r="Q193" s="61">
        <v>0</v>
      </c>
      <c r="R193" s="61">
        <v>0</v>
      </c>
      <c r="S193" s="61">
        <v>0</v>
      </c>
      <c r="T193" s="61">
        <f t="shared" si="293"/>
        <v>0</v>
      </c>
      <c r="U193" s="61">
        <v>0</v>
      </c>
      <c r="V193" s="61">
        <v>0</v>
      </c>
      <c r="W193" s="61">
        <f t="shared" si="294"/>
        <v>0</v>
      </c>
      <c r="X193" s="25">
        <f t="shared" si="295"/>
        <v>8</v>
      </c>
      <c r="Y193" s="25">
        <f t="shared" si="295"/>
        <v>3</v>
      </c>
      <c r="Z193" s="25">
        <f t="shared" si="296"/>
        <v>11</v>
      </c>
      <c r="AA193" s="7">
        <v>0</v>
      </c>
      <c r="AB193" s="7">
        <v>0</v>
      </c>
      <c r="AC193" s="7">
        <v>0</v>
      </c>
      <c r="AD193" s="7">
        <f t="shared" si="306"/>
        <v>0</v>
      </c>
      <c r="AE193" s="7">
        <v>0</v>
      </c>
      <c r="AF193" s="7">
        <v>0</v>
      </c>
      <c r="AG193" s="7">
        <v>0</v>
      </c>
      <c r="AH193" s="7">
        <f t="shared" si="297"/>
        <v>0</v>
      </c>
      <c r="AI193" s="7">
        <v>0</v>
      </c>
      <c r="AJ193" s="7">
        <v>0</v>
      </c>
      <c r="AK193" s="7">
        <v>0</v>
      </c>
      <c r="AL193" s="7">
        <f t="shared" si="307"/>
        <v>0</v>
      </c>
      <c r="AM193" s="7">
        <f t="shared" si="298"/>
        <v>8</v>
      </c>
      <c r="AN193" s="7">
        <f t="shared" si="298"/>
        <v>3</v>
      </c>
      <c r="AO193" s="7">
        <f t="shared" si="299"/>
        <v>11</v>
      </c>
      <c r="AP193" s="7">
        <v>2</v>
      </c>
      <c r="AQ193" s="7" t="str">
        <f t="shared" si="300"/>
        <v>0</v>
      </c>
      <c r="AR193" s="7" t="str">
        <f t="shared" si="301"/>
        <v>0</v>
      </c>
      <c r="AS193" s="7">
        <f t="shared" si="302"/>
        <v>0</v>
      </c>
      <c r="AT193" s="7">
        <f t="shared" si="303"/>
        <v>8</v>
      </c>
      <c r="AU193" s="7">
        <f t="shared" si="304"/>
        <v>3</v>
      </c>
      <c r="AV193" s="7">
        <f t="shared" si="305"/>
        <v>11</v>
      </c>
    </row>
    <row r="194" spans="1:48" ht="19.5" customHeight="1">
      <c r="A194" s="85"/>
      <c r="B194" s="6" t="s">
        <v>32</v>
      </c>
      <c r="C194" s="47">
        <v>0</v>
      </c>
      <c r="D194" s="47">
        <v>0</v>
      </c>
      <c r="E194" s="47">
        <v>0</v>
      </c>
      <c r="F194" s="47">
        <f>D194+E194</f>
        <v>0</v>
      </c>
      <c r="G194" s="47">
        <v>0</v>
      </c>
      <c r="H194" s="47">
        <v>0</v>
      </c>
      <c r="I194" s="47">
        <f>G194+H194</f>
        <v>0</v>
      </c>
      <c r="J194" s="27">
        <v>40</v>
      </c>
      <c r="K194" s="27">
        <v>0</v>
      </c>
      <c r="L194" s="27">
        <v>19</v>
      </c>
      <c r="M194" s="27">
        <f>K194+L194</f>
        <v>19</v>
      </c>
      <c r="N194" s="27">
        <v>1</v>
      </c>
      <c r="O194" s="27">
        <v>13</v>
      </c>
      <c r="P194" s="27">
        <f>N194+O194</f>
        <v>14</v>
      </c>
      <c r="Q194" s="61">
        <v>0</v>
      </c>
      <c r="R194" s="61">
        <v>0</v>
      </c>
      <c r="S194" s="61">
        <v>0</v>
      </c>
      <c r="T194" s="61">
        <f>R194+S194</f>
        <v>0</v>
      </c>
      <c r="U194" s="61">
        <v>0</v>
      </c>
      <c r="V194" s="61">
        <v>0</v>
      </c>
      <c r="W194" s="61">
        <f>U194+V194</f>
        <v>0</v>
      </c>
      <c r="X194" s="25">
        <f>G194+N194+U194</f>
        <v>1</v>
      </c>
      <c r="Y194" s="25">
        <f>H194+O194+V194</f>
        <v>13</v>
      </c>
      <c r="Z194" s="25">
        <f>X194+Y194</f>
        <v>14</v>
      </c>
      <c r="AA194" s="7">
        <v>0</v>
      </c>
      <c r="AB194" s="7">
        <v>0</v>
      </c>
      <c r="AC194" s="7">
        <v>0</v>
      </c>
      <c r="AD194" s="7">
        <f t="shared" si="306"/>
        <v>0</v>
      </c>
      <c r="AE194" s="7">
        <v>0</v>
      </c>
      <c r="AF194" s="7">
        <v>0</v>
      </c>
      <c r="AG194" s="7">
        <v>0</v>
      </c>
      <c r="AH194" s="7">
        <f t="shared" si="297"/>
        <v>0</v>
      </c>
      <c r="AI194" s="7">
        <v>0</v>
      </c>
      <c r="AJ194" s="7">
        <v>0</v>
      </c>
      <c r="AK194" s="7">
        <v>0</v>
      </c>
      <c r="AL194" s="7">
        <f>AJ194+AK194</f>
        <v>0</v>
      </c>
      <c r="AM194" s="7">
        <f>X194+AB194+AF194+AJ194</f>
        <v>1</v>
      </c>
      <c r="AN194" s="7">
        <f>Y194+AC194+AG194+AK194</f>
        <v>13</v>
      </c>
      <c r="AO194" s="7">
        <f>AM194+AN194</f>
        <v>14</v>
      </c>
      <c r="AP194" s="7">
        <v>1</v>
      </c>
      <c r="AQ194" s="7">
        <f>IF(AP194=1,AM194,"0")</f>
        <v>1</v>
      </c>
      <c r="AR194" s="7">
        <f>IF(AP194=1,AN194,"0")</f>
        <v>13</v>
      </c>
      <c r="AS194" s="7">
        <f>AQ194+AR194</f>
        <v>14</v>
      </c>
      <c r="AT194" s="7" t="str">
        <f>IF(AP194=2,AM194,"0")</f>
        <v>0</v>
      </c>
      <c r="AU194" s="7" t="str">
        <f>IF(AP194=2,AN194,"0")</f>
        <v>0</v>
      </c>
      <c r="AV194" s="7">
        <f>AT194+AU194</f>
        <v>0</v>
      </c>
    </row>
    <row r="195" spans="1:48" ht="19.5" customHeight="1">
      <c r="A195" s="85"/>
      <c r="B195" s="6" t="s">
        <v>117</v>
      </c>
      <c r="C195" s="47">
        <v>0</v>
      </c>
      <c r="D195" s="47">
        <v>0</v>
      </c>
      <c r="E195" s="47">
        <v>0</v>
      </c>
      <c r="F195" s="47">
        <f t="shared" si="289"/>
        <v>0</v>
      </c>
      <c r="G195" s="47">
        <v>0</v>
      </c>
      <c r="H195" s="47">
        <v>0</v>
      </c>
      <c r="I195" s="47">
        <f t="shared" si="290"/>
        <v>0</v>
      </c>
      <c r="J195" s="27">
        <v>70</v>
      </c>
      <c r="K195" s="27">
        <v>3</v>
      </c>
      <c r="L195" s="27">
        <v>35</v>
      </c>
      <c r="M195" s="27">
        <f t="shared" si="291"/>
        <v>38</v>
      </c>
      <c r="N195" s="27">
        <v>0</v>
      </c>
      <c r="O195" s="27">
        <v>18</v>
      </c>
      <c r="P195" s="27">
        <f t="shared" ref="P195:P278" si="308">N195+O195</f>
        <v>18</v>
      </c>
      <c r="Q195" s="61">
        <v>0</v>
      </c>
      <c r="R195" s="61">
        <v>0</v>
      </c>
      <c r="S195" s="61">
        <v>0</v>
      </c>
      <c r="T195" s="61">
        <f t="shared" si="293"/>
        <v>0</v>
      </c>
      <c r="U195" s="61">
        <v>0</v>
      </c>
      <c r="V195" s="61">
        <v>0</v>
      </c>
      <c r="W195" s="61">
        <f t="shared" si="294"/>
        <v>0</v>
      </c>
      <c r="X195" s="25">
        <f t="shared" si="295"/>
        <v>0</v>
      </c>
      <c r="Y195" s="25">
        <f t="shared" si="295"/>
        <v>18</v>
      </c>
      <c r="Z195" s="25">
        <f t="shared" si="296"/>
        <v>18</v>
      </c>
      <c r="AA195" s="7">
        <v>0</v>
      </c>
      <c r="AB195" s="7">
        <v>0</v>
      </c>
      <c r="AC195" s="7">
        <v>0</v>
      </c>
      <c r="AD195" s="7">
        <f t="shared" si="306"/>
        <v>0</v>
      </c>
      <c r="AE195" s="7">
        <v>0</v>
      </c>
      <c r="AF195" s="7">
        <v>0</v>
      </c>
      <c r="AG195" s="7">
        <v>0</v>
      </c>
      <c r="AH195" s="7">
        <f t="shared" si="297"/>
        <v>0</v>
      </c>
      <c r="AI195" s="7">
        <v>0</v>
      </c>
      <c r="AJ195" s="7">
        <v>0</v>
      </c>
      <c r="AK195" s="7">
        <v>0</v>
      </c>
      <c r="AL195" s="7">
        <f t="shared" si="307"/>
        <v>0</v>
      </c>
      <c r="AM195" s="7">
        <f t="shared" si="298"/>
        <v>0</v>
      </c>
      <c r="AN195" s="7">
        <f t="shared" si="298"/>
        <v>18</v>
      </c>
      <c r="AO195" s="7">
        <f t="shared" si="299"/>
        <v>18</v>
      </c>
      <c r="AP195" s="7">
        <v>2</v>
      </c>
      <c r="AQ195" s="7" t="str">
        <f t="shared" si="300"/>
        <v>0</v>
      </c>
      <c r="AR195" s="7" t="str">
        <f t="shared" si="301"/>
        <v>0</v>
      </c>
      <c r="AS195" s="7">
        <f t="shared" si="302"/>
        <v>0</v>
      </c>
      <c r="AT195" s="7">
        <f t="shared" si="303"/>
        <v>0</v>
      </c>
      <c r="AU195" s="7">
        <f t="shared" si="304"/>
        <v>18</v>
      </c>
      <c r="AV195" s="7">
        <f t="shared" si="305"/>
        <v>18</v>
      </c>
    </row>
    <row r="196" spans="1:48" s="15" customFormat="1" ht="19.5" customHeight="1">
      <c r="A196" s="2"/>
      <c r="B196" s="13" t="s">
        <v>6</v>
      </c>
      <c r="C196" s="49">
        <f t="shared" ref="C196:AV196" si="309">SUM(C191:C195)</f>
        <v>0</v>
      </c>
      <c r="D196" s="48">
        <f t="shared" si="309"/>
        <v>0</v>
      </c>
      <c r="E196" s="48">
        <f t="shared" si="309"/>
        <v>0</v>
      </c>
      <c r="F196" s="48">
        <f t="shared" si="309"/>
        <v>0</v>
      </c>
      <c r="G196" s="48">
        <f t="shared" si="309"/>
        <v>0</v>
      </c>
      <c r="H196" s="48">
        <f t="shared" si="309"/>
        <v>0</v>
      </c>
      <c r="I196" s="48">
        <f t="shared" si="309"/>
        <v>0</v>
      </c>
      <c r="J196" s="32">
        <f t="shared" si="309"/>
        <v>230</v>
      </c>
      <c r="K196" s="32">
        <f t="shared" si="309"/>
        <v>24</v>
      </c>
      <c r="L196" s="32">
        <f t="shared" si="309"/>
        <v>119</v>
      </c>
      <c r="M196" s="32">
        <f t="shared" si="309"/>
        <v>143</v>
      </c>
      <c r="N196" s="32">
        <f t="shared" si="309"/>
        <v>12</v>
      </c>
      <c r="O196" s="32">
        <f t="shared" si="309"/>
        <v>79</v>
      </c>
      <c r="P196" s="32">
        <f t="shared" si="309"/>
        <v>91</v>
      </c>
      <c r="Q196" s="62">
        <f t="shared" si="309"/>
        <v>0</v>
      </c>
      <c r="R196" s="62">
        <f t="shared" si="309"/>
        <v>0</v>
      </c>
      <c r="S196" s="62">
        <f t="shared" si="309"/>
        <v>0</v>
      </c>
      <c r="T196" s="62">
        <f t="shared" si="309"/>
        <v>0</v>
      </c>
      <c r="U196" s="62">
        <f t="shared" si="309"/>
        <v>0</v>
      </c>
      <c r="V196" s="62">
        <f t="shared" si="309"/>
        <v>0</v>
      </c>
      <c r="W196" s="62">
        <f t="shared" si="309"/>
        <v>0</v>
      </c>
      <c r="X196" s="67">
        <f t="shared" si="309"/>
        <v>12</v>
      </c>
      <c r="Y196" s="67">
        <f t="shared" si="309"/>
        <v>79</v>
      </c>
      <c r="Z196" s="67">
        <f t="shared" si="309"/>
        <v>91</v>
      </c>
      <c r="AA196" s="8">
        <f t="shared" si="309"/>
        <v>0</v>
      </c>
      <c r="AB196" s="8">
        <f t="shared" si="309"/>
        <v>0</v>
      </c>
      <c r="AC196" s="8">
        <f t="shared" si="309"/>
        <v>0</v>
      </c>
      <c r="AD196" s="8">
        <f t="shared" si="309"/>
        <v>0</v>
      </c>
      <c r="AE196" s="8">
        <f t="shared" si="309"/>
        <v>0</v>
      </c>
      <c r="AF196" s="8">
        <f t="shared" si="309"/>
        <v>0</v>
      </c>
      <c r="AG196" s="8">
        <f t="shared" si="309"/>
        <v>0</v>
      </c>
      <c r="AH196" s="8">
        <f t="shared" si="309"/>
        <v>0</v>
      </c>
      <c r="AI196" s="8">
        <f t="shared" si="309"/>
        <v>0</v>
      </c>
      <c r="AJ196" s="8">
        <f t="shared" si="309"/>
        <v>0</v>
      </c>
      <c r="AK196" s="8">
        <f t="shared" si="309"/>
        <v>0</v>
      </c>
      <c r="AL196" s="8">
        <f t="shared" si="309"/>
        <v>0</v>
      </c>
      <c r="AM196" s="8">
        <f t="shared" si="309"/>
        <v>12</v>
      </c>
      <c r="AN196" s="8">
        <f t="shared" si="309"/>
        <v>79</v>
      </c>
      <c r="AO196" s="8">
        <f t="shared" si="309"/>
        <v>91</v>
      </c>
      <c r="AP196" s="7">
        <f t="shared" si="309"/>
        <v>8</v>
      </c>
      <c r="AQ196" s="8">
        <f t="shared" si="309"/>
        <v>4</v>
      </c>
      <c r="AR196" s="8">
        <f t="shared" si="309"/>
        <v>45</v>
      </c>
      <c r="AS196" s="8">
        <f t="shared" si="309"/>
        <v>49</v>
      </c>
      <c r="AT196" s="8">
        <f t="shared" si="309"/>
        <v>8</v>
      </c>
      <c r="AU196" s="8">
        <f t="shared" si="309"/>
        <v>34</v>
      </c>
      <c r="AV196" s="8">
        <f t="shared" si="309"/>
        <v>42</v>
      </c>
    </row>
    <row r="197" spans="1:48" s="15" customFormat="1" ht="19.5" customHeight="1">
      <c r="A197" s="2"/>
      <c r="B197" s="13" t="s">
        <v>92</v>
      </c>
      <c r="C197" s="49">
        <f t="shared" ref="C197:AV197" si="310">C189+C196</f>
        <v>0</v>
      </c>
      <c r="D197" s="48">
        <f t="shared" si="310"/>
        <v>0</v>
      </c>
      <c r="E197" s="48">
        <f t="shared" si="310"/>
        <v>0</v>
      </c>
      <c r="F197" s="48">
        <f t="shared" si="310"/>
        <v>0</v>
      </c>
      <c r="G197" s="48">
        <f t="shared" si="310"/>
        <v>0</v>
      </c>
      <c r="H197" s="48">
        <f t="shared" si="310"/>
        <v>0</v>
      </c>
      <c r="I197" s="48">
        <f t="shared" si="310"/>
        <v>0</v>
      </c>
      <c r="J197" s="32">
        <f t="shared" si="310"/>
        <v>230</v>
      </c>
      <c r="K197" s="32">
        <f t="shared" si="310"/>
        <v>56</v>
      </c>
      <c r="L197" s="32">
        <f t="shared" si="310"/>
        <v>236</v>
      </c>
      <c r="M197" s="32">
        <f t="shared" si="310"/>
        <v>292</v>
      </c>
      <c r="N197" s="32">
        <f t="shared" si="310"/>
        <v>26</v>
      </c>
      <c r="O197" s="32">
        <f t="shared" si="310"/>
        <v>125</v>
      </c>
      <c r="P197" s="32">
        <f t="shared" si="310"/>
        <v>151</v>
      </c>
      <c r="Q197" s="62">
        <f t="shared" si="310"/>
        <v>0</v>
      </c>
      <c r="R197" s="62">
        <f t="shared" si="310"/>
        <v>0</v>
      </c>
      <c r="S197" s="62">
        <f t="shared" si="310"/>
        <v>0</v>
      </c>
      <c r="T197" s="62">
        <f t="shared" si="310"/>
        <v>0</v>
      </c>
      <c r="U197" s="62">
        <f t="shared" si="310"/>
        <v>0</v>
      </c>
      <c r="V197" s="62">
        <f t="shared" si="310"/>
        <v>0</v>
      </c>
      <c r="W197" s="62">
        <f t="shared" si="310"/>
        <v>0</v>
      </c>
      <c r="X197" s="67">
        <f t="shared" si="310"/>
        <v>26</v>
      </c>
      <c r="Y197" s="67">
        <f t="shared" si="310"/>
        <v>125</v>
      </c>
      <c r="Z197" s="67">
        <f t="shared" si="310"/>
        <v>151</v>
      </c>
      <c r="AA197" s="8">
        <f t="shared" si="310"/>
        <v>0</v>
      </c>
      <c r="AB197" s="8">
        <f t="shared" si="310"/>
        <v>0</v>
      </c>
      <c r="AC197" s="8">
        <f t="shared" si="310"/>
        <v>0</v>
      </c>
      <c r="AD197" s="8">
        <f t="shared" si="310"/>
        <v>0</v>
      </c>
      <c r="AE197" s="8">
        <f t="shared" si="310"/>
        <v>0</v>
      </c>
      <c r="AF197" s="8">
        <f t="shared" si="310"/>
        <v>0</v>
      </c>
      <c r="AG197" s="8">
        <f t="shared" si="310"/>
        <v>0</v>
      </c>
      <c r="AH197" s="8">
        <f t="shared" si="310"/>
        <v>0</v>
      </c>
      <c r="AI197" s="8">
        <f t="shared" si="310"/>
        <v>0</v>
      </c>
      <c r="AJ197" s="8">
        <f t="shared" si="310"/>
        <v>0</v>
      </c>
      <c r="AK197" s="8">
        <f t="shared" si="310"/>
        <v>0</v>
      </c>
      <c r="AL197" s="8">
        <f t="shared" si="310"/>
        <v>0</v>
      </c>
      <c r="AM197" s="8">
        <f t="shared" si="310"/>
        <v>26</v>
      </c>
      <c r="AN197" s="8">
        <f t="shared" si="310"/>
        <v>125</v>
      </c>
      <c r="AO197" s="8">
        <f t="shared" si="310"/>
        <v>151</v>
      </c>
      <c r="AP197" s="7">
        <f t="shared" si="310"/>
        <v>9</v>
      </c>
      <c r="AQ197" s="8">
        <f t="shared" si="310"/>
        <v>18</v>
      </c>
      <c r="AR197" s="8">
        <f t="shared" si="310"/>
        <v>91</v>
      </c>
      <c r="AS197" s="8">
        <f t="shared" si="310"/>
        <v>109</v>
      </c>
      <c r="AT197" s="8">
        <f t="shared" si="310"/>
        <v>8</v>
      </c>
      <c r="AU197" s="8">
        <f t="shared" si="310"/>
        <v>34</v>
      </c>
      <c r="AV197" s="8">
        <f t="shared" si="310"/>
        <v>42</v>
      </c>
    </row>
    <row r="198" spans="1:48" ht="19.5" customHeight="1">
      <c r="A198" s="85"/>
      <c r="B198" s="3" t="s">
        <v>147</v>
      </c>
      <c r="C198" s="53"/>
      <c r="D198" s="54"/>
      <c r="E198" s="54"/>
      <c r="F198" s="54"/>
      <c r="G198" s="54"/>
      <c r="H198" s="54"/>
      <c r="I198" s="54"/>
      <c r="J198" s="35"/>
      <c r="K198" s="35"/>
      <c r="L198" s="35"/>
      <c r="M198" s="35"/>
      <c r="N198" s="35"/>
      <c r="O198" s="35"/>
      <c r="P198" s="35"/>
      <c r="Q198" s="66"/>
      <c r="R198" s="66"/>
      <c r="S198" s="66"/>
      <c r="T198" s="66"/>
      <c r="U198" s="66"/>
      <c r="V198" s="66"/>
      <c r="W198" s="66"/>
      <c r="X198" s="86"/>
      <c r="Y198" s="86"/>
      <c r="Z198" s="86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10"/>
    </row>
    <row r="199" spans="1:48" ht="19.5" customHeight="1">
      <c r="A199" s="85"/>
      <c r="B199" s="6" t="s">
        <v>32</v>
      </c>
      <c r="C199" s="47">
        <v>0</v>
      </c>
      <c r="D199" s="47">
        <v>0</v>
      </c>
      <c r="E199" s="47">
        <v>0</v>
      </c>
      <c r="F199" s="47">
        <f t="shared" si="289"/>
        <v>0</v>
      </c>
      <c r="G199" s="47">
        <v>0</v>
      </c>
      <c r="H199" s="47">
        <v>0</v>
      </c>
      <c r="I199" s="47">
        <f t="shared" si="290"/>
        <v>0</v>
      </c>
      <c r="J199" s="27">
        <v>0</v>
      </c>
      <c r="K199" s="27">
        <v>0</v>
      </c>
      <c r="L199" s="27">
        <v>0</v>
      </c>
      <c r="M199" s="27">
        <f t="shared" si="291"/>
        <v>0</v>
      </c>
      <c r="N199" s="27">
        <v>0</v>
      </c>
      <c r="O199" s="27">
        <v>0</v>
      </c>
      <c r="P199" s="27">
        <f t="shared" si="308"/>
        <v>0</v>
      </c>
      <c r="Q199" s="61">
        <v>0</v>
      </c>
      <c r="R199" s="61">
        <v>0</v>
      </c>
      <c r="S199" s="61">
        <v>0</v>
      </c>
      <c r="T199" s="61">
        <f t="shared" ref="T199:T278" si="311">R199+S199</f>
        <v>0</v>
      </c>
      <c r="U199" s="61">
        <v>0</v>
      </c>
      <c r="V199" s="61">
        <v>0</v>
      </c>
      <c r="W199" s="61">
        <f t="shared" ref="W199:W278" si="312">U199+V199</f>
        <v>0</v>
      </c>
      <c r="X199" s="25">
        <f t="shared" ref="X199:Y278" si="313">G199+N199+U199</f>
        <v>0</v>
      </c>
      <c r="Y199" s="25">
        <f t="shared" si="295"/>
        <v>0</v>
      </c>
      <c r="Z199" s="25">
        <f t="shared" ref="Z199:Z278" si="314">X199+Y199</f>
        <v>0</v>
      </c>
      <c r="AA199" s="7">
        <v>0</v>
      </c>
      <c r="AB199" s="7">
        <v>0</v>
      </c>
      <c r="AC199" s="7">
        <v>0</v>
      </c>
      <c r="AD199" s="7">
        <f t="shared" ref="AD199:AD278" si="315">AB199+AC199</f>
        <v>0</v>
      </c>
      <c r="AE199" s="7">
        <v>27</v>
      </c>
      <c r="AF199" s="7">
        <v>4</v>
      </c>
      <c r="AG199" s="7">
        <v>4</v>
      </c>
      <c r="AH199" s="7">
        <f t="shared" ref="AH199:AH278" si="316">AF199+AG199</f>
        <v>8</v>
      </c>
      <c r="AI199" s="7">
        <v>0</v>
      </c>
      <c r="AJ199" s="7">
        <v>0</v>
      </c>
      <c r="AK199" s="7">
        <v>0</v>
      </c>
      <c r="AL199" s="7">
        <f t="shared" ref="AL199:AL278" si="317">AJ199+AK199</f>
        <v>0</v>
      </c>
      <c r="AM199" s="7">
        <f t="shared" ref="AM199:AN278" si="318">X199+AB199+AF199+AJ199</f>
        <v>4</v>
      </c>
      <c r="AN199" s="7">
        <f t="shared" si="318"/>
        <v>4</v>
      </c>
      <c r="AO199" s="7">
        <f t="shared" ref="AO199:AO278" si="319">AM199+AN199</f>
        <v>8</v>
      </c>
      <c r="AP199" s="7">
        <v>1</v>
      </c>
      <c r="AQ199" s="7">
        <f t="shared" si="300"/>
        <v>4</v>
      </c>
      <c r="AR199" s="7">
        <f t="shared" si="301"/>
        <v>4</v>
      </c>
      <c r="AS199" s="7">
        <f t="shared" si="302"/>
        <v>8</v>
      </c>
      <c r="AT199" s="7" t="str">
        <f t="shared" si="303"/>
        <v>0</v>
      </c>
      <c r="AU199" s="7" t="str">
        <f t="shared" si="304"/>
        <v>0</v>
      </c>
      <c r="AV199" s="7">
        <f t="shared" si="305"/>
        <v>0</v>
      </c>
    </row>
    <row r="200" spans="1:48" ht="19.5" customHeight="1">
      <c r="A200" s="85"/>
      <c r="B200" s="6" t="s">
        <v>106</v>
      </c>
      <c r="C200" s="47">
        <v>0</v>
      </c>
      <c r="D200" s="47">
        <v>0</v>
      </c>
      <c r="E200" s="47">
        <v>0</v>
      </c>
      <c r="F200" s="47">
        <f t="shared" si="289"/>
        <v>0</v>
      </c>
      <c r="G200" s="47">
        <v>0</v>
      </c>
      <c r="H200" s="47">
        <v>0</v>
      </c>
      <c r="I200" s="47">
        <f t="shared" si="290"/>
        <v>0</v>
      </c>
      <c r="J200" s="27">
        <v>0</v>
      </c>
      <c r="K200" s="27">
        <v>0</v>
      </c>
      <c r="L200" s="27">
        <v>0</v>
      </c>
      <c r="M200" s="27">
        <f t="shared" si="291"/>
        <v>0</v>
      </c>
      <c r="N200" s="27">
        <v>0</v>
      </c>
      <c r="O200" s="27">
        <v>0</v>
      </c>
      <c r="P200" s="27">
        <f t="shared" si="308"/>
        <v>0</v>
      </c>
      <c r="Q200" s="61">
        <v>0</v>
      </c>
      <c r="R200" s="61">
        <v>0</v>
      </c>
      <c r="S200" s="61">
        <v>0</v>
      </c>
      <c r="T200" s="61">
        <f t="shared" si="311"/>
        <v>0</v>
      </c>
      <c r="U200" s="61">
        <v>0</v>
      </c>
      <c r="V200" s="61">
        <v>0</v>
      </c>
      <c r="W200" s="61">
        <f t="shared" si="312"/>
        <v>0</v>
      </c>
      <c r="X200" s="25">
        <f t="shared" si="313"/>
        <v>0</v>
      </c>
      <c r="Y200" s="25">
        <f t="shared" si="295"/>
        <v>0</v>
      </c>
      <c r="Z200" s="25">
        <f t="shared" si="314"/>
        <v>0</v>
      </c>
      <c r="AA200" s="7">
        <v>0</v>
      </c>
      <c r="AB200" s="7">
        <v>0</v>
      </c>
      <c r="AC200" s="7">
        <v>0</v>
      </c>
      <c r="AD200" s="7">
        <f t="shared" si="315"/>
        <v>0</v>
      </c>
      <c r="AE200" s="7">
        <v>43</v>
      </c>
      <c r="AF200" s="7">
        <v>8</v>
      </c>
      <c r="AG200" s="7">
        <v>33</v>
      </c>
      <c r="AH200" s="7">
        <f t="shared" si="316"/>
        <v>41</v>
      </c>
      <c r="AI200" s="7">
        <v>0</v>
      </c>
      <c r="AJ200" s="7">
        <v>0</v>
      </c>
      <c r="AK200" s="7">
        <v>0</v>
      </c>
      <c r="AL200" s="7">
        <f t="shared" si="317"/>
        <v>0</v>
      </c>
      <c r="AM200" s="7">
        <f t="shared" si="318"/>
        <v>8</v>
      </c>
      <c r="AN200" s="7">
        <f t="shared" si="318"/>
        <v>33</v>
      </c>
      <c r="AO200" s="7">
        <f t="shared" si="319"/>
        <v>41</v>
      </c>
      <c r="AP200" s="7">
        <v>1</v>
      </c>
      <c r="AQ200" s="7">
        <f t="shared" si="300"/>
        <v>8</v>
      </c>
      <c r="AR200" s="7">
        <f t="shared" si="301"/>
        <v>33</v>
      </c>
      <c r="AS200" s="7">
        <f t="shared" si="302"/>
        <v>41</v>
      </c>
      <c r="AT200" s="7" t="str">
        <f t="shared" si="303"/>
        <v>0</v>
      </c>
      <c r="AU200" s="7" t="str">
        <f t="shared" si="304"/>
        <v>0</v>
      </c>
      <c r="AV200" s="7">
        <f t="shared" si="305"/>
        <v>0</v>
      </c>
    </row>
    <row r="201" spans="1:48" ht="19.5" customHeight="1">
      <c r="A201" s="85"/>
      <c r="B201" s="6" t="s">
        <v>107</v>
      </c>
      <c r="C201" s="47">
        <v>0</v>
      </c>
      <c r="D201" s="47">
        <v>0</v>
      </c>
      <c r="E201" s="47">
        <v>0</v>
      </c>
      <c r="F201" s="47">
        <f t="shared" si="289"/>
        <v>0</v>
      </c>
      <c r="G201" s="47">
        <v>0</v>
      </c>
      <c r="H201" s="47">
        <v>0</v>
      </c>
      <c r="I201" s="47">
        <f t="shared" si="290"/>
        <v>0</v>
      </c>
      <c r="J201" s="27">
        <v>0</v>
      </c>
      <c r="K201" s="27">
        <v>0</v>
      </c>
      <c r="L201" s="27">
        <v>0</v>
      </c>
      <c r="M201" s="27">
        <f t="shared" si="291"/>
        <v>0</v>
      </c>
      <c r="N201" s="27">
        <v>0</v>
      </c>
      <c r="O201" s="27">
        <v>0</v>
      </c>
      <c r="P201" s="27">
        <f t="shared" si="308"/>
        <v>0</v>
      </c>
      <c r="Q201" s="61">
        <v>0</v>
      </c>
      <c r="R201" s="61">
        <v>0</v>
      </c>
      <c r="S201" s="61">
        <v>0</v>
      </c>
      <c r="T201" s="61">
        <f t="shared" si="311"/>
        <v>0</v>
      </c>
      <c r="U201" s="61">
        <v>0</v>
      </c>
      <c r="V201" s="61">
        <v>0</v>
      </c>
      <c r="W201" s="61">
        <f t="shared" si="312"/>
        <v>0</v>
      </c>
      <c r="X201" s="25">
        <f t="shared" si="313"/>
        <v>0</v>
      </c>
      <c r="Y201" s="25">
        <f t="shared" si="295"/>
        <v>0</v>
      </c>
      <c r="Z201" s="25">
        <f t="shared" si="314"/>
        <v>0</v>
      </c>
      <c r="AA201" s="7">
        <v>0</v>
      </c>
      <c r="AB201" s="7">
        <v>0</v>
      </c>
      <c r="AC201" s="7">
        <v>0</v>
      </c>
      <c r="AD201" s="7">
        <f t="shared" si="315"/>
        <v>0</v>
      </c>
      <c r="AE201" s="7">
        <v>43</v>
      </c>
      <c r="AF201" s="7">
        <v>14</v>
      </c>
      <c r="AG201" s="7">
        <v>8</v>
      </c>
      <c r="AH201" s="7">
        <f t="shared" si="316"/>
        <v>22</v>
      </c>
      <c r="AI201" s="7">
        <v>0</v>
      </c>
      <c r="AJ201" s="7">
        <v>0</v>
      </c>
      <c r="AK201" s="7">
        <v>0</v>
      </c>
      <c r="AL201" s="7">
        <f t="shared" si="317"/>
        <v>0</v>
      </c>
      <c r="AM201" s="7">
        <f t="shared" si="318"/>
        <v>14</v>
      </c>
      <c r="AN201" s="7">
        <f t="shared" si="318"/>
        <v>8</v>
      </c>
      <c r="AO201" s="7">
        <f t="shared" si="319"/>
        <v>22</v>
      </c>
      <c r="AP201" s="7">
        <v>2</v>
      </c>
      <c r="AQ201" s="7" t="str">
        <f t="shared" si="300"/>
        <v>0</v>
      </c>
      <c r="AR201" s="7" t="str">
        <f t="shared" si="301"/>
        <v>0</v>
      </c>
      <c r="AS201" s="7">
        <f t="shared" si="302"/>
        <v>0</v>
      </c>
      <c r="AT201" s="7">
        <f t="shared" si="303"/>
        <v>14</v>
      </c>
      <c r="AU201" s="7">
        <f t="shared" si="304"/>
        <v>8</v>
      </c>
      <c r="AV201" s="7">
        <f t="shared" si="305"/>
        <v>22</v>
      </c>
    </row>
    <row r="202" spans="1:48" ht="19.5" customHeight="1">
      <c r="A202" s="85"/>
      <c r="B202" s="6" t="s">
        <v>33</v>
      </c>
      <c r="C202" s="47">
        <v>0</v>
      </c>
      <c r="D202" s="47">
        <v>0</v>
      </c>
      <c r="E202" s="47">
        <v>0</v>
      </c>
      <c r="F202" s="47">
        <f t="shared" si="289"/>
        <v>0</v>
      </c>
      <c r="G202" s="47">
        <v>0</v>
      </c>
      <c r="H202" s="47">
        <v>0</v>
      </c>
      <c r="I202" s="47">
        <f t="shared" si="290"/>
        <v>0</v>
      </c>
      <c r="J202" s="27">
        <v>0</v>
      </c>
      <c r="K202" s="27">
        <v>0</v>
      </c>
      <c r="L202" s="27">
        <v>0</v>
      </c>
      <c r="M202" s="27">
        <f t="shared" si="291"/>
        <v>0</v>
      </c>
      <c r="N202" s="27">
        <v>0</v>
      </c>
      <c r="O202" s="27">
        <v>0</v>
      </c>
      <c r="P202" s="27">
        <f t="shared" si="308"/>
        <v>0</v>
      </c>
      <c r="Q202" s="61">
        <v>0</v>
      </c>
      <c r="R202" s="61">
        <v>0</v>
      </c>
      <c r="S202" s="61">
        <v>0</v>
      </c>
      <c r="T202" s="61">
        <f t="shared" si="311"/>
        <v>0</v>
      </c>
      <c r="U202" s="61">
        <v>0</v>
      </c>
      <c r="V202" s="61">
        <v>0</v>
      </c>
      <c r="W202" s="61">
        <f t="shared" si="312"/>
        <v>0</v>
      </c>
      <c r="X202" s="25">
        <f t="shared" si="313"/>
        <v>0</v>
      </c>
      <c r="Y202" s="25">
        <f t="shared" si="295"/>
        <v>0</v>
      </c>
      <c r="Z202" s="25">
        <f t="shared" si="314"/>
        <v>0</v>
      </c>
      <c r="AA202" s="7">
        <v>0</v>
      </c>
      <c r="AB202" s="7">
        <v>0</v>
      </c>
      <c r="AC202" s="7">
        <v>0</v>
      </c>
      <c r="AD202" s="7">
        <f t="shared" si="315"/>
        <v>0</v>
      </c>
      <c r="AE202" s="7">
        <v>27</v>
      </c>
      <c r="AF202" s="7">
        <v>0</v>
      </c>
      <c r="AG202" s="7">
        <v>9</v>
      </c>
      <c r="AH202" s="7">
        <f t="shared" si="316"/>
        <v>9</v>
      </c>
      <c r="AI202" s="7">
        <v>0</v>
      </c>
      <c r="AJ202" s="7">
        <v>0</v>
      </c>
      <c r="AK202" s="7">
        <v>0</v>
      </c>
      <c r="AL202" s="7">
        <f t="shared" si="317"/>
        <v>0</v>
      </c>
      <c r="AM202" s="7">
        <f t="shared" si="318"/>
        <v>0</v>
      </c>
      <c r="AN202" s="7">
        <f t="shared" si="318"/>
        <v>9</v>
      </c>
      <c r="AO202" s="7">
        <f t="shared" si="319"/>
        <v>9</v>
      </c>
      <c r="AP202" s="7">
        <v>2</v>
      </c>
      <c r="AQ202" s="7" t="str">
        <f t="shared" si="300"/>
        <v>0</v>
      </c>
      <c r="AR202" s="7" t="str">
        <f t="shared" si="301"/>
        <v>0</v>
      </c>
      <c r="AS202" s="7">
        <f t="shared" si="302"/>
        <v>0</v>
      </c>
      <c r="AT202" s="7">
        <f t="shared" si="303"/>
        <v>0</v>
      </c>
      <c r="AU202" s="7">
        <f t="shared" si="304"/>
        <v>9</v>
      </c>
      <c r="AV202" s="7">
        <f t="shared" si="305"/>
        <v>9</v>
      </c>
    </row>
    <row r="203" spans="1:48" ht="19.5" customHeight="1">
      <c r="A203" s="85"/>
      <c r="B203" s="6" t="s">
        <v>108</v>
      </c>
      <c r="C203" s="47">
        <v>0</v>
      </c>
      <c r="D203" s="47">
        <v>0</v>
      </c>
      <c r="E203" s="47">
        <v>0</v>
      </c>
      <c r="F203" s="47">
        <f t="shared" si="289"/>
        <v>0</v>
      </c>
      <c r="G203" s="47">
        <v>0</v>
      </c>
      <c r="H203" s="47">
        <v>0</v>
      </c>
      <c r="I203" s="47">
        <f t="shared" si="290"/>
        <v>0</v>
      </c>
      <c r="J203" s="27">
        <v>0</v>
      </c>
      <c r="K203" s="27">
        <v>0</v>
      </c>
      <c r="L203" s="27">
        <v>0</v>
      </c>
      <c r="M203" s="27">
        <f t="shared" si="291"/>
        <v>0</v>
      </c>
      <c r="N203" s="27">
        <v>0</v>
      </c>
      <c r="O203" s="27">
        <v>0</v>
      </c>
      <c r="P203" s="27">
        <f t="shared" si="308"/>
        <v>0</v>
      </c>
      <c r="Q203" s="61">
        <v>0</v>
      </c>
      <c r="R203" s="61">
        <v>0</v>
      </c>
      <c r="S203" s="61">
        <v>0</v>
      </c>
      <c r="T203" s="61">
        <f t="shared" si="311"/>
        <v>0</v>
      </c>
      <c r="U203" s="61">
        <v>0</v>
      </c>
      <c r="V203" s="61">
        <v>0</v>
      </c>
      <c r="W203" s="61">
        <f t="shared" si="312"/>
        <v>0</v>
      </c>
      <c r="X203" s="25">
        <f t="shared" si="313"/>
        <v>0</v>
      </c>
      <c r="Y203" s="25">
        <f t="shared" si="295"/>
        <v>0</v>
      </c>
      <c r="Z203" s="25">
        <f t="shared" si="314"/>
        <v>0</v>
      </c>
      <c r="AA203" s="7">
        <v>0</v>
      </c>
      <c r="AB203" s="7">
        <v>0</v>
      </c>
      <c r="AC203" s="7">
        <v>0</v>
      </c>
      <c r="AD203" s="7">
        <f t="shared" si="315"/>
        <v>0</v>
      </c>
      <c r="AE203" s="7">
        <v>27</v>
      </c>
      <c r="AF203" s="7">
        <v>6</v>
      </c>
      <c r="AG203" s="7">
        <v>3</v>
      </c>
      <c r="AH203" s="7">
        <f t="shared" si="316"/>
        <v>9</v>
      </c>
      <c r="AI203" s="7">
        <v>0</v>
      </c>
      <c r="AJ203" s="7">
        <v>0</v>
      </c>
      <c r="AK203" s="7">
        <v>0</v>
      </c>
      <c r="AL203" s="7">
        <f t="shared" si="317"/>
        <v>0</v>
      </c>
      <c r="AM203" s="7">
        <f t="shared" si="318"/>
        <v>6</v>
      </c>
      <c r="AN203" s="7">
        <f t="shared" si="318"/>
        <v>3</v>
      </c>
      <c r="AO203" s="7">
        <f t="shared" si="319"/>
        <v>9</v>
      </c>
      <c r="AP203" s="7">
        <v>2</v>
      </c>
      <c r="AQ203" s="7" t="str">
        <f t="shared" si="300"/>
        <v>0</v>
      </c>
      <c r="AR203" s="7" t="str">
        <f t="shared" si="301"/>
        <v>0</v>
      </c>
      <c r="AS203" s="7">
        <f t="shared" si="302"/>
        <v>0</v>
      </c>
      <c r="AT203" s="7">
        <f t="shared" si="303"/>
        <v>6</v>
      </c>
      <c r="AU203" s="7">
        <f t="shared" si="304"/>
        <v>3</v>
      </c>
      <c r="AV203" s="7">
        <f t="shared" si="305"/>
        <v>9</v>
      </c>
    </row>
    <row r="204" spans="1:48" ht="19.5" customHeight="1">
      <c r="A204" s="85"/>
      <c r="B204" s="6" t="s">
        <v>111</v>
      </c>
      <c r="C204" s="47">
        <v>0</v>
      </c>
      <c r="D204" s="47">
        <v>0</v>
      </c>
      <c r="E204" s="47">
        <v>0</v>
      </c>
      <c r="F204" s="47">
        <f t="shared" si="289"/>
        <v>0</v>
      </c>
      <c r="G204" s="47">
        <v>0</v>
      </c>
      <c r="H204" s="47">
        <v>0</v>
      </c>
      <c r="I204" s="47">
        <f t="shared" si="290"/>
        <v>0</v>
      </c>
      <c r="J204" s="27">
        <v>0</v>
      </c>
      <c r="K204" s="27">
        <v>0</v>
      </c>
      <c r="L204" s="27">
        <v>0</v>
      </c>
      <c r="M204" s="27">
        <f t="shared" si="291"/>
        <v>0</v>
      </c>
      <c r="N204" s="27">
        <v>0</v>
      </c>
      <c r="O204" s="27">
        <v>0</v>
      </c>
      <c r="P204" s="27">
        <f t="shared" si="308"/>
        <v>0</v>
      </c>
      <c r="Q204" s="61">
        <v>0</v>
      </c>
      <c r="R204" s="61">
        <v>0</v>
      </c>
      <c r="S204" s="61">
        <v>0</v>
      </c>
      <c r="T204" s="61">
        <f t="shared" si="311"/>
        <v>0</v>
      </c>
      <c r="U204" s="61">
        <v>0</v>
      </c>
      <c r="V204" s="61">
        <v>0</v>
      </c>
      <c r="W204" s="61">
        <f t="shared" si="312"/>
        <v>0</v>
      </c>
      <c r="X204" s="25">
        <f t="shared" si="313"/>
        <v>0</v>
      </c>
      <c r="Y204" s="25">
        <f t="shared" si="295"/>
        <v>0</v>
      </c>
      <c r="Z204" s="25">
        <f t="shared" si="314"/>
        <v>0</v>
      </c>
      <c r="AA204" s="7">
        <v>0</v>
      </c>
      <c r="AB204" s="7">
        <v>0</v>
      </c>
      <c r="AC204" s="7">
        <v>0</v>
      </c>
      <c r="AD204" s="7">
        <f t="shared" si="315"/>
        <v>0</v>
      </c>
      <c r="AE204" s="7">
        <v>27</v>
      </c>
      <c r="AF204" s="7">
        <v>3</v>
      </c>
      <c r="AG204" s="7">
        <v>12</v>
      </c>
      <c r="AH204" s="7">
        <f t="shared" si="316"/>
        <v>15</v>
      </c>
      <c r="AI204" s="7">
        <v>0</v>
      </c>
      <c r="AJ204" s="7">
        <v>0</v>
      </c>
      <c r="AK204" s="7">
        <v>0</v>
      </c>
      <c r="AL204" s="7">
        <f t="shared" si="317"/>
        <v>0</v>
      </c>
      <c r="AM204" s="7">
        <f t="shared" si="318"/>
        <v>3</v>
      </c>
      <c r="AN204" s="7">
        <f t="shared" si="318"/>
        <v>12</v>
      </c>
      <c r="AO204" s="7">
        <f t="shared" si="319"/>
        <v>15</v>
      </c>
      <c r="AP204" s="7">
        <v>2</v>
      </c>
      <c r="AQ204" s="7" t="str">
        <f t="shared" si="300"/>
        <v>0</v>
      </c>
      <c r="AR204" s="7" t="str">
        <f t="shared" si="301"/>
        <v>0</v>
      </c>
      <c r="AS204" s="7">
        <f t="shared" si="302"/>
        <v>0</v>
      </c>
      <c r="AT204" s="7">
        <f t="shared" si="303"/>
        <v>3</v>
      </c>
      <c r="AU204" s="7">
        <f t="shared" si="304"/>
        <v>12</v>
      </c>
      <c r="AV204" s="7">
        <f t="shared" si="305"/>
        <v>15</v>
      </c>
    </row>
    <row r="205" spans="1:48" s="15" customFormat="1" ht="19.5" customHeight="1">
      <c r="A205" s="2"/>
      <c r="B205" s="13" t="s">
        <v>92</v>
      </c>
      <c r="C205" s="49">
        <f>SUM(C199:C204)</f>
        <v>0</v>
      </c>
      <c r="D205" s="48">
        <f t="shared" ref="D205:AV205" si="320">SUM(D199:D204)</f>
        <v>0</v>
      </c>
      <c r="E205" s="48">
        <f t="shared" si="320"/>
        <v>0</v>
      </c>
      <c r="F205" s="48">
        <f t="shared" si="320"/>
        <v>0</v>
      </c>
      <c r="G205" s="48">
        <f t="shared" si="320"/>
        <v>0</v>
      </c>
      <c r="H205" s="48">
        <f t="shared" si="320"/>
        <v>0</v>
      </c>
      <c r="I205" s="48">
        <f t="shared" si="320"/>
        <v>0</v>
      </c>
      <c r="J205" s="32">
        <f t="shared" si="320"/>
        <v>0</v>
      </c>
      <c r="K205" s="32">
        <f t="shared" si="320"/>
        <v>0</v>
      </c>
      <c r="L205" s="32">
        <f t="shared" si="320"/>
        <v>0</v>
      </c>
      <c r="M205" s="32">
        <f t="shared" si="320"/>
        <v>0</v>
      </c>
      <c r="N205" s="32">
        <f t="shared" si="320"/>
        <v>0</v>
      </c>
      <c r="O205" s="32">
        <f t="shared" si="320"/>
        <v>0</v>
      </c>
      <c r="P205" s="32">
        <f t="shared" si="320"/>
        <v>0</v>
      </c>
      <c r="Q205" s="62">
        <f t="shared" si="320"/>
        <v>0</v>
      </c>
      <c r="R205" s="62">
        <f t="shared" si="320"/>
        <v>0</v>
      </c>
      <c r="S205" s="62">
        <f t="shared" si="320"/>
        <v>0</v>
      </c>
      <c r="T205" s="62">
        <f t="shared" si="320"/>
        <v>0</v>
      </c>
      <c r="U205" s="62">
        <f t="shared" si="320"/>
        <v>0</v>
      </c>
      <c r="V205" s="62">
        <f t="shared" si="320"/>
        <v>0</v>
      </c>
      <c r="W205" s="62">
        <f t="shared" si="320"/>
        <v>0</v>
      </c>
      <c r="X205" s="67">
        <f t="shared" si="320"/>
        <v>0</v>
      </c>
      <c r="Y205" s="67">
        <f t="shared" si="320"/>
        <v>0</v>
      </c>
      <c r="Z205" s="67">
        <f t="shared" si="320"/>
        <v>0</v>
      </c>
      <c r="AA205" s="8">
        <f t="shared" si="320"/>
        <v>0</v>
      </c>
      <c r="AB205" s="8">
        <f t="shared" si="320"/>
        <v>0</v>
      </c>
      <c r="AC205" s="8">
        <f t="shared" si="320"/>
        <v>0</v>
      </c>
      <c r="AD205" s="8">
        <f t="shared" si="320"/>
        <v>0</v>
      </c>
      <c r="AE205" s="8">
        <f t="shared" si="320"/>
        <v>194</v>
      </c>
      <c r="AF205" s="8">
        <f t="shared" si="320"/>
        <v>35</v>
      </c>
      <c r="AG205" s="8">
        <f t="shared" si="320"/>
        <v>69</v>
      </c>
      <c r="AH205" s="8">
        <f t="shared" si="320"/>
        <v>104</v>
      </c>
      <c r="AI205" s="8">
        <f t="shared" si="320"/>
        <v>0</v>
      </c>
      <c r="AJ205" s="8">
        <f t="shared" si="320"/>
        <v>0</v>
      </c>
      <c r="AK205" s="8">
        <f t="shared" si="320"/>
        <v>0</v>
      </c>
      <c r="AL205" s="8">
        <f t="shared" si="320"/>
        <v>0</v>
      </c>
      <c r="AM205" s="8">
        <f t="shared" si="320"/>
        <v>35</v>
      </c>
      <c r="AN205" s="8">
        <f t="shared" si="320"/>
        <v>69</v>
      </c>
      <c r="AO205" s="8">
        <f t="shared" si="320"/>
        <v>104</v>
      </c>
      <c r="AP205" s="7">
        <f t="shared" si="320"/>
        <v>10</v>
      </c>
      <c r="AQ205" s="8">
        <f t="shared" si="320"/>
        <v>12</v>
      </c>
      <c r="AR205" s="8">
        <f t="shared" si="320"/>
        <v>37</v>
      </c>
      <c r="AS205" s="8">
        <f t="shared" si="320"/>
        <v>49</v>
      </c>
      <c r="AT205" s="8">
        <f t="shared" si="320"/>
        <v>23</v>
      </c>
      <c r="AU205" s="8">
        <f t="shared" si="320"/>
        <v>32</v>
      </c>
      <c r="AV205" s="8">
        <f t="shared" si="320"/>
        <v>55</v>
      </c>
    </row>
    <row r="206" spans="1:48" ht="19.5" customHeight="1">
      <c r="A206" s="85"/>
      <c r="B206" s="3" t="s">
        <v>148</v>
      </c>
      <c r="C206" s="53"/>
      <c r="D206" s="54"/>
      <c r="E206" s="54"/>
      <c r="F206" s="54"/>
      <c r="G206" s="54"/>
      <c r="H206" s="54"/>
      <c r="I206" s="54"/>
      <c r="J206" s="35"/>
      <c r="K206" s="35"/>
      <c r="L206" s="35"/>
      <c r="M206" s="35"/>
      <c r="N206" s="35"/>
      <c r="O206" s="35"/>
      <c r="P206" s="35"/>
      <c r="Q206" s="66"/>
      <c r="R206" s="66"/>
      <c r="S206" s="66"/>
      <c r="T206" s="66"/>
      <c r="U206" s="66"/>
      <c r="V206" s="66"/>
      <c r="W206" s="66"/>
      <c r="X206" s="86"/>
      <c r="Y206" s="86"/>
      <c r="Z206" s="86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10"/>
    </row>
    <row r="207" spans="1:48" ht="19.5" customHeight="1">
      <c r="A207" s="85"/>
      <c r="B207" s="6" t="s">
        <v>149</v>
      </c>
      <c r="C207" s="53"/>
      <c r="D207" s="54"/>
      <c r="E207" s="54"/>
      <c r="F207" s="54"/>
      <c r="G207" s="54"/>
      <c r="H207" s="54"/>
      <c r="I207" s="54"/>
      <c r="J207" s="35"/>
      <c r="K207" s="35"/>
      <c r="L207" s="35"/>
      <c r="M207" s="35"/>
      <c r="N207" s="35"/>
      <c r="O207" s="35"/>
      <c r="P207" s="35"/>
      <c r="Q207" s="66"/>
      <c r="R207" s="66"/>
      <c r="S207" s="66"/>
      <c r="T207" s="66"/>
      <c r="U207" s="66"/>
      <c r="V207" s="66"/>
      <c r="W207" s="66"/>
      <c r="X207" s="86"/>
      <c r="Y207" s="86"/>
      <c r="Z207" s="86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10"/>
    </row>
    <row r="208" spans="1:48" ht="19.5" customHeight="1">
      <c r="A208" s="85"/>
      <c r="B208" s="19" t="s">
        <v>150</v>
      </c>
      <c r="C208" s="47">
        <v>0</v>
      </c>
      <c r="D208" s="47">
        <v>0</v>
      </c>
      <c r="E208" s="47">
        <v>0</v>
      </c>
      <c r="F208" s="47">
        <f t="shared" si="289"/>
        <v>0</v>
      </c>
      <c r="G208" s="47">
        <v>0</v>
      </c>
      <c r="H208" s="47">
        <v>0</v>
      </c>
      <c r="I208" s="47">
        <f t="shared" si="290"/>
        <v>0</v>
      </c>
      <c r="J208" s="27">
        <v>0</v>
      </c>
      <c r="K208" s="27">
        <v>0</v>
      </c>
      <c r="L208" s="27">
        <v>0</v>
      </c>
      <c r="M208" s="27">
        <f t="shared" si="291"/>
        <v>0</v>
      </c>
      <c r="N208" s="27">
        <v>0</v>
      </c>
      <c r="O208" s="27">
        <v>0</v>
      </c>
      <c r="P208" s="27">
        <f t="shared" si="308"/>
        <v>0</v>
      </c>
      <c r="Q208" s="61">
        <v>0</v>
      </c>
      <c r="R208" s="61">
        <v>0</v>
      </c>
      <c r="S208" s="61">
        <v>0</v>
      </c>
      <c r="T208" s="61">
        <f t="shared" si="311"/>
        <v>0</v>
      </c>
      <c r="U208" s="61">
        <v>0</v>
      </c>
      <c r="V208" s="61">
        <v>0</v>
      </c>
      <c r="W208" s="61">
        <f t="shared" si="312"/>
        <v>0</v>
      </c>
      <c r="X208" s="25">
        <f t="shared" si="313"/>
        <v>0</v>
      </c>
      <c r="Y208" s="25">
        <f t="shared" si="313"/>
        <v>0</v>
      </c>
      <c r="Z208" s="25">
        <f t="shared" si="314"/>
        <v>0</v>
      </c>
      <c r="AA208" s="7">
        <v>0</v>
      </c>
      <c r="AB208" s="7">
        <v>0</v>
      </c>
      <c r="AC208" s="7">
        <v>0</v>
      </c>
      <c r="AD208" s="7">
        <f t="shared" si="315"/>
        <v>0</v>
      </c>
      <c r="AE208" s="7">
        <v>0</v>
      </c>
      <c r="AF208" s="7">
        <v>0</v>
      </c>
      <c r="AG208" s="7">
        <v>0</v>
      </c>
      <c r="AH208" s="7">
        <f t="shared" si="316"/>
        <v>0</v>
      </c>
      <c r="AI208" s="7">
        <v>0</v>
      </c>
      <c r="AJ208" s="7">
        <v>0</v>
      </c>
      <c r="AK208" s="7">
        <v>0</v>
      </c>
      <c r="AL208" s="7">
        <f t="shared" si="317"/>
        <v>0</v>
      </c>
      <c r="AM208" s="7">
        <f t="shared" si="318"/>
        <v>0</v>
      </c>
      <c r="AN208" s="7">
        <f t="shared" si="318"/>
        <v>0</v>
      </c>
      <c r="AO208" s="7">
        <f t="shared" si="319"/>
        <v>0</v>
      </c>
      <c r="AP208" s="7">
        <v>1</v>
      </c>
      <c r="AQ208" s="7">
        <f t="shared" si="300"/>
        <v>0</v>
      </c>
      <c r="AR208" s="7">
        <f t="shared" si="301"/>
        <v>0</v>
      </c>
      <c r="AS208" s="7">
        <f t="shared" si="302"/>
        <v>0</v>
      </c>
      <c r="AT208" s="7" t="str">
        <f t="shared" si="303"/>
        <v>0</v>
      </c>
      <c r="AU208" s="7" t="str">
        <f t="shared" si="304"/>
        <v>0</v>
      </c>
      <c r="AV208" s="7">
        <f t="shared" si="305"/>
        <v>0</v>
      </c>
    </row>
    <row r="209" spans="1:48" ht="19.5" customHeight="1">
      <c r="A209" s="85"/>
      <c r="B209" s="19" t="s">
        <v>151</v>
      </c>
      <c r="C209" s="47">
        <v>0</v>
      </c>
      <c r="D209" s="47">
        <v>0</v>
      </c>
      <c r="E209" s="47">
        <v>0</v>
      </c>
      <c r="F209" s="47">
        <f t="shared" si="289"/>
        <v>0</v>
      </c>
      <c r="G209" s="47">
        <v>0</v>
      </c>
      <c r="H209" s="47">
        <v>0</v>
      </c>
      <c r="I209" s="47">
        <f t="shared" si="290"/>
        <v>0</v>
      </c>
      <c r="J209" s="27">
        <v>0</v>
      </c>
      <c r="K209" s="27">
        <v>0</v>
      </c>
      <c r="L209" s="27">
        <v>0</v>
      </c>
      <c r="M209" s="27">
        <f t="shared" si="291"/>
        <v>0</v>
      </c>
      <c r="N209" s="27">
        <v>0</v>
      </c>
      <c r="O209" s="27">
        <v>0</v>
      </c>
      <c r="P209" s="27">
        <f t="shared" si="308"/>
        <v>0</v>
      </c>
      <c r="Q209" s="61">
        <v>0</v>
      </c>
      <c r="R209" s="61">
        <v>0</v>
      </c>
      <c r="S209" s="61">
        <v>0</v>
      </c>
      <c r="T209" s="61">
        <f t="shared" si="311"/>
        <v>0</v>
      </c>
      <c r="U209" s="61">
        <v>0</v>
      </c>
      <c r="V209" s="61">
        <v>0</v>
      </c>
      <c r="W209" s="61">
        <f t="shared" si="312"/>
        <v>0</v>
      </c>
      <c r="X209" s="25">
        <f t="shared" si="313"/>
        <v>0</v>
      </c>
      <c r="Y209" s="25">
        <f t="shared" si="313"/>
        <v>0</v>
      </c>
      <c r="Z209" s="25">
        <f t="shared" si="314"/>
        <v>0</v>
      </c>
      <c r="AA209" s="7">
        <v>0</v>
      </c>
      <c r="AB209" s="7">
        <v>0</v>
      </c>
      <c r="AC209" s="7">
        <v>0</v>
      </c>
      <c r="AD209" s="7">
        <f t="shared" si="315"/>
        <v>0</v>
      </c>
      <c r="AE209" s="7">
        <v>0</v>
      </c>
      <c r="AF209" s="7">
        <v>0</v>
      </c>
      <c r="AG209" s="7">
        <v>0</v>
      </c>
      <c r="AH209" s="7">
        <f t="shared" si="316"/>
        <v>0</v>
      </c>
      <c r="AI209" s="7">
        <v>0</v>
      </c>
      <c r="AJ209" s="7">
        <v>0</v>
      </c>
      <c r="AK209" s="7">
        <v>0</v>
      </c>
      <c r="AL209" s="7">
        <f t="shared" si="317"/>
        <v>0</v>
      </c>
      <c r="AM209" s="7">
        <f t="shared" si="318"/>
        <v>0</v>
      </c>
      <c r="AN209" s="7">
        <f t="shared" si="318"/>
        <v>0</v>
      </c>
      <c r="AO209" s="7">
        <f t="shared" si="319"/>
        <v>0</v>
      </c>
      <c r="AP209" s="7">
        <v>1</v>
      </c>
      <c r="AQ209" s="7">
        <f t="shared" si="300"/>
        <v>0</v>
      </c>
      <c r="AR209" s="7">
        <f t="shared" si="301"/>
        <v>0</v>
      </c>
      <c r="AS209" s="7">
        <f t="shared" si="302"/>
        <v>0</v>
      </c>
      <c r="AT209" s="7" t="str">
        <f t="shared" si="303"/>
        <v>0</v>
      </c>
      <c r="AU209" s="7" t="str">
        <f t="shared" si="304"/>
        <v>0</v>
      </c>
      <c r="AV209" s="7">
        <f t="shared" si="305"/>
        <v>0</v>
      </c>
    </row>
    <row r="210" spans="1:48" ht="19.5" customHeight="1">
      <c r="A210" s="85"/>
      <c r="B210" s="19" t="s">
        <v>152</v>
      </c>
      <c r="C210" s="47">
        <v>0</v>
      </c>
      <c r="D210" s="47">
        <v>0</v>
      </c>
      <c r="E210" s="47">
        <v>0</v>
      </c>
      <c r="F210" s="47">
        <f t="shared" si="289"/>
        <v>0</v>
      </c>
      <c r="G210" s="47">
        <v>0</v>
      </c>
      <c r="H210" s="47">
        <v>0</v>
      </c>
      <c r="I210" s="47">
        <f t="shared" si="290"/>
        <v>0</v>
      </c>
      <c r="J210" s="27">
        <v>0</v>
      </c>
      <c r="K210" s="27">
        <v>0</v>
      </c>
      <c r="L210" s="27">
        <v>0</v>
      </c>
      <c r="M210" s="27">
        <f t="shared" si="291"/>
        <v>0</v>
      </c>
      <c r="N210" s="27">
        <v>0</v>
      </c>
      <c r="O210" s="27">
        <v>0</v>
      </c>
      <c r="P210" s="27">
        <f t="shared" si="308"/>
        <v>0</v>
      </c>
      <c r="Q210" s="61">
        <v>0</v>
      </c>
      <c r="R210" s="61">
        <v>0</v>
      </c>
      <c r="S210" s="61">
        <v>0</v>
      </c>
      <c r="T210" s="61">
        <f t="shared" si="311"/>
        <v>0</v>
      </c>
      <c r="U210" s="61">
        <v>0</v>
      </c>
      <c r="V210" s="61">
        <v>0</v>
      </c>
      <c r="W210" s="61">
        <f t="shared" si="312"/>
        <v>0</v>
      </c>
      <c r="X210" s="25">
        <f t="shared" si="313"/>
        <v>0</v>
      </c>
      <c r="Y210" s="25">
        <f t="shared" si="313"/>
        <v>0</v>
      </c>
      <c r="Z210" s="25">
        <f t="shared" si="314"/>
        <v>0</v>
      </c>
      <c r="AA210" s="7">
        <v>0</v>
      </c>
      <c r="AB210" s="7">
        <v>0</v>
      </c>
      <c r="AC210" s="7">
        <v>0</v>
      </c>
      <c r="AD210" s="7">
        <f t="shared" si="315"/>
        <v>0</v>
      </c>
      <c r="AE210" s="7">
        <v>0</v>
      </c>
      <c r="AF210" s="7">
        <v>0</v>
      </c>
      <c r="AG210" s="7">
        <v>0</v>
      </c>
      <c r="AH210" s="7">
        <f t="shared" si="316"/>
        <v>0</v>
      </c>
      <c r="AI210" s="7">
        <v>0</v>
      </c>
      <c r="AJ210" s="7">
        <v>0</v>
      </c>
      <c r="AK210" s="7">
        <v>0</v>
      </c>
      <c r="AL210" s="7">
        <f t="shared" si="317"/>
        <v>0</v>
      </c>
      <c r="AM210" s="7">
        <f t="shared" si="318"/>
        <v>0</v>
      </c>
      <c r="AN210" s="7">
        <f t="shared" si="318"/>
        <v>0</v>
      </c>
      <c r="AO210" s="7">
        <f t="shared" si="319"/>
        <v>0</v>
      </c>
      <c r="AP210" s="7">
        <v>2</v>
      </c>
      <c r="AQ210" s="7" t="str">
        <f t="shared" si="300"/>
        <v>0</v>
      </c>
      <c r="AR210" s="7" t="str">
        <f t="shared" si="301"/>
        <v>0</v>
      </c>
      <c r="AS210" s="7">
        <f t="shared" si="302"/>
        <v>0</v>
      </c>
      <c r="AT210" s="7">
        <f t="shared" si="303"/>
        <v>0</v>
      </c>
      <c r="AU210" s="7">
        <f t="shared" si="304"/>
        <v>0</v>
      </c>
      <c r="AV210" s="7">
        <f t="shared" si="305"/>
        <v>0</v>
      </c>
    </row>
    <row r="211" spans="1:48" ht="19.5" customHeight="1">
      <c r="A211" s="85"/>
      <c r="B211" s="19" t="s">
        <v>153</v>
      </c>
      <c r="C211" s="47">
        <v>0</v>
      </c>
      <c r="D211" s="47">
        <v>0</v>
      </c>
      <c r="E211" s="47">
        <v>0</v>
      </c>
      <c r="F211" s="47">
        <f t="shared" si="289"/>
        <v>0</v>
      </c>
      <c r="G211" s="47">
        <v>0</v>
      </c>
      <c r="H211" s="47">
        <v>0</v>
      </c>
      <c r="I211" s="47">
        <f t="shared" si="290"/>
        <v>0</v>
      </c>
      <c r="J211" s="27">
        <v>0</v>
      </c>
      <c r="K211" s="27">
        <v>0</v>
      </c>
      <c r="L211" s="27">
        <v>0</v>
      </c>
      <c r="M211" s="27">
        <f t="shared" si="291"/>
        <v>0</v>
      </c>
      <c r="N211" s="27">
        <v>0</v>
      </c>
      <c r="O211" s="27">
        <v>0</v>
      </c>
      <c r="P211" s="27">
        <f t="shared" si="308"/>
        <v>0</v>
      </c>
      <c r="Q211" s="61">
        <v>0</v>
      </c>
      <c r="R211" s="61">
        <v>0</v>
      </c>
      <c r="S211" s="61">
        <v>0</v>
      </c>
      <c r="T211" s="61">
        <f t="shared" si="311"/>
        <v>0</v>
      </c>
      <c r="U211" s="61">
        <v>0</v>
      </c>
      <c r="V211" s="61">
        <v>0</v>
      </c>
      <c r="W211" s="61">
        <f t="shared" si="312"/>
        <v>0</v>
      </c>
      <c r="X211" s="25">
        <f t="shared" si="313"/>
        <v>0</v>
      </c>
      <c r="Y211" s="25">
        <f t="shared" si="313"/>
        <v>0</v>
      </c>
      <c r="Z211" s="25">
        <f t="shared" si="314"/>
        <v>0</v>
      </c>
      <c r="AA211" s="7">
        <v>0</v>
      </c>
      <c r="AB211" s="7">
        <v>0</v>
      </c>
      <c r="AC211" s="7">
        <v>0</v>
      </c>
      <c r="AD211" s="7">
        <f t="shared" si="315"/>
        <v>0</v>
      </c>
      <c r="AE211" s="7">
        <v>0</v>
      </c>
      <c r="AF211" s="7">
        <v>0</v>
      </c>
      <c r="AG211" s="7">
        <v>0</v>
      </c>
      <c r="AH211" s="7">
        <f t="shared" si="316"/>
        <v>0</v>
      </c>
      <c r="AI211" s="7">
        <v>0</v>
      </c>
      <c r="AJ211" s="7">
        <v>0</v>
      </c>
      <c r="AK211" s="7">
        <v>0</v>
      </c>
      <c r="AL211" s="7">
        <f t="shared" si="317"/>
        <v>0</v>
      </c>
      <c r="AM211" s="7">
        <f t="shared" si="318"/>
        <v>0</v>
      </c>
      <c r="AN211" s="7">
        <f t="shared" si="318"/>
        <v>0</v>
      </c>
      <c r="AO211" s="7">
        <f t="shared" si="319"/>
        <v>0</v>
      </c>
      <c r="AP211" s="7">
        <v>2</v>
      </c>
      <c r="AQ211" s="7" t="str">
        <f t="shared" si="300"/>
        <v>0</v>
      </c>
      <c r="AR211" s="7" t="str">
        <f t="shared" si="301"/>
        <v>0</v>
      </c>
      <c r="AS211" s="7">
        <f t="shared" si="302"/>
        <v>0</v>
      </c>
      <c r="AT211" s="7">
        <f t="shared" si="303"/>
        <v>0</v>
      </c>
      <c r="AU211" s="7">
        <f t="shared" si="304"/>
        <v>0</v>
      </c>
      <c r="AV211" s="7">
        <f t="shared" si="305"/>
        <v>0</v>
      </c>
    </row>
    <row r="212" spans="1:48" ht="19.5" customHeight="1">
      <c r="A212" s="85"/>
      <c r="B212" s="19" t="s">
        <v>172</v>
      </c>
      <c r="C212" s="47">
        <v>0</v>
      </c>
      <c r="D212" s="47">
        <v>0</v>
      </c>
      <c r="E212" s="47">
        <v>0</v>
      </c>
      <c r="F212" s="47">
        <f t="shared" si="289"/>
        <v>0</v>
      </c>
      <c r="G212" s="47">
        <v>0</v>
      </c>
      <c r="H212" s="47">
        <v>0</v>
      </c>
      <c r="I212" s="47">
        <f t="shared" si="290"/>
        <v>0</v>
      </c>
      <c r="J212" s="27">
        <v>0</v>
      </c>
      <c r="K212" s="27">
        <v>0</v>
      </c>
      <c r="L212" s="27">
        <v>0</v>
      </c>
      <c r="M212" s="27">
        <f t="shared" si="291"/>
        <v>0</v>
      </c>
      <c r="N212" s="27">
        <v>0</v>
      </c>
      <c r="O212" s="27">
        <v>0</v>
      </c>
      <c r="P212" s="27">
        <f t="shared" si="308"/>
        <v>0</v>
      </c>
      <c r="Q212" s="61">
        <v>0</v>
      </c>
      <c r="R212" s="61">
        <v>0</v>
      </c>
      <c r="S212" s="61">
        <v>0</v>
      </c>
      <c r="T212" s="61">
        <f t="shared" si="311"/>
        <v>0</v>
      </c>
      <c r="U212" s="61">
        <v>0</v>
      </c>
      <c r="V212" s="61">
        <v>0</v>
      </c>
      <c r="W212" s="61">
        <f t="shared" si="312"/>
        <v>0</v>
      </c>
      <c r="X212" s="25">
        <f t="shared" si="313"/>
        <v>0</v>
      </c>
      <c r="Y212" s="25">
        <f t="shared" si="313"/>
        <v>0</v>
      </c>
      <c r="Z212" s="25">
        <f t="shared" si="314"/>
        <v>0</v>
      </c>
      <c r="AA212" s="7">
        <v>0</v>
      </c>
      <c r="AB212" s="7">
        <v>0</v>
      </c>
      <c r="AC212" s="7">
        <v>0</v>
      </c>
      <c r="AD212" s="7">
        <f t="shared" si="315"/>
        <v>0</v>
      </c>
      <c r="AE212" s="7">
        <v>0</v>
      </c>
      <c r="AF212" s="7">
        <v>0</v>
      </c>
      <c r="AG212" s="7">
        <v>0</v>
      </c>
      <c r="AH212" s="7">
        <f t="shared" si="316"/>
        <v>0</v>
      </c>
      <c r="AI212" s="7">
        <v>0</v>
      </c>
      <c r="AJ212" s="7">
        <v>0</v>
      </c>
      <c r="AK212" s="7">
        <v>0</v>
      </c>
      <c r="AL212" s="7">
        <f t="shared" si="317"/>
        <v>0</v>
      </c>
      <c r="AM212" s="7">
        <f t="shared" si="318"/>
        <v>0</v>
      </c>
      <c r="AN212" s="7">
        <f t="shared" si="318"/>
        <v>0</v>
      </c>
      <c r="AO212" s="7">
        <f t="shared" si="319"/>
        <v>0</v>
      </c>
      <c r="AP212" s="7">
        <v>2</v>
      </c>
      <c r="AQ212" s="7" t="str">
        <f t="shared" si="300"/>
        <v>0</v>
      </c>
      <c r="AR212" s="7" t="str">
        <f t="shared" si="301"/>
        <v>0</v>
      </c>
      <c r="AS212" s="7">
        <f t="shared" si="302"/>
        <v>0</v>
      </c>
      <c r="AT212" s="7">
        <f t="shared" si="303"/>
        <v>0</v>
      </c>
      <c r="AU212" s="7">
        <f t="shared" si="304"/>
        <v>0</v>
      </c>
      <c r="AV212" s="7">
        <f t="shared" si="305"/>
        <v>0</v>
      </c>
    </row>
    <row r="213" spans="1:48" ht="19.5" customHeight="1">
      <c r="A213" s="85"/>
      <c r="B213" s="19" t="s">
        <v>173</v>
      </c>
      <c r="C213" s="47">
        <v>0</v>
      </c>
      <c r="D213" s="47">
        <v>0</v>
      </c>
      <c r="E213" s="47">
        <v>0</v>
      </c>
      <c r="F213" s="47">
        <f t="shared" si="289"/>
        <v>0</v>
      </c>
      <c r="G213" s="47">
        <v>0</v>
      </c>
      <c r="H213" s="47">
        <v>0</v>
      </c>
      <c r="I213" s="47">
        <f t="shared" si="290"/>
        <v>0</v>
      </c>
      <c r="J213" s="27">
        <v>0</v>
      </c>
      <c r="K213" s="27">
        <v>0</v>
      </c>
      <c r="L213" s="27">
        <v>0</v>
      </c>
      <c r="M213" s="27">
        <f t="shared" si="291"/>
        <v>0</v>
      </c>
      <c r="N213" s="27">
        <v>0</v>
      </c>
      <c r="O213" s="27">
        <v>0</v>
      </c>
      <c r="P213" s="27">
        <f t="shared" si="308"/>
        <v>0</v>
      </c>
      <c r="Q213" s="61">
        <v>0</v>
      </c>
      <c r="R213" s="61">
        <v>0</v>
      </c>
      <c r="S213" s="61">
        <v>0</v>
      </c>
      <c r="T213" s="61">
        <f t="shared" si="311"/>
        <v>0</v>
      </c>
      <c r="U213" s="61">
        <v>0</v>
      </c>
      <c r="V213" s="61">
        <v>0</v>
      </c>
      <c r="W213" s="61">
        <f t="shared" si="312"/>
        <v>0</v>
      </c>
      <c r="X213" s="25">
        <f t="shared" si="313"/>
        <v>0</v>
      </c>
      <c r="Y213" s="25">
        <f t="shared" si="313"/>
        <v>0</v>
      </c>
      <c r="Z213" s="25">
        <f t="shared" si="314"/>
        <v>0</v>
      </c>
      <c r="AA213" s="7">
        <v>0</v>
      </c>
      <c r="AB213" s="7">
        <v>0</v>
      </c>
      <c r="AC213" s="7">
        <v>0</v>
      </c>
      <c r="AD213" s="7">
        <f t="shared" si="315"/>
        <v>0</v>
      </c>
      <c r="AE213" s="7">
        <v>0</v>
      </c>
      <c r="AF213" s="7">
        <v>0</v>
      </c>
      <c r="AG213" s="7">
        <v>0</v>
      </c>
      <c r="AH213" s="7">
        <f t="shared" si="316"/>
        <v>0</v>
      </c>
      <c r="AI213" s="7">
        <v>0</v>
      </c>
      <c r="AJ213" s="7">
        <v>0</v>
      </c>
      <c r="AK213" s="7">
        <v>0</v>
      </c>
      <c r="AL213" s="7">
        <f t="shared" si="317"/>
        <v>0</v>
      </c>
      <c r="AM213" s="7">
        <f t="shared" si="318"/>
        <v>0</v>
      </c>
      <c r="AN213" s="7">
        <f t="shared" si="318"/>
        <v>0</v>
      </c>
      <c r="AO213" s="7">
        <f t="shared" si="319"/>
        <v>0</v>
      </c>
      <c r="AP213" s="7">
        <v>2</v>
      </c>
      <c r="AQ213" s="7" t="str">
        <f t="shared" si="300"/>
        <v>0</v>
      </c>
      <c r="AR213" s="7" t="str">
        <f t="shared" si="301"/>
        <v>0</v>
      </c>
      <c r="AS213" s="7">
        <f t="shared" si="302"/>
        <v>0</v>
      </c>
      <c r="AT213" s="7">
        <f t="shared" si="303"/>
        <v>0</v>
      </c>
      <c r="AU213" s="7">
        <f t="shared" si="304"/>
        <v>0</v>
      </c>
      <c r="AV213" s="7">
        <f t="shared" si="305"/>
        <v>0</v>
      </c>
    </row>
    <row r="214" spans="1:48" s="15" customFormat="1" ht="19.5" customHeight="1">
      <c r="A214" s="2"/>
      <c r="B214" s="13" t="s">
        <v>92</v>
      </c>
      <c r="C214" s="49">
        <f>SUM(C208:C213)</f>
        <v>0</v>
      </c>
      <c r="D214" s="49">
        <f t="shared" ref="D214:AV214" si="321">SUM(D208:D213)</f>
        <v>0</v>
      </c>
      <c r="E214" s="49">
        <f t="shared" si="321"/>
        <v>0</v>
      </c>
      <c r="F214" s="49">
        <f t="shared" si="321"/>
        <v>0</v>
      </c>
      <c r="G214" s="49">
        <f t="shared" si="321"/>
        <v>0</v>
      </c>
      <c r="H214" s="49">
        <f t="shared" si="321"/>
        <v>0</v>
      </c>
      <c r="I214" s="49">
        <f t="shared" si="321"/>
        <v>0</v>
      </c>
      <c r="J214" s="39">
        <f t="shared" si="321"/>
        <v>0</v>
      </c>
      <c r="K214" s="39">
        <f t="shared" si="321"/>
        <v>0</v>
      </c>
      <c r="L214" s="39">
        <f t="shared" si="321"/>
        <v>0</v>
      </c>
      <c r="M214" s="39">
        <f t="shared" si="321"/>
        <v>0</v>
      </c>
      <c r="N214" s="39">
        <f t="shared" si="321"/>
        <v>0</v>
      </c>
      <c r="O214" s="39">
        <f t="shared" si="321"/>
        <v>0</v>
      </c>
      <c r="P214" s="39">
        <f t="shared" si="321"/>
        <v>0</v>
      </c>
      <c r="Q214" s="65">
        <f t="shared" si="321"/>
        <v>0</v>
      </c>
      <c r="R214" s="65">
        <f t="shared" si="321"/>
        <v>0</v>
      </c>
      <c r="S214" s="65">
        <f t="shared" si="321"/>
        <v>0</v>
      </c>
      <c r="T214" s="65">
        <f t="shared" si="321"/>
        <v>0</v>
      </c>
      <c r="U214" s="65">
        <f t="shared" si="321"/>
        <v>0</v>
      </c>
      <c r="V214" s="65">
        <f t="shared" si="321"/>
        <v>0</v>
      </c>
      <c r="W214" s="65">
        <f t="shared" si="321"/>
        <v>0</v>
      </c>
      <c r="X214" s="36">
        <f t="shared" si="321"/>
        <v>0</v>
      </c>
      <c r="Y214" s="36">
        <f t="shared" si="321"/>
        <v>0</v>
      </c>
      <c r="Z214" s="36">
        <f t="shared" si="321"/>
        <v>0</v>
      </c>
      <c r="AA214" s="36">
        <f t="shared" si="321"/>
        <v>0</v>
      </c>
      <c r="AB214" s="36">
        <f t="shared" si="321"/>
        <v>0</v>
      </c>
      <c r="AC214" s="36">
        <f t="shared" si="321"/>
        <v>0</v>
      </c>
      <c r="AD214" s="36">
        <f t="shared" si="321"/>
        <v>0</v>
      </c>
      <c r="AE214" s="36">
        <f t="shared" si="321"/>
        <v>0</v>
      </c>
      <c r="AF214" s="36">
        <f t="shared" si="321"/>
        <v>0</v>
      </c>
      <c r="AG214" s="36">
        <f t="shared" si="321"/>
        <v>0</v>
      </c>
      <c r="AH214" s="36">
        <f t="shared" si="321"/>
        <v>0</v>
      </c>
      <c r="AI214" s="36">
        <f t="shared" si="321"/>
        <v>0</v>
      </c>
      <c r="AJ214" s="36">
        <f t="shared" si="321"/>
        <v>0</v>
      </c>
      <c r="AK214" s="36">
        <f t="shared" si="321"/>
        <v>0</v>
      </c>
      <c r="AL214" s="36">
        <f t="shared" si="321"/>
        <v>0</v>
      </c>
      <c r="AM214" s="36">
        <f t="shared" si="321"/>
        <v>0</v>
      </c>
      <c r="AN214" s="36">
        <f t="shared" si="321"/>
        <v>0</v>
      </c>
      <c r="AO214" s="36">
        <f t="shared" si="321"/>
        <v>0</v>
      </c>
      <c r="AP214" s="36">
        <f t="shared" si="321"/>
        <v>10</v>
      </c>
      <c r="AQ214" s="36">
        <f t="shared" si="321"/>
        <v>0</v>
      </c>
      <c r="AR214" s="36">
        <f t="shared" si="321"/>
        <v>0</v>
      </c>
      <c r="AS214" s="36">
        <f t="shared" si="321"/>
        <v>0</v>
      </c>
      <c r="AT214" s="36">
        <f t="shared" si="321"/>
        <v>0</v>
      </c>
      <c r="AU214" s="36">
        <f t="shared" si="321"/>
        <v>0</v>
      </c>
      <c r="AV214" s="36">
        <f t="shared" si="321"/>
        <v>0</v>
      </c>
    </row>
    <row r="215" spans="1:48" s="15" customFormat="1" ht="19.5" customHeight="1">
      <c r="A215" s="2"/>
      <c r="B215" s="13" t="s">
        <v>133</v>
      </c>
      <c r="C215" s="49">
        <f>C197+C205+C214</f>
        <v>0</v>
      </c>
      <c r="D215" s="49">
        <f t="shared" ref="D215:AV215" si="322">D197+D205+D214</f>
        <v>0</v>
      </c>
      <c r="E215" s="49">
        <f t="shared" si="322"/>
        <v>0</v>
      </c>
      <c r="F215" s="49">
        <f t="shared" si="322"/>
        <v>0</v>
      </c>
      <c r="G215" s="49">
        <f t="shared" si="322"/>
        <v>0</v>
      </c>
      <c r="H215" s="49">
        <f t="shared" si="322"/>
        <v>0</v>
      </c>
      <c r="I215" s="49">
        <f t="shared" si="322"/>
        <v>0</v>
      </c>
      <c r="J215" s="39">
        <f t="shared" si="322"/>
        <v>230</v>
      </c>
      <c r="K215" s="39">
        <f t="shared" si="322"/>
        <v>56</v>
      </c>
      <c r="L215" s="39">
        <f t="shared" si="322"/>
        <v>236</v>
      </c>
      <c r="M215" s="39">
        <f t="shared" si="322"/>
        <v>292</v>
      </c>
      <c r="N215" s="39">
        <f t="shared" si="322"/>
        <v>26</v>
      </c>
      <c r="O215" s="39">
        <f t="shared" si="322"/>
        <v>125</v>
      </c>
      <c r="P215" s="39">
        <f t="shared" si="322"/>
        <v>151</v>
      </c>
      <c r="Q215" s="65">
        <f t="shared" si="322"/>
        <v>0</v>
      </c>
      <c r="R215" s="65">
        <f t="shared" si="322"/>
        <v>0</v>
      </c>
      <c r="S215" s="65">
        <f t="shared" si="322"/>
        <v>0</v>
      </c>
      <c r="T215" s="65">
        <f t="shared" si="322"/>
        <v>0</v>
      </c>
      <c r="U215" s="65">
        <f t="shared" si="322"/>
        <v>0</v>
      </c>
      <c r="V215" s="65">
        <f t="shared" si="322"/>
        <v>0</v>
      </c>
      <c r="W215" s="65">
        <f t="shared" si="322"/>
        <v>0</v>
      </c>
      <c r="X215" s="36">
        <f t="shared" si="322"/>
        <v>26</v>
      </c>
      <c r="Y215" s="36">
        <f t="shared" si="322"/>
        <v>125</v>
      </c>
      <c r="Z215" s="36">
        <f t="shared" si="322"/>
        <v>151</v>
      </c>
      <c r="AA215" s="36">
        <f t="shared" si="322"/>
        <v>0</v>
      </c>
      <c r="AB215" s="36">
        <f t="shared" si="322"/>
        <v>0</v>
      </c>
      <c r="AC215" s="36">
        <f t="shared" si="322"/>
        <v>0</v>
      </c>
      <c r="AD215" s="36">
        <f t="shared" si="322"/>
        <v>0</v>
      </c>
      <c r="AE215" s="36">
        <f t="shared" si="322"/>
        <v>194</v>
      </c>
      <c r="AF215" s="36">
        <f t="shared" si="322"/>
        <v>35</v>
      </c>
      <c r="AG215" s="36">
        <f t="shared" si="322"/>
        <v>69</v>
      </c>
      <c r="AH215" s="36">
        <f t="shared" si="322"/>
        <v>104</v>
      </c>
      <c r="AI215" s="36">
        <f t="shared" si="322"/>
        <v>0</v>
      </c>
      <c r="AJ215" s="36">
        <f t="shared" si="322"/>
        <v>0</v>
      </c>
      <c r="AK215" s="36">
        <f t="shared" si="322"/>
        <v>0</v>
      </c>
      <c r="AL215" s="36">
        <f t="shared" si="322"/>
        <v>0</v>
      </c>
      <c r="AM215" s="36">
        <f t="shared" si="322"/>
        <v>61</v>
      </c>
      <c r="AN215" s="36">
        <f t="shared" si="322"/>
        <v>194</v>
      </c>
      <c r="AO215" s="36">
        <f t="shared" si="322"/>
        <v>255</v>
      </c>
      <c r="AP215" s="36">
        <f t="shared" si="322"/>
        <v>29</v>
      </c>
      <c r="AQ215" s="36">
        <f t="shared" si="322"/>
        <v>30</v>
      </c>
      <c r="AR215" s="36">
        <f t="shared" si="322"/>
        <v>128</v>
      </c>
      <c r="AS215" s="36">
        <f t="shared" si="322"/>
        <v>158</v>
      </c>
      <c r="AT215" s="36">
        <f t="shared" si="322"/>
        <v>31</v>
      </c>
      <c r="AU215" s="36">
        <f t="shared" si="322"/>
        <v>66</v>
      </c>
      <c r="AV215" s="36">
        <f t="shared" si="322"/>
        <v>97</v>
      </c>
    </row>
    <row r="216" spans="1:48" s="15" customFormat="1" ht="19.5" customHeight="1">
      <c r="A216" s="2"/>
      <c r="B216" s="13" t="s">
        <v>65</v>
      </c>
      <c r="C216" s="49">
        <f t="shared" ref="C216:AV216" si="323">C185+C215</f>
        <v>420</v>
      </c>
      <c r="D216" s="49">
        <f t="shared" si="323"/>
        <v>105</v>
      </c>
      <c r="E216" s="49">
        <f t="shared" si="323"/>
        <v>424</v>
      </c>
      <c r="F216" s="49">
        <f t="shared" si="323"/>
        <v>529</v>
      </c>
      <c r="G216" s="49">
        <f t="shared" si="323"/>
        <v>53</v>
      </c>
      <c r="H216" s="49">
        <f t="shared" si="323"/>
        <v>207</v>
      </c>
      <c r="I216" s="49">
        <f t="shared" si="323"/>
        <v>260</v>
      </c>
      <c r="J216" s="39">
        <f t="shared" si="323"/>
        <v>1115</v>
      </c>
      <c r="K216" s="39">
        <f t="shared" si="323"/>
        <v>1754</v>
      </c>
      <c r="L216" s="39">
        <f t="shared" si="323"/>
        <v>4583</v>
      </c>
      <c r="M216" s="39">
        <f t="shared" si="323"/>
        <v>6337</v>
      </c>
      <c r="N216" s="39">
        <f t="shared" si="323"/>
        <v>305</v>
      </c>
      <c r="O216" s="39">
        <f t="shared" si="323"/>
        <v>745</v>
      </c>
      <c r="P216" s="39">
        <f t="shared" si="323"/>
        <v>1050</v>
      </c>
      <c r="Q216" s="65">
        <f t="shared" si="323"/>
        <v>780</v>
      </c>
      <c r="R216" s="65">
        <f t="shared" si="323"/>
        <v>180</v>
      </c>
      <c r="S216" s="65">
        <f t="shared" si="323"/>
        <v>538</v>
      </c>
      <c r="T216" s="65">
        <f t="shared" si="323"/>
        <v>718</v>
      </c>
      <c r="U216" s="65">
        <f t="shared" si="323"/>
        <v>131</v>
      </c>
      <c r="V216" s="65">
        <f t="shared" si="323"/>
        <v>391</v>
      </c>
      <c r="W216" s="65">
        <f t="shared" si="323"/>
        <v>522</v>
      </c>
      <c r="X216" s="36">
        <f t="shared" si="323"/>
        <v>489</v>
      </c>
      <c r="Y216" s="36">
        <f t="shared" si="323"/>
        <v>1343</v>
      </c>
      <c r="Z216" s="36">
        <f t="shared" si="323"/>
        <v>1832</v>
      </c>
      <c r="AA216" s="36">
        <f t="shared" si="323"/>
        <v>0</v>
      </c>
      <c r="AB216" s="36">
        <f t="shared" si="323"/>
        <v>0</v>
      </c>
      <c r="AC216" s="36">
        <f t="shared" si="323"/>
        <v>0</v>
      </c>
      <c r="AD216" s="36">
        <f t="shared" si="323"/>
        <v>0</v>
      </c>
      <c r="AE216" s="36">
        <f t="shared" si="323"/>
        <v>194</v>
      </c>
      <c r="AF216" s="36">
        <f t="shared" si="323"/>
        <v>35</v>
      </c>
      <c r="AG216" s="36">
        <f t="shared" si="323"/>
        <v>69</v>
      </c>
      <c r="AH216" s="36">
        <f t="shared" si="323"/>
        <v>104</v>
      </c>
      <c r="AI216" s="36">
        <f t="shared" si="323"/>
        <v>0</v>
      </c>
      <c r="AJ216" s="36">
        <f t="shared" si="323"/>
        <v>0</v>
      </c>
      <c r="AK216" s="36">
        <f t="shared" si="323"/>
        <v>0</v>
      </c>
      <c r="AL216" s="36">
        <f t="shared" si="323"/>
        <v>0</v>
      </c>
      <c r="AM216" s="36">
        <f t="shared" si="323"/>
        <v>524</v>
      </c>
      <c r="AN216" s="36">
        <f t="shared" si="323"/>
        <v>1412</v>
      </c>
      <c r="AO216" s="36">
        <f t="shared" si="323"/>
        <v>1936</v>
      </c>
      <c r="AP216" s="36">
        <f t="shared" si="323"/>
        <v>62</v>
      </c>
      <c r="AQ216" s="36">
        <f t="shared" si="323"/>
        <v>212</v>
      </c>
      <c r="AR216" s="36">
        <f t="shared" si="323"/>
        <v>554</v>
      </c>
      <c r="AS216" s="36">
        <f t="shared" si="323"/>
        <v>766</v>
      </c>
      <c r="AT216" s="36">
        <f t="shared" si="323"/>
        <v>312</v>
      </c>
      <c r="AU216" s="36">
        <f t="shared" si="323"/>
        <v>858</v>
      </c>
      <c r="AV216" s="36">
        <f t="shared" si="323"/>
        <v>1170</v>
      </c>
    </row>
    <row r="217" spans="1:48" ht="19.5" customHeight="1">
      <c r="A217" s="2" t="s">
        <v>76</v>
      </c>
      <c r="B217" s="3"/>
      <c r="C217" s="53"/>
      <c r="D217" s="54"/>
      <c r="E217" s="54"/>
      <c r="F217" s="54"/>
      <c r="G217" s="54"/>
      <c r="H217" s="54"/>
      <c r="I217" s="54"/>
      <c r="J217" s="35"/>
      <c r="K217" s="35"/>
      <c r="L217" s="35"/>
      <c r="M217" s="35"/>
      <c r="N217" s="35"/>
      <c r="O217" s="35"/>
      <c r="P217" s="35"/>
      <c r="Q217" s="66"/>
      <c r="R217" s="66"/>
      <c r="S217" s="66"/>
      <c r="T217" s="66"/>
      <c r="U217" s="66"/>
      <c r="V217" s="66"/>
      <c r="W217" s="66"/>
      <c r="X217" s="86"/>
      <c r="Y217" s="86"/>
      <c r="Z217" s="86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10"/>
    </row>
    <row r="218" spans="1:48" ht="19.5" customHeight="1">
      <c r="A218" s="2"/>
      <c r="B218" s="4" t="s">
        <v>93</v>
      </c>
      <c r="C218" s="53"/>
      <c r="D218" s="54"/>
      <c r="E218" s="54"/>
      <c r="F218" s="54"/>
      <c r="G218" s="54"/>
      <c r="H218" s="54"/>
      <c r="I218" s="54"/>
      <c r="J218" s="35"/>
      <c r="K218" s="35"/>
      <c r="L218" s="35"/>
      <c r="M218" s="35"/>
      <c r="N218" s="35"/>
      <c r="O218" s="35"/>
      <c r="P218" s="35"/>
      <c r="Q218" s="66"/>
      <c r="R218" s="66"/>
      <c r="S218" s="66"/>
      <c r="T218" s="66"/>
      <c r="U218" s="66"/>
      <c r="V218" s="66"/>
      <c r="W218" s="66"/>
      <c r="X218" s="86"/>
      <c r="Y218" s="86"/>
      <c r="Z218" s="86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10"/>
    </row>
    <row r="219" spans="1:48" ht="19.5" customHeight="1">
      <c r="A219" s="85"/>
      <c r="B219" s="3" t="s">
        <v>99</v>
      </c>
      <c r="C219" s="90"/>
      <c r="D219" s="91"/>
      <c r="E219" s="91"/>
      <c r="F219" s="54"/>
      <c r="G219" s="91"/>
      <c r="H219" s="91"/>
      <c r="I219" s="54"/>
      <c r="J219" s="38"/>
      <c r="K219" s="38"/>
      <c r="L219" s="38"/>
      <c r="M219" s="35"/>
      <c r="N219" s="38"/>
      <c r="O219" s="38"/>
      <c r="P219" s="35"/>
      <c r="Q219" s="92"/>
      <c r="R219" s="92"/>
      <c r="S219" s="92"/>
      <c r="T219" s="66"/>
      <c r="U219" s="92"/>
      <c r="V219" s="92"/>
      <c r="W219" s="66"/>
      <c r="X219" s="86"/>
      <c r="Y219" s="86"/>
      <c r="Z219" s="86"/>
      <c r="AA219" s="12"/>
      <c r="AB219" s="12"/>
      <c r="AC219" s="12"/>
      <c r="AD219" s="9"/>
      <c r="AE219" s="12"/>
      <c r="AF219" s="12"/>
      <c r="AG219" s="12"/>
      <c r="AH219" s="9"/>
      <c r="AI219" s="12"/>
      <c r="AJ219" s="12"/>
      <c r="AK219" s="12"/>
      <c r="AL219" s="9"/>
      <c r="AM219" s="9"/>
      <c r="AN219" s="9"/>
      <c r="AO219" s="9"/>
      <c r="AP219" s="12"/>
      <c r="AQ219" s="9"/>
      <c r="AR219" s="9"/>
      <c r="AS219" s="9"/>
      <c r="AT219" s="9"/>
      <c r="AU219" s="9"/>
      <c r="AV219" s="10"/>
    </row>
    <row r="220" spans="1:48" ht="19.5" customHeight="1">
      <c r="A220" s="85"/>
      <c r="B220" s="6" t="s">
        <v>36</v>
      </c>
      <c r="C220" s="47">
        <f>20+10</f>
        <v>30</v>
      </c>
      <c r="D220" s="47">
        <v>6</v>
      </c>
      <c r="E220" s="47">
        <v>16</v>
      </c>
      <c r="F220" s="47">
        <f t="shared" si="289"/>
        <v>22</v>
      </c>
      <c r="G220" s="47">
        <v>1</v>
      </c>
      <c r="H220" s="47">
        <v>4</v>
      </c>
      <c r="I220" s="47">
        <f t="shared" si="290"/>
        <v>5</v>
      </c>
      <c r="J220" s="27">
        <v>15</v>
      </c>
      <c r="K220" s="27">
        <v>3</v>
      </c>
      <c r="L220" s="27">
        <v>17</v>
      </c>
      <c r="M220" s="27">
        <f t="shared" si="291"/>
        <v>20</v>
      </c>
      <c r="N220" s="27">
        <v>6</v>
      </c>
      <c r="O220" s="27">
        <v>32</v>
      </c>
      <c r="P220" s="27">
        <f t="shared" si="308"/>
        <v>38</v>
      </c>
      <c r="Q220" s="61">
        <v>5</v>
      </c>
      <c r="R220" s="61">
        <v>2</v>
      </c>
      <c r="S220" s="61">
        <v>8</v>
      </c>
      <c r="T220" s="61">
        <f t="shared" si="311"/>
        <v>10</v>
      </c>
      <c r="U220" s="61">
        <v>2</v>
      </c>
      <c r="V220" s="61">
        <v>4</v>
      </c>
      <c r="W220" s="61">
        <f t="shared" si="312"/>
        <v>6</v>
      </c>
      <c r="X220" s="25">
        <f t="shared" si="313"/>
        <v>9</v>
      </c>
      <c r="Y220" s="25">
        <f t="shared" si="313"/>
        <v>40</v>
      </c>
      <c r="Z220" s="25">
        <f t="shared" si="314"/>
        <v>49</v>
      </c>
      <c r="AA220" s="7">
        <v>0</v>
      </c>
      <c r="AB220" s="7">
        <v>0</v>
      </c>
      <c r="AC220" s="7">
        <v>0</v>
      </c>
      <c r="AD220" s="7">
        <f t="shared" si="315"/>
        <v>0</v>
      </c>
      <c r="AE220" s="7">
        <v>0</v>
      </c>
      <c r="AF220" s="7">
        <v>0</v>
      </c>
      <c r="AG220" s="7">
        <v>0</v>
      </c>
      <c r="AH220" s="7">
        <f t="shared" si="316"/>
        <v>0</v>
      </c>
      <c r="AI220" s="7">
        <v>0</v>
      </c>
      <c r="AJ220" s="7">
        <v>0</v>
      </c>
      <c r="AK220" s="7">
        <v>0</v>
      </c>
      <c r="AL220" s="7">
        <f t="shared" si="317"/>
        <v>0</v>
      </c>
      <c r="AM220" s="7">
        <f t="shared" si="318"/>
        <v>9</v>
      </c>
      <c r="AN220" s="7">
        <f t="shared" si="318"/>
        <v>40</v>
      </c>
      <c r="AO220" s="7">
        <f t="shared" si="319"/>
        <v>49</v>
      </c>
      <c r="AP220" s="7">
        <v>2</v>
      </c>
      <c r="AQ220" s="7" t="str">
        <f t="shared" si="300"/>
        <v>0</v>
      </c>
      <c r="AR220" s="7" t="str">
        <f t="shared" si="301"/>
        <v>0</v>
      </c>
      <c r="AS220" s="7">
        <f t="shared" si="302"/>
        <v>0</v>
      </c>
      <c r="AT220" s="7">
        <f t="shared" si="303"/>
        <v>9</v>
      </c>
      <c r="AU220" s="7">
        <f t="shared" si="304"/>
        <v>40</v>
      </c>
      <c r="AV220" s="7">
        <f t="shared" si="305"/>
        <v>49</v>
      </c>
    </row>
    <row r="221" spans="1:48" ht="19.5" customHeight="1">
      <c r="A221" s="85"/>
      <c r="B221" s="6" t="s">
        <v>114</v>
      </c>
      <c r="C221" s="47">
        <f>8+8</f>
        <v>16</v>
      </c>
      <c r="D221" s="47">
        <v>9</v>
      </c>
      <c r="E221" s="47">
        <v>30</v>
      </c>
      <c r="F221" s="47">
        <f t="shared" si="289"/>
        <v>39</v>
      </c>
      <c r="G221" s="47">
        <v>3</v>
      </c>
      <c r="H221" s="47">
        <v>11</v>
      </c>
      <c r="I221" s="47">
        <f t="shared" si="290"/>
        <v>14</v>
      </c>
      <c r="J221" s="27">
        <v>9</v>
      </c>
      <c r="K221" s="27">
        <v>5</v>
      </c>
      <c r="L221" s="27">
        <v>17</v>
      </c>
      <c r="M221" s="27">
        <f t="shared" si="291"/>
        <v>22</v>
      </c>
      <c r="N221" s="27">
        <v>3</v>
      </c>
      <c r="O221" s="27">
        <v>9</v>
      </c>
      <c r="P221" s="27">
        <f t="shared" si="308"/>
        <v>12</v>
      </c>
      <c r="Q221" s="61">
        <v>5</v>
      </c>
      <c r="R221" s="61">
        <v>0</v>
      </c>
      <c r="S221" s="61">
        <v>7</v>
      </c>
      <c r="T221" s="61">
        <f t="shared" si="311"/>
        <v>7</v>
      </c>
      <c r="U221" s="61">
        <v>0</v>
      </c>
      <c r="V221" s="61">
        <v>3</v>
      </c>
      <c r="W221" s="61">
        <f t="shared" si="312"/>
        <v>3</v>
      </c>
      <c r="X221" s="25">
        <f t="shared" si="313"/>
        <v>6</v>
      </c>
      <c r="Y221" s="25">
        <f t="shared" si="313"/>
        <v>23</v>
      </c>
      <c r="Z221" s="25">
        <f t="shared" si="314"/>
        <v>29</v>
      </c>
      <c r="AA221" s="7">
        <v>0</v>
      </c>
      <c r="AB221" s="7">
        <v>0</v>
      </c>
      <c r="AC221" s="7">
        <v>0</v>
      </c>
      <c r="AD221" s="7">
        <f t="shared" si="315"/>
        <v>0</v>
      </c>
      <c r="AE221" s="7">
        <v>0</v>
      </c>
      <c r="AF221" s="7">
        <v>0</v>
      </c>
      <c r="AG221" s="7">
        <v>0</v>
      </c>
      <c r="AH221" s="7">
        <f t="shared" si="316"/>
        <v>0</v>
      </c>
      <c r="AI221" s="7">
        <v>0</v>
      </c>
      <c r="AJ221" s="7">
        <v>0</v>
      </c>
      <c r="AK221" s="7">
        <v>0</v>
      </c>
      <c r="AL221" s="7">
        <f t="shared" si="317"/>
        <v>0</v>
      </c>
      <c r="AM221" s="7">
        <f t="shared" si="318"/>
        <v>6</v>
      </c>
      <c r="AN221" s="7">
        <f t="shared" si="318"/>
        <v>23</v>
      </c>
      <c r="AO221" s="7">
        <f t="shared" si="319"/>
        <v>29</v>
      </c>
      <c r="AP221" s="7">
        <v>2</v>
      </c>
      <c r="AQ221" s="7" t="str">
        <f t="shared" si="300"/>
        <v>0</v>
      </c>
      <c r="AR221" s="7" t="str">
        <f t="shared" si="301"/>
        <v>0</v>
      </c>
      <c r="AS221" s="7">
        <f t="shared" si="302"/>
        <v>0</v>
      </c>
      <c r="AT221" s="7">
        <f t="shared" si="303"/>
        <v>6</v>
      </c>
      <c r="AU221" s="7">
        <f t="shared" si="304"/>
        <v>23</v>
      </c>
      <c r="AV221" s="7">
        <f t="shared" si="305"/>
        <v>29</v>
      </c>
    </row>
    <row r="222" spans="1:48" ht="19.5" customHeight="1">
      <c r="A222" s="85"/>
      <c r="B222" s="6" t="s">
        <v>37</v>
      </c>
      <c r="C222" s="47">
        <f>30+15</f>
        <v>45</v>
      </c>
      <c r="D222" s="47">
        <v>34</v>
      </c>
      <c r="E222" s="47">
        <v>124</v>
      </c>
      <c r="F222" s="47">
        <f t="shared" si="289"/>
        <v>158</v>
      </c>
      <c r="G222" s="47">
        <v>9</v>
      </c>
      <c r="H222" s="47">
        <v>29</v>
      </c>
      <c r="I222" s="47">
        <f t="shared" si="290"/>
        <v>38</v>
      </c>
      <c r="J222" s="27">
        <v>35</v>
      </c>
      <c r="K222" s="27">
        <v>182</v>
      </c>
      <c r="L222" s="27">
        <v>434</v>
      </c>
      <c r="M222" s="27">
        <f t="shared" si="291"/>
        <v>616</v>
      </c>
      <c r="N222" s="27">
        <v>16</v>
      </c>
      <c r="O222" s="27">
        <v>30</v>
      </c>
      <c r="P222" s="27">
        <f t="shared" si="308"/>
        <v>46</v>
      </c>
      <c r="Q222" s="61">
        <v>10</v>
      </c>
      <c r="R222" s="61">
        <v>3</v>
      </c>
      <c r="S222" s="61">
        <v>7</v>
      </c>
      <c r="T222" s="61">
        <f t="shared" si="311"/>
        <v>10</v>
      </c>
      <c r="U222" s="61">
        <v>2</v>
      </c>
      <c r="V222" s="61">
        <v>6</v>
      </c>
      <c r="W222" s="61">
        <f t="shared" si="312"/>
        <v>8</v>
      </c>
      <c r="X222" s="25">
        <f t="shared" si="313"/>
        <v>27</v>
      </c>
      <c r="Y222" s="25">
        <f t="shared" si="313"/>
        <v>65</v>
      </c>
      <c r="Z222" s="25">
        <f t="shared" si="314"/>
        <v>92</v>
      </c>
      <c r="AA222" s="7">
        <v>0</v>
      </c>
      <c r="AB222" s="7">
        <v>0</v>
      </c>
      <c r="AC222" s="7">
        <v>0</v>
      </c>
      <c r="AD222" s="7">
        <f t="shared" si="315"/>
        <v>0</v>
      </c>
      <c r="AE222" s="7">
        <v>0</v>
      </c>
      <c r="AF222" s="7">
        <v>0</v>
      </c>
      <c r="AG222" s="7">
        <v>0</v>
      </c>
      <c r="AH222" s="7">
        <f t="shared" si="316"/>
        <v>0</v>
      </c>
      <c r="AI222" s="7">
        <v>0</v>
      </c>
      <c r="AJ222" s="7">
        <v>0</v>
      </c>
      <c r="AK222" s="7">
        <v>0</v>
      </c>
      <c r="AL222" s="7">
        <f t="shared" si="317"/>
        <v>0</v>
      </c>
      <c r="AM222" s="7">
        <f t="shared" si="318"/>
        <v>27</v>
      </c>
      <c r="AN222" s="7">
        <f t="shared" si="318"/>
        <v>65</v>
      </c>
      <c r="AO222" s="7">
        <f t="shared" si="319"/>
        <v>92</v>
      </c>
      <c r="AP222" s="7">
        <v>2</v>
      </c>
      <c r="AQ222" s="7" t="str">
        <f t="shared" si="300"/>
        <v>0</v>
      </c>
      <c r="AR222" s="7" t="str">
        <f t="shared" si="301"/>
        <v>0</v>
      </c>
      <c r="AS222" s="7">
        <f t="shared" si="302"/>
        <v>0</v>
      </c>
      <c r="AT222" s="7">
        <f t="shared" si="303"/>
        <v>27</v>
      </c>
      <c r="AU222" s="7">
        <f t="shared" si="304"/>
        <v>65</v>
      </c>
      <c r="AV222" s="7">
        <f t="shared" si="305"/>
        <v>92</v>
      </c>
    </row>
    <row r="223" spans="1:48" ht="19.5" customHeight="1">
      <c r="A223" s="85"/>
      <c r="B223" s="6" t="s">
        <v>38</v>
      </c>
      <c r="C223" s="47">
        <f>20+10</f>
        <v>30</v>
      </c>
      <c r="D223" s="47">
        <v>19</v>
      </c>
      <c r="E223" s="47">
        <v>47</v>
      </c>
      <c r="F223" s="47">
        <f t="shared" si="289"/>
        <v>66</v>
      </c>
      <c r="G223" s="47">
        <v>11</v>
      </c>
      <c r="H223" s="47">
        <v>9</v>
      </c>
      <c r="I223" s="47">
        <f t="shared" si="290"/>
        <v>20</v>
      </c>
      <c r="J223" s="27">
        <v>20</v>
      </c>
      <c r="K223" s="27">
        <v>51</v>
      </c>
      <c r="L223" s="27">
        <v>90</v>
      </c>
      <c r="M223" s="27">
        <f t="shared" si="291"/>
        <v>141</v>
      </c>
      <c r="N223" s="27">
        <v>15</v>
      </c>
      <c r="O223" s="27">
        <v>21</v>
      </c>
      <c r="P223" s="27">
        <f t="shared" si="308"/>
        <v>36</v>
      </c>
      <c r="Q223" s="61">
        <v>10</v>
      </c>
      <c r="R223" s="61">
        <v>3</v>
      </c>
      <c r="S223" s="61">
        <v>7</v>
      </c>
      <c r="T223" s="61">
        <f t="shared" si="311"/>
        <v>10</v>
      </c>
      <c r="U223" s="61">
        <v>1</v>
      </c>
      <c r="V223" s="61">
        <v>5</v>
      </c>
      <c r="W223" s="61">
        <f t="shared" si="312"/>
        <v>6</v>
      </c>
      <c r="X223" s="25">
        <f t="shared" si="313"/>
        <v>27</v>
      </c>
      <c r="Y223" s="25">
        <f t="shared" si="313"/>
        <v>35</v>
      </c>
      <c r="Z223" s="25">
        <f t="shared" si="314"/>
        <v>62</v>
      </c>
      <c r="AA223" s="7">
        <v>0</v>
      </c>
      <c r="AB223" s="7">
        <v>0</v>
      </c>
      <c r="AC223" s="7">
        <v>0</v>
      </c>
      <c r="AD223" s="7">
        <f t="shared" si="315"/>
        <v>0</v>
      </c>
      <c r="AE223" s="7">
        <v>0</v>
      </c>
      <c r="AF223" s="7">
        <v>0</v>
      </c>
      <c r="AG223" s="7">
        <v>0</v>
      </c>
      <c r="AH223" s="7">
        <f t="shared" si="316"/>
        <v>0</v>
      </c>
      <c r="AI223" s="7">
        <v>0</v>
      </c>
      <c r="AJ223" s="7">
        <v>0</v>
      </c>
      <c r="AK223" s="7">
        <v>0</v>
      </c>
      <c r="AL223" s="7">
        <f t="shared" si="317"/>
        <v>0</v>
      </c>
      <c r="AM223" s="7">
        <f t="shared" si="318"/>
        <v>27</v>
      </c>
      <c r="AN223" s="7">
        <f t="shared" si="318"/>
        <v>35</v>
      </c>
      <c r="AO223" s="7">
        <f t="shared" si="319"/>
        <v>62</v>
      </c>
      <c r="AP223" s="7">
        <v>2</v>
      </c>
      <c r="AQ223" s="7" t="str">
        <f t="shared" si="300"/>
        <v>0</v>
      </c>
      <c r="AR223" s="7" t="str">
        <f t="shared" si="301"/>
        <v>0</v>
      </c>
      <c r="AS223" s="7">
        <f t="shared" si="302"/>
        <v>0</v>
      </c>
      <c r="AT223" s="7">
        <f t="shared" si="303"/>
        <v>27</v>
      </c>
      <c r="AU223" s="7">
        <f t="shared" si="304"/>
        <v>35</v>
      </c>
      <c r="AV223" s="7">
        <f t="shared" si="305"/>
        <v>62</v>
      </c>
    </row>
    <row r="224" spans="1:48" ht="19.5" customHeight="1">
      <c r="A224" s="85"/>
      <c r="B224" s="6" t="s">
        <v>39</v>
      </c>
      <c r="C224" s="47">
        <f>10+10</f>
        <v>20</v>
      </c>
      <c r="D224" s="47">
        <v>11</v>
      </c>
      <c r="E224" s="47">
        <v>19</v>
      </c>
      <c r="F224" s="47">
        <f t="shared" si="289"/>
        <v>30</v>
      </c>
      <c r="G224" s="47">
        <v>3</v>
      </c>
      <c r="H224" s="47">
        <v>12</v>
      </c>
      <c r="I224" s="47">
        <f t="shared" si="290"/>
        <v>15</v>
      </c>
      <c r="J224" s="27">
        <v>20</v>
      </c>
      <c r="K224" s="27">
        <v>10</v>
      </c>
      <c r="L224" s="27">
        <v>18</v>
      </c>
      <c r="M224" s="27">
        <f t="shared" si="291"/>
        <v>28</v>
      </c>
      <c r="N224" s="27">
        <v>10</v>
      </c>
      <c r="O224" s="27">
        <v>23</v>
      </c>
      <c r="P224" s="27">
        <f t="shared" si="308"/>
        <v>33</v>
      </c>
      <c r="Q224" s="61">
        <v>5</v>
      </c>
      <c r="R224" s="61">
        <v>1</v>
      </c>
      <c r="S224" s="61">
        <v>3</v>
      </c>
      <c r="T224" s="61">
        <f t="shared" si="311"/>
        <v>4</v>
      </c>
      <c r="U224" s="61">
        <v>1</v>
      </c>
      <c r="V224" s="61">
        <v>3</v>
      </c>
      <c r="W224" s="61">
        <f t="shared" si="312"/>
        <v>4</v>
      </c>
      <c r="X224" s="25">
        <f t="shared" si="313"/>
        <v>14</v>
      </c>
      <c r="Y224" s="25">
        <f t="shared" si="313"/>
        <v>38</v>
      </c>
      <c r="Z224" s="25">
        <f t="shared" si="314"/>
        <v>52</v>
      </c>
      <c r="AA224" s="7">
        <v>0</v>
      </c>
      <c r="AB224" s="7">
        <v>0</v>
      </c>
      <c r="AC224" s="7">
        <v>0</v>
      </c>
      <c r="AD224" s="7">
        <f t="shared" si="315"/>
        <v>0</v>
      </c>
      <c r="AE224" s="7">
        <v>0</v>
      </c>
      <c r="AF224" s="7">
        <v>0</v>
      </c>
      <c r="AG224" s="7">
        <v>0</v>
      </c>
      <c r="AH224" s="7">
        <f t="shared" si="316"/>
        <v>0</v>
      </c>
      <c r="AI224" s="7">
        <v>0</v>
      </c>
      <c r="AJ224" s="7">
        <v>0</v>
      </c>
      <c r="AK224" s="7">
        <v>0</v>
      </c>
      <c r="AL224" s="7">
        <f t="shared" si="317"/>
        <v>0</v>
      </c>
      <c r="AM224" s="7">
        <f t="shared" si="318"/>
        <v>14</v>
      </c>
      <c r="AN224" s="7">
        <f t="shared" si="318"/>
        <v>38</v>
      </c>
      <c r="AO224" s="7">
        <f t="shared" si="319"/>
        <v>52</v>
      </c>
      <c r="AP224" s="7">
        <v>2</v>
      </c>
      <c r="AQ224" s="7" t="str">
        <f t="shared" si="300"/>
        <v>0</v>
      </c>
      <c r="AR224" s="7" t="str">
        <f t="shared" si="301"/>
        <v>0</v>
      </c>
      <c r="AS224" s="7">
        <f t="shared" si="302"/>
        <v>0</v>
      </c>
      <c r="AT224" s="7">
        <f t="shared" si="303"/>
        <v>14</v>
      </c>
      <c r="AU224" s="7">
        <f t="shared" si="304"/>
        <v>38</v>
      </c>
      <c r="AV224" s="7">
        <f t="shared" si="305"/>
        <v>52</v>
      </c>
    </row>
    <row r="225" spans="1:48" s="15" customFormat="1" ht="19.5" customHeight="1">
      <c r="A225" s="2"/>
      <c r="B225" s="13" t="s">
        <v>6</v>
      </c>
      <c r="C225" s="49">
        <f>SUM(C220:C224)</f>
        <v>141</v>
      </c>
      <c r="D225" s="48">
        <f t="shared" ref="D225:AV225" si="324">SUM(D220:D224)</f>
        <v>79</v>
      </c>
      <c r="E225" s="48">
        <f t="shared" si="324"/>
        <v>236</v>
      </c>
      <c r="F225" s="48">
        <f t="shared" si="324"/>
        <v>315</v>
      </c>
      <c r="G225" s="48">
        <f t="shared" si="324"/>
        <v>27</v>
      </c>
      <c r="H225" s="48">
        <f t="shared" si="324"/>
        <v>65</v>
      </c>
      <c r="I225" s="48">
        <f t="shared" si="324"/>
        <v>92</v>
      </c>
      <c r="J225" s="32">
        <f t="shared" si="324"/>
        <v>99</v>
      </c>
      <c r="K225" s="32">
        <f t="shared" si="324"/>
        <v>251</v>
      </c>
      <c r="L225" s="32">
        <f t="shared" si="324"/>
        <v>576</v>
      </c>
      <c r="M225" s="32">
        <f t="shared" si="324"/>
        <v>827</v>
      </c>
      <c r="N225" s="32">
        <f t="shared" si="324"/>
        <v>50</v>
      </c>
      <c r="O225" s="32">
        <f t="shared" si="324"/>
        <v>115</v>
      </c>
      <c r="P225" s="32">
        <f t="shared" si="324"/>
        <v>165</v>
      </c>
      <c r="Q225" s="62">
        <f t="shared" si="324"/>
        <v>35</v>
      </c>
      <c r="R225" s="62">
        <f t="shared" si="324"/>
        <v>9</v>
      </c>
      <c r="S225" s="62">
        <f t="shared" si="324"/>
        <v>32</v>
      </c>
      <c r="T225" s="62">
        <f t="shared" si="324"/>
        <v>41</v>
      </c>
      <c r="U225" s="62">
        <f t="shared" si="324"/>
        <v>6</v>
      </c>
      <c r="V225" s="62">
        <f t="shared" si="324"/>
        <v>21</v>
      </c>
      <c r="W225" s="62">
        <f t="shared" si="324"/>
        <v>27</v>
      </c>
      <c r="X225" s="67">
        <f t="shared" si="324"/>
        <v>83</v>
      </c>
      <c r="Y225" s="67">
        <f t="shared" si="324"/>
        <v>201</v>
      </c>
      <c r="Z225" s="67">
        <f t="shared" si="324"/>
        <v>284</v>
      </c>
      <c r="AA225" s="8">
        <f t="shared" si="324"/>
        <v>0</v>
      </c>
      <c r="AB225" s="8">
        <f t="shared" si="324"/>
        <v>0</v>
      </c>
      <c r="AC225" s="8">
        <f t="shared" si="324"/>
        <v>0</v>
      </c>
      <c r="AD225" s="8">
        <f t="shared" si="324"/>
        <v>0</v>
      </c>
      <c r="AE225" s="8">
        <f t="shared" si="324"/>
        <v>0</v>
      </c>
      <c r="AF225" s="8">
        <f t="shared" si="324"/>
        <v>0</v>
      </c>
      <c r="AG225" s="8">
        <f t="shared" si="324"/>
        <v>0</v>
      </c>
      <c r="AH225" s="8">
        <f t="shared" si="324"/>
        <v>0</v>
      </c>
      <c r="AI225" s="8">
        <f t="shared" si="324"/>
        <v>0</v>
      </c>
      <c r="AJ225" s="8">
        <f t="shared" si="324"/>
        <v>0</v>
      </c>
      <c r="AK225" s="8">
        <f t="shared" si="324"/>
        <v>0</v>
      </c>
      <c r="AL225" s="8">
        <f t="shared" si="324"/>
        <v>0</v>
      </c>
      <c r="AM225" s="8">
        <f t="shared" si="324"/>
        <v>83</v>
      </c>
      <c r="AN225" s="8">
        <f t="shared" si="324"/>
        <v>201</v>
      </c>
      <c r="AO225" s="8">
        <f t="shared" si="324"/>
        <v>284</v>
      </c>
      <c r="AP225" s="7">
        <f t="shared" si="324"/>
        <v>10</v>
      </c>
      <c r="AQ225" s="8">
        <f t="shared" si="324"/>
        <v>0</v>
      </c>
      <c r="AR225" s="8">
        <f t="shared" si="324"/>
        <v>0</v>
      </c>
      <c r="AS225" s="8">
        <f t="shared" si="324"/>
        <v>0</v>
      </c>
      <c r="AT225" s="8">
        <f t="shared" si="324"/>
        <v>83</v>
      </c>
      <c r="AU225" s="8">
        <f t="shared" si="324"/>
        <v>201</v>
      </c>
      <c r="AV225" s="8">
        <f t="shared" si="324"/>
        <v>284</v>
      </c>
    </row>
    <row r="226" spans="1:48" ht="19.5" customHeight="1">
      <c r="A226" s="2"/>
      <c r="B226" s="3" t="s">
        <v>100</v>
      </c>
      <c r="C226" s="45"/>
      <c r="D226" s="46"/>
      <c r="E226" s="46"/>
      <c r="F226" s="54"/>
      <c r="G226" s="46"/>
      <c r="H226" s="46"/>
      <c r="I226" s="54"/>
      <c r="J226" s="31"/>
      <c r="K226" s="31"/>
      <c r="L226" s="31"/>
      <c r="M226" s="35"/>
      <c r="N226" s="38"/>
      <c r="O226" s="38"/>
      <c r="P226" s="35"/>
      <c r="Q226" s="60"/>
      <c r="R226" s="60"/>
      <c r="S226" s="60"/>
      <c r="T226" s="66"/>
      <c r="U226" s="60"/>
      <c r="V226" s="60"/>
      <c r="W226" s="66"/>
      <c r="X226" s="86"/>
      <c r="Y226" s="86"/>
      <c r="Z226" s="86"/>
      <c r="AA226" s="11"/>
      <c r="AB226" s="11"/>
      <c r="AC226" s="11"/>
      <c r="AD226" s="9"/>
      <c r="AE226" s="11"/>
      <c r="AF226" s="11"/>
      <c r="AG226" s="11"/>
      <c r="AH226" s="9"/>
      <c r="AI226" s="12"/>
      <c r="AJ226" s="11"/>
      <c r="AK226" s="11"/>
      <c r="AL226" s="9"/>
      <c r="AM226" s="9"/>
      <c r="AN226" s="9"/>
      <c r="AO226" s="9"/>
      <c r="AP226" s="12"/>
      <c r="AQ226" s="9"/>
      <c r="AR226" s="9"/>
      <c r="AS226" s="9"/>
      <c r="AT226" s="9"/>
      <c r="AU226" s="9"/>
      <c r="AV226" s="10"/>
    </row>
    <row r="227" spans="1:48" ht="19.5" customHeight="1">
      <c r="A227" s="79"/>
      <c r="B227" s="6" t="s">
        <v>36</v>
      </c>
      <c r="C227" s="47">
        <f>8+7</f>
        <v>15</v>
      </c>
      <c r="D227" s="47">
        <v>3</v>
      </c>
      <c r="E227" s="47">
        <v>14</v>
      </c>
      <c r="F227" s="47">
        <f t="shared" si="289"/>
        <v>17</v>
      </c>
      <c r="G227" s="47">
        <v>3</v>
      </c>
      <c r="H227" s="47">
        <v>15</v>
      </c>
      <c r="I227" s="47">
        <f t="shared" si="290"/>
        <v>18</v>
      </c>
      <c r="J227" s="27">
        <v>15</v>
      </c>
      <c r="K227" s="27">
        <v>1</v>
      </c>
      <c r="L227" s="27">
        <v>12</v>
      </c>
      <c r="M227" s="27">
        <f t="shared" si="291"/>
        <v>13</v>
      </c>
      <c r="N227" s="27">
        <v>1</v>
      </c>
      <c r="O227" s="27">
        <v>12</v>
      </c>
      <c r="P227" s="27">
        <f t="shared" si="308"/>
        <v>13</v>
      </c>
      <c r="Q227" s="61">
        <v>0</v>
      </c>
      <c r="R227" s="61">
        <v>0</v>
      </c>
      <c r="S227" s="61">
        <v>0</v>
      </c>
      <c r="T227" s="61">
        <f t="shared" si="311"/>
        <v>0</v>
      </c>
      <c r="U227" s="61">
        <v>0</v>
      </c>
      <c r="V227" s="61">
        <v>0</v>
      </c>
      <c r="W227" s="61">
        <f t="shared" si="312"/>
        <v>0</v>
      </c>
      <c r="X227" s="25">
        <f t="shared" si="313"/>
        <v>4</v>
      </c>
      <c r="Y227" s="25">
        <f t="shared" si="313"/>
        <v>27</v>
      </c>
      <c r="Z227" s="25">
        <f t="shared" si="314"/>
        <v>31</v>
      </c>
      <c r="AA227" s="7">
        <v>0</v>
      </c>
      <c r="AB227" s="7">
        <v>0</v>
      </c>
      <c r="AC227" s="7">
        <v>0</v>
      </c>
      <c r="AD227" s="7">
        <f t="shared" si="315"/>
        <v>0</v>
      </c>
      <c r="AE227" s="7">
        <v>0</v>
      </c>
      <c r="AF227" s="7">
        <v>0</v>
      </c>
      <c r="AG227" s="7">
        <v>0</v>
      </c>
      <c r="AH227" s="7">
        <f t="shared" si="316"/>
        <v>0</v>
      </c>
      <c r="AI227" s="7">
        <v>0</v>
      </c>
      <c r="AJ227" s="7">
        <v>0</v>
      </c>
      <c r="AK227" s="7">
        <v>0</v>
      </c>
      <c r="AL227" s="7">
        <f t="shared" si="317"/>
        <v>0</v>
      </c>
      <c r="AM227" s="7">
        <f t="shared" si="318"/>
        <v>4</v>
      </c>
      <c r="AN227" s="7">
        <f t="shared" si="318"/>
        <v>27</v>
      </c>
      <c r="AO227" s="7">
        <f t="shared" si="319"/>
        <v>31</v>
      </c>
      <c r="AP227" s="7">
        <v>2</v>
      </c>
      <c r="AQ227" s="7" t="str">
        <f t="shared" si="300"/>
        <v>0</v>
      </c>
      <c r="AR227" s="7" t="str">
        <f t="shared" si="301"/>
        <v>0</v>
      </c>
      <c r="AS227" s="7">
        <f t="shared" si="302"/>
        <v>0</v>
      </c>
      <c r="AT227" s="7">
        <f t="shared" si="303"/>
        <v>4</v>
      </c>
      <c r="AU227" s="7">
        <f t="shared" si="304"/>
        <v>27</v>
      </c>
      <c r="AV227" s="7">
        <f t="shared" si="305"/>
        <v>31</v>
      </c>
    </row>
    <row r="228" spans="1:48" ht="19.5" customHeight="1">
      <c r="A228" s="85"/>
      <c r="B228" s="6" t="s">
        <v>37</v>
      </c>
      <c r="C228" s="47">
        <f>13+12</f>
        <v>25</v>
      </c>
      <c r="D228" s="47">
        <v>18</v>
      </c>
      <c r="E228" s="47">
        <v>39</v>
      </c>
      <c r="F228" s="47">
        <f t="shared" si="289"/>
        <v>57</v>
      </c>
      <c r="G228" s="47">
        <v>15</v>
      </c>
      <c r="H228" s="47">
        <v>31</v>
      </c>
      <c r="I228" s="47">
        <f t="shared" si="290"/>
        <v>46</v>
      </c>
      <c r="J228" s="27">
        <v>25</v>
      </c>
      <c r="K228" s="27">
        <v>11</v>
      </c>
      <c r="L228" s="27">
        <v>28</v>
      </c>
      <c r="M228" s="27">
        <f t="shared" si="291"/>
        <v>39</v>
      </c>
      <c r="N228" s="27">
        <v>5</v>
      </c>
      <c r="O228" s="27">
        <v>17</v>
      </c>
      <c r="P228" s="27">
        <f t="shared" si="308"/>
        <v>22</v>
      </c>
      <c r="Q228" s="61">
        <v>0</v>
      </c>
      <c r="R228" s="61">
        <v>0</v>
      </c>
      <c r="S228" s="61">
        <v>0</v>
      </c>
      <c r="T228" s="61">
        <f t="shared" si="311"/>
        <v>0</v>
      </c>
      <c r="U228" s="61">
        <v>0</v>
      </c>
      <c r="V228" s="61">
        <v>0</v>
      </c>
      <c r="W228" s="61">
        <f t="shared" si="312"/>
        <v>0</v>
      </c>
      <c r="X228" s="25">
        <f t="shared" si="313"/>
        <v>20</v>
      </c>
      <c r="Y228" s="25">
        <f t="shared" si="313"/>
        <v>48</v>
      </c>
      <c r="Z228" s="25">
        <f t="shared" si="314"/>
        <v>68</v>
      </c>
      <c r="AA228" s="7">
        <v>0</v>
      </c>
      <c r="AB228" s="7">
        <v>0</v>
      </c>
      <c r="AC228" s="7">
        <v>0</v>
      </c>
      <c r="AD228" s="7">
        <f t="shared" si="315"/>
        <v>0</v>
      </c>
      <c r="AE228" s="7">
        <v>0</v>
      </c>
      <c r="AF228" s="7">
        <v>0</v>
      </c>
      <c r="AG228" s="7">
        <v>0</v>
      </c>
      <c r="AH228" s="7">
        <f t="shared" si="316"/>
        <v>0</v>
      </c>
      <c r="AI228" s="7">
        <v>0</v>
      </c>
      <c r="AJ228" s="7">
        <v>0</v>
      </c>
      <c r="AK228" s="7">
        <v>0</v>
      </c>
      <c r="AL228" s="7">
        <f t="shared" si="317"/>
        <v>0</v>
      </c>
      <c r="AM228" s="7">
        <f t="shared" si="318"/>
        <v>20</v>
      </c>
      <c r="AN228" s="7">
        <f t="shared" si="318"/>
        <v>48</v>
      </c>
      <c r="AO228" s="7">
        <f t="shared" si="319"/>
        <v>68</v>
      </c>
      <c r="AP228" s="7">
        <v>2</v>
      </c>
      <c r="AQ228" s="7" t="str">
        <f t="shared" si="300"/>
        <v>0</v>
      </c>
      <c r="AR228" s="7" t="str">
        <f t="shared" si="301"/>
        <v>0</v>
      </c>
      <c r="AS228" s="7">
        <f t="shared" si="302"/>
        <v>0</v>
      </c>
      <c r="AT228" s="7">
        <f t="shared" si="303"/>
        <v>20</v>
      </c>
      <c r="AU228" s="7">
        <f t="shared" si="304"/>
        <v>48</v>
      </c>
      <c r="AV228" s="7">
        <f t="shared" si="305"/>
        <v>68</v>
      </c>
    </row>
    <row r="229" spans="1:48" ht="19.5" customHeight="1">
      <c r="A229" s="85"/>
      <c r="B229" s="6" t="s">
        <v>39</v>
      </c>
      <c r="C229" s="47">
        <f>5+5</f>
        <v>10</v>
      </c>
      <c r="D229" s="47">
        <v>10</v>
      </c>
      <c r="E229" s="47">
        <v>14</v>
      </c>
      <c r="F229" s="47">
        <f t="shared" si="289"/>
        <v>24</v>
      </c>
      <c r="G229" s="47">
        <v>10</v>
      </c>
      <c r="H229" s="47">
        <v>13</v>
      </c>
      <c r="I229" s="47">
        <f t="shared" si="290"/>
        <v>23</v>
      </c>
      <c r="J229" s="27">
        <v>10</v>
      </c>
      <c r="K229" s="27">
        <v>3</v>
      </c>
      <c r="L229" s="27">
        <v>8</v>
      </c>
      <c r="M229" s="27">
        <f t="shared" si="291"/>
        <v>11</v>
      </c>
      <c r="N229" s="27">
        <v>3</v>
      </c>
      <c r="O229" s="27">
        <v>6</v>
      </c>
      <c r="P229" s="27">
        <f t="shared" si="308"/>
        <v>9</v>
      </c>
      <c r="Q229" s="61">
        <v>0</v>
      </c>
      <c r="R229" s="61">
        <v>0</v>
      </c>
      <c r="S229" s="61">
        <v>0</v>
      </c>
      <c r="T229" s="61">
        <f t="shared" si="311"/>
        <v>0</v>
      </c>
      <c r="U229" s="61">
        <v>0</v>
      </c>
      <c r="V229" s="61">
        <v>0</v>
      </c>
      <c r="W229" s="61">
        <f t="shared" si="312"/>
        <v>0</v>
      </c>
      <c r="X229" s="25">
        <f t="shared" si="313"/>
        <v>13</v>
      </c>
      <c r="Y229" s="25">
        <f t="shared" si="313"/>
        <v>19</v>
      </c>
      <c r="Z229" s="25">
        <f t="shared" si="314"/>
        <v>32</v>
      </c>
      <c r="AA229" s="7">
        <v>0</v>
      </c>
      <c r="AB229" s="7">
        <v>0</v>
      </c>
      <c r="AC229" s="7">
        <v>0</v>
      </c>
      <c r="AD229" s="7">
        <f t="shared" si="315"/>
        <v>0</v>
      </c>
      <c r="AE229" s="7">
        <v>0</v>
      </c>
      <c r="AF229" s="7">
        <v>0</v>
      </c>
      <c r="AG229" s="7">
        <v>0</v>
      </c>
      <c r="AH229" s="7">
        <f t="shared" si="316"/>
        <v>0</v>
      </c>
      <c r="AI229" s="7">
        <v>0</v>
      </c>
      <c r="AJ229" s="7">
        <v>0</v>
      </c>
      <c r="AK229" s="7">
        <v>0</v>
      </c>
      <c r="AL229" s="7">
        <f t="shared" si="317"/>
        <v>0</v>
      </c>
      <c r="AM229" s="7">
        <f t="shared" si="318"/>
        <v>13</v>
      </c>
      <c r="AN229" s="7">
        <f t="shared" si="318"/>
        <v>19</v>
      </c>
      <c r="AO229" s="7">
        <f t="shared" si="319"/>
        <v>32</v>
      </c>
      <c r="AP229" s="7">
        <v>2</v>
      </c>
      <c r="AQ229" s="7" t="str">
        <f t="shared" si="300"/>
        <v>0</v>
      </c>
      <c r="AR229" s="7" t="str">
        <f t="shared" si="301"/>
        <v>0</v>
      </c>
      <c r="AS229" s="7">
        <f t="shared" si="302"/>
        <v>0</v>
      </c>
      <c r="AT229" s="7">
        <f t="shared" si="303"/>
        <v>13</v>
      </c>
      <c r="AU229" s="7">
        <f t="shared" si="304"/>
        <v>19</v>
      </c>
      <c r="AV229" s="7">
        <f t="shared" si="305"/>
        <v>32</v>
      </c>
    </row>
    <row r="230" spans="1:48" s="15" customFormat="1" ht="19.5" customHeight="1">
      <c r="A230" s="2"/>
      <c r="B230" s="13" t="s">
        <v>6</v>
      </c>
      <c r="C230" s="49">
        <f>SUM(C227:C229)</f>
        <v>50</v>
      </c>
      <c r="D230" s="48">
        <f t="shared" ref="D230:AV230" si="325">SUM(D227:D229)</f>
        <v>31</v>
      </c>
      <c r="E230" s="48">
        <f t="shared" si="325"/>
        <v>67</v>
      </c>
      <c r="F230" s="48">
        <f t="shared" si="325"/>
        <v>98</v>
      </c>
      <c r="G230" s="48">
        <f t="shared" si="325"/>
        <v>28</v>
      </c>
      <c r="H230" s="48">
        <f t="shared" si="325"/>
        <v>59</v>
      </c>
      <c r="I230" s="48">
        <f t="shared" si="325"/>
        <v>87</v>
      </c>
      <c r="J230" s="32">
        <f t="shared" si="325"/>
        <v>50</v>
      </c>
      <c r="K230" s="32">
        <f t="shared" si="325"/>
        <v>15</v>
      </c>
      <c r="L230" s="32">
        <f t="shared" si="325"/>
        <v>48</v>
      </c>
      <c r="M230" s="32">
        <f t="shared" si="325"/>
        <v>63</v>
      </c>
      <c r="N230" s="32">
        <f t="shared" si="325"/>
        <v>9</v>
      </c>
      <c r="O230" s="32">
        <f t="shared" si="325"/>
        <v>35</v>
      </c>
      <c r="P230" s="32">
        <f t="shared" si="325"/>
        <v>44</v>
      </c>
      <c r="Q230" s="62">
        <f t="shared" si="325"/>
        <v>0</v>
      </c>
      <c r="R230" s="62">
        <f t="shared" si="325"/>
        <v>0</v>
      </c>
      <c r="S230" s="62">
        <f t="shared" si="325"/>
        <v>0</v>
      </c>
      <c r="T230" s="62">
        <f t="shared" si="325"/>
        <v>0</v>
      </c>
      <c r="U230" s="62">
        <f t="shared" si="325"/>
        <v>0</v>
      </c>
      <c r="V230" s="62">
        <f t="shared" si="325"/>
        <v>0</v>
      </c>
      <c r="W230" s="62">
        <f t="shared" si="325"/>
        <v>0</v>
      </c>
      <c r="X230" s="67">
        <f t="shared" si="325"/>
        <v>37</v>
      </c>
      <c r="Y230" s="67">
        <f t="shared" si="325"/>
        <v>94</v>
      </c>
      <c r="Z230" s="67">
        <f t="shared" si="325"/>
        <v>131</v>
      </c>
      <c r="AA230" s="8">
        <f t="shared" si="325"/>
        <v>0</v>
      </c>
      <c r="AB230" s="8">
        <f t="shared" si="325"/>
        <v>0</v>
      </c>
      <c r="AC230" s="8">
        <f t="shared" si="325"/>
        <v>0</v>
      </c>
      <c r="AD230" s="8">
        <f t="shared" si="325"/>
        <v>0</v>
      </c>
      <c r="AE230" s="8">
        <f t="shared" si="325"/>
        <v>0</v>
      </c>
      <c r="AF230" s="8">
        <f t="shared" si="325"/>
        <v>0</v>
      </c>
      <c r="AG230" s="8">
        <f t="shared" si="325"/>
        <v>0</v>
      </c>
      <c r="AH230" s="8">
        <f t="shared" si="325"/>
        <v>0</v>
      </c>
      <c r="AI230" s="8">
        <f t="shared" si="325"/>
        <v>0</v>
      </c>
      <c r="AJ230" s="8">
        <f t="shared" si="325"/>
        <v>0</v>
      </c>
      <c r="AK230" s="8">
        <f t="shared" si="325"/>
        <v>0</v>
      </c>
      <c r="AL230" s="8">
        <f t="shared" si="325"/>
        <v>0</v>
      </c>
      <c r="AM230" s="8">
        <f t="shared" si="325"/>
        <v>37</v>
      </c>
      <c r="AN230" s="8">
        <f t="shared" si="325"/>
        <v>94</v>
      </c>
      <c r="AO230" s="8">
        <f t="shared" si="325"/>
        <v>131</v>
      </c>
      <c r="AP230" s="7">
        <f t="shared" si="325"/>
        <v>6</v>
      </c>
      <c r="AQ230" s="8">
        <f t="shared" si="325"/>
        <v>0</v>
      </c>
      <c r="AR230" s="8">
        <f t="shared" si="325"/>
        <v>0</v>
      </c>
      <c r="AS230" s="8">
        <f t="shared" si="325"/>
        <v>0</v>
      </c>
      <c r="AT230" s="8">
        <f t="shared" si="325"/>
        <v>37</v>
      </c>
      <c r="AU230" s="8">
        <f t="shared" si="325"/>
        <v>94</v>
      </c>
      <c r="AV230" s="8">
        <f t="shared" si="325"/>
        <v>131</v>
      </c>
    </row>
    <row r="231" spans="1:48" s="15" customFormat="1" ht="19.5" customHeight="1">
      <c r="A231" s="2"/>
      <c r="B231" s="13" t="s">
        <v>92</v>
      </c>
      <c r="C231" s="49">
        <f>C225+C230</f>
        <v>191</v>
      </c>
      <c r="D231" s="48">
        <f t="shared" ref="D231:AV231" si="326">D225+D230</f>
        <v>110</v>
      </c>
      <c r="E231" s="48">
        <f t="shared" si="326"/>
        <v>303</v>
      </c>
      <c r="F231" s="48">
        <f t="shared" si="326"/>
        <v>413</v>
      </c>
      <c r="G231" s="48">
        <f t="shared" si="326"/>
        <v>55</v>
      </c>
      <c r="H231" s="48">
        <f t="shared" si="326"/>
        <v>124</v>
      </c>
      <c r="I231" s="48">
        <f t="shared" si="326"/>
        <v>179</v>
      </c>
      <c r="J231" s="32">
        <f t="shared" si="326"/>
        <v>149</v>
      </c>
      <c r="K231" s="32">
        <f t="shared" si="326"/>
        <v>266</v>
      </c>
      <c r="L231" s="32">
        <f t="shared" si="326"/>
        <v>624</v>
      </c>
      <c r="M231" s="32">
        <f t="shared" si="326"/>
        <v>890</v>
      </c>
      <c r="N231" s="32">
        <f t="shared" si="326"/>
        <v>59</v>
      </c>
      <c r="O231" s="32">
        <f t="shared" si="326"/>
        <v>150</v>
      </c>
      <c r="P231" s="32">
        <f t="shared" si="326"/>
        <v>209</v>
      </c>
      <c r="Q231" s="62">
        <f t="shared" si="326"/>
        <v>35</v>
      </c>
      <c r="R231" s="62">
        <f t="shared" si="326"/>
        <v>9</v>
      </c>
      <c r="S231" s="62">
        <f t="shared" si="326"/>
        <v>32</v>
      </c>
      <c r="T231" s="62">
        <f t="shared" si="326"/>
        <v>41</v>
      </c>
      <c r="U231" s="62">
        <f t="shared" si="326"/>
        <v>6</v>
      </c>
      <c r="V231" s="62">
        <f t="shared" si="326"/>
        <v>21</v>
      </c>
      <c r="W231" s="62">
        <f t="shared" si="326"/>
        <v>27</v>
      </c>
      <c r="X231" s="67">
        <f t="shared" si="326"/>
        <v>120</v>
      </c>
      <c r="Y231" s="67">
        <f t="shared" si="326"/>
        <v>295</v>
      </c>
      <c r="Z231" s="67">
        <f t="shared" si="326"/>
        <v>415</v>
      </c>
      <c r="AA231" s="8">
        <f t="shared" si="326"/>
        <v>0</v>
      </c>
      <c r="AB231" s="8">
        <f t="shared" si="326"/>
        <v>0</v>
      </c>
      <c r="AC231" s="8">
        <f t="shared" si="326"/>
        <v>0</v>
      </c>
      <c r="AD231" s="8">
        <f t="shared" si="326"/>
        <v>0</v>
      </c>
      <c r="AE231" s="8">
        <f t="shared" si="326"/>
        <v>0</v>
      </c>
      <c r="AF231" s="8">
        <f t="shared" si="326"/>
        <v>0</v>
      </c>
      <c r="AG231" s="8">
        <f t="shared" si="326"/>
        <v>0</v>
      </c>
      <c r="AH231" s="8">
        <f t="shared" si="326"/>
        <v>0</v>
      </c>
      <c r="AI231" s="8">
        <f t="shared" si="326"/>
        <v>0</v>
      </c>
      <c r="AJ231" s="8">
        <f t="shared" si="326"/>
        <v>0</v>
      </c>
      <c r="AK231" s="8">
        <f t="shared" si="326"/>
        <v>0</v>
      </c>
      <c r="AL231" s="8">
        <f t="shared" si="326"/>
        <v>0</v>
      </c>
      <c r="AM231" s="8">
        <f t="shared" si="326"/>
        <v>120</v>
      </c>
      <c r="AN231" s="8">
        <f t="shared" si="326"/>
        <v>295</v>
      </c>
      <c r="AO231" s="8">
        <f t="shared" si="326"/>
        <v>415</v>
      </c>
      <c r="AP231" s="7">
        <f t="shared" si="326"/>
        <v>16</v>
      </c>
      <c r="AQ231" s="8">
        <f t="shared" si="326"/>
        <v>0</v>
      </c>
      <c r="AR231" s="8">
        <f t="shared" si="326"/>
        <v>0</v>
      </c>
      <c r="AS231" s="8">
        <f t="shared" si="326"/>
        <v>0</v>
      </c>
      <c r="AT231" s="8">
        <f t="shared" si="326"/>
        <v>120</v>
      </c>
      <c r="AU231" s="8">
        <f t="shared" si="326"/>
        <v>295</v>
      </c>
      <c r="AV231" s="8">
        <f t="shared" si="326"/>
        <v>415</v>
      </c>
    </row>
    <row r="232" spans="1:48" ht="19.5" customHeight="1">
      <c r="A232" s="85"/>
      <c r="B232" s="3" t="s">
        <v>95</v>
      </c>
      <c r="C232" s="45"/>
      <c r="D232" s="46"/>
      <c r="E232" s="46"/>
      <c r="F232" s="54"/>
      <c r="G232" s="46"/>
      <c r="H232" s="46"/>
      <c r="I232" s="54"/>
      <c r="J232" s="31"/>
      <c r="K232" s="31"/>
      <c r="L232" s="31"/>
      <c r="M232" s="35"/>
      <c r="N232" s="38"/>
      <c r="O232" s="38"/>
      <c r="P232" s="35"/>
      <c r="Q232" s="60"/>
      <c r="R232" s="60"/>
      <c r="S232" s="60"/>
      <c r="T232" s="66"/>
      <c r="U232" s="60"/>
      <c r="V232" s="60"/>
      <c r="W232" s="66"/>
      <c r="X232" s="86"/>
      <c r="Y232" s="86"/>
      <c r="Z232" s="86"/>
      <c r="AA232" s="11"/>
      <c r="AB232" s="11"/>
      <c r="AC232" s="11"/>
      <c r="AD232" s="9"/>
      <c r="AE232" s="11"/>
      <c r="AF232" s="11"/>
      <c r="AG232" s="11"/>
      <c r="AH232" s="9"/>
      <c r="AI232" s="12"/>
      <c r="AJ232" s="11"/>
      <c r="AK232" s="11"/>
      <c r="AL232" s="9"/>
      <c r="AM232" s="9"/>
      <c r="AN232" s="9"/>
      <c r="AO232" s="9"/>
      <c r="AP232" s="12"/>
      <c r="AQ232" s="9"/>
      <c r="AR232" s="9"/>
      <c r="AS232" s="9"/>
      <c r="AT232" s="9"/>
      <c r="AU232" s="9"/>
      <c r="AV232" s="10"/>
    </row>
    <row r="233" spans="1:48" s="15" customFormat="1" ht="19.5" customHeight="1">
      <c r="A233" s="2"/>
      <c r="B233" s="14" t="s">
        <v>77</v>
      </c>
      <c r="C233" s="47">
        <f>10+10</f>
        <v>20</v>
      </c>
      <c r="D233" s="47">
        <v>9</v>
      </c>
      <c r="E233" s="47">
        <v>86</v>
      </c>
      <c r="F233" s="47">
        <f t="shared" si="289"/>
        <v>95</v>
      </c>
      <c r="G233" s="47">
        <v>0</v>
      </c>
      <c r="H233" s="47">
        <v>17</v>
      </c>
      <c r="I233" s="47">
        <f t="shared" si="290"/>
        <v>17</v>
      </c>
      <c r="J233" s="27">
        <v>20</v>
      </c>
      <c r="K233" s="27">
        <v>13</v>
      </c>
      <c r="L233" s="27">
        <v>287</v>
      </c>
      <c r="M233" s="27">
        <f t="shared" si="291"/>
        <v>300</v>
      </c>
      <c r="N233" s="27">
        <v>0</v>
      </c>
      <c r="O233" s="27">
        <v>30</v>
      </c>
      <c r="P233" s="27">
        <f t="shared" si="308"/>
        <v>30</v>
      </c>
      <c r="Q233" s="61">
        <v>5</v>
      </c>
      <c r="R233" s="61">
        <v>0</v>
      </c>
      <c r="S233" s="61">
        <v>5</v>
      </c>
      <c r="T233" s="61">
        <f t="shared" si="311"/>
        <v>5</v>
      </c>
      <c r="U233" s="61">
        <v>0</v>
      </c>
      <c r="V233" s="61">
        <v>3</v>
      </c>
      <c r="W233" s="61">
        <f t="shared" si="312"/>
        <v>3</v>
      </c>
      <c r="X233" s="25">
        <f t="shared" si="313"/>
        <v>0</v>
      </c>
      <c r="Y233" s="25">
        <f t="shared" si="313"/>
        <v>50</v>
      </c>
      <c r="Z233" s="25">
        <f t="shared" si="314"/>
        <v>50</v>
      </c>
      <c r="AA233" s="7">
        <v>0</v>
      </c>
      <c r="AB233" s="7">
        <v>0</v>
      </c>
      <c r="AC233" s="7">
        <v>0</v>
      </c>
      <c r="AD233" s="7">
        <f t="shared" si="315"/>
        <v>0</v>
      </c>
      <c r="AE233" s="7">
        <v>0</v>
      </c>
      <c r="AF233" s="7">
        <v>0</v>
      </c>
      <c r="AG233" s="7">
        <v>0</v>
      </c>
      <c r="AH233" s="7">
        <f t="shared" si="316"/>
        <v>0</v>
      </c>
      <c r="AI233" s="7">
        <v>0</v>
      </c>
      <c r="AJ233" s="7">
        <v>0</v>
      </c>
      <c r="AK233" s="7">
        <v>0</v>
      </c>
      <c r="AL233" s="7">
        <f t="shared" si="317"/>
        <v>0</v>
      </c>
      <c r="AM233" s="7">
        <f t="shared" si="318"/>
        <v>0</v>
      </c>
      <c r="AN233" s="7">
        <f t="shared" si="318"/>
        <v>50</v>
      </c>
      <c r="AO233" s="7">
        <f t="shared" si="319"/>
        <v>50</v>
      </c>
      <c r="AP233" s="7">
        <v>1</v>
      </c>
      <c r="AQ233" s="7">
        <f t="shared" si="300"/>
        <v>0</v>
      </c>
      <c r="AR233" s="7">
        <f t="shared" si="301"/>
        <v>50</v>
      </c>
      <c r="AS233" s="7">
        <f t="shared" si="302"/>
        <v>50</v>
      </c>
      <c r="AT233" s="7" t="str">
        <f t="shared" si="303"/>
        <v>0</v>
      </c>
      <c r="AU233" s="7" t="str">
        <f t="shared" si="304"/>
        <v>0</v>
      </c>
      <c r="AV233" s="7">
        <f t="shared" si="305"/>
        <v>0</v>
      </c>
    </row>
    <row r="234" spans="1:48" s="15" customFormat="1" ht="19.5" customHeight="1">
      <c r="A234" s="2"/>
      <c r="B234" s="13" t="s">
        <v>92</v>
      </c>
      <c r="C234" s="48">
        <f>SUM(C233)</f>
        <v>20</v>
      </c>
      <c r="D234" s="48">
        <f t="shared" ref="D234:AV234" si="327">SUM(D233)</f>
        <v>9</v>
      </c>
      <c r="E234" s="48">
        <f t="shared" si="327"/>
        <v>86</v>
      </c>
      <c r="F234" s="48">
        <f t="shared" si="327"/>
        <v>95</v>
      </c>
      <c r="G234" s="48">
        <f t="shared" si="327"/>
        <v>0</v>
      </c>
      <c r="H234" s="48">
        <f t="shared" si="327"/>
        <v>17</v>
      </c>
      <c r="I234" s="48">
        <f t="shared" si="327"/>
        <v>17</v>
      </c>
      <c r="J234" s="32">
        <f t="shared" si="327"/>
        <v>20</v>
      </c>
      <c r="K234" s="32">
        <f t="shared" si="327"/>
        <v>13</v>
      </c>
      <c r="L234" s="32">
        <f t="shared" si="327"/>
        <v>287</v>
      </c>
      <c r="M234" s="32">
        <f t="shared" si="327"/>
        <v>300</v>
      </c>
      <c r="N234" s="32">
        <f t="shared" si="327"/>
        <v>0</v>
      </c>
      <c r="O234" s="32">
        <f t="shared" si="327"/>
        <v>30</v>
      </c>
      <c r="P234" s="32">
        <f t="shared" si="327"/>
        <v>30</v>
      </c>
      <c r="Q234" s="62">
        <f t="shared" si="327"/>
        <v>5</v>
      </c>
      <c r="R234" s="62">
        <f t="shared" si="327"/>
        <v>0</v>
      </c>
      <c r="S234" s="62">
        <f t="shared" si="327"/>
        <v>5</v>
      </c>
      <c r="T234" s="62">
        <f t="shared" si="327"/>
        <v>5</v>
      </c>
      <c r="U234" s="62">
        <f t="shared" si="327"/>
        <v>0</v>
      </c>
      <c r="V234" s="62">
        <f t="shared" si="327"/>
        <v>3</v>
      </c>
      <c r="W234" s="62">
        <f t="shared" si="327"/>
        <v>3</v>
      </c>
      <c r="X234" s="67">
        <f t="shared" si="327"/>
        <v>0</v>
      </c>
      <c r="Y234" s="67">
        <f t="shared" si="327"/>
        <v>50</v>
      </c>
      <c r="Z234" s="67">
        <f t="shared" si="327"/>
        <v>50</v>
      </c>
      <c r="AA234" s="8">
        <f t="shared" si="327"/>
        <v>0</v>
      </c>
      <c r="AB234" s="8">
        <f t="shared" si="327"/>
        <v>0</v>
      </c>
      <c r="AC234" s="8">
        <f t="shared" si="327"/>
        <v>0</v>
      </c>
      <c r="AD234" s="8">
        <f t="shared" si="327"/>
        <v>0</v>
      </c>
      <c r="AE234" s="8">
        <f t="shared" si="327"/>
        <v>0</v>
      </c>
      <c r="AF234" s="8">
        <f t="shared" si="327"/>
        <v>0</v>
      </c>
      <c r="AG234" s="8">
        <f t="shared" si="327"/>
        <v>0</v>
      </c>
      <c r="AH234" s="8">
        <f t="shared" si="327"/>
        <v>0</v>
      </c>
      <c r="AI234" s="8">
        <f t="shared" si="327"/>
        <v>0</v>
      </c>
      <c r="AJ234" s="8">
        <f t="shared" si="327"/>
        <v>0</v>
      </c>
      <c r="AK234" s="8">
        <f t="shared" si="327"/>
        <v>0</v>
      </c>
      <c r="AL234" s="8">
        <f t="shared" si="327"/>
        <v>0</v>
      </c>
      <c r="AM234" s="8">
        <f t="shared" si="327"/>
        <v>0</v>
      </c>
      <c r="AN234" s="8">
        <f t="shared" si="327"/>
        <v>50</v>
      </c>
      <c r="AO234" s="8">
        <f t="shared" si="327"/>
        <v>50</v>
      </c>
      <c r="AP234" s="7">
        <f t="shared" si="327"/>
        <v>1</v>
      </c>
      <c r="AQ234" s="8">
        <f t="shared" si="327"/>
        <v>0</v>
      </c>
      <c r="AR234" s="8">
        <f t="shared" si="327"/>
        <v>50</v>
      </c>
      <c r="AS234" s="8">
        <f t="shared" si="327"/>
        <v>50</v>
      </c>
      <c r="AT234" s="8">
        <f t="shared" si="327"/>
        <v>0</v>
      </c>
      <c r="AU234" s="8">
        <f t="shared" si="327"/>
        <v>0</v>
      </c>
      <c r="AV234" s="8">
        <f t="shared" si="327"/>
        <v>0</v>
      </c>
    </row>
    <row r="235" spans="1:48" s="15" customFormat="1" ht="19.5" customHeight="1">
      <c r="A235" s="2"/>
      <c r="B235" s="13" t="s">
        <v>94</v>
      </c>
      <c r="C235" s="48">
        <f>C231+C234</f>
        <v>211</v>
      </c>
      <c r="D235" s="48">
        <f t="shared" ref="D235:AV235" si="328">D231+D234</f>
        <v>119</v>
      </c>
      <c r="E235" s="48">
        <f t="shared" si="328"/>
        <v>389</v>
      </c>
      <c r="F235" s="48">
        <f t="shared" si="328"/>
        <v>508</v>
      </c>
      <c r="G235" s="48">
        <f t="shared" si="328"/>
        <v>55</v>
      </c>
      <c r="H235" s="48">
        <f t="shared" si="328"/>
        <v>141</v>
      </c>
      <c r="I235" s="48">
        <f t="shared" si="328"/>
        <v>196</v>
      </c>
      <c r="J235" s="32">
        <f t="shared" si="328"/>
        <v>169</v>
      </c>
      <c r="K235" s="32">
        <f t="shared" si="328"/>
        <v>279</v>
      </c>
      <c r="L235" s="32">
        <f t="shared" si="328"/>
        <v>911</v>
      </c>
      <c r="M235" s="32">
        <f t="shared" si="328"/>
        <v>1190</v>
      </c>
      <c r="N235" s="32">
        <f t="shared" si="328"/>
        <v>59</v>
      </c>
      <c r="O235" s="32">
        <f t="shared" si="328"/>
        <v>180</v>
      </c>
      <c r="P235" s="32">
        <f t="shared" si="328"/>
        <v>239</v>
      </c>
      <c r="Q235" s="62">
        <f t="shared" si="328"/>
        <v>40</v>
      </c>
      <c r="R235" s="62">
        <f t="shared" si="328"/>
        <v>9</v>
      </c>
      <c r="S235" s="62">
        <f t="shared" si="328"/>
        <v>37</v>
      </c>
      <c r="T235" s="62">
        <f t="shared" si="328"/>
        <v>46</v>
      </c>
      <c r="U235" s="62">
        <f t="shared" si="328"/>
        <v>6</v>
      </c>
      <c r="V235" s="62">
        <f t="shared" si="328"/>
        <v>24</v>
      </c>
      <c r="W235" s="62">
        <f t="shared" si="328"/>
        <v>30</v>
      </c>
      <c r="X235" s="67">
        <f t="shared" si="328"/>
        <v>120</v>
      </c>
      <c r="Y235" s="67">
        <f t="shared" si="328"/>
        <v>345</v>
      </c>
      <c r="Z235" s="67">
        <f t="shared" si="328"/>
        <v>465</v>
      </c>
      <c r="AA235" s="8">
        <f t="shared" si="328"/>
        <v>0</v>
      </c>
      <c r="AB235" s="8">
        <f t="shared" si="328"/>
        <v>0</v>
      </c>
      <c r="AC235" s="8">
        <f t="shared" si="328"/>
        <v>0</v>
      </c>
      <c r="AD235" s="8">
        <f t="shared" si="328"/>
        <v>0</v>
      </c>
      <c r="AE235" s="8">
        <f t="shared" si="328"/>
        <v>0</v>
      </c>
      <c r="AF235" s="8">
        <f t="shared" si="328"/>
        <v>0</v>
      </c>
      <c r="AG235" s="8">
        <f t="shared" si="328"/>
        <v>0</v>
      </c>
      <c r="AH235" s="8">
        <f t="shared" si="328"/>
        <v>0</v>
      </c>
      <c r="AI235" s="8">
        <f t="shared" si="328"/>
        <v>0</v>
      </c>
      <c r="AJ235" s="8">
        <f t="shared" si="328"/>
        <v>0</v>
      </c>
      <c r="AK235" s="8">
        <f t="shared" si="328"/>
        <v>0</v>
      </c>
      <c r="AL235" s="8">
        <f t="shared" si="328"/>
        <v>0</v>
      </c>
      <c r="AM235" s="8">
        <f t="shared" si="328"/>
        <v>120</v>
      </c>
      <c r="AN235" s="8">
        <f t="shared" si="328"/>
        <v>345</v>
      </c>
      <c r="AO235" s="8">
        <f t="shared" si="328"/>
        <v>465</v>
      </c>
      <c r="AP235" s="7">
        <f t="shared" si="328"/>
        <v>17</v>
      </c>
      <c r="AQ235" s="8">
        <f t="shared" si="328"/>
        <v>0</v>
      </c>
      <c r="AR235" s="8">
        <f t="shared" si="328"/>
        <v>50</v>
      </c>
      <c r="AS235" s="8">
        <f t="shared" si="328"/>
        <v>50</v>
      </c>
      <c r="AT235" s="8">
        <f t="shared" si="328"/>
        <v>120</v>
      </c>
      <c r="AU235" s="8">
        <f t="shared" si="328"/>
        <v>295</v>
      </c>
      <c r="AV235" s="8">
        <f t="shared" si="328"/>
        <v>415</v>
      </c>
    </row>
    <row r="236" spans="1:48" ht="19.5" customHeight="1">
      <c r="A236" s="85"/>
      <c r="B236" s="21" t="s">
        <v>132</v>
      </c>
      <c r="C236" s="53"/>
      <c r="D236" s="54"/>
      <c r="E236" s="54"/>
      <c r="F236" s="54"/>
      <c r="G236" s="54"/>
      <c r="H236" s="54"/>
      <c r="I236" s="54"/>
      <c r="J236" s="35"/>
      <c r="K236" s="35"/>
      <c r="L236" s="35"/>
      <c r="M236" s="35"/>
      <c r="N236" s="35"/>
      <c r="O236" s="35"/>
      <c r="P236" s="35"/>
      <c r="Q236" s="66"/>
      <c r="R236" s="66"/>
      <c r="S236" s="66"/>
      <c r="T236" s="66"/>
      <c r="U236" s="66"/>
      <c r="V236" s="66"/>
      <c r="W236" s="66"/>
      <c r="X236" s="86"/>
      <c r="Y236" s="86"/>
      <c r="Z236" s="86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10"/>
    </row>
    <row r="237" spans="1:48" ht="19.5" customHeight="1">
      <c r="A237" s="85"/>
      <c r="B237" s="20" t="s">
        <v>109</v>
      </c>
      <c r="C237" s="53"/>
      <c r="D237" s="54"/>
      <c r="E237" s="54"/>
      <c r="F237" s="54"/>
      <c r="G237" s="54"/>
      <c r="H237" s="54"/>
      <c r="I237" s="54"/>
      <c r="J237" s="35"/>
      <c r="K237" s="35"/>
      <c r="L237" s="35"/>
      <c r="M237" s="35"/>
      <c r="N237" s="35"/>
      <c r="O237" s="35"/>
      <c r="P237" s="35"/>
      <c r="Q237" s="66"/>
      <c r="R237" s="66"/>
      <c r="S237" s="66"/>
      <c r="T237" s="66"/>
      <c r="U237" s="66"/>
      <c r="V237" s="66"/>
      <c r="W237" s="66"/>
      <c r="X237" s="86"/>
      <c r="Y237" s="86"/>
      <c r="Z237" s="86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10"/>
    </row>
    <row r="238" spans="1:48" ht="19.5" customHeight="1">
      <c r="A238" s="85"/>
      <c r="B238" s="14" t="s">
        <v>110</v>
      </c>
      <c r="C238" s="47">
        <v>0</v>
      </c>
      <c r="D238" s="47">
        <v>0</v>
      </c>
      <c r="E238" s="47">
        <v>0</v>
      </c>
      <c r="F238" s="47">
        <f t="shared" si="289"/>
        <v>0</v>
      </c>
      <c r="G238" s="47">
        <v>0</v>
      </c>
      <c r="H238" s="47">
        <v>0</v>
      </c>
      <c r="I238" s="47">
        <f t="shared" si="290"/>
        <v>0</v>
      </c>
      <c r="J238" s="27">
        <v>0</v>
      </c>
      <c r="K238" s="27">
        <v>0</v>
      </c>
      <c r="L238" s="27">
        <v>0</v>
      </c>
      <c r="M238" s="27">
        <f t="shared" si="291"/>
        <v>0</v>
      </c>
      <c r="N238" s="27">
        <v>0</v>
      </c>
      <c r="O238" s="27">
        <v>0</v>
      </c>
      <c r="P238" s="27">
        <f t="shared" si="308"/>
        <v>0</v>
      </c>
      <c r="Q238" s="61">
        <v>0</v>
      </c>
      <c r="R238" s="61">
        <v>0</v>
      </c>
      <c r="S238" s="61">
        <v>0</v>
      </c>
      <c r="T238" s="61">
        <f t="shared" si="311"/>
        <v>0</v>
      </c>
      <c r="U238" s="61">
        <v>0</v>
      </c>
      <c r="V238" s="61">
        <v>0</v>
      </c>
      <c r="W238" s="61">
        <f t="shared" si="312"/>
        <v>0</v>
      </c>
      <c r="X238" s="25">
        <f t="shared" si="313"/>
        <v>0</v>
      </c>
      <c r="Y238" s="25">
        <f t="shared" si="313"/>
        <v>0</v>
      </c>
      <c r="Z238" s="25">
        <f t="shared" si="314"/>
        <v>0</v>
      </c>
      <c r="AA238" s="7">
        <v>0</v>
      </c>
      <c r="AB238" s="7">
        <v>0</v>
      </c>
      <c r="AC238" s="7">
        <v>0</v>
      </c>
      <c r="AD238" s="7">
        <f t="shared" si="315"/>
        <v>0</v>
      </c>
      <c r="AE238" s="7">
        <v>12</v>
      </c>
      <c r="AF238" s="7">
        <v>4</v>
      </c>
      <c r="AG238" s="7">
        <v>14</v>
      </c>
      <c r="AH238" s="7">
        <f t="shared" si="316"/>
        <v>18</v>
      </c>
      <c r="AI238" s="7">
        <v>0</v>
      </c>
      <c r="AJ238" s="7">
        <v>0</v>
      </c>
      <c r="AK238" s="7">
        <v>0</v>
      </c>
      <c r="AL238" s="7">
        <f t="shared" si="317"/>
        <v>0</v>
      </c>
      <c r="AM238" s="7">
        <f t="shared" si="318"/>
        <v>4</v>
      </c>
      <c r="AN238" s="7">
        <f t="shared" si="318"/>
        <v>14</v>
      </c>
      <c r="AO238" s="7">
        <f t="shared" si="319"/>
        <v>18</v>
      </c>
      <c r="AP238" s="7">
        <v>2</v>
      </c>
      <c r="AQ238" s="7" t="str">
        <f t="shared" si="300"/>
        <v>0</v>
      </c>
      <c r="AR238" s="7" t="str">
        <f t="shared" si="301"/>
        <v>0</v>
      </c>
      <c r="AS238" s="7">
        <f t="shared" si="302"/>
        <v>0</v>
      </c>
      <c r="AT238" s="7">
        <f t="shared" si="303"/>
        <v>4</v>
      </c>
      <c r="AU238" s="7">
        <f t="shared" si="304"/>
        <v>14</v>
      </c>
      <c r="AV238" s="7">
        <f t="shared" si="305"/>
        <v>18</v>
      </c>
    </row>
    <row r="239" spans="1:48" s="15" customFormat="1" ht="19.5" customHeight="1">
      <c r="A239" s="2"/>
      <c r="B239" s="13" t="s">
        <v>92</v>
      </c>
      <c r="C239" s="49">
        <f>SUM(C238)</f>
        <v>0</v>
      </c>
      <c r="D239" s="48">
        <f t="shared" ref="D239:AV239" si="329">SUM(D238)</f>
        <v>0</v>
      </c>
      <c r="E239" s="48">
        <f t="shared" si="329"/>
        <v>0</v>
      </c>
      <c r="F239" s="48">
        <f t="shared" si="329"/>
        <v>0</v>
      </c>
      <c r="G239" s="48">
        <f t="shared" si="329"/>
        <v>0</v>
      </c>
      <c r="H239" s="48">
        <f t="shared" si="329"/>
        <v>0</v>
      </c>
      <c r="I239" s="48">
        <f t="shared" si="329"/>
        <v>0</v>
      </c>
      <c r="J239" s="32">
        <f t="shared" si="329"/>
        <v>0</v>
      </c>
      <c r="K239" s="32">
        <f t="shared" si="329"/>
        <v>0</v>
      </c>
      <c r="L239" s="32">
        <f t="shared" si="329"/>
        <v>0</v>
      </c>
      <c r="M239" s="32">
        <f t="shared" si="329"/>
        <v>0</v>
      </c>
      <c r="N239" s="32">
        <f t="shared" si="329"/>
        <v>0</v>
      </c>
      <c r="O239" s="32">
        <f t="shared" si="329"/>
        <v>0</v>
      </c>
      <c r="P239" s="32">
        <f t="shared" si="329"/>
        <v>0</v>
      </c>
      <c r="Q239" s="62">
        <f t="shared" si="329"/>
        <v>0</v>
      </c>
      <c r="R239" s="62">
        <f t="shared" si="329"/>
        <v>0</v>
      </c>
      <c r="S239" s="62">
        <f t="shared" si="329"/>
        <v>0</v>
      </c>
      <c r="T239" s="62">
        <f t="shared" si="329"/>
        <v>0</v>
      </c>
      <c r="U239" s="62">
        <f t="shared" si="329"/>
        <v>0</v>
      </c>
      <c r="V239" s="62">
        <f t="shared" si="329"/>
        <v>0</v>
      </c>
      <c r="W239" s="62">
        <f t="shared" si="329"/>
        <v>0</v>
      </c>
      <c r="X239" s="67">
        <f t="shared" si="329"/>
        <v>0</v>
      </c>
      <c r="Y239" s="67">
        <f t="shared" si="329"/>
        <v>0</v>
      </c>
      <c r="Z239" s="67">
        <f t="shared" si="329"/>
        <v>0</v>
      </c>
      <c r="AA239" s="8">
        <f t="shared" si="329"/>
        <v>0</v>
      </c>
      <c r="AB239" s="8">
        <f t="shared" si="329"/>
        <v>0</v>
      </c>
      <c r="AC239" s="8">
        <f t="shared" si="329"/>
        <v>0</v>
      </c>
      <c r="AD239" s="8">
        <f t="shared" si="329"/>
        <v>0</v>
      </c>
      <c r="AE239" s="8">
        <f t="shared" si="329"/>
        <v>12</v>
      </c>
      <c r="AF239" s="8">
        <f t="shared" si="329"/>
        <v>4</v>
      </c>
      <c r="AG239" s="8">
        <f t="shared" si="329"/>
        <v>14</v>
      </c>
      <c r="AH239" s="8">
        <f t="shared" si="329"/>
        <v>18</v>
      </c>
      <c r="AI239" s="8">
        <f t="shared" si="329"/>
        <v>0</v>
      </c>
      <c r="AJ239" s="8">
        <f t="shared" si="329"/>
        <v>0</v>
      </c>
      <c r="AK239" s="8">
        <f t="shared" si="329"/>
        <v>0</v>
      </c>
      <c r="AL239" s="8">
        <f t="shared" si="329"/>
        <v>0</v>
      </c>
      <c r="AM239" s="8">
        <f t="shared" si="329"/>
        <v>4</v>
      </c>
      <c r="AN239" s="8">
        <f t="shared" si="329"/>
        <v>14</v>
      </c>
      <c r="AO239" s="8">
        <f t="shared" si="329"/>
        <v>18</v>
      </c>
      <c r="AP239" s="7">
        <f t="shared" si="329"/>
        <v>2</v>
      </c>
      <c r="AQ239" s="8">
        <f t="shared" si="329"/>
        <v>0</v>
      </c>
      <c r="AR239" s="8">
        <f t="shared" si="329"/>
        <v>0</v>
      </c>
      <c r="AS239" s="8">
        <f t="shared" si="329"/>
        <v>0</v>
      </c>
      <c r="AT239" s="8">
        <f t="shared" si="329"/>
        <v>4</v>
      </c>
      <c r="AU239" s="8">
        <f t="shared" si="329"/>
        <v>14</v>
      </c>
      <c r="AV239" s="8">
        <f t="shared" si="329"/>
        <v>18</v>
      </c>
    </row>
    <row r="240" spans="1:48" s="15" customFormat="1" ht="19.5" customHeight="1">
      <c r="A240" s="2"/>
      <c r="B240" s="13" t="s">
        <v>133</v>
      </c>
      <c r="C240" s="49">
        <f>C239</f>
        <v>0</v>
      </c>
      <c r="D240" s="48">
        <f t="shared" ref="D240:AV240" si="330">D239</f>
        <v>0</v>
      </c>
      <c r="E240" s="48">
        <f t="shared" si="330"/>
        <v>0</v>
      </c>
      <c r="F240" s="48">
        <f t="shared" si="330"/>
        <v>0</v>
      </c>
      <c r="G240" s="48">
        <f t="shared" si="330"/>
        <v>0</v>
      </c>
      <c r="H240" s="48">
        <f t="shared" si="330"/>
        <v>0</v>
      </c>
      <c r="I240" s="48">
        <f t="shared" si="330"/>
        <v>0</v>
      </c>
      <c r="J240" s="32">
        <f t="shared" si="330"/>
        <v>0</v>
      </c>
      <c r="K240" s="32">
        <f t="shared" si="330"/>
        <v>0</v>
      </c>
      <c r="L240" s="32">
        <f t="shared" si="330"/>
        <v>0</v>
      </c>
      <c r="M240" s="32">
        <f t="shared" si="330"/>
        <v>0</v>
      </c>
      <c r="N240" s="32">
        <f t="shared" si="330"/>
        <v>0</v>
      </c>
      <c r="O240" s="32">
        <f t="shared" si="330"/>
        <v>0</v>
      </c>
      <c r="P240" s="32">
        <f t="shared" si="330"/>
        <v>0</v>
      </c>
      <c r="Q240" s="62">
        <f t="shared" si="330"/>
        <v>0</v>
      </c>
      <c r="R240" s="62">
        <f t="shared" si="330"/>
        <v>0</v>
      </c>
      <c r="S240" s="62">
        <f t="shared" si="330"/>
        <v>0</v>
      </c>
      <c r="T240" s="62">
        <f t="shared" si="330"/>
        <v>0</v>
      </c>
      <c r="U240" s="62">
        <f t="shared" si="330"/>
        <v>0</v>
      </c>
      <c r="V240" s="62">
        <f t="shared" si="330"/>
        <v>0</v>
      </c>
      <c r="W240" s="62">
        <f t="shared" si="330"/>
        <v>0</v>
      </c>
      <c r="X240" s="67">
        <f t="shared" si="330"/>
        <v>0</v>
      </c>
      <c r="Y240" s="67">
        <f t="shared" si="330"/>
        <v>0</v>
      </c>
      <c r="Z240" s="67">
        <f t="shared" si="330"/>
        <v>0</v>
      </c>
      <c r="AA240" s="8">
        <f t="shared" si="330"/>
        <v>0</v>
      </c>
      <c r="AB240" s="8">
        <f t="shared" si="330"/>
        <v>0</v>
      </c>
      <c r="AC240" s="8">
        <f t="shared" si="330"/>
        <v>0</v>
      </c>
      <c r="AD240" s="8">
        <f t="shared" si="330"/>
        <v>0</v>
      </c>
      <c r="AE240" s="8">
        <f t="shared" si="330"/>
        <v>12</v>
      </c>
      <c r="AF240" s="8">
        <f t="shared" si="330"/>
        <v>4</v>
      </c>
      <c r="AG240" s="8">
        <f t="shared" si="330"/>
        <v>14</v>
      </c>
      <c r="AH240" s="8">
        <f t="shared" si="330"/>
        <v>18</v>
      </c>
      <c r="AI240" s="8">
        <f t="shared" si="330"/>
        <v>0</v>
      </c>
      <c r="AJ240" s="8">
        <f t="shared" si="330"/>
        <v>0</v>
      </c>
      <c r="AK240" s="8">
        <f t="shared" si="330"/>
        <v>0</v>
      </c>
      <c r="AL240" s="8">
        <f t="shared" si="330"/>
        <v>0</v>
      </c>
      <c r="AM240" s="8">
        <f t="shared" si="330"/>
        <v>4</v>
      </c>
      <c r="AN240" s="8">
        <f t="shared" si="330"/>
        <v>14</v>
      </c>
      <c r="AO240" s="8">
        <f t="shared" si="330"/>
        <v>18</v>
      </c>
      <c r="AP240" s="7">
        <f t="shared" si="330"/>
        <v>2</v>
      </c>
      <c r="AQ240" s="8">
        <f t="shared" si="330"/>
        <v>0</v>
      </c>
      <c r="AR240" s="8">
        <f t="shared" si="330"/>
        <v>0</v>
      </c>
      <c r="AS240" s="8">
        <f t="shared" si="330"/>
        <v>0</v>
      </c>
      <c r="AT240" s="8">
        <f t="shared" si="330"/>
        <v>4</v>
      </c>
      <c r="AU240" s="8">
        <f t="shared" si="330"/>
        <v>14</v>
      </c>
      <c r="AV240" s="8">
        <f t="shared" si="330"/>
        <v>18</v>
      </c>
    </row>
    <row r="241" spans="1:48" s="15" customFormat="1" ht="19.5" customHeight="1">
      <c r="A241" s="2"/>
      <c r="B241" s="13" t="s">
        <v>65</v>
      </c>
      <c r="C241" s="49">
        <f>C235+C240</f>
        <v>211</v>
      </c>
      <c r="D241" s="48">
        <f t="shared" ref="D241:AV241" si="331">D235+D240</f>
        <v>119</v>
      </c>
      <c r="E241" s="48">
        <f t="shared" si="331"/>
        <v>389</v>
      </c>
      <c r="F241" s="48">
        <f t="shared" si="331"/>
        <v>508</v>
      </c>
      <c r="G241" s="48">
        <f t="shared" si="331"/>
        <v>55</v>
      </c>
      <c r="H241" s="48">
        <f t="shared" si="331"/>
        <v>141</v>
      </c>
      <c r="I241" s="48">
        <f t="shared" si="331"/>
        <v>196</v>
      </c>
      <c r="J241" s="32">
        <f t="shared" si="331"/>
        <v>169</v>
      </c>
      <c r="K241" s="32">
        <f t="shared" si="331"/>
        <v>279</v>
      </c>
      <c r="L241" s="32">
        <f t="shared" si="331"/>
        <v>911</v>
      </c>
      <c r="M241" s="32">
        <f t="shared" si="331"/>
        <v>1190</v>
      </c>
      <c r="N241" s="32">
        <f t="shared" si="331"/>
        <v>59</v>
      </c>
      <c r="O241" s="32">
        <f t="shared" si="331"/>
        <v>180</v>
      </c>
      <c r="P241" s="32">
        <f t="shared" si="331"/>
        <v>239</v>
      </c>
      <c r="Q241" s="62">
        <f t="shared" si="331"/>
        <v>40</v>
      </c>
      <c r="R241" s="62">
        <f t="shared" si="331"/>
        <v>9</v>
      </c>
      <c r="S241" s="62">
        <f t="shared" si="331"/>
        <v>37</v>
      </c>
      <c r="T241" s="62">
        <f t="shared" si="331"/>
        <v>46</v>
      </c>
      <c r="U241" s="62">
        <f t="shared" si="331"/>
        <v>6</v>
      </c>
      <c r="V241" s="62">
        <f t="shared" si="331"/>
        <v>24</v>
      </c>
      <c r="W241" s="62">
        <f t="shared" si="331"/>
        <v>30</v>
      </c>
      <c r="X241" s="67">
        <f t="shared" si="331"/>
        <v>120</v>
      </c>
      <c r="Y241" s="67">
        <f t="shared" si="331"/>
        <v>345</v>
      </c>
      <c r="Z241" s="67">
        <f t="shared" si="331"/>
        <v>465</v>
      </c>
      <c r="AA241" s="8">
        <f t="shared" si="331"/>
        <v>0</v>
      </c>
      <c r="AB241" s="8">
        <f t="shared" si="331"/>
        <v>0</v>
      </c>
      <c r="AC241" s="8">
        <f t="shared" si="331"/>
        <v>0</v>
      </c>
      <c r="AD241" s="8">
        <f t="shared" si="331"/>
        <v>0</v>
      </c>
      <c r="AE241" s="8">
        <f t="shared" si="331"/>
        <v>12</v>
      </c>
      <c r="AF241" s="8">
        <f t="shared" si="331"/>
        <v>4</v>
      </c>
      <c r="AG241" s="8">
        <f t="shared" si="331"/>
        <v>14</v>
      </c>
      <c r="AH241" s="8">
        <f t="shared" si="331"/>
        <v>18</v>
      </c>
      <c r="AI241" s="8">
        <f t="shared" si="331"/>
        <v>0</v>
      </c>
      <c r="AJ241" s="8">
        <f t="shared" si="331"/>
        <v>0</v>
      </c>
      <c r="AK241" s="8">
        <f t="shared" si="331"/>
        <v>0</v>
      </c>
      <c r="AL241" s="8">
        <f t="shared" si="331"/>
        <v>0</v>
      </c>
      <c r="AM241" s="8">
        <f t="shared" si="331"/>
        <v>124</v>
      </c>
      <c r="AN241" s="8">
        <f t="shared" si="331"/>
        <v>359</v>
      </c>
      <c r="AO241" s="8">
        <f t="shared" si="331"/>
        <v>483</v>
      </c>
      <c r="AP241" s="7">
        <f t="shared" si="331"/>
        <v>19</v>
      </c>
      <c r="AQ241" s="8">
        <f t="shared" si="331"/>
        <v>0</v>
      </c>
      <c r="AR241" s="8">
        <f t="shared" si="331"/>
        <v>50</v>
      </c>
      <c r="AS241" s="8">
        <f t="shared" si="331"/>
        <v>50</v>
      </c>
      <c r="AT241" s="8">
        <f t="shared" si="331"/>
        <v>124</v>
      </c>
      <c r="AU241" s="8">
        <f t="shared" si="331"/>
        <v>309</v>
      </c>
      <c r="AV241" s="8">
        <f t="shared" si="331"/>
        <v>433</v>
      </c>
    </row>
    <row r="242" spans="1:48" ht="19.5" customHeight="1">
      <c r="A242" s="2" t="s">
        <v>78</v>
      </c>
      <c r="B242" s="20"/>
      <c r="C242" s="53"/>
      <c r="D242" s="54"/>
      <c r="E242" s="54"/>
      <c r="F242" s="54"/>
      <c r="G242" s="54"/>
      <c r="H242" s="54"/>
      <c r="I242" s="54"/>
      <c r="J242" s="35"/>
      <c r="K242" s="35"/>
      <c r="L242" s="35"/>
      <c r="M242" s="35"/>
      <c r="N242" s="35"/>
      <c r="O242" s="35"/>
      <c r="P242" s="35"/>
      <c r="Q242" s="66"/>
      <c r="R242" s="66"/>
      <c r="S242" s="66"/>
      <c r="T242" s="66"/>
      <c r="U242" s="66"/>
      <c r="V242" s="66"/>
      <c r="W242" s="66"/>
      <c r="X242" s="86"/>
      <c r="Y242" s="86"/>
      <c r="Z242" s="86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10"/>
    </row>
    <row r="243" spans="1:48" ht="19.5" customHeight="1">
      <c r="A243" s="2"/>
      <c r="B243" s="21" t="s">
        <v>93</v>
      </c>
      <c r="C243" s="53"/>
      <c r="D243" s="54"/>
      <c r="E243" s="54"/>
      <c r="F243" s="54"/>
      <c r="G243" s="54"/>
      <c r="H243" s="54"/>
      <c r="I243" s="54"/>
      <c r="J243" s="35"/>
      <c r="K243" s="35"/>
      <c r="L243" s="35"/>
      <c r="M243" s="35"/>
      <c r="N243" s="35"/>
      <c r="O243" s="35"/>
      <c r="P243" s="35"/>
      <c r="Q243" s="66"/>
      <c r="R243" s="66"/>
      <c r="S243" s="66"/>
      <c r="T243" s="66"/>
      <c r="U243" s="66"/>
      <c r="V243" s="66"/>
      <c r="W243" s="66"/>
      <c r="X243" s="86"/>
      <c r="Y243" s="86"/>
      <c r="Z243" s="86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10"/>
    </row>
    <row r="244" spans="1:48" s="15" customFormat="1" ht="19.5" customHeight="1">
      <c r="A244" s="2"/>
      <c r="B244" s="3" t="s">
        <v>101</v>
      </c>
      <c r="C244" s="90"/>
      <c r="D244" s="91"/>
      <c r="E244" s="91"/>
      <c r="F244" s="54"/>
      <c r="G244" s="91"/>
      <c r="H244" s="91"/>
      <c r="I244" s="54"/>
      <c r="J244" s="38"/>
      <c r="K244" s="38"/>
      <c r="L244" s="38"/>
      <c r="M244" s="35"/>
      <c r="N244" s="38"/>
      <c r="O244" s="38"/>
      <c r="P244" s="35"/>
      <c r="Q244" s="92"/>
      <c r="R244" s="92"/>
      <c r="S244" s="92"/>
      <c r="T244" s="66"/>
      <c r="U244" s="92"/>
      <c r="V244" s="92"/>
      <c r="W244" s="66"/>
      <c r="X244" s="86"/>
      <c r="Y244" s="86"/>
      <c r="Z244" s="86"/>
      <c r="AA244" s="12"/>
      <c r="AB244" s="12"/>
      <c r="AC244" s="12"/>
      <c r="AD244" s="9"/>
      <c r="AE244" s="12"/>
      <c r="AF244" s="12"/>
      <c r="AG244" s="12"/>
      <c r="AH244" s="9"/>
      <c r="AI244" s="12"/>
      <c r="AJ244" s="12"/>
      <c r="AK244" s="12"/>
      <c r="AL244" s="9"/>
      <c r="AM244" s="9"/>
      <c r="AN244" s="9"/>
      <c r="AO244" s="9"/>
      <c r="AP244" s="12"/>
      <c r="AQ244" s="9"/>
      <c r="AR244" s="9"/>
      <c r="AS244" s="9"/>
      <c r="AT244" s="9"/>
      <c r="AU244" s="9"/>
      <c r="AV244" s="10"/>
    </row>
    <row r="245" spans="1:48" ht="19.5" customHeight="1">
      <c r="A245" s="2"/>
      <c r="B245" s="6" t="s">
        <v>40</v>
      </c>
      <c r="C245" s="47">
        <v>5</v>
      </c>
      <c r="D245" s="47">
        <v>7</v>
      </c>
      <c r="E245" s="47">
        <v>16</v>
      </c>
      <c r="F245" s="47">
        <f t="shared" si="289"/>
        <v>23</v>
      </c>
      <c r="G245" s="47">
        <v>3</v>
      </c>
      <c r="H245" s="47">
        <v>4</v>
      </c>
      <c r="I245" s="47">
        <f t="shared" si="290"/>
        <v>7</v>
      </c>
      <c r="J245" s="27">
        <v>25</v>
      </c>
      <c r="K245" s="27">
        <v>73</v>
      </c>
      <c r="L245" s="27">
        <v>59</v>
      </c>
      <c r="M245" s="27">
        <f t="shared" si="291"/>
        <v>132</v>
      </c>
      <c r="N245" s="27">
        <v>10</v>
      </c>
      <c r="O245" s="27">
        <v>6</v>
      </c>
      <c r="P245" s="27">
        <f t="shared" si="308"/>
        <v>16</v>
      </c>
      <c r="Q245" s="61">
        <v>0</v>
      </c>
      <c r="R245" s="61">
        <v>0</v>
      </c>
      <c r="S245" s="61">
        <v>0</v>
      </c>
      <c r="T245" s="61">
        <f t="shared" si="311"/>
        <v>0</v>
      </c>
      <c r="U245" s="61">
        <v>0</v>
      </c>
      <c r="V245" s="61">
        <v>0</v>
      </c>
      <c r="W245" s="61">
        <f t="shared" si="312"/>
        <v>0</v>
      </c>
      <c r="X245" s="25">
        <f t="shared" si="313"/>
        <v>13</v>
      </c>
      <c r="Y245" s="25">
        <f t="shared" si="313"/>
        <v>10</v>
      </c>
      <c r="Z245" s="25">
        <f t="shared" si="314"/>
        <v>23</v>
      </c>
      <c r="AA245" s="7">
        <v>0</v>
      </c>
      <c r="AB245" s="7">
        <v>0</v>
      </c>
      <c r="AC245" s="7">
        <v>0</v>
      </c>
      <c r="AD245" s="7">
        <f t="shared" si="315"/>
        <v>0</v>
      </c>
      <c r="AE245" s="7">
        <v>0</v>
      </c>
      <c r="AF245" s="7">
        <v>0</v>
      </c>
      <c r="AG245" s="7">
        <v>0</v>
      </c>
      <c r="AH245" s="7">
        <f t="shared" si="316"/>
        <v>0</v>
      </c>
      <c r="AI245" s="7">
        <v>0</v>
      </c>
      <c r="AJ245" s="7">
        <v>0</v>
      </c>
      <c r="AK245" s="7">
        <v>0</v>
      </c>
      <c r="AL245" s="7">
        <f t="shared" si="317"/>
        <v>0</v>
      </c>
      <c r="AM245" s="7">
        <f t="shared" si="318"/>
        <v>13</v>
      </c>
      <c r="AN245" s="7">
        <f t="shared" si="318"/>
        <v>10</v>
      </c>
      <c r="AO245" s="7">
        <f t="shared" si="319"/>
        <v>23</v>
      </c>
      <c r="AP245" s="7">
        <v>1</v>
      </c>
      <c r="AQ245" s="7">
        <f t="shared" si="300"/>
        <v>13</v>
      </c>
      <c r="AR245" s="7">
        <f t="shared" si="301"/>
        <v>10</v>
      </c>
      <c r="AS245" s="7">
        <f t="shared" si="302"/>
        <v>23</v>
      </c>
      <c r="AT245" s="7" t="str">
        <f t="shared" si="303"/>
        <v>0</v>
      </c>
      <c r="AU245" s="7" t="str">
        <f t="shared" si="304"/>
        <v>0</v>
      </c>
      <c r="AV245" s="7">
        <f t="shared" si="305"/>
        <v>0</v>
      </c>
    </row>
    <row r="246" spans="1:48" ht="19.5" customHeight="1">
      <c r="A246" s="79"/>
      <c r="B246" s="14" t="s">
        <v>43</v>
      </c>
      <c r="C246" s="47">
        <v>5</v>
      </c>
      <c r="D246" s="47">
        <v>1</v>
      </c>
      <c r="E246" s="47">
        <v>3</v>
      </c>
      <c r="F246" s="47">
        <f t="shared" si="289"/>
        <v>4</v>
      </c>
      <c r="G246" s="47">
        <v>1</v>
      </c>
      <c r="H246" s="47">
        <v>3</v>
      </c>
      <c r="I246" s="47">
        <f t="shared" si="290"/>
        <v>4</v>
      </c>
      <c r="J246" s="27">
        <v>20</v>
      </c>
      <c r="K246" s="27">
        <v>19</v>
      </c>
      <c r="L246" s="27">
        <v>5</v>
      </c>
      <c r="M246" s="27">
        <f t="shared" si="291"/>
        <v>24</v>
      </c>
      <c r="N246" s="27">
        <v>15</v>
      </c>
      <c r="O246" s="27">
        <v>4</v>
      </c>
      <c r="P246" s="27">
        <f t="shared" si="308"/>
        <v>19</v>
      </c>
      <c r="Q246" s="61">
        <v>0</v>
      </c>
      <c r="R246" s="61">
        <v>0</v>
      </c>
      <c r="S246" s="61">
        <v>0</v>
      </c>
      <c r="T246" s="61">
        <f t="shared" si="311"/>
        <v>0</v>
      </c>
      <c r="U246" s="61">
        <v>0</v>
      </c>
      <c r="V246" s="61">
        <v>0</v>
      </c>
      <c r="W246" s="61">
        <f t="shared" si="312"/>
        <v>0</v>
      </c>
      <c r="X246" s="25">
        <f t="shared" si="313"/>
        <v>16</v>
      </c>
      <c r="Y246" s="25">
        <f t="shared" si="313"/>
        <v>7</v>
      </c>
      <c r="Z246" s="25">
        <f t="shared" si="314"/>
        <v>23</v>
      </c>
      <c r="AA246" s="7">
        <v>0</v>
      </c>
      <c r="AB246" s="7">
        <v>0</v>
      </c>
      <c r="AC246" s="7">
        <v>0</v>
      </c>
      <c r="AD246" s="7">
        <f t="shared" si="315"/>
        <v>0</v>
      </c>
      <c r="AE246" s="7">
        <v>0</v>
      </c>
      <c r="AF246" s="7">
        <v>0</v>
      </c>
      <c r="AG246" s="7">
        <v>0</v>
      </c>
      <c r="AH246" s="7">
        <f t="shared" si="316"/>
        <v>0</v>
      </c>
      <c r="AI246" s="7">
        <v>0</v>
      </c>
      <c r="AJ246" s="7">
        <v>0</v>
      </c>
      <c r="AK246" s="7">
        <v>0</v>
      </c>
      <c r="AL246" s="7">
        <f t="shared" si="317"/>
        <v>0</v>
      </c>
      <c r="AM246" s="7">
        <f t="shared" si="318"/>
        <v>16</v>
      </c>
      <c r="AN246" s="7">
        <f t="shared" si="318"/>
        <v>7</v>
      </c>
      <c r="AO246" s="7">
        <f t="shared" si="319"/>
        <v>23</v>
      </c>
      <c r="AP246" s="7">
        <v>1</v>
      </c>
      <c r="AQ246" s="7">
        <f t="shared" si="300"/>
        <v>16</v>
      </c>
      <c r="AR246" s="7">
        <f t="shared" si="301"/>
        <v>7</v>
      </c>
      <c r="AS246" s="7">
        <f t="shared" si="302"/>
        <v>23</v>
      </c>
      <c r="AT246" s="7" t="str">
        <f t="shared" si="303"/>
        <v>0</v>
      </c>
      <c r="AU246" s="7" t="str">
        <f t="shared" si="304"/>
        <v>0</v>
      </c>
      <c r="AV246" s="7">
        <f t="shared" si="305"/>
        <v>0</v>
      </c>
    </row>
    <row r="247" spans="1:48" ht="19.5" customHeight="1">
      <c r="A247" s="85"/>
      <c r="B247" s="6" t="s">
        <v>42</v>
      </c>
      <c r="C247" s="47">
        <v>5</v>
      </c>
      <c r="D247" s="47">
        <v>2</v>
      </c>
      <c r="E247" s="47">
        <v>3</v>
      </c>
      <c r="F247" s="47">
        <f t="shared" si="289"/>
        <v>5</v>
      </c>
      <c r="G247" s="47">
        <v>1</v>
      </c>
      <c r="H247" s="47">
        <v>2</v>
      </c>
      <c r="I247" s="47">
        <f t="shared" si="290"/>
        <v>3</v>
      </c>
      <c r="J247" s="27">
        <v>20</v>
      </c>
      <c r="K247" s="27">
        <v>5</v>
      </c>
      <c r="L247" s="27">
        <v>6</v>
      </c>
      <c r="M247" s="27">
        <f t="shared" si="291"/>
        <v>11</v>
      </c>
      <c r="N247" s="27">
        <v>10</v>
      </c>
      <c r="O247" s="27">
        <v>10</v>
      </c>
      <c r="P247" s="27">
        <f t="shared" si="308"/>
        <v>20</v>
      </c>
      <c r="Q247" s="61">
        <v>0</v>
      </c>
      <c r="R247" s="61">
        <v>0</v>
      </c>
      <c r="S247" s="61">
        <v>0</v>
      </c>
      <c r="T247" s="61">
        <f t="shared" si="311"/>
        <v>0</v>
      </c>
      <c r="U247" s="61">
        <v>0</v>
      </c>
      <c r="V247" s="61">
        <v>0</v>
      </c>
      <c r="W247" s="61">
        <f t="shared" si="312"/>
        <v>0</v>
      </c>
      <c r="X247" s="25">
        <f t="shared" si="313"/>
        <v>11</v>
      </c>
      <c r="Y247" s="25">
        <f t="shared" si="313"/>
        <v>12</v>
      </c>
      <c r="Z247" s="25">
        <f t="shared" si="314"/>
        <v>23</v>
      </c>
      <c r="AA247" s="7">
        <v>0</v>
      </c>
      <c r="AB247" s="7">
        <v>0</v>
      </c>
      <c r="AC247" s="7">
        <v>0</v>
      </c>
      <c r="AD247" s="7">
        <f t="shared" si="315"/>
        <v>0</v>
      </c>
      <c r="AE247" s="7">
        <v>0</v>
      </c>
      <c r="AF247" s="7">
        <v>0</v>
      </c>
      <c r="AG247" s="7">
        <v>0</v>
      </c>
      <c r="AH247" s="7">
        <f t="shared" si="316"/>
        <v>0</v>
      </c>
      <c r="AI247" s="7">
        <v>0</v>
      </c>
      <c r="AJ247" s="7">
        <v>0</v>
      </c>
      <c r="AK247" s="7">
        <v>0</v>
      </c>
      <c r="AL247" s="7">
        <f t="shared" si="317"/>
        <v>0</v>
      </c>
      <c r="AM247" s="7">
        <f t="shared" si="318"/>
        <v>11</v>
      </c>
      <c r="AN247" s="7">
        <f t="shared" si="318"/>
        <v>12</v>
      </c>
      <c r="AO247" s="7">
        <f t="shared" si="319"/>
        <v>23</v>
      </c>
      <c r="AP247" s="7">
        <v>1</v>
      </c>
      <c r="AQ247" s="7">
        <f t="shared" si="300"/>
        <v>11</v>
      </c>
      <c r="AR247" s="7">
        <f t="shared" si="301"/>
        <v>12</v>
      </c>
      <c r="AS247" s="7">
        <f t="shared" si="302"/>
        <v>23</v>
      </c>
      <c r="AT247" s="7" t="str">
        <f t="shared" si="303"/>
        <v>0</v>
      </c>
      <c r="AU247" s="7" t="str">
        <f t="shared" si="304"/>
        <v>0</v>
      </c>
      <c r="AV247" s="7">
        <f t="shared" si="305"/>
        <v>0</v>
      </c>
    </row>
    <row r="248" spans="1:48" ht="19.5" customHeight="1">
      <c r="A248" s="85"/>
      <c r="B248" s="6" t="s">
        <v>44</v>
      </c>
      <c r="C248" s="47">
        <v>5</v>
      </c>
      <c r="D248" s="47">
        <v>1</v>
      </c>
      <c r="E248" s="47">
        <v>2</v>
      </c>
      <c r="F248" s="47">
        <f t="shared" si="289"/>
        <v>3</v>
      </c>
      <c r="G248" s="47">
        <v>1</v>
      </c>
      <c r="H248" s="47">
        <v>2</v>
      </c>
      <c r="I248" s="47">
        <f t="shared" si="290"/>
        <v>3</v>
      </c>
      <c r="J248" s="27">
        <v>20</v>
      </c>
      <c r="K248" s="27">
        <v>11</v>
      </c>
      <c r="L248" s="27">
        <v>4</v>
      </c>
      <c r="M248" s="27">
        <f t="shared" si="291"/>
        <v>15</v>
      </c>
      <c r="N248" s="27">
        <v>16</v>
      </c>
      <c r="O248" s="27">
        <v>8</v>
      </c>
      <c r="P248" s="27">
        <f t="shared" si="308"/>
        <v>24</v>
      </c>
      <c r="Q248" s="61">
        <v>0</v>
      </c>
      <c r="R248" s="61">
        <v>0</v>
      </c>
      <c r="S248" s="61">
        <v>0</v>
      </c>
      <c r="T248" s="61">
        <f t="shared" si="311"/>
        <v>0</v>
      </c>
      <c r="U248" s="61">
        <v>0</v>
      </c>
      <c r="V248" s="61">
        <v>0</v>
      </c>
      <c r="W248" s="61">
        <f t="shared" si="312"/>
        <v>0</v>
      </c>
      <c r="X248" s="25">
        <f t="shared" si="313"/>
        <v>17</v>
      </c>
      <c r="Y248" s="25">
        <f t="shared" si="313"/>
        <v>10</v>
      </c>
      <c r="Z248" s="25">
        <f t="shared" si="314"/>
        <v>27</v>
      </c>
      <c r="AA248" s="7">
        <v>0</v>
      </c>
      <c r="AB248" s="7">
        <v>0</v>
      </c>
      <c r="AC248" s="7">
        <v>0</v>
      </c>
      <c r="AD248" s="7">
        <f t="shared" si="315"/>
        <v>0</v>
      </c>
      <c r="AE248" s="7">
        <v>0</v>
      </c>
      <c r="AF248" s="7">
        <v>0</v>
      </c>
      <c r="AG248" s="7">
        <v>0</v>
      </c>
      <c r="AH248" s="7">
        <f t="shared" si="316"/>
        <v>0</v>
      </c>
      <c r="AI248" s="7">
        <v>0</v>
      </c>
      <c r="AJ248" s="7">
        <v>0</v>
      </c>
      <c r="AK248" s="7">
        <v>0</v>
      </c>
      <c r="AL248" s="7">
        <f t="shared" si="317"/>
        <v>0</v>
      </c>
      <c r="AM248" s="7">
        <f t="shared" si="318"/>
        <v>17</v>
      </c>
      <c r="AN248" s="7">
        <f t="shared" si="318"/>
        <v>10</v>
      </c>
      <c r="AO248" s="7">
        <f t="shared" si="319"/>
        <v>27</v>
      </c>
      <c r="AP248" s="7">
        <v>1</v>
      </c>
      <c r="AQ248" s="7">
        <f t="shared" si="300"/>
        <v>17</v>
      </c>
      <c r="AR248" s="7">
        <f t="shared" si="301"/>
        <v>10</v>
      </c>
      <c r="AS248" s="7">
        <f t="shared" si="302"/>
        <v>27</v>
      </c>
      <c r="AT248" s="7" t="str">
        <f t="shared" si="303"/>
        <v>0</v>
      </c>
      <c r="AU248" s="7" t="str">
        <f t="shared" si="304"/>
        <v>0</v>
      </c>
      <c r="AV248" s="7">
        <f t="shared" si="305"/>
        <v>0</v>
      </c>
    </row>
    <row r="249" spans="1:48" ht="19.5" customHeight="1">
      <c r="A249" s="85"/>
      <c r="B249" s="6" t="s">
        <v>45</v>
      </c>
      <c r="C249" s="47">
        <v>5</v>
      </c>
      <c r="D249" s="47">
        <v>2</v>
      </c>
      <c r="E249" s="47">
        <v>5</v>
      </c>
      <c r="F249" s="47">
        <f t="shared" si="289"/>
        <v>7</v>
      </c>
      <c r="G249" s="47">
        <v>1</v>
      </c>
      <c r="H249" s="47">
        <v>3</v>
      </c>
      <c r="I249" s="47">
        <f t="shared" si="290"/>
        <v>4</v>
      </c>
      <c r="J249" s="27">
        <v>15</v>
      </c>
      <c r="K249" s="27">
        <v>10</v>
      </c>
      <c r="L249" s="27">
        <v>1</v>
      </c>
      <c r="M249" s="27">
        <f t="shared" si="291"/>
        <v>11</v>
      </c>
      <c r="N249" s="27">
        <v>13</v>
      </c>
      <c r="O249" s="27">
        <v>5</v>
      </c>
      <c r="P249" s="27">
        <f t="shared" si="308"/>
        <v>18</v>
      </c>
      <c r="Q249" s="61">
        <v>0</v>
      </c>
      <c r="R249" s="61">
        <v>0</v>
      </c>
      <c r="S249" s="61">
        <v>0</v>
      </c>
      <c r="T249" s="61">
        <f t="shared" si="311"/>
        <v>0</v>
      </c>
      <c r="U249" s="61">
        <v>0</v>
      </c>
      <c r="V249" s="61">
        <v>0</v>
      </c>
      <c r="W249" s="61">
        <f t="shared" si="312"/>
        <v>0</v>
      </c>
      <c r="X249" s="25">
        <f t="shared" si="313"/>
        <v>14</v>
      </c>
      <c r="Y249" s="25">
        <f t="shared" si="313"/>
        <v>8</v>
      </c>
      <c r="Z249" s="25">
        <f t="shared" si="314"/>
        <v>22</v>
      </c>
      <c r="AA249" s="7">
        <v>0</v>
      </c>
      <c r="AB249" s="7">
        <v>0</v>
      </c>
      <c r="AC249" s="7">
        <v>0</v>
      </c>
      <c r="AD249" s="7">
        <f t="shared" si="315"/>
        <v>0</v>
      </c>
      <c r="AE249" s="7">
        <v>0</v>
      </c>
      <c r="AF249" s="7">
        <v>0</v>
      </c>
      <c r="AG249" s="7">
        <v>0</v>
      </c>
      <c r="AH249" s="7">
        <f t="shared" si="316"/>
        <v>0</v>
      </c>
      <c r="AI249" s="7">
        <v>0</v>
      </c>
      <c r="AJ249" s="7">
        <v>0</v>
      </c>
      <c r="AK249" s="7">
        <v>0</v>
      </c>
      <c r="AL249" s="7">
        <f t="shared" si="317"/>
        <v>0</v>
      </c>
      <c r="AM249" s="7">
        <f t="shared" si="318"/>
        <v>14</v>
      </c>
      <c r="AN249" s="7">
        <f t="shared" si="318"/>
        <v>8</v>
      </c>
      <c r="AO249" s="7">
        <f t="shared" si="319"/>
        <v>22</v>
      </c>
      <c r="AP249" s="7">
        <v>2</v>
      </c>
      <c r="AQ249" s="7" t="str">
        <f t="shared" si="300"/>
        <v>0</v>
      </c>
      <c r="AR249" s="7" t="str">
        <f t="shared" si="301"/>
        <v>0</v>
      </c>
      <c r="AS249" s="7">
        <f t="shared" si="302"/>
        <v>0</v>
      </c>
      <c r="AT249" s="7">
        <f t="shared" si="303"/>
        <v>14</v>
      </c>
      <c r="AU249" s="7">
        <f t="shared" si="304"/>
        <v>8</v>
      </c>
      <c r="AV249" s="7">
        <f t="shared" si="305"/>
        <v>22</v>
      </c>
    </row>
    <row r="250" spans="1:48" ht="19.5" customHeight="1">
      <c r="A250" s="85"/>
      <c r="B250" s="6" t="s">
        <v>41</v>
      </c>
      <c r="C250" s="47">
        <v>5</v>
      </c>
      <c r="D250" s="47">
        <v>3</v>
      </c>
      <c r="E250" s="47">
        <v>0</v>
      </c>
      <c r="F250" s="47">
        <f t="shared" si="289"/>
        <v>3</v>
      </c>
      <c r="G250" s="47">
        <v>1</v>
      </c>
      <c r="H250" s="47">
        <v>0</v>
      </c>
      <c r="I250" s="47">
        <f t="shared" si="290"/>
        <v>1</v>
      </c>
      <c r="J250" s="27">
        <v>15</v>
      </c>
      <c r="K250" s="27">
        <v>7</v>
      </c>
      <c r="L250" s="27">
        <v>1</v>
      </c>
      <c r="M250" s="27">
        <f t="shared" si="291"/>
        <v>8</v>
      </c>
      <c r="N250" s="27">
        <v>10</v>
      </c>
      <c r="O250" s="27">
        <v>8</v>
      </c>
      <c r="P250" s="27">
        <f t="shared" si="308"/>
        <v>18</v>
      </c>
      <c r="Q250" s="61">
        <v>0</v>
      </c>
      <c r="R250" s="61">
        <v>0</v>
      </c>
      <c r="S250" s="61">
        <v>0</v>
      </c>
      <c r="T250" s="61">
        <f t="shared" si="311"/>
        <v>0</v>
      </c>
      <c r="U250" s="61">
        <v>0</v>
      </c>
      <c r="V250" s="61">
        <v>0</v>
      </c>
      <c r="W250" s="61">
        <f t="shared" si="312"/>
        <v>0</v>
      </c>
      <c r="X250" s="25">
        <f t="shared" si="313"/>
        <v>11</v>
      </c>
      <c r="Y250" s="25">
        <f t="shared" si="313"/>
        <v>8</v>
      </c>
      <c r="Z250" s="25">
        <f t="shared" si="314"/>
        <v>19</v>
      </c>
      <c r="AA250" s="7">
        <v>0</v>
      </c>
      <c r="AB250" s="7">
        <v>0</v>
      </c>
      <c r="AC250" s="7">
        <v>0</v>
      </c>
      <c r="AD250" s="7">
        <f t="shared" si="315"/>
        <v>0</v>
      </c>
      <c r="AE250" s="7">
        <v>0</v>
      </c>
      <c r="AF250" s="7">
        <v>0</v>
      </c>
      <c r="AG250" s="7">
        <v>0</v>
      </c>
      <c r="AH250" s="7">
        <f t="shared" si="316"/>
        <v>0</v>
      </c>
      <c r="AI250" s="7">
        <v>0</v>
      </c>
      <c r="AJ250" s="7">
        <v>0</v>
      </c>
      <c r="AK250" s="7">
        <v>0</v>
      </c>
      <c r="AL250" s="7">
        <f t="shared" si="317"/>
        <v>0</v>
      </c>
      <c r="AM250" s="7">
        <f t="shared" si="318"/>
        <v>11</v>
      </c>
      <c r="AN250" s="7">
        <f t="shared" si="318"/>
        <v>8</v>
      </c>
      <c r="AO250" s="7">
        <f t="shared" si="319"/>
        <v>19</v>
      </c>
      <c r="AP250" s="7">
        <v>1</v>
      </c>
      <c r="AQ250" s="7">
        <f t="shared" si="300"/>
        <v>11</v>
      </c>
      <c r="AR250" s="7">
        <f t="shared" si="301"/>
        <v>8</v>
      </c>
      <c r="AS250" s="7">
        <f t="shared" si="302"/>
        <v>19</v>
      </c>
      <c r="AT250" s="7" t="str">
        <f t="shared" si="303"/>
        <v>0</v>
      </c>
      <c r="AU250" s="7" t="str">
        <f t="shared" si="304"/>
        <v>0</v>
      </c>
      <c r="AV250" s="7">
        <f t="shared" si="305"/>
        <v>0</v>
      </c>
    </row>
    <row r="251" spans="1:48" ht="19.5" customHeight="1">
      <c r="A251" s="85"/>
      <c r="B251" s="6" t="s">
        <v>48</v>
      </c>
      <c r="C251" s="47">
        <v>5</v>
      </c>
      <c r="D251" s="47">
        <v>2</v>
      </c>
      <c r="E251" s="47">
        <v>1</v>
      </c>
      <c r="F251" s="47">
        <f t="shared" si="289"/>
        <v>3</v>
      </c>
      <c r="G251" s="47">
        <v>1</v>
      </c>
      <c r="H251" s="47">
        <v>1</v>
      </c>
      <c r="I251" s="47">
        <f t="shared" si="290"/>
        <v>2</v>
      </c>
      <c r="J251" s="27">
        <v>15</v>
      </c>
      <c r="K251" s="27">
        <v>9</v>
      </c>
      <c r="L251" s="27">
        <v>3</v>
      </c>
      <c r="M251" s="27">
        <f t="shared" si="291"/>
        <v>12</v>
      </c>
      <c r="N251" s="27">
        <v>11</v>
      </c>
      <c r="O251" s="27">
        <v>5</v>
      </c>
      <c r="P251" s="27">
        <f t="shared" si="308"/>
        <v>16</v>
      </c>
      <c r="Q251" s="61">
        <v>0</v>
      </c>
      <c r="R251" s="61">
        <v>0</v>
      </c>
      <c r="S251" s="61">
        <v>0</v>
      </c>
      <c r="T251" s="61">
        <f t="shared" si="311"/>
        <v>0</v>
      </c>
      <c r="U251" s="61">
        <v>0</v>
      </c>
      <c r="V251" s="61">
        <v>0</v>
      </c>
      <c r="W251" s="61">
        <f t="shared" si="312"/>
        <v>0</v>
      </c>
      <c r="X251" s="25">
        <f t="shared" si="313"/>
        <v>12</v>
      </c>
      <c r="Y251" s="25">
        <f t="shared" si="313"/>
        <v>6</v>
      </c>
      <c r="Z251" s="25">
        <f t="shared" si="314"/>
        <v>18</v>
      </c>
      <c r="AA251" s="7">
        <v>0</v>
      </c>
      <c r="AB251" s="7">
        <v>0</v>
      </c>
      <c r="AC251" s="7">
        <v>0</v>
      </c>
      <c r="AD251" s="7">
        <f t="shared" si="315"/>
        <v>0</v>
      </c>
      <c r="AE251" s="7">
        <v>0</v>
      </c>
      <c r="AF251" s="7">
        <v>0</v>
      </c>
      <c r="AG251" s="7">
        <v>0</v>
      </c>
      <c r="AH251" s="7">
        <f t="shared" si="316"/>
        <v>0</v>
      </c>
      <c r="AI251" s="7">
        <v>0</v>
      </c>
      <c r="AJ251" s="7">
        <v>0</v>
      </c>
      <c r="AK251" s="7">
        <v>0</v>
      </c>
      <c r="AL251" s="7">
        <f t="shared" si="317"/>
        <v>0</v>
      </c>
      <c r="AM251" s="7">
        <f t="shared" si="318"/>
        <v>12</v>
      </c>
      <c r="AN251" s="7">
        <f t="shared" si="318"/>
        <v>6</v>
      </c>
      <c r="AO251" s="7">
        <f t="shared" si="319"/>
        <v>18</v>
      </c>
      <c r="AP251" s="7">
        <v>2</v>
      </c>
      <c r="AQ251" s="7" t="str">
        <f t="shared" si="300"/>
        <v>0</v>
      </c>
      <c r="AR251" s="7" t="str">
        <f t="shared" si="301"/>
        <v>0</v>
      </c>
      <c r="AS251" s="7">
        <f t="shared" si="302"/>
        <v>0</v>
      </c>
      <c r="AT251" s="7">
        <f t="shared" si="303"/>
        <v>12</v>
      </c>
      <c r="AU251" s="7">
        <f t="shared" si="304"/>
        <v>6</v>
      </c>
      <c r="AV251" s="7">
        <f t="shared" si="305"/>
        <v>18</v>
      </c>
    </row>
    <row r="252" spans="1:48" ht="19.5" customHeight="1">
      <c r="A252" s="85"/>
      <c r="B252" s="6" t="s">
        <v>50</v>
      </c>
      <c r="C252" s="47">
        <v>5</v>
      </c>
      <c r="D252" s="47">
        <v>1</v>
      </c>
      <c r="E252" s="47">
        <v>11</v>
      </c>
      <c r="F252" s="47">
        <f t="shared" si="289"/>
        <v>12</v>
      </c>
      <c r="G252" s="47">
        <v>0</v>
      </c>
      <c r="H252" s="47">
        <v>6</v>
      </c>
      <c r="I252" s="47">
        <f t="shared" si="290"/>
        <v>6</v>
      </c>
      <c r="J252" s="27">
        <v>20</v>
      </c>
      <c r="K252" s="27">
        <v>27</v>
      </c>
      <c r="L252" s="27">
        <v>62</v>
      </c>
      <c r="M252" s="27">
        <f t="shared" si="291"/>
        <v>89</v>
      </c>
      <c r="N252" s="27">
        <v>5</v>
      </c>
      <c r="O252" s="27">
        <v>14</v>
      </c>
      <c r="P252" s="27">
        <f t="shared" si="308"/>
        <v>19</v>
      </c>
      <c r="Q252" s="61">
        <v>0</v>
      </c>
      <c r="R252" s="61">
        <v>0</v>
      </c>
      <c r="S252" s="61">
        <v>0</v>
      </c>
      <c r="T252" s="61">
        <f t="shared" si="311"/>
        <v>0</v>
      </c>
      <c r="U252" s="61">
        <v>0</v>
      </c>
      <c r="V252" s="61">
        <v>0</v>
      </c>
      <c r="W252" s="61">
        <f t="shared" si="312"/>
        <v>0</v>
      </c>
      <c r="X252" s="25">
        <f t="shared" si="313"/>
        <v>5</v>
      </c>
      <c r="Y252" s="25">
        <f t="shared" si="313"/>
        <v>20</v>
      </c>
      <c r="Z252" s="25">
        <f t="shared" si="314"/>
        <v>25</v>
      </c>
      <c r="AA252" s="7">
        <v>0</v>
      </c>
      <c r="AB252" s="7">
        <v>0</v>
      </c>
      <c r="AC252" s="7">
        <v>0</v>
      </c>
      <c r="AD252" s="7">
        <f t="shared" si="315"/>
        <v>0</v>
      </c>
      <c r="AE252" s="7">
        <v>0</v>
      </c>
      <c r="AF252" s="7">
        <v>0</v>
      </c>
      <c r="AG252" s="7">
        <v>0</v>
      </c>
      <c r="AH252" s="7">
        <f t="shared" si="316"/>
        <v>0</v>
      </c>
      <c r="AI252" s="7">
        <v>0</v>
      </c>
      <c r="AJ252" s="7">
        <v>0</v>
      </c>
      <c r="AK252" s="7">
        <v>0</v>
      </c>
      <c r="AL252" s="7">
        <f t="shared" si="317"/>
        <v>0</v>
      </c>
      <c r="AM252" s="7">
        <f t="shared" si="318"/>
        <v>5</v>
      </c>
      <c r="AN252" s="7">
        <f t="shared" si="318"/>
        <v>20</v>
      </c>
      <c r="AO252" s="7">
        <f t="shared" si="319"/>
        <v>25</v>
      </c>
      <c r="AP252" s="7">
        <v>2</v>
      </c>
      <c r="AQ252" s="7" t="str">
        <f t="shared" si="300"/>
        <v>0</v>
      </c>
      <c r="AR252" s="7" t="str">
        <f t="shared" si="301"/>
        <v>0</v>
      </c>
      <c r="AS252" s="7">
        <f t="shared" si="302"/>
        <v>0</v>
      </c>
      <c r="AT252" s="7">
        <f t="shared" si="303"/>
        <v>5</v>
      </c>
      <c r="AU252" s="7">
        <f t="shared" si="304"/>
        <v>20</v>
      </c>
      <c r="AV252" s="7">
        <f t="shared" si="305"/>
        <v>25</v>
      </c>
    </row>
    <row r="253" spans="1:48" ht="19.5" customHeight="1">
      <c r="A253" s="85"/>
      <c r="B253" s="6" t="s">
        <v>49</v>
      </c>
      <c r="C253" s="47">
        <v>10</v>
      </c>
      <c r="D253" s="47">
        <v>2</v>
      </c>
      <c r="E253" s="47">
        <v>27</v>
      </c>
      <c r="F253" s="47">
        <f t="shared" si="289"/>
        <v>29</v>
      </c>
      <c r="G253" s="47">
        <v>0</v>
      </c>
      <c r="H253" s="47">
        <v>15</v>
      </c>
      <c r="I253" s="47">
        <f t="shared" si="290"/>
        <v>15</v>
      </c>
      <c r="J253" s="27">
        <v>15</v>
      </c>
      <c r="K253" s="27">
        <v>107</v>
      </c>
      <c r="L253" s="27">
        <v>127</v>
      </c>
      <c r="M253" s="27">
        <f t="shared" si="291"/>
        <v>234</v>
      </c>
      <c r="N253" s="27">
        <v>7</v>
      </c>
      <c r="O253" s="27">
        <v>11</v>
      </c>
      <c r="P253" s="27">
        <f t="shared" si="308"/>
        <v>18</v>
      </c>
      <c r="Q253" s="61">
        <v>0</v>
      </c>
      <c r="R253" s="61">
        <v>0</v>
      </c>
      <c r="S253" s="61">
        <v>0</v>
      </c>
      <c r="T253" s="61">
        <f t="shared" si="311"/>
        <v>0</v>
      </c>
      <c r="U253" s="61">
        <v>0</v>
      </c>
      <c r="V253" s="61">
        <v>0</v>
      </c>
      <c r="W253" s="61">
        <f t="shared" si="312"/>
        <v>0</v>
      </c>
      <c r="X253" s="25">
        <f t="shared" si="313"/>
        <v>7</v>
      </c>
      <c r="Y253" s="25">
        <f t="shared" si="313"/>
        <v>26</v>
      </c>
      <c r="Z253" s="25">
        <f t="shared" si="314"/>
        <v>33</v>
      </c>
      <c r="AA253" s="7">
        <v>0</v>
      </c>
      <c r="AB253" s="7">
        <v>0</v>
      </c>
      <c r="AC253" s="7">
        <v>0</v>
      </c>
      <c r="AD253" s="7">
        <f t="shared" si="315"/>
        <v>0</v>
      </c>
      <c r="AE253" s="7">
        <v>0</v>
      </c>
      <c r="AF253" s="7">
        <v>0</v>
      </c>
      <c r="AG253" s="7">
        <v>0</v>
      </c>
      <c r="AH253" s="7">
        <f t="shared" si="316"/>
        <v>0</v>
      </c>
      <c r="AI253" s="7">
        <v>0</v>
      </c>
      <c r="AJ253" s="7">
        <v>0</v>
      </c>
      <c r="AK253" s="7">
        <v>0</v>
      </c>
      <c r="AL253" s="7">
        <f t="shared" si="317"/>
        <v>0</v>
      </c>
      <c r="AM253" s="7">
        <f t="shared" si="318"/>
        <v>7</v>
      </c>
      <c r="AN253" s="7">
        <f t="shared" si="318"/>
        <v>26</v>
      </c>
      <c r="AO253" s="7">
        <f t="shared" si="319"/>
        <v>33</v>
      </c>
      <c r="AP253" s="7">
        <v>2</v>
      </c>
      <c r="AQ253" s="7" t="str">
        <f t="shared" si="300"/>
        <v>0</v>
      </c>
      <c r="AR253" s="7" t="str">
        <f t="shared" si="301"/>
        <v>0</v>
      </c>
      <c r="AS253" s="7">
        <f t="shared" si="302"/>
        <v>0</v>
      </c>
      <c r="AT253" s="7">
        <f t="shared" si="303"/>
        <v>7</v>
      </c>
      <c r="AU253" s="7">
        <f t="shared" si="304"/>
        <v>26</v>
      </c>
      <c r="AV253" s="7">
        <f t="shared" si="305"/>
        <v>33</v>
      </c>
    </row>
    <row r="254" spans="1:48" ht="19.5" customHeight="1">
      <c r="A254" s="85"/>
      <c r="B254" s="6" t="s">
        <v>47</v>
      </c>
      <c r="C254" s="47">
        <v>10</v>
      </c>
      <c r="D254" s="47">
        <v>6</v>
      </c>
      <c r="E254" s="47">
        <v>11</v>
      </c>
      <c r="F254" s="47">
        <f t="shared" si="289"/>
        <v>17</v>
      </c>
      <c r="G254" s="47">
        <v>3</v>
      </c>
      <c r="H254" s="47">
        <v>8</v>
      </c>
      <c r="I254" s="47">
        <f t="shared" si="290"/>
        <v>11</v>
      </c>
      <c r="J254" s="27">
        <v>15</v>
      </c>
      <c r="K254" s="27">
        <v>57</v>
      </c>
      <c r="L254" s="27">
        <v>47</v>
      </c>
      <c r="M254" s="27">
        <f t="shared" si="291"/>
        <v>104</v>
      </c>
      <c r="N254" s="27">
        <v>9</v>
      </c>
      <c r="O254" s="27">
        <v>4</v>
      </c>
      <c r="P254" s="27">
        <f t="shared" si="308"/>
        <v>13</v>
      </c>
      <c r="Q254" s="61">
        <v>0</v>
      </c>
      <c r="R254" s="61">
        <v>0</v>
      </c>
      <c r="S254" s="61">
        <v>0</v>
      </c>
      <c r="T254" s="61">
        <f t="shared" si="311"/>
        <v>0</v>
      </c>
      <c r="U254" s="61">
        <v>0</v>
      </c>
      <c r="V254" s="61">
        <v>0</v>
      </c>
      <c r="W254" s="61">
        <f t="shared" si="312"/>
        <v>0</v>
      </c>
      <c r="X254" s="25">
        <f t="shared" si="313"/>
        <v>12</v>
      </c>
      <c r="Y254" s="25">
        <f t="shared" si="313"/>
        <v>12</v>
      </c>
      <c r="Z254" s="25">
        <f t="shared" si="314"/>
        <v>24</v>
      </c>
      <c r="AA254" s="7">
        <v>0</v>
      </c>
      <c r="AB254" s="7">
        <v>0</v>
      </c>
      <c r="AC254" s="7">
        <v>0</v>
      </c>
      <c r="AD254" s="7">
        <f t="shared" si="315"/>
        <v>0</v>
      </c>
      <c r="AE254" s="7">
        <v>0</v>
      </c>
      <c r="AF254" s="7">
        <v>0</v>
      </c>
      <c r="AG254" s="7">
        <v>0</v>
      </c>
      <c r="AH254" s="7">
        <f t="shared" si="316"/>
        <v>0</v>
      </c>
      <c r="AI254" s="7">
        <v>0</v>
      </c>
      <c r="AJ254" s="7">
        <v>0</v>
      </c>
      <c r="AK254" s="7">
        <v>0</v>
      </c>
      <c r="AL254" s="7">
        <f t="shared" si="317"/>
        <v>0</v>
      </c>
      <c r="AM254" s="7">
        <f t="shared" si="318"/>
        <v>12</v>
      </c>
      <c r="AN254" s="7">
        <f t="shared" si="318"/>
        <v>12</v>
      </c>
      <c r="AO254" s="7">
        <f t="shared" si="319"/>
        <v>24</v>
      </c>
      <c r="AP254" s="7">
        <v>2</v>
      </c>
      <c r="AQ254" s="7" t="str">
        <f t="shared" si="300"/>
        <v>0</v>
      </c>
      <c r="AR254" s="7" t="str">
        <f t="shared" si="301"/>
        <v>0</v>
      </c>
      <c r="AS254" s="7">
        <f t="shared" si="302"/>
        <v>0</v>
      </c>
      <c r="AT254" s="7">
        <f t="shared" si="303"/>
        <v>12</v>
      </c>
      <c r="AU254" s="7">
        <f t="shared" si="304"/>
        <v>12</v>
      </c>
      <c r="AV254" s="7">
        <f t="shared" si="305"/>
        <v>24</v>
      </c>
    </row>
    <row r="255" spans="1:48" ht="19.5" customHeight="1">
      <c r="A255" s="85"/>
      <c r="B255" s="6" t="s">
        <v>46</v>
      </c>
      <c r="C255" s="47">
        <v>10</v>
      </c>
      <c r="D255" s="47">
        <v>6</v>
      </c>
      <c r="E255" s="47">
        <v>20</v>
      </c>
      <c r="F255" s="47">
        <f t="shared" ref="F255:F332" si="332">D255+E255</f>
        <v>26</v>
      </c>
      <c r="G255" s="47">
        <v>0</v>
      </c>
      <c r="H255" s="47">
        <v>6</v>
      </c>
      <c r="I255" s="47">
        <f t="shared" ref="I255:I332" si="333">G255+H255</f>
        <v>6</v>
      </c>
      <c r="J255" s="27">
        <v>15</v>
      </c>
      <c r="K255" s="27">
        <v>64</v>
      </c>
      <c r="L255" s="27">
        <v>79</v>
      </c>
      <c r="M255" s="27">
        <f t="shared" ref="M255:M332" si="334">K255+L255</f>
        <v>143</v>
      </c>
      <c r="N255" s="27">
        <v>5</v>
      </c>
      <c r="O255" s="27">
        <v>13</v>
      </c>
      <c r="P255" s="27">
        <f t="shared" si="308"/>
        <v>18</v>
      </c>
      <c r="Q255" s="61">
        <v>0</v>
      </c>
      <c r="R255" s="61">
        <v>0</v>
      </c>
      <c r="S255" s="61">
        <v>0</v>
      </c>
      <c r="T255" s="61">
        <f t="shared" si="311"/>
        <v>0</v>
      </c>
      <c r="U255" s="61">
        <v>0</v>
      </c>
      <c r="V255" s="61">
        <v>0</v>
      </c>
      <c r="W255" s="61">
        <f t="shared" si="312"/>
        <v>0</v>
      </c>
      <c r="X255" s="25">
        <f t="shared" si="313"/>
        <v>5</v>
      </c>
      <c r="Y255" s="25">
        <f t="shared" si="313"/>
        <v>19</v>
      </c>
      <c r="Z255" s="25">
        <f t="shared" si="314"/>
        <v>24</v>
      </c>
      <c r="AA255" s="7">
        <v>0</v>
      </c>
      <c r="AB255" s="7">
        <v>0</v>
      </c>
      <c r="AC255" s="7">
        <v>0</v>
      </c>
      <c r="AD255" s="7">
        <f t="shared" si="315"/>
        <v>0</v>
      </c>
      <c r="AE255" s="7">
        <v>0</v>
      </c>
      <c r="AF255" s="7">
        <v>0</v>
      </c>
      <c r="AG255" s="7">
        <v>0</v>
      </c>
      <c r="AH255" s="7">
        <f t="shared" si="316"/>
        <v>0</v>
      </c>
      <c r="AI255" s="7">
        <v>0</v>
      </c>
      <c r="AJ255" s="7">
        <v>0</v>
      </c>
      <c r="AK255" s="7">
        <v>0</v>
      </c>
      <c r="AL255" s="7">
        <f t="shared" si="317"/>
        <v>0</v>
      </c>
      <c r="AM255" s="7">
        <f t="shared" si="318"/>
        <v>5</v>
      </c>
      <c r="AN255" s="7">
        <f t="shared" si="318"/>
        <v>19</v>
      </c>
      <c r="AO255" s="7">
        <f t="shared" si="319"/>
        <v>24</v>
      </c>
      <c r="AP255" s="7">
        <v>2</v>
      </c>
      <c r="AQ255" s="7" t="str">
        <f t="shared" si="300"/>
        <v>0</v>
      </c>
      <c r="AR255" s="7" t="str">
        <f t="shared" si="301"/>
        <v>0</v>
      </c>
      <c r="AS255" s="7">
        <f t="shared" si="302"/>
        <v>0</v>
      </c>
      <c r="AT255" s="7">
        <f t="shared" si="303"/>
        <v>5</v>
      </c>
      <c r="AU255" s="7">
        <f t="shared" si="304"/>
        <v>19</v>
      </c>
      <c r="AV255" s="7">
        <f t="shared" si="305"/>
        <v>24</v>
      </c>
    </row>
    <row r="256" spans="1:48" ht="19.5" customHeight="1">
      <c r="A256" s="85"/>
      <c r="B256" s="6" t="s">
        <v>51</v>
      </c>
      <c r="C256" s="47">
        <v>10</v>
      </c>
      <c r="D256" s="47">
        <v>8</v>
      </c>
      <c r="E256" s="47">
        <v>1</v>
      </c>
      <c r="F256" s="47">
        <f t="shared" si="332"/>
        <v>9</v>
      </c>
      <c r="G256" s="47">
        <v>5</v>
      </c>
      <c r="H256" s="47">
        <v>1</v>
      </c>
      <c r="I256" s="47">
        <f t="shared" si="333"/>
        <v>6</v>
      </c>
      <c r="J256" s="27">
        <v>20</v>
      </c>
      <c r="K256" s="27">
        <v>59</v>
      </c>
      <c r="L256" s="27">
        <v>13</v>
      </c>
      <c r="M256" s="27">
        <f t="shared" si="334"/>
        <v>72</v>
      </c>
      <c r="N256" s="27">
        <v>20</v>
      </c>
      <c r="O256" s="27">
        <v>2</v>
      </c>
      <c r="P256" s="27">
        <f t="shared" si="308"/>
        <v>22</v>
      </c>
      <c r="Q256" s="61">
        <v>0</v>
      </c>
      <c r="R256" s="61">
        <v>0</v>
      </c>
      <c r="S256" s="61">
        <v>0</v>
      </c>
      <c r="T256" s="61">
        <f t="shared" si="311"/>
        <v>0</v>
      </c>
      <c r="U256" s="61">
        <v>0</v>
      </c>
      <c r="V256" s="61">
        <v>0</v>
      </c>
      <c r="W256" s="61">
        <f t="shared" si="312"/>
        <v>0</v>
      </c>
      <c r="X256" s="25">
        <f t="shared" si="313"/>
        <v>25</v>
      </c>
      <c r="Y256" s="25">
        <f t="shared" si="313"/>
        <v>3</v>
      </c>
      <c r="Z256" s="25">
        <f t="shared" si="314"/>
        <v>28</v>
      </c>
      <c r="AA256" s="7">
        <v>0</v>
      </c>
      <c r="AB256" s="7">
        <v>0</v>
      </c>
      <c r="AC256" s="7">
        <v>0</v>
      </c>
      <c r="AD256" s="7">
        <f t="shared" si="315"/>
        <v>0</v>
      </c>
      <c r="AE256" s="7">
        <v>0</v>
      </c>
      <c r="AF256" s="7">
        <v>0</v>
      </c>
      <c r="AG256" s="7">
        <v>0</v>
      </c>
      <c r="AH256" s="7">
        <f t="shared" si="316"/>
        <v>0</v>
      </c>
      <c r="AI256" s="7">
        <v>0</v>
      </c>
      <c r="AJ256" s="7">
        <v>0</v>
      </c>
      <c r="AK256" s="7">
        <v>0</v>
      </c>
      <c r="AL256" s="7">
        <f t="shared" si="317"/>
        <v>0</v>
      </c>
      <c r="AM256" s="7">
        <f t="shared" si="318"/>
        <v>25</v>
      </c>
      <c r="AN256" s="7">
        <f t="shared" si="318"/>
        <v>3</v>
      </c>
      <c r="AO256" s="7">
        <f t="shared" si="319"/>
        <v>28</v>
      </c>
      <c r="AP256" s="7">
        <v>1</v>
      </c>
      <c r="AQ256" s="7">
        <f t="shared" si="300"/>
        <v>25</v>
      </c>
      <c r="AR256" s="7">
        <f t="shared" si="301"/>
        <v>3</v>
      </c>
      <c r="AS256" s="7">
        <f t="shared" si="302"/>
        <v>28</v>
      </c>
      <c r="AT256" s="7" t="str">
        <f t="shared" si="303"/>
        <v>0</v>
      </c>
      <c r="AU256" s="7" t="str">
        <f t="shared" si="304"/>
        <v>0</v>
      </c>
      <c r="AV256" s="7">
        <f t="shared" si="305"/>
        <v>0</v>
      </c>
    </row>
    <row r="257" spans="1:48" s="15" customFormat="1" ht="19.5" customHeight="1">
      <c r="A257" s="2"/>
      <c r="B257" s="13" t="s">
        <v>92</v>
      </c>
      <c r="C257" s="48">
        <f>SUM(C245:C256)</f>
        <v>80</v>
      </c>
      <c r="D257" s="48">
        <f t="shared" ref="D257:AV257" si="335">SUM(D245:D256)</f>
        <v>41</v>
      </c>
      <c r="E257" s="48">
        <f t="shared" si="335"/>
        <v>100</v>
      </c>
      <c r="F257" s="48">
        <f t="shared" si="335"/>
        <v>141</v>
      </c>
      <c r="G257" s="48">
        <f t="shared" si="335"/>
        <v>17</v>
      </c>
      <c r="H257" s="48">
        <f t="shared" si="335"/>
        <v>51</v>
      </c>
      <c r="I257" s="48">
        <f t="shared" si="335"/>
        <v>68</v>
      </c>
      <c r="J257" s="32">
        <f t="shared" si="335"/>
        <v>215</v>
      </c>
      <c r="K257" s="32">
        <f t="shared" si="335"/>
        <v>448</v>
      </c>
      <c r="L257" s="32">
        <f t="shared" si="335"/>
        <v>407</v>
      </c>
      <c r="M257" s="32">
        <f t="shared" si="335"/>
        <v>855</v>
      </c>
      <c r="N257" s="32">
        <f t="shared" si="335"/>
        <v>131</v>
      </c>
      <c r="O257" s="32">
        <f t="shared" si="335"/>
        <v>90</v>
      </c>
      <c r="P257" s="32">
        <f t="shared" si="335"/>
        <v>221</v>
      </c>
      <c r="Q257" s="62">
        <f t="shared" si="335"/>
        <v>0</v>
      </c>
      <c r="R257" s="62">
        <f t="shared" si="335"/>
        <v>0</v>
      </c>
      <c r="S257" s="62">
        <f t="shared" si="335"/>
        <v>0</v>
      </c>
      <c r="T257" s="62">
        <f t="shared" si="335"/>
        <v>0</v>
      </c>
      <c r="U257" s="62">
        <f t="shared" si="335"/>
        <v>0</v>
      </c>
      <c r="V257" s="62">
        <f t="shared" si="335"/>
        <v>0</v>
      </c>
      <c r="W257" s="62">
        <f t="shared" si="335"/>
        <v>0</v>
      </c>
      <c r="X257" s="67">
        <f t="shared" si="335"/>
        <v>148</v>
      </c>
      <c r="Y257" s="67">
        <f t="shared" si="335"/>
        <v>141</v>
      </c>
      <c r="Z257" s="67">
        <f t="shared" si="335"/>
        <v>289</v>
      </c>
      <c r="AA257" s="8">
        <f t="shared" si="335"/>
        <v>0</v>
      </c>
      <c r="AB257" s="8">
        <f t="shared" si="335"/>
        <v>0</v>
      </c>
      <c r="AC257" s="8">
        <f t="shared" si="335"/>
        <v>0</v>
      </c>
      <c r="AD257" s="8">
        <f t="shared" si="335"/>
        <v>0</v>
      </c>
      <c r="AE257" s="8">
        <f t="shared" si="335"/>
        <v>0</v>
      </c>
      <c r="AF257" s="8">
        <f t="shared" si="335"/>
        <v>0</v>
      </c>
      <c r="AG257" s="8">
        <f t="shared" si="335"/>
        <v>0</v>
      </c>
      <c r="AH257" s="8">
        <f t="shared" si="335"/>
        <v>0</v>
      </c>
      <c r="AI257" s="8">
        <f t="shared" si="335"/>
        <v>0</v>
      </c>
      <c r="AJ257" s="8">
        <f t="shared" si="335"/>
        <v>0</v>
      </c>
      <c r="AK257" s="8">
        <f t="shared" si="335"/>
        <v>0</v>
      </c>
      <c r="AL257" s="8">
        <f t="shared" si="335"/>
        <v>0</v>
      </c>
      <c r="AM257" s="8">
        <f t="shared" si="335"/>
        <v>148</v>
      </c>
      <c r="AN257" s="8">
        <f t="shared" si="335"/>
        <v>141</v>
      </c>
      <c r="AO257" s="8">
        <f t="shared" si="335"/>
        <v>289</v>
      </c>
      <c r="AP257" s="7">
        <f t="shared" si="335"/>
        <v>18</v>
      </c>
      <c r="AQ257" s="8">
        <f t="shared" si="335"/>
        <v>93</v>
      </c>
      <c r="AR257" s="8">
        <f t="shared" si="335"/>
        <v>50</v>
      </c>
      <c r="AS257" s="8">
        <f t="shared" si="335"/>
        <v>143</v>
      </c>
      <c r="AT257" s="8">
        <f t="shared" si="335"/>
        <v>55</v>
      </c>
      <c r="AU257" s="8">
        <f t="shared" si="335"/>
        <v>91</v>
      </c>
      <c r="AV257" s="8">
        <f t="shared" si="335"/>
        <v>146</v>
      </c>
    </row>
    <row r="258" spans="1:48" ht="19.5" customHeight="1">
      <c r="A258" s="85"/>
      <c r="B258" s="3" t="s">
        <v>95</v>
      </c>
      <c r="C258" s="90"/>
      <c r="D258" s="91"/>
      <c r="E258" s="91"/>
      <c r="F258" s="54"/>
      <c r="G258" s="91"/>
      <c r="H258" s="91"/>
      <c r="I258" s="54"/>
      <c r="J258" s="38"/>
      <c r="K258" s="38"/>
      <c r="L258" s="38"/>
      <c r="M258" s="35"/>
      <c r="N258" s="38"/>
      <c r="O258" s="38"/>
      <c r="P258" s="35"/>
      <c r="Q258" s="92"/>
      <c r="R258" s="92"/>
      <c r="S258" s="92"/>
      <c r="T258" s="66"/>
      <c r="U258" s="92"/>
      <c r="V258" s="92"/>
      <c r="W258" s="66"/>
      <c r="X258" s="86"/>
      <c r="Y258" s="86"/>
      <c r="Z258" s="86"/>
      <c r="AA258" s="12"/>
      <c r="AB258" s="12"/>
      <c r="AC258" s="12"/>
      <c r="AD258" s="9"/>
      <c r="AE258" s="12"/>
      <c r="AF258" s="12"/>
      <c r="AG258" s="12"/>
      <c r="AH258" s="9"/>
      <c r="AI258" s="12"/>
      <c r="AJ258" s="12"/>
      <c r="AK258" s="12"/>
      <c r="AL258" s="9"/>
      <c r="AM258" s="9"/>
      <c r="AN258" s="9"/>
      <c r="AO258" s="9"/>
      <c r="AP258" s="12"/>
      <c r="AQ258" s="9"/>
      <c r="AR258" s="9"/>
      <c r="AS258" s="9"/>
      <c r="AT258" s="9"/>
      <c r="AU258" s="9"/>
      <c r="AV258" s="10"/>
    </row>
    <row r="259" spans="1:48" ht="19.5" customHeight="1">
      <c r="A259" s="85"/>
      <c r="B259" s="6" t="s">
        <v>175</v>
      </c>
      <c r="C259" s="47">
        <v>20</v>
      </c>
      <c r="D259" s="47">
        <v>10</v>
      </c>
      <c r="E259" s="47">
        <v>48</v>
      </c>
      <c r="F259" s="47">
        <f t="shared" si="332"/>
        <v>58</v>
      </c>
      <c r="G259" s="47">
        <v>5</v>
      </c>
      <c r="H259" s="47">
        <v>22</v>
      </c>
      <c r="I259" s="47">
        <f t="shared" si="333"/>
        <v>27</v>
      </c>
      <c r="J259" s="27">
        <v>40</v>
      </c>
      <c r="K259" s="27">
        <v>44</v>
      </c>
      <c r="L259" s="27">
        <v>157</v>
      </c>
      <c r="M259" s="27">
        <f t="shared" si="334"/>
        <v>201</v>
      </c>
      <c r="N259" s="27">
        <v>14</v>
      </c>
      <c r="O259" s="27">
        <v>30</v>
      </c>
      <c r="P259" s="27">
        <f t="shared" si="308"/>
        <v>44</v>
      </c>
      <c r="Q259" s="61">
        <v>0</v>
      </c>
      <c r="R259" s="61">
        <v>0</v>
      </c>
      <c r="S259" s="61">
        <v>0</v>
      </c>
      <c r="T259" s="61">
        <f t="shared" si="311"/>
        <v>0</v>
      </c>
      <c r="U259" s="61">
        <v>0</v>
      </c>
      <c r="V259" s="61">
        <v>0</v>
      </c>
      <c r="W259" s="61">
        <f t="shared" si="312"/>
        <v>0</v>
      </c>
      <c r="X259" s="25">
        <f t="shared" si="313"/>
        <v>19</v>
      </c>
      <c r="Y259" s="25">
        <f t="shared" si="313"/>
        <v>52</v>
      </c>
      <c r="Z259" s="25">
        <f t="shared" si="314"/>
        <v>71</v>
      </c>
      <c r="AA259" s="7">
        <v>0</v>
      </c>
      <c r="AB259" s="7">
        <v>0</v>
      </c>
      <c r="AC259" s="7">
        <v>0</v>
      </c>
      <c r="AD259" s="7">
        <f t="shared" si="315"/>
        <v>0</v>
      </c>
      <c r="AE259" s="7">
        <v>0</v>
      </c>
      <c r="AF259" s="7">
        <v>0</v>
      </c>
      <c r="AG259" s="7">
        <v>0</v>
      </c>
      <c r="AH259" s="7">
        <f t="shared" si="316"/>
        <v>0</v>
      </c>
      <c r="AI259" s="7">
        <v>0</v>
      </c>
      <c r="AJ259" s="7">
        <v>0</v>
      </c>
      <c r="AK259" s="7">
        <v>0</v>
      </c>
      <c r="AL259" s="7">
        <f t="shared" si="317"/>
        <v>0</v>
      </c>
      <c r="AM259" s="7">
        <f t="shared" si="318"/>
        <v>19</v>
      </c>
      <c r="AN259" s="7">
        <f t="shared" si="318"/>
        <v>52</v>
      </c>
      <c r="AO259" s="7">
        <f t="shared" si="319"/>
        <v>71</v>
      </c>
      <c r="AP259" s="7">
        <v>1</v>
      </c>
      <c r="AQ259" s="7">
        <f t="shared" si="300"/>
        <v>19</v>
      </c>
      <c r="AR259" s="7">
        <f t="shared" si="301"/>
        <v>52</v>
      </c>
      <c r="AS259" s="7">
        <f t="shared" si="302"/>
        <v>71</v>
      </c>
      <c r="AT259" s="7" t="str">
        <f t="shared" si="303"/>
        <v>0</v>
      </c>
      <c r="AU259" s="7" t="str">
        <f t="shared" si="304"/>
        <v>0</v>
      </c>
      <c r="AV259" s="7">
        <f t="shared" si="305"/>
        <v>0</v>
      </c>
    </row>
    <row r="260" spans="1:48" ht="19.5" customHeight="1">
      <c r="A260" s="85"/>
      <c r="B260" s="6" t="s">
        <v>154</v>
      </c>
      <c r="C260" s="47">
        <v>10</v>
      </c>
      <c r="D260" s="47">
        <v>6</v>
      </c>
      <c r="E260" s="47">
        <v>8</v>
      </c>
      <c r="F260" s="47">
        <f t="shared" si="332"/>
        <v>14</v>
      </c>
      <c r="G260" s="47">
        <v>3</v>
      </c>
      <c r="H260" s="47">
        <v>3</v>
      </c>
      <c r="I260" s="47">
        <f t="shared" si="333"/>
        <v>6</v>
      </c>
      <c r="J260" s="27">
        <v>20</v>
      </c>
      <c r="K260" s="27">
        <v>16</v>
      </c>
      <c r="L260" s="27">
        <v>15</v>
      </c>
      <c r="M260" s="27">
        <f t="shared" si="334"/>
        <v>31</v>
      </c>
      <c r="N260" s="27">
        <v>9</v>
      </c>
      <c r="O260" s="27">
        <v>8</v>
      </c>
      <c r="P260" s="27">
        <f t="shared" si="308"/>
        <v>17</v>
      </c>
      <c r="Q260" s="61">
        <v>0</v>
      </c>
      <c r="R260" s="61">
        <v>0</v>
      </c>
      <c r="S260" s="61">
        <v>0</v>
      </c>
      <c r="T260" s="61">
        <f t="shared" si="311"/>
        <v>0</v>
      </c>
      <c r="U260" s="61">
        <v>0</v>
      </c>
      <c r="V260" s="61">
        <v>0</v>
      </c>
      <c r="W260" s="61">
        <f t="shared" si="312"/>
        <v>0</v>
      </c>
      <c r="X260" s="25">
        <f t="shared" si="313"/>
        <v>12</v>
      </c>
      <c r="Y260" s="25">
        <f t="shared" si="313"/>
        <v>11</v>
      </c>
      <c r="Z260" s="25">
        <f t="shared" si="314"/>
        <v>23</v>
      </c>
      <c r="AA260" s="7">
        <v>0</v>
      </c>
      <c r="AB260" s="7">
        <v>0</v>
      </c>
      <c r="AC260" s="7">
        <v>0</v>
      </c>
      <c r="AD260" s="7">
        <f t="shared" si="315"/>
        <v>0</v>
      </c>
      <c r="AE260" s="7">
        <v>0</v>
      </c>
      <c r="AF260" s="7">
        <v>0</v>
      </c>
      <c r="AG260" s="7">
        <v>0</v>
      </c>
      <c r="AH260" s="7">
        <f t="shared" si="316"/>
        <v>0</v>
      </c>
      <c r="AI260" s="7">
        <v>0</v>
      </c>
      <c r="AJ260" s="7">
        <v>0</v>
      </c>
      <c r="AK260" s="7">
        <v>0</v>
      </c>
      <c r="AL260" s="7">
        <f t="shared" si="317"/>
        <v>0</v>
      </c>
      <c r="AM260" s="7">
        <f t="shared" si="318"/>
        <v>12</v>
      </c>
      <c r="AN260" s="7">
        <f t="shared" si="318"/>
        <v>11</v>
      </c>
      <c r="AO260" s="7">
        <f t="shared" si="319"/>
        <v>23</v>
      </c>
      <c r="AP260" s="7">
        <v>1</v>
      </c>
      <c r="AQ260" s="7">
        <f t="shared" si="300"/>
        <v>12</v>
      </c>
      <c r="AR260" s="7">
        <f t="shared" si="301"/>
        <v>11</v>
      </c>
      <c r="AS260" s="7">
        <f t="shared" si="302"/>
        <v>23</v>
      </c>
      <c r="AT260" s="7" t="str">
        <f t="shared" si="303"/>
        <v>0</v>
      </c>
      <c r="AU260" s="7" t="str">
        <f t="shared" si="304"/>
        <v>0</v>
      </c>
      <c r="AV260" s="7">
        <f t="shared" si="305"/>
        <v>0</v>
      </c>
    </row>
    <row r="261" spans="1:48" ht="19.5" customHeight="1">
      <c r="A261" s="85"/>
      <c r="B261" s="6" t="s">
        <v>155</v>
      </c>
      <c r="C261" s="47">
        <v>10</v>
      </c>
      <c r="D261" s="47">
        <v>8</v>
      </c>
      <c r="E261" s="47">
        <v>4</v>
      </c>
      <c r="F261" s="47">
        <f t="shared" si="332"/>
        <v>12</v>
      </c>
      <c r="G261" s="47">
        <v>7</v>
      </c>
      <c r="H261" s="47">
        <v>4</v>
      </c>
      <c r="I261" s="47">
        <f t="shared" si="333"/>
        <v>11</v>
      </c>
      <c r="J261" s="27">
        <v>20</v>
      </c>
      <c r="K261" s="27">
        <v>46</v>
      </c>
      <c r="L261" s="27">
        <v>9</v>
      </c>
      <c r="M261" s="27">
        <f t="shared" si="334"/>
        <v>55</v>
      </c>
      <c r="N261" s="27">
        <v>20</v>
      </c>
      <c r="O261" s="27">
        <v>3</v>
      </c>
      <c r="P261" s="27">
        <f t="shared" si="308"/>
        <v>23</v>
      </c>
      <c r="Q261" s="61">
        <v>0</v>
      </c>
      <c r="R261" s="61">
        <v>0</v>
      </c>
      <c r="S261" s="61">
        <v>0</v>
      </c>
      <c r="T261" s="61">
        <f t="shared" si="311"/>
        <v>0</v>
      </c>
      <c r="U261" s="61">
        <v>0</v>
      </c>
      <c r="V261" s="61">
        <v>0</v>
      </c>
      <c r="W261" s="61">
        <f t="shared" si="312"/>
        <v>0</v>
      </c>
      <c r="X261" s="25">
        <f t="shared" si="313"/>
        <v>27</v>
      </c>
      <c r="Y261" s="25">
        <f t="shared" si="313"/>
        <v>7</v>
      </c>
      <c r="Z261" s="25">
        <f t="shared" si="314"/>
        <v>34</v>
      </c>
      <c r="AA261" s="7">
        <v>0</v>
      </c>
      <c r="AB261" s="7">
        <v>0</v>
      </c>
      <c r="AC261" s="7">
        <v>0</v>
      </c>
      <c r="AD261" s="7">
        <f t="shared" si="315"/>
        <v>0</v>
      </c>
      <c r="AE261" s="7">
        <v>0</v>
      </c>
      <c r="AF261" s="7">
        <v>0</v>
      </c>
      <c r="AG261" s="7">
        <v>0</v>
      </c>
      <c r="AH261" s="7">
        <f t="shared" si="316"/>
        <v>0</v>
      </c>
      <c r="AI261" s="7">
        <v>0</v>
      </c>
      <c r="AJ261" s="7">
        <v>0</v>
      </c>
      <c r="AK261" s="7">
        <v>0</v>
      </c>
      <c r="AL261" s="7">
        <f t="shared" si="317"/>
        <v>0</v>
      </c>
      <c r="AM261" s="7">
        <f t="shared" si="318"/>
        <v>27</v>
      </c>
      <c r="AN261" s="7">
        <f t="shared" si="318"/>
        <v>7</v>
      </c>
      <c r="AO261" s="7">
        <f t="shared" si="319"/>
        <v>34</v>
      </c>
      <c r="AP261" s="7">
        <v>1</v>
      </c>
      <c r="AQ261" s="7">
        <f t="shared" si="300"/>
        <v>27</v>
      </c>
      <c r="AR261" s="7">
        <f t="shared" si="301"/>
        <v>7</v>
      </c>
      <c r="AS261" s="7">
        <f t="shared" si="302"/>
        <v>34</v>
      </c>
      <c r="AT261" s="7" t="str">
        <f t="shared" si="303"/>
        <v>0</v>
      </c>
      <c r="AU261" s="7" t="str">
        <f t="shared" si="304"/>
        <v>0</v>
      </c>
      <c r="AV261" s="7">
        <f t="shared" si="305"/>
        <v>0</v>
      </c>
    </row>
    <row r="262" spans="1:48" s="15" customFormat="1" ht="19.5" customHeight="1">
      <c r="A262" s="2"/>
      <c r="B262" s="13" t="s">
        <v>92</v>
      </c>
      <c r="C262" s="49">
        <f>SUM(C259:C261)</f>
        <v>40</v>
      </c>
      <c r="D262" s="48">
        <f t="shared" ref="D262:AV262" si="336">SUM(D259:D261)</f>
        <v>24</v>
      </c>
      <c r="E262" s="48">
        <f t="shared" si="336"/>
        <v>60</v>
      </c>
      <c r="F262" s="48">
        <f t="shared" si="336"/>
        <v>84</v>
      </c>
      <c r="G262" s="48">
        <f t="shared" si="336"/>
        <v>15</v>
      </c>
      <c r="H262" s="48">
        <f t="shared" si="336"/>
        <v>29</v>
      </c>
      <c r="I262" s="48">
        <f t="shared" si="336"/>
        <v>44</v>
      </c>
      <c r="J262" s="32">
        <f t="shared" si="336"/>
        <v>80</v>
      </c>
      <c r="K262" s="32">
        <f t="shared" si="336"/>
        <v>106</v>
      </c>
      <c r="L262" s="32">
        <f t="shared" si="336"/>
        <v>181</v>
      </c>
      <c r="M262" s="32">
        <f t="shared" si="336"/>
        <v>287</v>
      </c>
      <c r="N262" s="32">
        <f t="shared" si="336"/>
        <v>43</v>
      </c>
      <c r="O262" s="32">
        <f t="shared" si="336"/>
        <v>41</v>
      </c>
      <c r="P262" s="32">
        <f t="shared" si="336"/>
        <v>84</v>
      </c>
      <c r="Q262" s="62">
        <f t="shared" si="336"/>
        <v>0</v>
      </c>
      <c r="R262" s="62">
        <f t="shared" si="336"/>
        <v>0</v>
      </c>
      <c r="S262" s="62">
        <f t="shared" si="336"/>
        <v>0</v>
      </c>
      <c r="T262" s="62">
        <f t="shared" si="336"/>
        <v>0</v>
      </c>
      <c r="U262" s="62">
        <f t="shared" si="336"/>
        <v>0</v>
      </c>
      <c r="V262" s="62">
        <f t="shared" si="336"/>
        <v>0</v>
      </c>
      <c r="W262" s="62">
        <f t="shared" si="336"/>
        <v>0</v>
      </c>
      <c r="X262" s="67">
        <f t="shared" si="336"/>
        <v>58</v>
      </c>
      <c r="Y262" s="67">
        <f t="shared" si="336"/>
        <v>70</v>
      </c>
      <c r="Z262" s="67">
        <f t="shared" si="336"/>
        <v>128</v>
      </c>
      <c r="AA262" s="8">
        <f t="shared" si="336"/>
        <v>0</v>
      </c>
      <c r="AB262" s="8">
        <f t="shared" si="336"/>
        <v>0</v>
      </c>
      <c r="AC262" s="8">
        <f t="shared" si="336"/>
        <v>0</v>
      </c>
      <c r="AD262" s="8">
        <f t="shared" si="336"/>
        <v>0</v>
      </c>
      <c r="AE262" s="8">
        <f t="shared" si="336"/>
        <v>0</v>
      </c>
      <c r="AF262" s="8">
        <f t="shared" si="336"/>
        <v>0</v>
      </c>
      <c r="AG262" s="8">
        <f t="shared" si="336"/>
        <v>0</v>
      </c>
      <c r="AH262" s="8">
        <f t="shared" si="336"/>
        <v>0</v>
      </c>
      <c r="AI262" s="8">
        <f t="shared" si="336"/>
        <v>0</v>
      </c>
      <c r="AJ262" s="8">
        <f t="shared" si="336"/>
        <v>0</v>
      </c>
      <c r="AK262" s="8">
        <f t="shared" si="336"/>
        <v>0</v>
      </c>
      <c r="AL262" s="8">
        <f t="shared" si="336"/>
        <v>0</v>
      </c>
      <c r="AM262" s="8">
        <f t="shared" si="336"/>
        <v>58</v>
      </c>
      <c r="AN262" s="8">
        <f t="shared" si="336"/>
        <v>70</v>
      </c>
      <c r="AO262" s="8">
        <f t="shared" si="336"/>
        <v>128</v>
      </c>
      <c r="AP262" s="7">
        <f t="shared" si="336"/>
        <v>3</v>
      </c>
      <c r="AQ262" s="8">
        <f t="shared" si="336"/>
        <v>58</v>
      </c>
      <c r="AR262" s="8">
        <f t="shared" si="336"/>
        <v>70</v>
      </c>
      <c r="AS262" s="8">
        <f t="shared" si="336"/>
        <v>128</v>
      </c>
      <c r="AT262" s="8">
        <f t="shared" si="336"/>
        <v>0</v>
      </c>
      <c r="AU262" s="8">
        <f t="shared" si="336"/>
        <v>0</v>
      </c>
      <c r="AV262" s="8">
        <f t="shared" si="336"/>
        <v>0</v>
      </c>
    </row>
    <row r="263" spans="1:48" s="15" customFormat="1" ht="19.5" customHeight="1">
      <c r="A263" s="2"/>
      <c r="B263" s="13" t="s">
        <v>94</v>
      </c>
      <c r="C263" s="49">
        <f>C257+C262</f>
        <v>120</v>
      </c>
      <c r="D263" s="48">
        <f t="shared" ref="D263:AV263" si="337">D257+D262</f>
        <v>65</v>
      </c>
      <c r="E263" s="48">
        <f t="shared" si="337"/>
        <v>160</v>
      </c>
      <c r="F263" s="48">
        <f t="shared" si="337"/>
        <v>225</v>
      </c>
      <c r="G263" s="48">
        <f t="shared" si="337"/>
        <v>32</v>
      </c>
      <c r="H263" s="48">
        <f t="shared" si="337"/>
        <v>80</v>
      </c>
      <c r="I263" s="48">
        <f t="shared" si="337"/>
        <v>112</v>
      </c>
      <c r="J263" s="32">
        <f t="shared" si="337"/>
        <v>295</v>
      </c>
      <c r="K263" s="32">
        <f t="shared" si="337"/>
        <v>554</v>
      </c>
      <c r="L263" s="32">
        <f t="shared" si="337"/>
        <v>588</v>
      </c>
      <c r="M263" s="32">
        <f t="shared" si="337"/>
        <v>1142</v>
      </c>
      <c r="N263" s="32">
        <f t="shared" si="337"/>
        <v>174</v>
      </c>
      <c r="O263" s="32">
        <f t="shared" si="337"/>
        <v>131</v>
      </c>
      <c r="P263" s="32">
        <f t="shared" si="337"/>
        <v>305</v>
      </c>
      <c r="Q263" s="62">
        <f t="shared" si="337"/>
        <v>0</v>
      </c>
      <c r="R263" s="62">
        <f t="shared" si="337"/>
        <v>0</v>
      </c>
      <c r="S263" s="62">
        <f t="shared" si="337"/>
        <v>0</v>
      </c>
      <c r="T263" s="62">
        <f t="shared" si="337"/>
        <v>0</v>
      </c>
      <c r="U263" s="62">
        <f t="shared" si="337"/>
        <v>0</v>
      </c>
      <c r="V263" s="62">
        <f t="shared" si="337"/>
        <v>0</v>
      </c>
      <c r="W263" s="62">
        <f t="shared" si="337"/>
        <v>0</v>
      </c>
      <c r="X263" s="67">
        <f t="shared" si="337"/>
        <v>206</v>
      </c>
      <c r="Y263" s="67">
        <f t="shared" si="337"/>
        <v>211</v>
      </c>
      <c r="Z263" s="67">
        <f t="shared" si="337"/>
        <v>417</v>
      </c>
      <c r="AA263" s="8">
        <f t="shared" si="337"/>
        <v>0</v>
      </c>
      <c r="AB263" s="8">
        <f t="shared" si="337"/>
        <v>0</v>
      </c>
      <c r="AC263" s="8">
        <f t="shared" si="337"/>
        <v>0</v>
      </c>
      <c r="AD263" s="8">
        <f t="shared" si="337"/>
        <v>0</v>
      </c>
      <c r="AE263" s="8">
        <f t="shared" si="337"/>
        <v>0</v>
      </c>
      <c r="AF263" s="8">
        <f t="shared" si="337"/>
        <v>0</v>
      </c>
      <c r="AG263" s="8">
        <f t="shared" si="337"/>
        <v>0</v>
      </c>
      <c r="AH263" s="8">
        <f t="shared" si="337"/>
        <v>0</v>
      </c>
      <c r="AI263" s="8">
        <f t="shared" si="337"/>
        <v>0</v>
      </c>
      <c r="AJ263" s="8">
        <f t="shared" si="337"/>
        <v>0</v>
      </c>
      <c r="AK263" s="8">
        <f t="shared" si="337"/>
        <v>0</v>
      </c>
      <c r="AL263" s="8">
        <f t="shared" si="337"/>
        <v>0</v>
      </c>
      <c r="AM263" s="8">
        <f t="shared" si="337"/>
        <v>206</v>
      </c>
      <c r="AN263" s="8">
        <f t="shared" si="337"/>
        <v>211</v>
      </c>
      <c r="AO263" s="8">
        <f t="shared" si="337"/>
        <v>417</v>
      </c>
      <c r="AP263" s="7">
        <f t="shared" si="337"/>
        <v>21</v>
      </c>
      <c r="AQ263" s="8">
        <f t="shared" si="337"/>
        <v>151</v>
      </c>
      <c r="AR263" s="8">
        <f t="shared" si="337"/>
        <v>120</v>
      </c>
      <c r="AS263" s="8">
        <f t="shared" si="337"/>
        <v>271</v>
      </c>
      <c r="AT263" s="8">
        <f t="shared" si="337"/>
        <v>55</v>
      </c>
      <c r="AU263" s="8">
        <f t="shared" si="337"/>
        <v>91</v>
      </c>
      <c r="AV263" s="8">
        <f t="shared" si="337"/>
        <v>146</v>
      </c>
    </row>
    <row r="264" spans="1:48" s="15" customFormat="1" ht="19.5" customHeight="1">
      <c r="A264" s="2"/>
      <c r="B264" s="13" t="s">
        <v>65</v>
      </c>
      <c r="C264" s="49">
        <f>C263</f>
        <v>120</v>
      </c>
      <c r="D264" s="48">
        <f t="shared" ref="D264:AV264" si="338">D263</f>
        <v>65</v>
      </c>
      <c r="E264" s="48">
        <f t="shared" si="338"/>
        <v>160</v>
      </c>
      <c r="F264" s="48">
        <f t="shared" si="338"/>
        <v>225</v>
      </c>
      <c r="G264" s="48">
        <f t="shared" si="338"/>
        <v>32</v>
      </c>
      <c r="H264" s="48">
        <f t="shared" si="338"/>
        <v>80</v>
      </c>
      <c r="I264" s="48">
        <f t="shared" si="338"/>
        <v>112</v>
      </c>
      <c r="J264" s="32">
        <f t="shared" si="338"/>
        <v>295</v>
      </c>
      <c r="K264" s="32">
        <f t="shared" si="338"/>
        <v>554</v>
      </c>
      <c r="L264" s="32">
        <f t="shared" si="338"/>
        <v>588</v>
      </c>
      <c r="M264" s="32">
        <f t="shared" si="338"/>
        <v>1142</v>
      </c>
      <c r="N264" s="32">
        <f t="shared" si="338"/>
        <v>174</v>
      </c>
      <c r="O264" s="32">
        <f t="shared" si="338"/>
        <v>131</v>
      </c>
      <c r="P264" s="32">
        <f t="shared" si="338"/>
        <v>305</v>
      </c>
      <c r="Q264" s="62">
        <f t="shared" si="338"/>
        <v>0</v>
      </c>
      <c r="R264" s="62">
        <f t="shared" si="338"/>
        <v>0</v>
      </c>
      <c r="S264" s="62">
        <f t="shared" si="338"/>
        <v>0</v>
      </c>
      <c r="T264" s="62">
        <f t="shared" si="338"/>
        <v>0</v>
      </c>
      <c r="U264" s="62">
        <f t="shared" si="338"/>
        <v>0</v>
      </c>
      <c r="V264" s="62">
        <f t="shared" si="338"/>
        <v>0</v>
      </c>
      <c r="W264" s="62">
        <f t="shared" si="338"/>
        <v>0</v>
      </c>
      <c r="X264" s="67">
        <f t="shared" si="338"/>
        <v>206</v>
      </c>
      <c r="Y264" s="67">
        <f t="shared" si="338"/>
        <v>211</v>
      </c>
      <c r="Z264" s="67">
        <f t="shared" si="338"/>
        <v>417</v>
      </c>
      <c r="AA264" s="8">
        <f t="shared" si="338"/>
        <v>0</v>
      </c>
      <c r="AB264" s="8">
        <f t="shared" si="338"/>
        <v>0</v>
      </c>
      <c r="AC264" s="8">
        <f t="shared" si="338"/>
        <v>0</v>
      </c>
      <c r="AD264" s="8">
        <f t="shared" si="338"/>
        <v>0</v>
      </c>
      <c r="AE264" s="8">
        <f t="shared" si="338"/>
        <v>0</v>
      </c>
      <c r="AF264" s="8">
        <f t="shared" si="338"/>
        <v>0</v>
      </c>
      <c r="AG264" s="8">
        <f t="shared" si="338"/>
        <v>0</v>
      </c>
      <c r="AH264" s="8">
        <f t="shared" si="338"/>
        <v>0</v>
      </c>
      <c r="AI264" s="8">
        <f t="shared" si="338"/>
        <v>0</v>
      </c>
      <c r="AJ264" s="8">
        <f t="shared" si="338"/>
        <v>0</v>
      </c>
      <c r="AK264" s="8">
        <f t="shared" si="338"/>
        <v>0</v>
      </c>
      <c r="AL264" s="8">
        <f t="shared" si="338"/>
        <v>0</v>
      </c>
      <c r="AM264" s="8">
        <f t="shared" si="338"/>
        <v>206</v>
      </c>
      <c r="AN264" s="8">
        <f t="shared" si="338"/>
        <v>211</v>
      </c>
      <c r="AO264" s="8">
        <f t="shared" si="338"/>
        <v>417</v>
      </c>
      <c r="AP264" s="7">
        <f t="shared" si="338"/>
        <v>21</v>
      </c>
      <c r="AQ264" s="8">
        <f t="shared" si="338"/>
        <v>151</v>
      </c>
      <c r="AR264" s="8">
        <f t="shared" si="338"/>
        <v>120</v>
      </c>
      <c r="AS264" s="8">
        <f t="shared" si="338"/>
        <v>271</v>
      </c>
      <c r="AT264" s="8">
        <f t="shared" si="338"/>
        <v>55</v>
      </c>
      <c r="AU264" s="8">
        <f t="shared" si="338"/>
        <v>91</v>
      </c>
      <c r="AV264" s="8">
        <f t="shared" si="338"/>
        <v>146</v>
      </c>
    </row>
    <row r="265" spans="1:48" ht="19.5" customHeight="1">
      <c r="A265" s="2" t="s">
        <v>79</v>
      </c>
      <c r="B265" s="3"/>
      <c r="C265" s="53"/>
      <c r="D265" s="54"/>
      <c r="E265" s="54"/>
      <c r="F265" s="54"/>
      <c r="G265" s="54"/>
      <c r="H265" s="54"/>
      <c r="I265" s="54"/>
      <c r="J265" s="35"/>
      <c r="K265" s="35"/>
      <c r="L265" s="35"/>
      <c r="M265" s="35"/>
      <c r="N265" s="35"/>
      <c r="O265" s="35"/>
      <c r="P265" s="35"/>
      <c r="Q265" s="66"/>
      <c r="R265" s="66"/>
      <c r="S265" s="66"/>
      <c r="T265" s="66"/>
      <c r="U265" s="66"/>
      <c r="V265" s="66"/>
      <c r="W265" s="66"/>
      <c r="X265" s="86"/>
      <c r="Y265" s="86"/>
      <c r="Z265" s="86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10"/>
    </row>
    <row r="266" spans="1:48" ht="19.5" customHeight="1">
      <c r="A266" s="2"/>
      <c r="B266" s="4" t="s">
        <v>93</v>
      </c>
      <c r="C266" s="53"/>
      <c r="D266" s="54"/>
      <c r="E266" s="54"/>
      <c r="F266" s="54"/>
      <c r="G266" s="54"/>
      <c r="H266" s="54"/>
      <c r="I266" s="54"/>
      <c r="J266" s="35"/>
      <c r="K266" s="35"/>
      <c r="L266" s="35"/>
      <c r="M266" s="35"/>
      <c r="N266" s="35"/>
      <c r="O266" s="35"/>
      <c r="P266" s="35"/>
      <c r="Q266" s="66"/>
      <c r="R266" s="66"/>
      <c r="S266" s="66"/>
      <c r="T266" s="66"/>
      <c r="U266" s="66"/>
      <c r="V266" s="66"/>
      <c r="W266" s="66"/>
      <c r="X266" s="86"/>
      <c r="Y266" s="86"/>
      <c r="Z266" s="86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10"/>
    </row>
    <row r="267" spans="1:48" ht="19.5" customHeight="1">
      <c r="A267" s="79"/>
      <c r="B267" s="3" t="s">
        <v>102</v>
      </c>
      <c r="C267" s="90"/>
      <c r="D267" s="91"/>
      <c r="E267" s="91"/>
      <c r="F267" s="54"/>
      <c r="G267" s="91"/>
      <c r="H267" s="91"/>
      <c r="I267" s="54"/>
      <c r="J267" s="38"/>
      <c r="K267" s="38"/>
      <c r="L267" s="38"/>
      <c r="M267" s="35"/>
      <c r="N267" s="38"/>
      <c r="O267" s="38"/>
      <c r="P267" s="35"/>
      <c r="Q267" s="92"/>
      <c r="R267" s="92"/>
      <c r="S267" s="92"/>
      <c r="T267" s="66"/>
      <c r="U267" s="92"/>
      <c r="V267" s="92"/>
      <c r="W267" s="66"/>
      <c r="X267" s="86"/>
      <c r="Y267" s="86"/>
      <c r="Z267" s="86"/>
      <c r="AA267" s="12"/>
      <c r="AB267" s="12"/>
      <c r="AC267" s="12"/>
      <c r="AD267" s="9"/>
      <c r="AE267" s="12"/>
      <c r="AF267" s="12"/>
      <c r="AG267" s="12"/>
      <c r="AH267" s="9"/>
      <c r="AI267" s="12"/>
      <c r="AJ267" s="12"/>
      <c r="AK267" s="12"/>
      <c r="AL267" s="9"/>
      <c r="AM267" s="9"/>
      <c r="AN267" s="9"/>
      <c r="AO267" s="9"/>
      <c r="AP267" s="12"/>
      <c r="AQ267" s="9"/>
      <c r="AR267" s="9"/>
      <c r="AS267" s="9"/>
      <c r="AT267" s="9"/>
      <c r="AU267" s="9"/>
      <c r="AV267" s="10"/>
    </row>
    <row r="268" spans="1:48" ht="19.5" customHeight="1">
      <c r="A268" s="85"/>
      <c r="B268" s="6" t="s">
        <v>115</v>
      </c>
      <c r="C268" s="47">
        <v>10</v>
      </c>
      <c r="D268" s="47">
        <v>11</v>
      </c>
      <c r="E268" s="47">
        <v>22</v>
      </c>
      <c r="F268" s="47">
        <f t="shared" si="332"/>
        <v>33</v>
      </c>
      <c r="G268" s="47">
        <v>5</v>
      </c>
      <c r="H268" s="47">
        <v>3</v>
      </c>
      <c r="I268" s="47">
        <f t="shared" si="333"/>
        <v>8</v>
      </c>
      <c r="J268" s="27">
        <v>20</v>
      </c>
      <c r="K268" s="27">
        <v>416</v>
      </c>
      <c r="L268" s="27">
        <v>300</v>
      </c>
      <c r="M268" s="27">
        <f t="shared" si="334"/>
        <v>716</v>
      </c>
      <c r="N268" s="27">
        <v>24</v>
      </c>
      <c r="O268" s="27">
        <v>10</v>
      </c>
      <c r="P268" s="27">
        <f t="shared" si="308"/>
        <v>34</v>
      </c>
      <c r="Q268" s="61">
        <v>10</v>
      </c>
      <c r="R268" s="61">
        <v>5</v>
      </c>
      <c r="S268" s="61">
        <v>5</v>
      </c>
      <c r="T268" s="61">
        <f t="shared" si="311"/>
        <v>10</v>
      </c>
      <c r="U268" s="61">
        <v>4</v>
      </c>
      <c r="V268" s="61">
        <v>2</v>
      </c>
      <c r="W268" s="61">
        <f t="shared" si="312"/>
        <v>6</v>
      </c>
      <c r="X268" s="25">
        <f t="shared" si="313"/>
        <v>33</v>
      </c>
      <c r="Y268" s="25">
        <f t="shared" si="313"/>
        <v>15</v>
      </c>
      <c r="Z268" s="25">
        <f t="shared" si="314"/>
        <v>48</v>
      </c>
      <c r="AA268" s="7">
        <v>0</v>
      </c>
      <c r="AB268" s="7">
        <v>0</v>
      </c>
      <c r="AC268" s="7">
        <v>0</v>
      </c>
      <c r="AD268" s="7">
        <f t="shared" si="315"/>
        <v>0</v>
      </c>
      <c r="AE268" s="7">
        <v>0</v>
      </c>
      <c r="AF268" s="7">
        <v>0</v>
      </c>
      <c r="AG268" s="7">
        <v>0</v>
      </c>
      <c r="AH268" s="7">
        <f t="shared" si="316"/>
        <v>0</v>
      </c>
      <c r="AI268" s="7">
        <v>0</v>
      </c>
      <c r="AJ268" s="7">
        <v>0</v>
      </c>
      <c r="AK268" s="7">
        <v>0</v>
      </c>
      <c r="AL268" s="7">
        <f t="shared" si="317"/>
        <v>0</v>
      </c>
      <c r="AM268" s="7">
        <f t="shared" si="318"/>
        <v>33</v>
      </c>
      <c r="AN268" s="7">
        <f t="shared" si="318"/>
        <v>15</v>
      </c>
      <c r="AO268" s="7">
        <f t="shared" si="319"/>
        <v>48</v>
      </c>
      <c r="AP268" s="7">
        <v>2</v>
      </c>
      <c r="AQ268" s="7" t="str">
        <f t="shared" si="300"/>
        <v>0</v>
      </c>
      <c r="AR268" s="7" t="str">
        <f t="shared" si="301"/>
        <v>0</v>
      </c>
      <c r="AS268" s="7">
        <f t="shared" si="302"/>
        <v>0</v>
      </c>
      <c r="AT268" s="7">
        <f t="shared" si="303"/>
        <v>33</v>
      </c>
      <c r="AU268" s="7">
        <f t="shared" si="304"/>
        <v>15</v>
      </c>
      <c r="AV268" s="7">
        <f t="shared" si="305"/>
        <v>48</v>
      </c>
    </row>
    <row r="269" spans="1:48" ht="19.5" customHeight="1">
      <c r="A269" s="85"/>
      <c r="B269" s="6" t="s">
        <v>52</v>
      </c>
      <c r="C269" s="47">
        <v>10</v>
      </c>
      <c r="D269" s="47">
        <v>1</v>
      </c>
      <c r="E269" s="47">
        <v>5</v>
      </c>
      <c r="F269" s="47">
        <f t="shared" si="332"/>
        <v>6</v>
      </c>
      <c r="G269" s="47">
        <v>1</v>
      </c>
      <c r="H269" s="47">
        <v>2</v>
      </c>
      <c r="I269" s="47">
        <f t="shared" si="333"/>
        <v>3</v>
      </c>
      <c r="J269" s="27">
        <v>20</v>
      </c>
      <c r="K269" s="27">
        <v>46</v>
      </c>
      <c r="L269" s="27">
        <v>27</v>
      </c>
      <c r="M269" s="27">
        <f t="shared" si="334"/>
        <v>73</v>
      </c>
      <c r="N269" s="27">
        <v>19</v>
      </c>
      <c r="O269" s="27">
        <v>8</v>
      </c>
      <c r="P269" s="27">
        <f t="shared" si="308"/>
        <v>27</v>
      </c>
      <c r="Q269" s="61">
        <v>10</v>
      </c>
      <c r="R269" s="61">
        <v>5</v>
      </c>
      <c r="S269" s="61">
        <v>5</v>
      </c>
      <c r="T269" s="61">
        <f t="shared" si="311"/>
        <v>10</v>
      </c>
      <c r="U269" s="61">
        <v>4</v>
      </c>
      <c r="V269" s="61">
        <v>2</v>
      </c>
      <c r="W269" s="61">
        <f t="shared" si="312"/>
        <v>6</v>
      </c>
      <c r="X269" s="25">
        <f t="shared" si="313"/>
        <v>24</v>
      </c>
      <c r="Y269" s="25">
        <f t="shared" si="313"/>
        <v>12</v>
      </c>
      <c r="Z269" s="25">
        <f t="shared" si="314"/>
        <v>36</v>
      </c>
      <c r="AA269" s="7">
        <v>0</v>
      </c>
      <c r="AB269" s="7">
        <v>0</v>
      </c>
      <c r="AC269" s="7">
        <v>0</v>
      </c>
      <c r="AD269" s="7">
        <f t="shared" si="315"/>
        <v>0</v>
      </c>
      <c r="AE269" s="7">
        <v>0</v>
      </c>
      <c r="AF269" s="7">
        <v>0</v>
      </c>
      <c r="AG269" s="7">
        <v>0</v>
      </c>
      <c r="AH269" s="7">
        <f t="shared" si="316"/>
        <v>0</v>
      </c>
      <c r="AI269" s="7">
        <v>0</v>
      </c>
      <c r="AJ269" s="7">
        <v>0</v>
      </c>
      <c r="AK269" s="7">
        <v>0</v>
      </c>
      <c r="AL269" s="7">
        <f t="shared" si="317"/>
        <v>0</v>
      </c>
      <c r="AM269" s="7">
        <f t="shared" si="318"/>
        <v>24</v>
      </c>
      <c r="AN269" s="7">
        <f t="shared" si="318"/>
        <v>12</v>
      </c>
      <c r="AO269" s="7">
        <f t="shared" si="319"/>
        <v>36</v>
      </c>
      <c r="AP269" s="7">
        <v>2</v>
      </c>
      <c r="AQ269" s="7" t="str">
        <f t="shared" si="300"/>
        <v>0</v>
      </c>
      <c r="AR269" s="7" t="str">
        <f t="shared" si="301"/>
        <v>0</v>
      </c>
      <c r="AS269" s="7">
        <f t="shared" si="302"/>
        <v>0</v>
      </c>
      <c r="AT269" s="7">
        <f t="shared" si="303"/>
        <v>24</v>
      </c>
      <c r="AU269" s="7">
        <f t="shared" si="304"/>
        <v>12</v>
      </c>
      <c r="AV269" s="7">
        <f t="shared" si="305"/>
        <v>36</v>
      </c>
    </row>
    <row r="270" spans="1:48" ht="19.5" customHeight="1">
      <c r="A270" s="85"/>
      <c r="B270" s="6" t="s">
        <v>53</v>
      </c>
      <c r="C270" s="47">
        <v>10</v>
      </c>
      <c r="D270" s="47">
        <v>6</v>
      </c>
      <c r="E270" s="47">
        <v>17</v>
      </c>
      <c r="F270" s="47">
        <f t="shared" si="332"/>
        <v>23</v>
      </c>
      <c r="G270" s="47">
        <v>5</v>
      </c>
      <c r="H270" s="47">
        <v>9</v>
      </c>
      <c r="I270" s="47">
        <f t="shared" si="333"/>
        <v>14</v>
      </c>
      <c r="J270" s="27">
        <v>20</v>
      </c>
      <c r="K270" s="27">
        <v>181</v>
      </c>
      <c r="L270" s="27">
        <v>280</v>
      </c>
      <c r="M270" s="27">
        <f t="shared" si="334"/>
        <v>461</v>
      </c>
      <c r="N270" s="27">
        <v>4</v>
      </c>
      <c r="O270" s="27">
        <v>11</v>
      </c>
      <c r="P270" s="27">
        <f t="shared" si="308"/>
        <v>15</v>
      </c>
      <c r="Q270" s="61">
        <v>10</v>
      </c>
      <c r="R270" s="61">
        <v>2</v>
      </c>
      <c r="S270" s="61">
        <v>8</v>
      </c>
      <c r="T270" s="61">
        <f t="shared" si="311"/>
        <v>10</v>
      </c>
      <c r="U270" s="61">
        <v>2</v>
      </c>
      <c r="V270" s="61">
        <v>5</v>
      </c>
      <c r="W270" s="61">
        <f t="shared" si="312"/>
        <v>7</v>
      </c>
      <c r="X270" s="25">
        <f t="shared" si="313"/>
        <v>11</v>
      </c>
      <c r="Y270" s="25">
        <f t="shared" si="313"/>
        <v>25</v>
      </c>
      <c r="Z270" s="25">
        <f t="shared" si="314"/>
        <v>36</v>
      </c>
      <c r="AA270" s="7">
        <v>0</v>
      </c>
      <c r="AB270" s="7">
        <v>0</v>
      </c>
      <c r="AC270" s="7">
        <v>0</v>
      </c>
      <c r="AD270" s="7">
        <f t="shared" si="315"/>
        <v>0</v>
      </c>
      <c r="AE270" s="7">
        <v>0</v>
      </c>
      <c r="AF270" s="7">
        <v>0</v>
      </c>
      <c r="AG270" s="7">
        <v>0</v>
      </c>
      <c r="AH270" s="7">
        <f t="shared" si="316"/>
        <v>0</v>
      </c>
      <c r="AI270" s="7">
        <v>0</v>
      </c>
      <c r="AJ270" s="7">
        <v>0</v>
      </c>
      <c r="AK270" s="7">
        <v>0</v>
      </c>
      <c r="AL270" s="7">
        <f t="shared" si="317"/>
        <v>0</v>
      </c>
      <c r="AM270" s="7">
        <f t="shared" si="318"/>
        <v>11</v>
      </c>
      <c r="AN270" s="7">
        <f t="shared" si="318"/>
        <v>25</v>
      </c>
      <c r="AO270" s="7">
        <f t="shared" si="319"/>
        <v>36</v>
      </c>
      <c r="AP270" s="7">
        <v>2</v>
      </c>
      <c r="AQ270" s="7" t="str">
        <f t="shared" si="300"/>
        <v>0</v>
      </c>
      <c r="AR270" s="7" t="str">
        <f t="shared" si="301"/>
        <v>0</v>
      </c>
      <c r="AS270" s="7">
        <f t="shared" si="302"/>
        <v>0</v>
      </c>
      <c r="AT270" s="7">
        <f t="shared" si="303"/>
        <v>11</v>
      </c>
      <c r="AU270" s="7">
        <f t="shared" si="304"/>
        <v>25</v>
      </c>
      <c r="AV270" s="7">
        <f t="shared" si="305"/>
        <v>36</v>
      </c>
    </row>
    <row r="271" spans="1:48" s="15" customFormat="1" ht="19.5" customHeight="1">
      <c r="A271" s="2"/>
      <c r="B271" s="14" t="s">
        <v>174</v>
      </c>
      <c r="C271" s="47">
        <v>10</v>
      </c>
      <c r="D271" s="47">
        <v>6</v>
      </c>
      <c r="E271" s="47">
        <v>17</v>
      </c>
      <c r="F271" s="47">
        <f t="shared" si="332"/>
        <v>23</v>
      </c>
      <c r="G271" s="47">
        <v>1</v>
      </c>
      <c r="H271" s="47">
        <v>5</v>
      </c>
      <c r="I271" s="47">
        <f t="shared" si="333"/>
        <v>6</v>
      </c>
      <c r="J271" s="27">
        <v>20</v>
      </c>
      <c r="K271" s="27">
        <v>59</v>
      </c>
      <c r="L271" s="27">
        <v>191</v>
      </c>
      <c r="M271" s="27">
        <f t="shared" si="334"/>
        <v>250</v>
      </c>
      <c r="N271" s="27">
        <v>6</v>
      </c>
      <c r="O271" s="27">
        <v>14</v>
      </c>
      <c r="P271" s="27">
        <f t="shared" si="308"/>
        <v>20</v>
      </c>
      <c r="Q271" s="61">
        <v>10</v>
      </c>
      <c r="R271" s="61">
        <v>3</v>
      </c>
      <c r="S271" s="61">
        <v>7</v>
      </c>
      <c r="T271" s="61">
        <f t="shared" si="311"/>
        <v>10</v>
      </c>
      <c r="U271" s="61">
        <v>2</v>
      </c>
      <c r="V271" s="61">
        <v>6</v>
      </c>
      <c r="W271" s="61">
        <f t="shared" si="312"/>
        <v>8</v>
      </c>
      <c r="X271" s="25">
        <f t="shared" si="313"/>
        <v>9</v>
      </c>
      <c r="Y271" s="25">
        <f t="shared" si="313"/>
        <v>25</v>
      </c>
      <c r="Z271" s="25">
        <f t="shared" si="314"/>
        <v>34</v>
      </c>
      <c r="AA271" s="7">
        <v>0</v>
      </c>
      <c r="AB271" s="7">
        <v>0</v>
      </c>
      <c r="AC271" s="7">
        <v>0</v>
      </c>
      <c r="AD271" s="7">
        <f t="shared" si="315"/>
        <v>0</v>
      </c>
      <c r="AE271" s="7">
        <v>0</v>
      </c>
      <c r="AF271" s="7">
        <v>0</v>
      </c>
      <c r="AG271" s="7">
        <v>0</v>
      </c>
      <c r="AH271" s="7">
        <f t="shared" si="316"/>
        <v>0</v>
      </c>
      <c r="AI271" s="7">
        <v>0</v>
      </c>
      <c r="AJ271" s="7">
        <v>0</v>
      </c>
      <c r="AK271" s="7">
        <v>0</v>
      </c>
      <c r="AL271" s="7">
        <f t="shared" si="317"/>
        <v>0</v>
      </c>
      <c r="AM271" s="7">
        <f t="shared" si="318"/>
        <v>9</v>
      </c>
      <c r="AN271" s="7">
        <f t="shared" si="318"/>
        <v>25</v>
      </c>
      <c r="AO271" s="7">
        <f t="shared" si="319"/>
        <v>34</v>
      </c>
      <c r="AP271" s="7">
        <v>2</v>
      </c>
      <c r="AQ271" s="7" t="str">
        <f t="shared" si="300"/>
        <v>0</v>
      </c>
      <c r="AR271" s="7" t="str">
        <f t="shared" si="301"/>
        <v>0</v>
      </c>
      <c r="AS271" s="7">
        <f t="shared" si="302"/>
        <v>0</v>
      </c>
      <c r="AT271" s="7">
        <f t="shared" si="303"/>
        <v>9</v>
      </c>
      <c r="AU271" s="7">
        <f t="shared" si="304"/>
        <v>25</v>
      </c>
      <c r="AV271" s="7">
        <f t="shared" si="305"/>
        <v>34</v>
      </c>
    </row>
    <row r="272" spans="1:48" ht="19.5" customHeight="1">
      <c r="A272" s="85"/>
      <c r="B272" s="6" t="s">
        <v>54</v>
      </c>
      <c r="C272" s="47">
        <v>10</v>
      </c>
      <c r="D272" s="47">
        <v>15</v>
      </c>
      <c r="E272" s="47">
        <v>15</v>
      </c>
      <c r="F272" s="47">
        <f t="shared" si="332"/>
        <v>30</v>
      </c>
      <c r="G272" s="47">
        <v>7</v>
      </c>
      <c r="H272" s="47">
        <v>7</v>
      </c>
      <c r="I272" s="47">
        <f t="shared" si="333"/>
        <v>14</v>
      </c>
      <c r="J272" s="27">
        <v>20</v>
      </c>
      <c r="K272" s="27">
        <v>275</v>
      </c>
      <c r="L272" s="27">
        <v>151</v>
      </c>
      <c r="M272" s="27">
        <f t="shared" si="334"/>
        <v>426</v>
      </c>
      <c r="N272" s="27">
        <v>16</v>
      </c>
      <c r="O272" s="27">
        <v>5</v>
      </c>
      <c r="P272" s="27">
        <f t="shared" si="308"/>
        <v>21</v>
      </c>
      <c r="Q272" s="61">
        <v>10</v>
      </c>
      <c r="R272" s="61">
        <v>3</v>
      </c>
      <c r="S272" s="61">
        <v>7</v>
      </c>
      <c r="T272" s="61">
        <f t="shared" si="311"/>
        <v>10</v>
      </c>
      <c r="U272" s="61">
        <v>2</v>
      </c>
      <c r="V272" s="61">
        <v>7</v>
      </c>
      <c r="W272" s="61">
        <f t="shared" si="312"/>
        <v>9</v>
      </c>
      <c r="X272" s="25">
        <f t="shared" si="313"/>
        <v>25</v>
      </c>
      <c r="Y272" s="25">
        <f t="shared" si="313"/>
        <v>19</v>
      </c>
      <c r="Z272" s="25">
        <f t="shared" si="314"/>
        <v>44</v>
      </c>
      <c r="AA272" s="7">
        <v>0</v>
      </c>
      <c r="AB272" s="7">
        <v>0</v>
      </c>
      <c r="AC272" s="7">
        <v>0</v>
      </c>
      <c r="AD272" s="7">
        <f t="shared" si="315"/>
        <v>0</v>
      </c>
      <c r="AE272" s="7">
        <v>0</v>
      </c>
      <c r="AF272" s="7">
        <v>0</v>
      </c>
      <c r="AG272" s="7">
        <v>0</v>
      </c>
      <c r="AH272" s="7">
        <f t="shared" si="316"/>
        <v>0</v>
      </c>
      <c r="AI272" s="7">
        <v>0</v>
      </c>
      <c r="AJ272" s="7">
        <v>0</v>
      </c>
      <c r="AK272" s="7">
        <v>0</v>
      </c>
      <c r="AL272" s="7">
        <f t="shared" si="317"/>
        <v>0</v>
      </c>
      <c r="AM272" s="7">
        <f t="shared" si="318"/>
        <v>25</v>
      </c>
      <c r="AN272" s="7">
        <f t="shared" si="318"/>
        <v>19</v>
      </c>
      <c r="AO272" s="7">
        <f t="shared" si="319"/>
        <v>44</v>
      </c>
      <c r="AP272" s="7">
        <v>2</v>
      </c>
      <c r="AQ272" s="7" t="str">
        <f t="shared" si="300"/>
        <v>0</v>
      </c>
      <c r="AR272" s="7" t="str">
        <f t="shared" si="301"/>
        <v>0</v>
      </c>
      <c r="AS272" s="7">
        <f t="shared" si="302"/>
        <v>0</v>
      </c>
      <c r="AT272" s="7">
        <f t="shared" si="303"/>
        <v>25</v>
      </c>
      <c r="AU272" s="7">
        <f t="shared" si="304"/>
        <v>19</v>
      </c>
      <c r="AV272" s="7">
        <f t="shared" si="305"/>
        <v>44</v>
      </c>
    </row>
    <row r="273" spans="1:48" ht="19.5" customHeight="1">
      <c r="A273" s="85"/>
      <c r="B273" s="6" t="s">
        <v>184</v>
      </c>
      <c r="C273" s="47">
        <v>0</v>
      </c>
      <c r="D273" s="47">
        <v>0</v>
      </c>
      <c r="E273" s="47">
        <v>0</v>
      </c>
      <c r="F273" s="47">
        <f t="shared" si="332"/>
        <v>0</v>
      </c>
      <c r="G273" s="47">
        <v>0</v>
      </c>
      <c r="H273" s="47">
        <v>0</v>
      </c>
      <c r="I273" s="47">
        <f t="shared" si="333"/>
        <v>0</v>
      </c>
      <c r="J273" s="27">
        <v>40</v>
      </c>
      <c r="K273" s="27">
        <v>350</v>
      </c>
      <c r="L273" s="27">
        <v>271</v>
      </c>
      <c r="M273" s="27">
        <f t="shared" si="334"/>
        <v>621</v>
      </c>
      <c r="N273" s="27">
        <v>26</v>
      </c>
      <c r="O273" s="27">
        <v>14</v>
      </c>
      <c r="P273" s="27">
        <f t="shared" si="308"/>
        <v>40</v>
      </c>
      <c r="Q273" s="61">
        <v>0</v>
      </c>
      <c r="R273" s="61">
        <v>0</v>
      </c>
      <c r="S273" s="61">
        <v>0</v>
      </c>
      <c r="T273" s="61">
        <f t="shared" si="311"/>
        <v>0</v>
      </c>
      <c r="U273" s="61">
        <v>0</v>
      </c>
      <c r="V273" s="61">
        <v>0</v>
      </c>
      <c r="W273" s="61">
        <f t="shared" si="312"/>
        <v>0</v>
      </c>
      <c r="X273" s="25">
        <f t="shared" si="313"/>
        <v>26</v>
      </c>
      <c r="Y273" s="25">
        <f t="shared" si="313"/>
        <v>14</v>
      </c>
      <c r="Z273" s="25">
        <f t="shared" si="314"/>
        <v>40</v>
      </c>
      <c r="AA273" s="7">
        <v>0</v>
      </c>
      <c r="AB273" s="7">
        <v>0</v>
      </c>
      <c r="AC273" s="7">
        <v>0</v>
      </c>
      <c r="AD273" s="7">
        <f t="shared" si="315"/>
        <v>0</v>
      </c>
      <c r="AE273" s="7">
        <v>0</v>
      </c>
      <c r="AF273" s="7">
        <v>0</v>
      </c>
      <c r="AG273" s="7">
        <v>0</v>
      </c>
      <c r="AH273" s="7">
        <f t="shared" si="316"/>
        <v>0</v>
      </c>
      <c r="AI273" s="7">
        <v>0</v>
      </c>
      <c r="AJ273" s="7">
        <v>0</v>
      </c>
      <c r="AK273" s="7">
        <v>0</v>
      </c>
      <c r="AL273" s="7">
        <f t="shared" si="317"/>
        <v>0</v>
      </c>
      <c r="AM273" s="7">
        <f t="shared" si="318"/>
        <v>26</v>
      </c>
      <c r="AN273" s="7">
        <f t="shared" si="318"/>
        <v>14</v>
      </c>
      <c r="AO273" s="7">
        <f t="shared" si="319"/>
        <v>40</v>
      </c>
      <c r="AP273" s="7">
        <v>2</v>
      </c>
      <c r="AQ273" s="7" t="str">
        <f t="shared" si="300"/>
        <v>0</v>
      </c>
      <c r="AR273" s="7" t="str">
        <f t="shared" si="301"/>
        <v>0</v>
      </c>
      <c r="AS273" s="7">
        <f t="shared" si="302"/>
        <v>0</v>
      </c>
      <c r="AT273" s="7">
        <f t="shared" si="303"/>
        <v>26</v>
      </c>
      <c r="AU273" s="7">
        <f t="shared" si="304"/>
        <v>14</v>
      </c>
      <c r="AV273" s="7">
        <f t="shared" si="305"/>
        <v>40</v>
      </c>
    </row>
    <row r="274" spans="1:48" s="15" customFormat="1" ht="19.5" customHeight="1">
      <c r="A274" s="2"/>
      <c r="B274" s="13" t="s">
        <v>6</v>
      </c>
      <c r="C274" s="49">
        <f t="shared" ref="C274:AV274" si="339">SUM(C268:C273)</f>
        <v>50</v>
      </c>
      <c r="D274" s="48">
        <f t="shared" si="339"/>
        <v>39</v>
      </c>
      <c r="E274" s="48">
        <f t="shared" si="339"/>
        <v>76</v>
      </c>
      <c r="F274" s="48">
        <f t="shared" si="339"/>
        <v>115</v>
      </c>
      <c r="G274" s="48">
        <f t="shared" si="339"/>
        <v>19</v>
      </c>
      <c r="H274" s="48">
        <f t="shared" si="339"/>
        <v>26</v>
      </c>
      <c r="I274" s="48">
        <f t="shared" si="339"/>
        <v>45</v>
      </c>
      <c r="J274" s="32">
        <f t="shared" si="339"/>
        <v>140</v>
      </c>
      <c r="K274" s="32">
        <f t="shared" si="339"/>
        <v>1327</v>
      </c>
      <c r="L274" s="32">
        <f t="shared" si="339"/>
        <v>1220</v>
      </c>
      <c r="M274" s="32">
        <f t="shared" si="339"/>
        <v>2547</v>
      </c>
      <c r="N274" s="32">
        <f t="shared" si="339"/>
        <v>95</v>
      </c>
      <c r="O274" s="32">
        <f t="shared" si="339"/>
        <v>62</v>
      </c>
      <c r="P274" s="32">
        <f t="shared" si="339"/>
        <v>157</v>
      </c>
      <c r="Q274" s="62">
        <f t="shared" si="339"/>
        <v>50</v>
      </c>
      <c r="R274" s="62">
        <f t="shared" si="339"/>
        <v>18</v>
      </c>
      <c r="S274" s="62">
        <f t="shared" si="339"/>
        <v>32</v>
      </c>
      <c r="T274" s="62">
        <f t="shared" si="339"/>
        <v>50</v>
      </c>
      <c r="U274" s="62">
        <f t="shared" si="339"/>
        <v>14</v>
      </c>
      <c r="V274" s="62">
        <f t="shared" si="339"/>
        <v>22</v>
      </c>
      <c r="W274" s="62">
        <f t="shared" si="339"/>
        <v>36</v>
      </c>
      <c r="X274" s="67">
        <f t="shared" si="339"/>
        <v>128</v>
      </c>
      <c r="Y274" s="67">
        <f t="shared" si="339"/>
        <v>110</v>
      </c>
      <c r="Z274" s="67">
        <f t="shared" si="339"/>
        <v>238</v>
      </c>
      <c r="AA274" s="8">
        <f t="shared" si="339"/>
        <v>0</v>
      </c>
      <c r="AB274" s="8">
        <f t="shared" si="339"/>
        <v>0</v>
      </c>
      <c r="AC274" s="8">
        <f t="shared" si="339"/>
        <v>0</v>
      </c>
      <c r="AD274" s="8">
        <f t="shared" si="339"/>
        <v>0</v>
      </c>
      <c r="AE274" s="8">
        <f t="shared" si="339"/>
        <v>0</v>
      </c>
      <c r="AF274" s="8">
        <f t="shared" si="339"/>
        <v>0</v>
      </c>
      <c r="AG274" s="8">
        <f t="shared" si="339"/>
        <v>0</v>
      </c>
      <c r="AH274" s="8">
        <f t="shared" si="339"/>
        <v>0</v>
      </c>
      <c r="AI274" s="8">
        <f t="shared" si="339"/>
        <v>0</v>
      </c>
      <c r="AJ274" s="8">
        <f t="shared" si="339"/>
        <v>0</v>
      </c>
      <c r="AK274" s="8">
        <f t="shared" si="339"/>
        <v>0</v>
      </c>
      <c r="AL274" s="8">
        <f t="shared" si="339"/>
        <v>0</v>
      </c>
      <c r="AM274" s="8">
        <f t="shared" si="339"/>
        <v>128</v>
      </c>
      <c r="AN274" s="8">
        <f t="shared" si="339"/>
        <v>110</v>
      </c>
      <c r="AO274" s="8">
        <f t="shared" si="339"/>
        <v>238</v>
      </c>
      <c r="AP274" s="7">
        <f t="shared" si="339"/>
        <v>12</v>
      </c>
      <c r="AQ274" s="8">
        <f t="shared" si="339"/>
        <v>0</v>
      </c>
      <c r="AR274" s="8">
        <f t="shared" si="339"/>
        <v>0</v>
      </c>
      <c r="AS274" s="8">
        <f t="shared" si="339"/>
        <v>0</v>
      </c>
      <c r="AT274" s="8">
        <f t="shared" si="339"/>
        <v>128</v>
      </c>
      <c r="AU274" s="8">
        <f t="shared" si="339"/>
        <v>110</v>
      </c>
      <c r="AV274" s="8">
        <f t="shared" si="339"/>
        <v>238</v>
      </c>
    </row>
    <row r="275" spans="1:48" ht="19.5" customHeight="1">
      <c r="A275" s="85"/>
      <c r="B275" s="3" t="s">
        <v>162</v>
      </c>
      <c r="C275" s="45"/>
      <c r="D275" s="46"/>
      <c r="E275" s="46"/>
      <c r="F275" s="54"/>
      <c r="G275" s="46"/>
      <c r="H275" s="46"/>
      <c r="I275" s="54"/>
      <c r="J275" s="31"/>
      <c r="K275" s="31"/>
      <c r="L275" s="31"/>
      <c r="M275" s="35"/>
      <c r="N275" s="38"/>
      <c r="O275" s="38"/>
      <c r="P275" s="35"/>
      <c r="Q275" s="60"/>
      <c r="R275" s="60"/>
      <c r="S275" s="60"/>
      <c r="T275" s="66"/>
      <c r="U275" s="60"/>
      <c r="V275" s="60"/>
      <c r="W275" s="66"/>
      <c r="X275" s="86"/>
      <c r="Y275" s="86"/>
      <c r="Z275" s="86"/>
      <c r="AA275" s="11"/>
      <c r="AB275" s="11"/>
      <c r="AC275" s="11"/>
      <c r="AD275" s="9"/>
      <c r="AE275" s="11"/>
      <c r="AF275" s="11"/>
      <c r="AG275" s="11"/>
      <c r="AH275" s="9"/>
      <c r="AI275" s="12"/>
      <c r="AJ275" s="11"/>
      <c r="AK275" s="11"/>
      <c r="AL275" s="9"/>
      <c r="AM275" s="9"/>
      <c r="AN275" s="9"/>
      <c r="AO275" s="9"/>
      <c r="AP275" s="12"/>
      <c r="AQ275" s="9"/>
      <c r="AR275" s="9"/>
      <c r="AS275" s="9"/>
      <c r="AT275" s="9"/>
      <c r="AU275" s="9"/>
      <c r="AV275" s="10"/>
    </row>
    <row r="276" spans="1:48" s="15" customFormat="1" ht="19.5" customHeight="1">
      <c r="A276" s="2"/>
      <c r="B276" s="6" t="s">
        <v>115</v>
      </c>
      <c r="C276" s="47">
        <v>10</v>
      </c>
      <c r="D276" s="47">
        <v>4</v>
      </c>
      <c r="E276" s="47">
        <v>5</v>
      </c>
      <c r="F276" s="47">
        <f t="shared" si="332"/>
        <v>9</v>
      </c>
      <c r="G276" s="47">
        <v>4</v>
      </c>
      <c r="H276" s="47">
        <v>2</v>
      </c>
      <c r="I276" s="47">
        <f t="shared" si="333"/>
        <v>6</v>
      </c>
      <c r="J276" s="27">
        <v>30</v>
      </c>
      <c r="K276" s="27">
        <v>41</v>
      </c>
      <c r="L276" s="27">
        <v>9</v>
      </c>
      <c r="M276" s="27">
        <f t="shared" si="334"/>
        <v>50</v>
      </c>
      <c r="N276" s="27">
        <v>22</v>
      </c>
      <c r="O276" s="27">
        <v>7</v>
      </c>
      <c r="P276" s="27">
        <f t="shared" si="308"/>
        <v>29</v>
      </c>
      <c r="Q276" s="61">
        <v>0</v>
      </c>
      <c r="R276" s="61">
        <v>0</v>
      </c>
      <c r="S276" s="61">
        <v>0</v>
      </c>
      <c r="T276" s="61">
        <f t="shared" si="311"/>
        <v>0</v>
      </c>
      <c r="U276" s="61">
        <v>0</v>
      </c>
      <c r="V276" s="61">
        <v>0</v>
      </c>
      <c r="W276" s="61">
        <f t="shared" si="312"/>
        <v>0</v>
      </c>
      <c r="X276" s="25">
        <f t="shared" si="313"/>
        <v>26</v>
      </c>
      <c r="Y276" s="25">
        <f t="shared" si="313"/>
        <v>9</v>
      </c>
      <c r="Z276" s="25">
        <f t="shared" si="314"/>
        <v>35</v>
      </c>
      <c r="AA276" s="7">
        <v>0</v>
      </c>
      <c r="AB276" s="7">
        <v>0</v>
      </c>
      <c r="AC276" s="7">
        <v>0</v>
      </c>
      <c r="AD276" s="7">
        <f t="shared" si="315"/>
        <v>0</v>
      </c>
      <c r="AE276" s="7">
        <v>0</v>
      </c>
      <c r="AF276" s="7">
        <v>0</v>
      </c>
      <c r="AG276" s="7">
        <v>0</v>
      </c>
      <c r="AH276" s="7">
        <f t="shared" si="316"/>
        <v>0</v>
      </c>
      <c r="AI276" s="7">
        <v>0</v>
      </c>
      <c r="AJ276" s="7">
        <v>0</v>
      </c>
      <c r="AK276" s="7">
        <v>0</v>
      </c>
      <c r="AL276" s="7">
        <f t="shared" si="317"/>
        <v>0</v>
      </c>
      <c r="AM276" s="7">
        <f t="shared" si="318"/>
        <v>26</v>
      </c>
      <c r="AN276" s="7">
        <f t="shared" si="318"/>
        <v>9</v>
      </c>
      <c r="AO276" s="7">
        <f t="shared" si="319"/>
        <v>35</v>
      </c>
      <c r="AP276" s="7">
        <v>2</v>
      </c>
      <c r="AQ276" s="7" t="str">
        <f t="shared" si="300"/>
        <v>0</v>
      </c>
      <c r="AR276" s="7" t="str">
        <f t="shared" si="301"/>
        <v>0</v>
      </c>
      <c r="AS276" s="7">
        <f t="shared" si="302"/>
        <v>0</v>
      </c>
      <c r="AT276" s="7">
        <f t="shared" si="303"/>
        <v>26</v>
      </c>
      <c r="AU276" s="7">
        <f t="shared" si="304"/>
        <v>9</v>
      </c>
      <c r="AV276" s="7">
        <f t="shared" si="305"/>
        <v>35</v>
      </c>
    </row>
    <row r="277" spans="1:48" s="15" customFormat="1" ht="19.5" customHeight="1">
      <c r="A277" s="2"/>
      <c r="B277" s="6" t="s">
        <v>156</v>
      </c>
      <c r="C277" s="47">
        <v>10</v>
      </c>
      <c r="D277" s="47">
        <v>6</v>
      </c>
      <c r="E277" s="47">
        <v>4</v>
      </c>
      <c r="F277" s="47">
        <f t="shared" si="332"/>
        <v>10</v>
      </c>
      <c r="G277" s="47">
        <v>2</v>
      </c>
      <c r="H277" s="47">
        <v>4</v>
      </c>
      <c r="I277" s="47">
        <f t="shared" si="333"/>
        <v>6</v>
      </c>
      <c r="J277" s="27">
        <v>30</v>
      </c>
      <c r="K277" s="27">
        <v>16</v>
      </c>
      <c r="L277" s="27">
        <v>22</v>
      </c>
      <c r="M277" s="27">
        <f t="shared" si="334"/>
        <v>38</v>
      </c>
      <c r="N277" s="27">
        <v>17</v>
      </c>
      <c r="O277" s="27">
        <v>15</v>
      </c>
      <c r="P277" s="27">
        <f t="shared" si="308"/>
        <v>32</v>
      </c>
      <c r="Q277" s="61">
        <v>0</v>
      </c>
      <c r="R277" s="61">
        <v>0</v>
      </c>
      <c r="S277" s="61">
        <v>0</v>
      </c>
      <c r="T277" s="61">
        <f t="shared" si="311"/>
        <v>0</v>
      </c>
      <c r="U277" s="61">
        <v>0</v>
      </c>
      <c r="V277" s="61">
        <v>0</v>
      </c>
      <c r="W277" s="61">
        <f t="shared" si="312"/>
        <v>0</v>
      </c>
      <c r="X277" s="25">
        <f t="shared" si="313"/>
        <v>19</v>
      </c>
      <c r="Y277" s="25">
        <f t="shared" si="313"/>
        <v>19</v>
      </c>
      <c r="Z277" s="25">
        <f t="shared" si="314"/>
        <v>38</v>
      </c>
      <c r="AA277" s="7">
        <v>0</v>
      </c>
      <c r="AB277" s="7">
        <v>0</v>
      </c>
      <c r="AC277" s="7">
        <v>0</v>
      </c>
      <c r="AD277" s="7">
        <f t="shared" si="315"/>
        <v>0</v>
      </c>
      <c r="AE277" s="7">
        <v>0</v>
      </c>
      <c r="AF277" s="7">
        <v>0</v>
      </c>
      <c r="AG277" s="7">
        <v>0</v>
      </c>
      <c r="AH277" s="7">
        <f t="shared" si="316"/>
        <v>0</v>
      </c>
      <c r="AI277" s="7">
        <v>0</v>
      </c>
      <c r="AJ277" s="7">
        <v>0</v>
      </c>
      <c r="AK277" s="7">
        <v>0</v>
      </c>
      <c r="AL277" s="7">
        <f t="shared" si="317"/>
        <v>0</v>
      </c>
      <c r="AM277" s="7">
        <f t="shared" si="318"/>
        <v>19</v>
      </c>
      <c r="AN277" s="7">
        <f t="shared" si="318"/>
        <v>19</v>
      </c>
      <c r="AO277" s="7">
        <f t="shared" si="319"/>
        <v>38</v>
      </c>
      <c r="AP277" s="7">
        <v>2</v>
      </c>
      <c r="AQ277" s="7" t="str">
        <f t="shared" si="300"/>
        <v>0</v>
      </c>
      <c r="AR277" s="7" t="str">
        <f t="shared" si="301"/>
        <v>0</v>
      </c>
      <c r="AS277" s="7">
        <f t="shared" si="302"/>
        <v>0</v>
      </c>
      <c r="AT277" s="7">
        <f t="shared" si="303"/>
        <v>19</v>
      </c>
      <c r="AU277" s="7">
        <f t="shared" si="304"/>
        <v>19</v>
      </c>
      <c r="AV277" s="7">
        <f t="shared" si="305"/>
        <v>38</v>
      </c>
    </row>
    <row r="278" spans="1:48" ht="19.5" customHeight="1">
      <c r="A278" s="2"/>
      <c r="B278" s="6" t="s">
        <v>53</v>
      </c>
      <c r="C278" s="47">
        <v>10</v>
      </c>
      <c r="D278" s="47">
        <v>0</v>
      </c>
      <c r="E278" s="47">
        <v>1</v>
      </c>
      <c r="F278" s="47">
        <f t="shared" si="332"/>
        <v>1</v>
      </c>
      <c r="G278" s="47">
        <v>0</v>
      </c>
      <c r="H278" s="47">
        <v>1</v>
      </c>
      <c r="I278" s="47">
        <f t="shared" si="333"/>
        <v>1</v>
      </c>
      <c r="J278" s="27">
        <v>30</v>
      </c>
      <c r="K278" s="27">
        <v>18</v>
      </c>
      <c r="L278" s="27">
        <v>12</v>
      </c>
      <c r="M278" s="27">
        <f t="shared" si="334"/>
        <v>30</v>
      </c>
      <c r="N278" s="27">
        <v>9</v>
      </c>
      <c r="O278" s="27">
        <v>13</v>
      </c>
      <c r="P278" s="27">
        <f t="shared" si="308"/>
        <v>22</v>
      </c>
      <c r="Q278" s="61">
        <v>0</v>
      </c>
      <c r="R278" s="61">
        <v>0</v>
      </c>
      <c r="S278" s="61">
        <v>0</v>
      </c>
      <c r="T278" s="61">
        <f t="shared" si="311"/>
        <v>0</v>
      </c>
      <c r="U278" s="61">
        <v>0</v>
      </c>
      <c r="V278" s="61">
        <v>0</v>
      </c>
      <c r="W278" s="61">
        <f t="shared" si="312"/>
        <v>0</v>
      </c>
      <c r="X278" s="25">
        <f t="shared" si="313"/>
        <v>9</v>
      </c>
      <c r="Y278" s="25">
        <f t="shared" si="313"/>
        <v>14</v>
      </c>
      <c r="Z278" s="25">
        <f t="shared" si="314"/>
        <v>23</v>
      </c>
      <c r="AA278" s="7">
        <v>0</v>
      </c>
      <c r="AB278" s="7">
        <v>0</v>
      </c>
      <c r="AC278" s="7">
        <v>0</v>
      </c>
      <c r="AD278" s="7">
        <f t="shared" si="315"/>
        <v>0</v>
      </c>
      <c r="AE278" s="7">
        <v>0</v>
      </c>
      <c r="AF278" s="7">
        <v>0</v>
      </c>
      <c r="AG278" s="7">
        <v>0</v>
      </c>
      <c r="AH278" s="7">
        <f t="shared" si="316"/>
        <v>0</v>
      </c>
      <c r="AI278" s="7">
        <v>0</v>
      </c>
      <c r="AJ278" s="7">
        <v>0</v>
      </c>
      <c r="AK278" s="7">
        <v>0</v>
      </c>
      <c r="AL278" s="7">
        <f t="shared" si="317"/>
        <v>0</v>
      </c>
      <c r="AM278" s="7">
        <f t="shared" si="318"/>
        <v>9</v>
      </c>
      <c r="AN278" s="7">
        <f t="shared" si="318"/>
        <v>14</v>
      </c>
      <c r="AO278" s="7">
        <f t="shared" si="319"/>
        <v>23</v>
      </c>
      <c r="AP278" s="7">
        <v>2</v>
      </c>
      <c r="AQ278" s="7" t="str">
        <f t="shared" ref="AQ278:AQ342" si="340">IF(AP278=1,AM278,"0")</f>
        <v>0</v>
      </c>
      <c r="AR278" s="7" t="str">
        <f t="shared" ref="AR278:AR342" si="341">IF(AP278=1,AN278,"0")</f>
        <v>0</v>
      </c>
      <c r="AS278" s="7">
        <f t="shared" ref="AS278:AS342" si="342">AQ278+AR278</f>
        <v>0</v>
      </c>
      <c r="AT278" s="7">
        <f t="shared" ref="AT278:AT342" si="343">IF(AP278=2,AM278,"0")</f>
        <v>9</v>
      </c>
      <c r="AU278" s="7">
        <f t="shared" ref="AU278:AU342" si="344">IF(AP278=2,AN278,"0")</f>
        <v>14</v>
      </c>
      <c r="AV278" s="7">
        <f t="shared" ref="AV278:AV342" si="345">AT278+AU278</f>
        <v>23</v>
      </c>
    </row>
    <row r="279" spans="1:48" ht="19.5" customHeight="1">
      <c r="A279" s="2"/>
      <c r="B279" s="6" t="s">
        <v>174</v>
      </c>
      <c r="C279" s="47">
        <v>10</v>
      </c>
      <c r="D279" s="47">
        <v>0</v>
      </c>
      <c r="E279" s="47">
        <v>0</v>
      </c>
      <c r="F279" s="47">
        <f t="shared" si="332"/>
        <v>0</v>
      </c>
      <c r="G279" s="47">
        <v>0</v>
      </c>
      <c r="H279" s="47">
        <v>0</v>
      </c>
      <c r="I279" s="47">
        <f t="shared" si="333"/>
        <v>0</v>
      </c>
      <c r="J279" s="27">
        <v>30</v>
      </c>
      <c r="K279" s="27">
        <v>6</v>
      </c>
      <c r="L279" s="27">
        <v>11</v>
      </c>
      <c r="M279" s="27">
        <f t="shared" si="334"/>
        <v>17</v>
      </c>
      <c r="N279" s="27">
        <v>5</v>
      </c>
      <c r="O279" s="27">
        <v>10</v>
      </c>
      <c r="P279" s="27">
        <f t="shared" ref="P279:P342" si="346">N279+O279</f>
        <v>15</v>
      </c>
      <c r="Q279" s="61">
        <v>0</v>
      </c>
      <c r="R279" s="61">
        <v>0</v>
      </c>
      <c r="S279" s="61">
        <v>0</v>
      </c>
      <c r="T279" s="61">
        <f t="shared" ref="T279:T342" si="347">R279+S279</f>
        <v>0</v>
      </c>
      <c r="U279" s="61">
        <v>0</v>
      </c>
      <c r="V279" s="61">
        <v>0</v>
      </c>
      <c r="W279" s="61">
        <f t="shared" ref="W279:W342" si="348">U279+V279</f>
        <v>0</v>
      </c>
      <c r="X279" s="25">
        <f t="shared" ref="X279:Y342" si="349">G279+N279+U279</f>
        <v>5</v>
      </c>
      <c r="Y279" s="25">
        <f t="shared" si="349"/>
        <v>10</v>
      </c>
      <c r="Z279" s="25">
        <f t="shared" ref="Z279:Z342" si="350">X279+Y279</f>
        <v>15</v>
      </c>
      <c r="AA279" s="7">
        <v>0</v>
      </c>
      <c r="AB279" s="7">
        <v>0</v>
      </c>
      <c r="AC279" s="7">
        <v>0</v>
      </c>
      <c r="AD279" s="7">
        <f t="shared" ref="AD279:AD342" si="351">AB279+AC279</f>
        <v>0</v>
      </c>
      <c r="AE279" s="7">
        <v>0</v>
      </c>
      <c r="AF279" s="7">
        <v>0</v>
      </c>
      <c r="AG279" s="7">
        <v>0</v>
      </c>
      <c r="AH279" s="7">
        <f t="shared" ref="AH279:AH342" si="352">AF279+AG279</f>
        <v>0</v>
      </c>
      <c r="AI279" s="7">
        <v>0</v>
      </c>
      <c r="AJ279" s="7">
        <v>0</v>
      </c>
      <c r="AK279" s="7">
        <v>0</v>
      </c>
      <c r="AL279" s="7">
        <f t="shared" ref="AL279:AL342" si="353">AJ279+AK279</f>
        <v>0</v>
      </c>
      <c r="AM279" s="7">
        <f t="shared" ref="AM279:AN342" si="354">X279+AB279+AF279+AJ279</f>
        <v>5</v>
      </c>
      <c r="AN279" s="7">
        <f t="shared" si="354"/>
        <v>10</v>
      </c>
      <c r="AO279" s="7">
        <f t="shared" ref="AO279:AO342" si="355">AM279+AN279</f>
        <v>15</v>
      </c>
      <c r="AP279" s="7">
        <v>2</v>
      </c>
      <c r="AQ279" s="7" t="str">
        <f t="shared" si="340"/>
        <v>0</v>
      </c>
      <c r="AR279" s="7" t="str">
        <f t="shared" si="341"/>
        <v>0</v>
      </c>
      <c r="AS279" s="7">
        <f t="shared" si="342"/>
        <v>0</v>
      </c>
      <c r="AT279" s="7">
        <f t="shared" si="343"/>
        <v>5</v>
      </c>
      <c r="AU279" s="7">
        <f t="shared" si="344"/>
        <v>10</v>
      </c>
      <c r="AV279" s="7">
        <f t="shared" si="345"/>
        <v>15</v>
      </c>
    </row>
    <row r="280" spans="1:48" ht="19.5" customHeight="1">
      <c r="A280" s="79"/>
      <c r="B280" s="6" t="s">
        <v>54</v>
      </c>
      <c r="C280" s="47">
        <v>10</v>
      </c>
      <c r="D280" s="47">
        <v>2</v>
      </c>
      <c r="E280" s="47">
        <v>6</v>
      </c>
      <c r="F280" s="47">
        <f t="shared" si="332"/>
        <v>8</v>
      </c>
      <c r="G280" s="47">
        <v>2</v>
      </c>
      <c r="H280" s="47">
        <v>6</v>
      </c>
      <c r="I280" s="47">
        <f t="shared" si="333"/>
        <v>8</v>
      </c>
      <c r="J280" s="27">
        <v>30</v>
      </c>
      <c r="K280" s="27">
        <v>50</v>
      </c>
      <c r="L280" s="27">
        <v>51</v>
      </c>
      <c r="M280" s="27">
        <f t="shared" si="334"/>
        <v>101</v>
      </c>
      <c r="N280" s="27">
        <v>19</v>
      </c>
      <c r="O280" s="27">
        <v>15</v>
      </c>
      <c r="P280" s="27">
        <f t="shared" si="346"/>
        <v>34</v>
      </c>
      <c r="Q280" s="61">
        <v>0</v>
      </c>
      <c r="R280" s="61">
        <v>0</v>
      </c>
      <c r="S280" s="61">
        <v>0</v>
      </c>
      <c r="T280" s="61">
        <f t="shared" si="347"/>
        <v>0</v>
      </c>
      <c r="U280" s="61">
        <v>0</v>
      </c>
      <c r="V280" s="61">
        <v>0</v>
      </c>
      <c r="W280" s="61">
        <f t="shared" si="348"/>
        <v>0</v>
      </c>
      <c r="X280" s="25">
        <f t="shared" si="349"/>
        <v>21</v>
      </c>
      <c r="Y280" s="25">
        <f t="shared" si="349"/>
        <v>21</v>
      </c>
      <c r="Z280" s="25">
        <f t="shared" si="350"/>
        <v>42</v>
      </c>
      <c r="AA280" s="7">
        <v>0</v>
      </c>
      <c r="AB280" s="7">
        <v>0</v>
      </c>
      <c r="AC280" s="7">
        <v>0</v>
      </c>
      <c r="AD280" s="7">
        <f t="shared" si="351"/>
        <v>0</v>
      </c>
      <c r="AE280" s="7">
        <v>0</v>
      </c>
      <c r="AF280" s="7">
        <v>0</v>
      </c>
      <c r="AG280" s="7">
        <v>0</v>
      </c>
      <c r="AH280" s="7">
        <f t="shared" si="352"/>
        <v>0</v>
      </c>
      <c r="AI280" s="7">
        <v>0</v>
      </c>
      <c r="AJ280" s="7">
        <v>0</v>
      </c>
      <c r="AK280" s="7">
        <v>0</v>
      </c>
      <c r="AL280" s="7">
        <f t="shared" si="353"/>
        <v>0</v>
      </c>
      <c r="AM280" s="7">
        <f t="shared" si="354"/>
        <v>21</v>
      </c>
      <c r="AN280" s="7">
        <f t="shared" si="354"/>
        <v>21</v>
      </c>
      <c r="AO280" s="7">
        <f t="shared" si="355"/>
        <v>42</v>
      </c>
      <c r="AP280" s="7">
        <v>2</v>
      </c>
      <c r="AQ280" s="7" t="str">
        <f t="shared" si="340"/>
        <v>0</v>
      </c>
      <c r="AR280" s="7" t="str">
        <f t="shared" si="341"/>
        <v>0</v>
      </c>
      <c r="AS280" s="7">
        <f t="shared" si="342"/>
        <v>0</v>
      </c>
      <c r="AT280" s="7">
        <f t="shared" si="343"/>
        <v>21</v>
      </c>
      <c r="AU280" s="7">
        <f t="shared" si="344"/>
        <v>21</v>
      </c>
      <c r="AV280" s="7">
        <f t="shared" si="345"/>
        <v>42</v>
      </c>
    </row>
    <row r="281" spans="1:48" s="15" customFormat="1" ht="19.5" customHeight="1">
      <c r="A281" s="100"/>
      <c r="B281" s="13" t="s">
        <v>6</v>
      </c>
      <c r="C281" s="49">
        <f>SUM(C276:C280)</f>
        <v>50</v>
      </c>
      <c r="D281" s="48">
        <f t="shared" ref="D281:AV281" si="356">SUM(D276:D280)</f>
        <v>12</v>
      </c>
      <c r="E281" s="48">
        <f t="shared" si="356"/>
        <v>16</v>
      </c>
      <c r="F281" s="48">
        <f t="shared" si="356"/>
        <v>28</v>
      </c>
      <c r="G281" s="48">
        <f t="shared" si="356"/>
        <v>8</v>
      </c>
      <c r="H281" s="48">
        <f t="shared" si="356"/>
        <v>13</v>
      </c>
      <c r="I281" s="48">
        <f t="shared" si="356"/>
        <v>21</v>
      </c>
      <c r="J281" s="32">
        <f t="shared" si="356"/>
        <v>150</v>
      </c>
      <c r="K281" s="32">
        <f t="shared" si="356"/>
        <v>131</v>
      </c>
      <c r="L281" s="32">
        <f t="shared" si="356"/>
        <v>105</v>
      </c>
      <c r="M281" s="32">
        <f t="shared" si="356"/>
        <v>236</v>
      </c>
      <c r="N281" s="32">
        <f t="shared" si="356"/>
        <v>72</v>
      </c>
      <c r="O281" s="32">
        <f t="shared" si="356"/>
        <v>60</v>
      </c>
      <c r="P281" s="32">
        <f t="shared" si="356"/>
        <v>132</v>
      </c>
      <c r="Q281" s="62">
        <f t="shared" si="356"/>
        <v>0</v>
      </c>
      <c r="R281" s="62">
        <f t="shared" si="356"/>
        <v>0</v>
      </c>
      <c r="S281" s="62">
        <f t="shared" si="356"/>
        <v>0</v>
      </c>
      <c r="T281" s="62">
        <f t="shared" si="356"/>
        <v>0</v>
      </c>
      <c r="U281" s="62">
        <f t="shared" si="356"/>
        <v>0</v>
      </c>
      <c r="V281" s="62">
        <f t="shared" si="356"/>
        <v>0</v>
      </c>
      <c r="W281" s="62">
        <f t="shared" si="356"/>
        <v>0</v>
      </c>
      <c r="X281" s="67">
        <f t="shared" si="356"/>
        <v>80</v>
      </c>
      <c r="Y281" s="67">
        <f t="shared" si="356"/>
        <v>73</v>
      </c>
      <c r="Z281" s="67">
        <f t="shared" si="356"/>
        <v>153</v>
      </c>
      <c r="AA281" s="8">
        <f t="shared" si="356"/>
        <v>0</v>
      </c>
      <c r="AB281" s="8">
        <f t="shared" si="356"/>
        <v>0</v>
      </c>
      <c r="AC281" s="8">
        <f t="shared" si="356"/>
        <v>0</v>
      </c>
      <c r="AD281" s="8">
        <f t="shared" si="356"/>
        <v>0</v>
      </c>
      <c r="AE281" s="8">
        <f t="shared" si="356"/>
        <v>0</v>
      </c>
      <c r="AF281" s="8">
        <f t="shared" si="356"/>
        <v>0</v>
      </c>
      <c r="AG281" s="8">
        <f t="shared" si="356"/>
        <v>0</v>
      </c>
      <c r="AH281" s="8">
        <f t="shared" si="356"/>
        <v>0</v>
      </c>
      <c r="AI281" s="8">
        <f t="shared" si="356"/>
        <v>0</v>
      </c>
      <c r="AJ281" s="8">
        <f t="shared" si="356"/>
        <v>0</v>
      </c>
      <c r="AK281" s="8">
        <f t="shared" si="356"/>
        <v>0</v>
      </c>
      <c r="AL281" s="8">
        <f t="shared" si="356"/>
        <v>0</v>
      </c>
      <c r="AM281" s="8">
        <f t="shared" si="356"/>
        <v>80</v>
      </c>
      <c r="AN281" s="8">
        <f t="shared" si="356"/>
        <v>73</v>
      </c>
      <c r="AO281" s="8">
        <f t="shared" si="356"/>
        <v>153</v>
      </c>
      <c r="AP281" s="7">
        <f t="shared" si="356"/>
        <v>10</v>
      </c>
      <c r="AQ281" s="8">
        <f t="shared" si="356"/>
        <v>0</v>
      </c>
      <c r="AR281" s="8">
        <f t="shared" si="356"/>
        <v>0</v>
      </c>
      <c r="AS281" s="8">
        <f t="shared" si="356"/>
        <v>0</v>
      </c>
      <c r="AT281" s="8">
        <f t="shared" si="356"/>
        <v>80</v>
      </c>
      <c r="AU281" s="8">
        <f t="shared" si="356"/>
        <v>73</v>
      </c>
      <c r="AV281" s="8">
        <f t="shared" si="356"/>
        <v>153</v>
      </c>
    </row>
    <row r="282" spans="1:48" s="15" customFormat="1" ht="19.5" customHeight="1">
      <c r="A282" s="100"/>
      <c r="B282" s="13" t="s">
        <v>92</v>
      </c>
      <c r="C282" s="49">
        <f t="shared" ref="C282:AV282" si="357">C274+C281</f>
        <v>100</v>
      </c>
      <c r="D282" s="48">
        <f t="shared" si="357"/>
        <v>51</v>
      </c>
      <c r="E282" s="48">
        <f t="shared" si="357"/>
        <v>92</v>
      </c>
      <c r="F282" s="48">
        <f t="shared" si="357"/>
        <v>143</v>
      </c>
      <c r="G282" s="48">
        <f t="shared" si="357"/>
        <v>27</v>
      </c>
      <c r="H282" s="48">
        <f t="shared" si="357"/>
        <v>39</v>
      </c>
      <c r="I282" s="48">
        <f t="shared" si="357"/>
        <v>66</v>
      </c>
      <c r="J282" s="32">
        <f t="shared" si="357"/>
        <v>290</v>
      </c>
      <c r="K282" s="32">
        <f t="shared" si="357"/>
        <v>1458</v>
      </c>
      <c r="L282" s="32">
        <f t="shared" si="357"/>
        <v>1325</v>
      </c>
      <c r="M282" s="32">
        <f t="shared" si="357"/>
        <v>2783</v>
      </c>
      <c r="N282" s="32">
        <f t="shared" si="357"/>
        <v>167</v>
      </c>
      <c r="O282" s="32">
        <f t="shared" si="357"/>
        <v>122</v>
      </c>
      <c r="P282" s="32">
        <f t="shared" si="357"/>
        <v>289</v>
      </c>
      <c r="Q282" s="62">
        <f t="shared" si="357"/>
        <v>50</v>
      </c>
      <c r="R282" s="62">
        <f t="shared" si="357"/>
        <v>18</v>
      </c>
      <c r="S282" s="62">
        <f t="shared" si="357"/>
        <v>32</v>
      </c>
      <c r="T282" s="62">
        <f t="shared" si="357"/>
        <v>50</v>
      </c>
      <c r="U282" s="62">
        <f t="shared" si="357"/>
        <v>14</v>
      </c>
      <c r="V282" s="62">
        <f t="shared" si="357"/>
        <v>22</v>
      </c>
      <c r="W282" s="62">
        <f t="shared" si="357"/>
        <v>36</v>
      </c>
      <c r="X282" s="67">
        <f t="shared" si="357"/>
        <v>208</v>
      </c>
      <c r="Y282" s="67">
        <f t="shared" si="357"/>
        <v>183</v>
      </c>
      <c r="Z282" s="67">
        <f t="shared" si="357"/>
        <v>391</v>
      </c>
      <c r="AA282" s="8">
        <f t="shared" si="357"/>
        <v>0</v>
      </c>
      <c r="AB282" s="8">
        <f t="shared" si="357"/>
        <v>0</v>
      </c>
      <c r="AC282" s="8">
        <f t="shared" si="357"/>
        <v>0</v>
      </c>
      <c r="AD282" s="8">
        <f t="shared" si="357"/>
        <v>0</v>
      </c>
      <c r="AE282" s="8">
        <f t="shared" si="357"/>
        <v>0</v>
      </c>
      <c r="AF282" s="8">
        <f t="shared" si="357"/>
        <v>0</v>
      </c>
      <c r="AG282" s="8">
        <f t="shared" si="357"/>
        <v>0</v>
      </c>
      <c r="AH282" s="8">
        <f t="shared" si="357"/>
        <v>0</v>
      </c>
      <c r="AI282" s="8">
        <f t="shared" si="357"/>
        <v>0</v>
      </c>
      <c r="AJ282" s="8">
        <f t="shared" si="357"/>
        <v>0</v>
      </c>
      <c r="AK282" s="8">
        <f t="shared" si="357"/>
        <v>0</v>
      </c>
      <c r="AL282" s="8">
        <f t="shared" si="357"/>
        <v>0</v>
      </c>
      <c r="AM282" s="8">
        <f t="shared" si="357"/>
        <v>208</v>
      </c>
      <c r="AN282" s="8">
        <f t="shared" si="357"/>
        <v>183</v>
      </c>
      <c r="AO282" s="8">
        <f t="shared" si="357"/>
        <v>391</v>
      </c>
      <c r="AP282" s="7">
        <f t="shared" si="357"/>
        <v>22</v>
      </c>
      <c r="AQ282" s="8">
        <f t="shared" si="357"/>
        <v>0</v>
      </c>
      <c r="AR282" s="8">
        <f t="shared" si="357"/>
        <v>0</v>
      </c>
      <c r="AS282" s="8">
        <f t="shared" si="357"/>
        <v>0</v>
      </c>
      <c r="AT282" s="8">
        <f t="shared" si="357"/>
        <v>208</v>
      </c>
      <c r="AU282" s="8">
        <f t="shared" si="357"/>
        <v>183</v>
      </c>
      <c r="AV282" s="8">
        <f t="shared" si="357"/>
        <v>391</v>
      </c>
    </row>
    <row r="283" spans="1:48" s="15" customFormat="1" ht="19.5" customHeight="1">
      <c r="A283" s="100"/>
      <c r="B283" s="20" t="s">
        <v>158</v>
      </c>
      <c r="C283" s="49"/>
      <c r="D283" s="48"/>
      <c r="E283" s="48"/>
      <c r="F283" s="48"/>
      <c r="G283" s="48"/>
      <c r="H283" s="48"/>
      <c r="I283" s="48"/>
      <c r="J283" s="32"/>
      <c r="K283" s="32"/>
      <c r="L283" s="32"/>
      <c r="M283" s="32"/>
      <c r="N283" s="32"/>
      <c r="O283" s="32"/>
      <c r="P283" s="32"/>
      <c r="Q283" s="62"/>
      <c r="R283" s="62"/>
      <c r="S283" s="62"/>
      <c r="T283" s="62"/>
      <c r="U283" s="62"/>
      <c r="V283" s="62"/>
      <c r="W283" s="62"/>
      <c r="X283" s="67"/>
      <c r="Y283" s="67"/>
      <c r="Z283" s="67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7"/>
      <c r="AQ283" s="8"/>
      <c r="AR283" s="8"/>
      <c r="AS283" s="8"/>
      <c r="AT283" s="8"/>
      <c r="AU283" s="8"/>
      <c r="AV283" s="8"/>
    </row>
    <row r="284" spans="1:48" ht="19.5" customHeight="1">
      <c r="A284" s="79"/>
      <c r="B284" s="14" t="s">
        <v>161</v>
      </c>
      <c r="C284" s="53">
        <v>0</v>
      </c>
      <c r="D284" s="47">
        <v>0</v>
      </c>
      <c r="E284" s="47">
        <v>0</v>
      </c>
      <c r="F284" s="47">
        <f t="shared" ref="F284" si="358">D284+E284</f>
        <v>0</v>
      </c>
      <c r="G284" s="47">
        <v>0</v>
      </c>
      <c r="H284" s="47">
        <v>0</v>
      </c>
      <c r="I284" s="47">
        <f t="shared" ref="I284" si="359">G284+H284</f>
        <v>0</v>
      </c>
      <c r="J284" s="27">
        <v>0</v>
      </c>
      <c r="K284" s="27">
        <v>0</v>
      </c>
      <c r="L284" s="27">
        <v>0</v>
      </c>
      <c r="M284" s="27">
        <f t="shared" ref="M284:M285" si="360">K284+L284</f>
        <v>0</v>
      </c>
      <c r="N284" s="27">
        <v>0</v>
      </c>
      <c r="O284" s="27">
        <v>0</v>
      </c>
      <c r="P284" s="27">
        <f t="shared" ref="P284:P285" si="361">N284+O284</f>
        <v>0</v>
      </c>
      <c r="Q284" s="61">
        <v>0</v>
      </c>
      <c r="R284" s="61">
        <v>0</v>
      </c>
      <c r="S284" s="61">
        <v>0</v>
      </c>
      <c r="T284" s="61">
        <f t="shared" ref="T284:T285" si="362">R284+S284</f>
        <v>0</v>
      </c>
      <c r="U284" s="61">
        <v>0</v>
      </c>
      <c r="V284" s="61">
        <v>0</v>
      </c>
      <c r="W284" s="61">
        <f t="shared" ref="W284:W285" si="363">U284+V284</f>
        <v>0</v>
      </c>
      <c r="X284" s="25">
        <f t="shared" ref="X284:Y285" si="364">G284+N284+U284</f>
        <v>0</v>
      </c>
      <c r="Y284" s="25">
        <f t="shared" si="364"/>
        <v>0</v>
      </c>
      <c r="Z284" s="25">
        <f t="shared" ref="Z284:Z285" si="365">X284+Y284</f>
        <v>0</v>
      </c>
      <c r="AA284" s="7">
        <v>0</v>
      </c>
      <c r="AB284" s="7">
        <v>0</v>
      </c>
      <c r="AC284" s="7">
        <v>0</v>
      </c>
      <c r="AD284" s="7">
        <f t="shared" ref="AD284:AD285" si="366">AB284+AC284</f>
        <v>0</v>
      </c>
      <c r="AE284" s="7">
        <v>20</v>
      </c>
      <c r="AF284" s="7">
        <v>3</v>
      </c>
      <c r="AG284" s="7">
        <v>0</v>
      </c>
      <c r="AH284" s="7">
        <f t="shared" ref="AH284:AH285" si="367">AF284+AG284</f>
        <v>3</v>
      </c>
      <c r="AI284" s="7">
        <v>0</v>
      </c>
      <c r="AJ284" s="7">
        <v>0</v>
      </c>
      <c r="AK284" s="7">
        <v>0</v>
      </c>
      <c r="AL284" s="7">
        <f t="shared" ref="AL284:AL285" si="368">AJ284+AK284</f>
        <v>0</v>
      </c>
      <c r="AM284" s="7">
        <f t="shared" ref="AM284:AN285" si="369">X284+AB284+AF284+AJ284</f>
        <v>3</v>
      </c>
      <c r="AN284" s="7">
        <f t="shared" si="369"/>
        <v>0</v>
      </c>
      <c r="AO284" s="7">
        <f t="shared" ref="AO284:AO285" si="370">AM284+AN284</f>
        <v>3</v>
      </c>
      <c r="AP284" s="7">
        <v>2</v>
      </c>
      <c r="AQ284" s="7" t="str">
        <f t="shared" ref="AQ284:AQ285" si="371">IF(AP284=1,AM284,"0")</f>
        <v>0</v>
      </c>
      <c r="AR284" s="7" t="str">
        <f t="shared" ref="AR284:AR285" si="372">IF(AP284=1,AN284,"0")</f>
        <v>0</v>
      </c>
      <c r="AS284" s="7">
        <f t="shared" ref="AS284:AS285" si="373">AQ284+AR284</f>
        <v>0</v>
      </c>
      <c r="AT284" s="7">
        <f t="shared" ref="AT284:AT285" si="374">IF(AP284=2,AM284,"0")</f>
        <v>3</v>
      </c>
      <c r="AU284" s="7">
        <f t="shared" ref="AU284:AU285" si="375">IF(AP284=2,AN284,"0")</f>
        <v>0</v>
      </c>
      <c r="AV284" s="7">
        <f t="shared" ref="AV284:AV285" si="376">AT284+AU284</f>
        <v>3</v>
      </c>
    </row>
    <row r="285" spans="1:48" s="15" customFormat="1" ht="19.5" customHeight="1">
      <c r="A285" s="100"/>
      <c r="B285" s="13" t="s">
        <v>92</v>
      </c>
      <c r="C285" s="49">
        <f>SUM(C284)</f>
        <v>0</v>
      </c>
      <c r="D285" s="48">
        <v>0</v>
      </c>
      <c r="E285" s="48">
        <v>0</v>
      </c>
      <c r="F285" s="48">
        <f>D285+E285</f>
        <v>0</v>
      </c>
      <c r="G285" s="48">
        <v>0</v>
      </c>
      <c r="H285" s="48">
        <v>0</v>
      </c>
      <c r="I285" s="48">
        <f>G285+H285</f>
        <v>0</v>
      </c>
      <c r="J285" s="32">
        <f t="shared" ref="J285" si="377">SUM(J284)</f>
        <v>0</v>
      </c>
      <c r="K285" s="32">
        <v>0</v>
      </c>
      <c r="L285" s="32">
        <v>0</v>
      </c>
      <c r="M285" s="32">
        <f t="shared" si="360"/>
        <v>0</v>
      </c>
      <c r="N285" s="32">
        <v>0</v>
      </c>
      <c r="O285" s="32">
        <v>0</v>
      </c>
      <c r="P285" s="32">
        <f t="shared" si="361"/>
        <v>0</v>
      </c>
      <c r="Q285" s="62">
        <f t="shared" ref="Q285" si="378">SUM(Q284)</f>
        <v>0</v>
      </c>
      <c r="R285" s="62">
        <v>0</v>
      </c>
      <c r="S285" s="62">
        <v>0</v>
      </c>
      <c r="T285" s="62">
        <f t="shared" si="362"/>
        <v>0</v>
      </c>
      <c r="U285" s="62">
        <v>0</v>
      </c>
      <c r="V285" s="62">
        <v>0</v>
      </c>
      <c r="W285" s="62">
        <f t="shared" si="363"/>
        <v>0</v>
      </c>
      <c r="X285" s="67">
        <f t="shared" si="364"/>
        <v>0</v>
      </c>
      <c r="Y285" s="67">
        <f t="shared" si="364"/>
        <v>0</v>
      </c>
      <c r="Z285" s="67">
        <f t="shared" si="365"/>
        <v>0</v>
      </c>
      <c r="AA285" s="8">
        <v>0</v>
      </c>
      <c r="AB285" s="8">
        <v>0</v>
      </c>
      <c r="AC285" s="8">
        <v>0</v>
      </c>
      <c r="AD285" s="8">
        <f t="shared" si="366"/>
        <v>0</v>
      </c>
      <c r="AE285" s="8">
        <f>SUM(AE284)</f>
        <v>20</v>
      </c>
      <c r="AF285" s="8">
        <f>SUM(AF284)</f>
        <v>3</v>
      </c>
      <c r="AG285" s="8">
        <f>SUM(AG284)</f>
        <v>0</v>
      </c>
      <c r="AH285" s="8">
        <f t="shared" si="367"/>
        <v>3</v>
      </c>
      <c r="AI285" s="8">
        <v>0</v>
      </c>
      <c r="AJ285" s="8">
        <v>0</v>
      </c>
      <c r="AK285" s="8">
        <v>0</v>
      </c>
      <c r="AL285" s="8">
        <f t="shared" si="368"/>
        <v>0</v>
      </c>
      <c r="AM285" s="8">
        <f t="shared" si="369"/>
        <v>3</v>
      </c>
      <c r="AN285" s="8">
        <f t="shared" si="369"/>
        <v>0</v>
      </c>
      <c r="AO285" s="8">
        <f t="shared" si="370"/>
        <v>3</v>
      </c>
      <c r="AP285" s="7">
        <v>2</v>
      </c>
      <c r="AQ285" s="8" t="str">
        <f t="shared" si="371"/>
        <v>0</v>
      </c>
      <c r="AR285" s="8" t="str">
        <f t="shared" si="372"/>
        <v>0</v>
      </c>
      <c r="AS285" s="8">
        <f t="shared" si="373"/>
        <v>0</v>
      </c>
      <c r="AT285" s="8">
        <f t="shared" si="374"/>
        <v>3</v>
      </c>
      <c r="AU285" s="8">
        <f t="shared" si="375"/>
        <v>0</v>
      </c>
      <c r="AV285" s="8">
        <f t="shared" si="376"/>
        <v>3</v>
      </c>
    </row>
    <row r="286" spans="1:48" s="15" customFormat="1" ht="19.5" customHeight="1">
      <c r="A286" s="100"/>
      <c r="B286" s="13" t="s">
        <v>94</v>
      </c>
      <c r="C286" s="49">
        <f>C282+C285</f>
        <v>100</v>
      </c>
      <c r="D286" s="48">
        <f t="shared" ref="D286:AV286" si="379">D282+D285</f>
        <v>51</v>
      </c>
      <c r="E286" s="48">
        <f t="shared" si="379"/>
        <v>92</v>
      </c>
      <c r="F286" s="48">
        <f t="shared" si="379"/>
        <v>143</v>
      </c>
      <c r="G286" s="48">
        <f t="shared" si="379"/>
        <v>27</v>
      </c>
      <c r="H286" s="48">
        <f t="shared" si="379"/>
        <v>39</v>
      </c>
      <c r="I286" s="48">
        <f t="shared" si="379"/>
        <v>66</v>
      </c>
      <c r="J286" s="32">
        <f t="shared" si="379"/>
        <v>290</v>
      </c>
      <c r="K286" s="32">
        <f t="shared" si="379"/>
        <v>1458</v>
      </c>
      <c r="L286" s="32">
        <f t="shared" si="379"/>
        <v>1325</v>
      </c>
      <c r="M286" s="32">
        <f t="shared" si="379"/>
        <v>2783</v>
      </c>
      <c r="N286" s="32">
        <f t="shared" si="379"/>
        <v>167</v>
      </c>
      <c r="O286" s="32">
        <f t="shared" si="379"/>
        <v>122</v>
      </c>
      <c r="P286" s="32">
        <f t="shared" si="379"/>
        <v>289</v>
      </c>
      <c r="Q286" s="62">
        <f t="shared" si="379"/>
        <v>50</v>
      </c>
      <c r="R286" s="62">
        <f t="shared" si="379"/>
        <v>18</v>
      </c>
      <c r="S286" s="62">
        <f t="shared" si="379"/>
        <v>32</v>
      </c>
      <c r="T286" s="62">
        <f t="shared" si="379"/>
        <v>50</v>
      </c>
      <c r="U286" s="62">
        <f t="shared" si="379"/>
        <v>14</v>
      </c>
      <c r="V286" s="62">
        <f t="shared" si="379"/>
        <v>22</v>
      </c>
      <c r="W286" s="62">
        <f t="shared" si="379"/>
        <v>36</v>
      </c>
      <c r="X286" s="67">
        <f t="shared" si="379"/>
        <v>208</v>
      </c>
      <c r="Y286" s="67">
        <f t="shared" si="379"/>
        <v>183</v>
      </c>
      <c r="Z286" s="67">
        <f t="shared" si="379"/>
        <v>391</v>
      </c>
      <c r="AA286" s="8">
        <f t="shared" si="379"/>
        <v>0</v>
      </c>
      <c r="AB286" s="8">
        <f t="shared" si="379"/>
        <v>0</v>
      </c>
      <c r="AC286" s="8">
        <f t="shared" si="379"/>
        <v>0</v>
      </c>
      <c r="AD286" s="8">
        <f t="shared" si="379"/>
        <v>0</v>
      </c>
      <c r="AE286" s="8">
        <f t="shared" si="379"/>
        <v>20</v>
      </c>
      <c r="AF286" s="8">
        <f t="shared" si="379"/>
        <v>3</v>
      </c>
      <c r="AG286" s="8">
        <f t="shared" si="379"/>
        <v>0</v>
      </c>
      <c r="AH286" s="8">
        <f t="shared" si="379"/>
        <v>3</v>
      </c>
      <c r="AI286" s="8">
        <f t="shared" si="379"/>
        <v>0</v>
      </c>
      <c r="AJ286" s="8">
        <f t="shared" si="379"/>
        <v>0</v>
      </c>
      <c r="AK286" s="8">
        <f t="shared" si="379"/>
        <v>0</v>
      </c>
      <c r="AL286" s="8">
        <f t="shared" si="379"/>
        <v>0</v>
      </c>
      <c r="AM286" s="8">
        <f t="shared" si="379"/>
        <v>211</v>
      </c>
      <c r="AN286" s="8">
        <f t="shared" si="379"/>
        <v>183</v>
      </c>
      <c r="AO286" s="8">
        <f t="shared" si="379"/>
        <v>394</v>
      </c>
      <c r="AP286" s="7">
        <f t="shared" si="379"/>
        <v>24</v>
      </c>
      <c r="AQ286" s="8">
        <f t="shared" si="379"/>
        <v>0</v>
      </c>
      <c r="AR286" s="8">
        <f t="shared" si="379"/>
        <v>0</v>
      </c>
      <c r="AS286" s="8">
        <f t="shared" si="379"/>
        <v>0</v>
      </c>
      <c r="AT286" s="8">
        <f t="shared" si="379"/>
        <v>211</v>
      </c>
      <c r="AU286" s="8">
        <f t="shared" si="379"/>
        <v>183</v>
      </c>
      <c r="AV286" s="8">
        <f t="shared" si="379"/>
        <v>394</v>
      </c>
    </row>
    <row r="287" spans="1:48" ht="19.5" customHeight="1">
      <c r="A287" s="85"/>
      <c r="B287" s="21" t="s">
        <v>132</v>
      </c>
      <c r="C287" s="53"/>
      <c r="D287" s="54"/>
      <c r="E287" s="54"/>
      <c r="F287" s="54"/>
      <c r="G287" s="54"/>
      <c r="H287" s="54"/>
      <c r="I287" s="54"/>
      <c r="J287" s="35"/>
      <c r="K287" s="35"/>
      <c r="L287" s="35"/>
      <c r="M287" s="35"/>
      <c r="N287" s="35"/>
      <c r="O287" s="35"/>
      <c r="P287" s="35"/>
      <c r="Q287" s="66"/>
      <c r="R287" s="66"/>
      <c r="S287" s="66"/>
      <c r="T287" s="66"/>
      <c r="U287" s="66"/>
      <c r="V287" s="66"/>
      <c r="W287" s="66"/>
      <c r="X287" s="86"/>
      <c r="Y287" s="86"/>
      <c r="Z287" s="86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10"/>
    </row>
    <row r="288" spans="1:48" ht="19.5" customHeight="1">
      <c r="A288" s="79"/>
      <c r="B288" s="3" t="s">
        <v>102</v>
      </c>
      <c r="C288" s="90"/>
      <c r="D288" s="91"/>
      <c r="E288" s="91"/>
      <c r="F288" s="54"/>
      <c r="G288" s="91"/>
      <c r="H288" s="91"/>
      <c r="I288" s="54"/>
      <c r="J288" s="38"/>
      <c r="K288" s="38"/>
      <c r="L288" s="38"/>
      <c r="M288" s="35"/>
      <c r="N288" s="38"/>
      <c r="O288" s="38"/>
      <c r="P288" s="35"/>
      <c r="Q288" s="92"/>
      <c r="R288" s="92"/>
      <c r="S288" s="92"/>
      <c r="T288" s="66"/>
      <c r="U288" s="92"/>
      <c r="V288" s="92"/>
      <c r="W288" s="66"/>
      <c r="X288" s="86"/>
      <c r="Y288" s="86"/>
      <c r="Z288" s="86"/>
      <c r="AA288" s="12"/>
      <c r="AB288" s="12"/>
      <c r="AC288" s="12"/>
      <c r="AD288" s="9"/>
      <c r="AE288" s="12"/>
      <c r="AF288" s="12"/>
      <c r="AG288" s="12"/>
      <c r="AH288" s="9"/>
      <c r="AI288" s="12"/>
      <c r="AJ288" s="12"/>
      <c r="AK288" s="12"/>
      <c r="AL288" s="9"/>
      <c r="AM288" s="9"/>
      <c r="AN288" s="9"/>
      <c r="AO288" s="9"/>
      <c r="AP288" s="12"/>
      <c r="AQ288" s="9"/>
      <c r="AR288" s="9"/>
      <c r="AS288" s="9"/>
      <c r="AT288" s="9"/>
      <c r="AU288" s="9"/>
      <c r="AV288" s="10"/>
    </row>
    <row r="289" spans="1:48" ht="19.5" customHeight="1">
      <c r="A289" s="85"/>
      <c r="B289" s="6" t="s">
        <v>115</v>
      </c>
      <c r="C289" s="47">
        <v>0</v>
      </c>
      <c r="D289" s="47">
        <v>0</v>
      </c>
      <c r="E289" s="47">
        <v>0</v>
      </c>
      <c r="F289" s="47">
        <f t="shared" si="332"/>
        <v>0</v>
      </c>
      <c r="G289" s="47">
        <v>0</v>
      </c>
      <c r="H289" s="47">
        <v>0</v>
      </c>
      <c r="I289" s="47">
        <f t="shared" si="333"/>
        <v>0</v>
      </c>
      <c r="J289" s="27">
        <v>40</v>
      </c>
      <c r="K289" s="27">
        <v>42</v>
      </c>
      <c r="L289" s="27">
        <v>33</v>
      </c>
      <c r="M289" s="27">
        <f t="shared" si="334"/>
        <v>75</v>
      </c>
      <c r="N289" s="27">
        <v>27</v>
      </c>
      <c r="O289" s="27">
        <v>11</v>
      </c>
      <c r="P289" s="27">
        <f t="shared" si="346"/>
        <v>38</v>
      </c>
      <c r="Q289" s="61">
        <v>0</v>
      </c>
      <c r="R289" s="61">
        <v>0</v>
      </c>
      <c r="S289" s="61">
        <v>0</v>
      </c>
      <c r="T289" s="61">
        <f t="shared" si="347"/>
        <v>0</v>
      </c>
      <c r="U289" s="61">
        <v>0</v>
      </c>
      <c r="V289" s="61">
        <v>0</v>
      </c>
      <c r="W289" s="61">
        <f t="shared" si="348"/>
        <v>0</v>
      </c>
      <c r="X289" s="25">
        <f t="shared" si="349"/>
        <v>27</v>
      </c>
      <c r="Y289" s="25">
        <f t="shared" si="349"/>
        <v>11</v>
      </c>
      <c r="Z289" s="25">
        <f t="shared" si="350"/>
        <v>38</v>
      </c>
      <c r="AA289" s="7">
        <v>0</v>
      </c>
      <c r="AB289" s="7">
        <v>0</v>
      </c>
      <c r="AC289" s="7">
        <v>0</v>
      </c>
      <c r="AD289" s="7">
        <f t="shared" si="351"/>
        <v>0</v>
      </c>
      <c r="AE289" s="7">
        <v>0</v>
      </c>
      <c r="AF289" s="7">
        <v>0</v>
      </c>
      <c r="AG289" s="7">
        <v>0</v>
      </c>
      <c r="AH289" s="7">
        <f t="shared" si="352"/>
        <v>0</v>
      </c>
      <c r="AI289" s="7">
        <v>0</v>
      </c>
      <c r="AJ289" s="7">
        <v>0</v>
      </c>
      <c r="AK289" s="7">
        <v>0</v>
      </c>
      <c r="AL289" s="7">
        <f t="shared" si="353"/>
        <v>0</v>
      </c>
      <c r="AM289" s="7">
        <f t="shared" si="354"/>
        <v>27</v>
      </c>
      <c r="AN289" s="7">
        <f t="shared" si="354"/>
        <v>11</v>
      </c>
      <c r="AO289" s="7">
        <f t="shared" si="355"/>
        <v>38</v>
      </c>
      <c r="AP289" s="7">
        <v>2</v>
      </c>
      <c r="AQ289" s="7" t="str">
        <f t="shared" si="340"/>
        <v>0</v>
      </c>
      <c r="AR289" s="7" t="str">
        <f t="shared" si="341"/>
        <v>0</v>
      </c>
      <c r="AS289" s="7">
        <f t="shared" si="342"/>
        <v>0</v>
      </c>
      <c r="AT289" s="7">
        <f t="shared" si="343"/>
        <v>27</v>
      </c>
      <c r="AU289" s="7">
        <f t="shared" si="344"/>
        <v>11</v>
      </c>
      <c r="AV289" s="7">
        <f t="shared" si="345"/>
        <v>38</v>
      </c>
    </row>
    <row r="290" spans="1:48" ht="19.5" customHeight="1">
      <c r="A290" s="85"/>
      <c r="B290" s="6" t="s">
        <v>52</v>
      </c>
      <c r="C290" s="47">
        <v>0</v>
      </c>
      <c r="D290" s="47">
        <v>0</v>
      </c>
      <c r="E290" s="47">
        <v>0</v>
      </c>
      <c r="F290" s="47">
        <f t="shared" si="332"/>
        <v>0</v>
      </c>
      <c r="G290" s="47">
        <v>0</v>
      </c>
      <c r="H290" s="47">
        <v>0</v>
      </c>
      <c r="I290" s="47">
        <f t="shared" si="333"/>
        <v>0</v>
      </c>
      <c r="J290" s="27">
        <v>40</v>
      </c>
      <c r="K290" s="27">
        <v>13</v>
      </c>
      <c r="L290" s="27">
        <v>6</v>
      </c>
      <c r="M290" s="27">
        <f t="shared" si="334"/>
        <v>19</v>
      </c>
      <c r="N290" s="27">
        <v>24</v>
      </c>
      <c r="O290" s="27">
        <v>4</v>
      </c>
      <c r="P290" s="27">
        <f t="shared" si="346"/>
        <v>28</v>
      </c>
      <c r="Q290" s="61">
        <v>0</v>
      </c>
      <c r="R290" s="61">
        <v>0</v>
      </c>
      <c r="S290" s="61">
        <v>0</v>
      </c>
      <c r="T290" s="61">
        <f t="shared" si="347"/>
        <v>0</v>
      </c>
      <c r="U290" s="61">
        <v>0</v>
      </c>
      <c r="V290" s="61">
        <v>0</v>
      </c>
      <c r="W290" s="61">
        <f t="shared" si="348"/>
        <v>0</v>
      </c>
      <c r="X290" s="25">
        <f t="shared" si="349"/>
        <v>24</v>
      </c>
      <c r="Y290" s="25">
        <f t="shared" si="349"/>
        <v>4</v>
      </c>
      <c r="Z290" s="25">
        <f t="shared" si="350"/>
        <v>28</v>
      </c>
      <c r="AA290" s="7">
        <v>0</v>
      </c>
      <c r="AB290" s="7">
        <v>0</v>
      </c>
      <c r="AC290" s="7">
        <v>0</v>
      </c>
      <c r="AD290" s="7">
        <f t="shared" si="351"/>
        <v>0</v>
      </c>
      <c r="AE290" s="7">
        <v>0</v>
      </c>
      <c r="AF290" s="7">
        <v>0</v>
      </c>
      <c r="AG290" s="7">
        <v>0</v>
      </c>
      <c r="AH290" s="7">
        <f t="shared" si="352"/>
        <v>0</v>
      </c>
      <c r="AI290" s="7">
        <v>0</v>
      </c>
      <c r="AJ290" s="7">
        <v>0</v>
      </c>
      <c r="AK290" s="7">
        <v>0</v>
      </c>
      <c r="AL290" s="7">
        <f t="shared" si="353"/>
        <v>0</v>
      </c>
      <c r="AM290" s="7">
        <f t="shared" si="354"/>
        <v>24</v>
      </c>
      <c r="AN290" s="7">
        <f t="shared" si="354"/>
        <v>4</v>
      </c>
      <c r="AO290" s="7">
        <f t="shared" si="355"/>
        <v>28</v>
      </c>
      <c r="AP290" s="7">
        <v>2</v>
      </c>
      <c r="AQ290" s="7" t="str">
        <f t="shared" si="340"/>
        <v>0</v>
      </c>
      <c r="AR290" s="7" t="str">
        <f t="shared" si="341"/>
        <v>0</v>
      </c>
      <c r="AS290" s="7">
        <f t="shared" si="342"/>
        <v>0</v>
      </c>
      <c r="AT290" s="7">
        <f t="shared" si="343"/>
        <v>24</v>
      </c>
      <c r="AU290" s="7">
        <f t="shared" si="344"/>
        <v>4</v>
      </c>
      <c r="AV290" s="7">
        <f t="shared" si="345"/>
        <v>28</v>
      </c>
    </row>
    <row r="291" spans="1:48" ht="19.5" customHeight="1">
      <c r="A291" s="85"/>
      <c r="B291" s="6" t="s">
        <v>53</v>
      </c>
      <c r="C291" s="47">
        <v>0</v>
      </c>
      <c r="D291" s="47">
        <v>0</v>
      </c>
      <c r="E291" s="47">
        <v>0</v>
      </c>
      <c r="F291" s="47">
        <f t="shared" si="332"/>
        <v>0</v>
      </c>
      <c r="G291" s="47">
        <v>0</v>
      </c>
      <c r="H291" s="47">
        <v>0</v>
      </c>
      <c r="I291" s="47">
        <f t="shared" si="333"/>
        <v>0</v>
      </c>
      <c r="J291" s="27">
        <v>40</v>
      </c>
      <c r="K291" s="27">
        <v>14</v>
      </c>
      <c r="L291" s="27">
        <v>24</v>
      </c>
      <c r="M291" s="27">
        <f t="shared" si="334"/>
        <v>38</v>
      </c>
      <c r="N291" s="27">
        <v>17</v>
      </c>
      <c r="O291" s="27">
        <v>16</v>
      </c>
      <c r="P291" s="27">
        <f t="shared" si="346"/>
        <v>33</v>
      </c>
      <c r="Q291" s="61">
        <v>0</v>
      </c>
      <c r="R291" s="61">
        <v>0</v>
      </c>
      <c r="S291" s="61">
        <v>0</v>
      </c>
      <c r="T291" s="61">
        <f t="shared" si="347"/>
        <v>0</v>
      </c>
      <c r="U291" s="61">
        <v>0</v>
      </c>
      <c r="V291" s="61">
        <v>0</v>
      </c>
      <c r="W291" s="61">
        <f t="shared" si="348"/>
        <v>0</v>
      </c>
      <c r="X291" s="25">
        <f t="shared" si="349"/>
        <v>17</v>
      </c>
      <c r="Y291" s="25">
        <f t="shared" si="349"/>
        <v>16</v>
      </c>
      <c r="Z291" s="25">
        <f t="shared" si="350"/>
        <v>33</v>
      </c>
      <c r="AA291" s="7">
        <v>0</v>
      </c>
      <c r="AB291" s="7">
        <v>0</v>
      </c>
      <c r="AC291" s="7">
        <v>0</v>
      </c>
      <c r="AD291" s="7">
        <f t="shared" si="351"/>
        <v>0</v>
      </c>
      <c r="AE291" s="7">
        <v>0</v>
      </c>
      <c r="AF291" s="7">
        <v>0</v>
      </c>
      <c r="AG291" s="7">
        <v>0</v>
      </c>
      <c r="AH291" s="7">
        <f t="shared" si="352"/>
        <v>0</v>
      </c>
      <c r="AI291" s="7">
        <v>0</v>
      </c>
      <c r="AJ291" s="7">
        <v>0</v>
      </c>
      <c r="AK291" s="7">
        <v>0</v>
      </c>
      <c r="AL291" s="7">
        <f t="shared" si="353"/>
        <v>0</v>
      </c>
      <c r="AM291" s="7">
        <f t="shared" si="354"/>
        <v>17</v>
      </c>
      <c r="AN291" s="7">
        <f t="shared" si="354"/>
        <v>16</v>
      </c>
      <c r="AO291" s="7">
        <f t="shared" si="355"/>
        <v>33</v>
      </c>
      <c r="AP291" s="7">
        <v>2</v>
      </c>
      <c r="AQ291" s="7" t="str">
        <f t="shared" si="340"/>
        <v>0</v>
      </c>
      <c r="AR291" s="7" t="str">
        <f t="shared" si="341"/>
        <v>0</v>
      </c>
      <c r="AS291" s="7">
        <f t="shared" si="342"/>
        <v>0</v>
      </c>
      <c r="AT291" s="7">
        <f t="shared" si="343"/>
        <v>17</v>
      </c>
      <c r="AU291" s="7">
        <f t="shared" si="344"/>
        <v>16</v>
      </c>
      <c r="AV291" s="7">
        <f t="shared" si="345"/>
        <v>33</v>
      </c>
    </row>
    <row r="292" spans="1:48" ht="19.5" customHeight="1">
      <c r="A292" s="85"/>
      <c r="B292" s="14" t="s">
        <v>174</v>
      </c>
      <c r="C292" s="47">
        <v>0</v>
      </c>
      <c r="D292" s="47">
        <v>0</v>
      </c>
      <c r="E292" s="47">
        <v>0</v>
      </c>
      <c r="F292" s="47">
        <f t="shared" si="332"/>
        <v>0</v>
      </c>
      <c r="G292" s="47">
        <v>0</v>
      </c>
      <c r="H292" s="47">
        <v>0</v>
      </c>
      <c r="I292" s="47">
        <f t="shared" si="333"/>
        <v>0</v>
      </c>
      <c r="J292" s="27">
        <v>40</v>
      </c>
      <c r="K292" s="27">
        <v>2</v>
      </c>
      <c r="L292" s="27">
        <v>13</v>
      </c>
      <c r="M292" s="27">
        <f t="shared" si="334"/>
        <v>15</v>
      </c>
      <c r="N292" s="27">
        <v>10</v>
      </c>
      <c r="O292" s="27">
        <v>38</v>
      </c>
      <c r="P292" s="27">
        <f t="shared" si="346"/>
        <v>48</v>
      </c>
      <c r="Q292" s="61">
        <v>0</v>
      </c>
      <c r="R292" s="61">
        <v>0</v>
      </c>
      <c r="S292" s="61">
        <v>0</v>
      </c>
      <c r="T292" s="61">
        <f t="shared" si="347"/>
        <v>0</v>
      </c>
      <c r="U292" s="61">
        <v>0</v>
      </c>
      <c r="V292" s="61">
        <v>0</v>
      </c>
      <c r="W292" s="61">
        <f t="shared" si="348"/>
        <v>0</v>
      </c>
      <c r="X292" s="25">
        <f t="shared" si="349"/>
        <v>10</v>
      </c>
      <c r="Y292" s="25">
        <f t="shared" si="349"/>
        <v>38</v>
      </c>
      <c r="Z292" s="25">
        <f t="shared" si="350"/>
        <v>48</v>
      </c>
      <c r="AA292" s="7">
        <v>0</v>
      </c>
      <c r="AB292" s="7">
        <v>0</v>
      </c>
      <c r="AC292" s="7">
        <v>0</v>
      </c>
      <c r="AD292" s="7">
        <f t="shared" si="351"/>
        <v>0</v>
      </c>
      <c r="AE292" s="7">
        <v>0</v>
      </c>
      <c r="AF292" s="7">
        <v>0</v>
      </c>
      <c r="AG292" s="7">
        <v>0</v>
      </c>
      <c r="AH292" s="7">
        <f t="shared" si="352"/>
        <v>0</v>
      </c>
      <c r="AI292" s="7">
        <v>0</v>
      </c>
      <c r="AJ292" s="7">
        <v>0</v>
      </c>
      <c r="AK292" s="7">
        <v>0</v>
      </c>
      <c r="AL292" s="7">
        <f t="shared" si="353"/>
        <v>0</v>
      </c>
      <c r="AM292" s="7">
        <f t="shared" si="354"/>
        <v>10</v>
      </c>
      <c r="AN292" s="7">
        <f t="shared" si="354"/>
        <v>38</v>
      </c>
      <c r="AO292" s="7">
        <f t="shared" si="355"/>
        <v>48</v>
      </c>
      <c r="AP292" s="7">
        <v>2</v>
      </c>
      <c r="AQ292" s="7" t="str">
        <f t="shared" si="340"/>
        <v>0</v>
      </c>
      <c r="AR292" s="7" t="str">
        <f t="shared" si="341"/>
        <v>0</v>
      </c>
      <c r="AS292" s="7">
        <f t="shared" si="342"/>
        <v>0</v>
      </c>
      <c r="AT292" s="7">
        <f t="shared" si="343"/>
        <v>10</v>
      </c>
      <c r="AU292" s="7">
        <f t="shared" si="344"/>
        <v>38</v>
      </c>
      <c r="AV292" s="7">
        <f t="shared" si="345"/>
        <v>48</v>
      </c>
    </row>
    <row r="293" spans="1:48" ht="19.5" customHeight="1">
      <c r="A293" s="85"/>
      <c r="B293" s="6" t="s">
        <v>54</v>
      </c>
      <c r="C293" s="47">
        <v>0</v>
      </c>
      <c r="D293" s="47">
        <v>0</v>
      </c>
      <c r="E293" s="47">
        <v>0</v>
      </c>
      <c r="F293" s="47">
        <f t="shared" si="332"/>
        <v>0</v>
      </c>
      <c r="G293" s="47">
        <v>0</v>
      </c>
      <c r="H293" s="47">
        <v>0</v>
      </c>
      <c r="I293" s="47">
        <f t="shared" si="333"/>
        <v>0</v>
      </c>
      <c r="J293" s="27">
        <v>40</v>
      </c>
      <c r="K293" s="27">
        <v>26</v>
      </c>
      <c r="L293" s="27">
        <v>11</v>
      </c>
      <c r="M293" s="27">
        <f t="shared" si="334"/>
        <v>37</v>
      </c>
      <c r="N293" s="27">
        <v>37</v>
      </c>
      <c r="O293" s="27">
        <v>6</v>
      </c>
      <c r="P293" s="27">
        <f t="shared" si="346"/>
        <v>43</v>
      </c>
      <c r="Q293" s="61">
        <v>0</v>
      </c>
      <c r="R293" s="61">
        <v>0</v>
      </c>
      <c r="S293" s="61">
        <v>0</v>
      </c>
      <c r="T293" s="61">
        <f t="shared" si="347"/>
        <v>0</v>
      </c>
      <c r="U293" s="61">
        <v>0</v>
      </c>
      <c r="V293" s="61">
        <v>0</v>
      </c>
      <c r="W293" s="61">
        <f t="shared" si="348"/>
        <v>0</v>
      </c>
      <c r="X293" s="25">
        <f t="shared" si="349"/>
        <v>37</v>
      </c>
      <c r="Y293" s="25">
        <f t="shared" si="349"/>
        <v>6</v>
      </c>
      <c r="Z293" s="25">
        <f t="shared" si="350"/>
        <v>43</v>
      </c>
      <c r="AA293" s="7">
        <v>0</v>
      </c>
      <c r="AB293" s="7">
        <v>0</v>
      </c>
      <c r="AC293" s="7">
        <v>0</v>
      </c>
      <c r="AD293" s="7">
        <f t="shared" si="351"/>
        <v>0</v>
      </c>
      <c r="AE293" s="7">
        <v>0</v>
      </c>
      <c r="AF293" s="7">
        <v>0</v>
      </c>
      <c r="AG293" s="7">
        <v>0</v>
      </c>
      <c r="AH293" s="7">
        <f t="shared" si="352"/>
        <v>0</v>
      </c>
      <c r="AI293" s="7">
        <v>0</v>
      </c>
      <c r="AJ293" s="7">
        <v>0</v>
      </c>
      <c r="AK293" s="7">
        <v>0</v>
      </c>
      <c r="AL293" s="7">
        <f t="shared" si="353"/>
        <v>0</v>
      </c>
      <c r="AM293" s="7">
        <f t="shared" si="354"/>
        <v>37</v>
      </c>
      <c r="AN293" s="7">
        <f t="shared" si="354"/>
        <v>6</v>
      </c>
      <c r="AO293" s="7">
        <f t="shared" si="355"/>
        <v>43</v>
      </c>
      <c r="AP293" s="7">
        <v>2</v>
      </c>
      <c r="AQ293" s="7" t="str">
        <f t="shared" si="340"/>
        <v>0</v>
      </c>
      <c r="AR293" s="7" t="str">
        <f t="shared" si="341"/>
        <v>0</v>
      </c>
      <c r="AS293" s="7">
        <f t="shared" si="342"/>
        <v>0</v>
      </c>
      <c r="AT293" s="7">
        <f t="shared" si="343"/>
        <v>37</v>
      </c>
      <c r="AU293" s="7">
        <f t="shared" si="344"/>
        <v>6</v>
      </c>
      <c r="AV293" s="7">
        <f t="shared" si="345"/>
        <v>43</v>
      </c>
    </row>
    <row r="294" spans="1:48" s="15" customFormat="1" ht="19.5" customHeight="1">
      <c r="A294" s="2"/>
      <c r="B294" s="13" t="s">
        <v>6</v>
      </c>
      <c r="C294" s="49">
        <f>SUM(C289:C293)</f>
        <v>0</v>
      </c>
      <c r="D294" s="48">
        <f t="shared" ref="D294:AV294" si="380">SUM(D289:D293)</f>
        <v>0</v>
      </c>
      <c r="E294" s="48">
        <f t="shared" si="380"/>
        <v>0</v>
      </c>
      <c r="F294" s="48">
        <f t="shared" si="380"/>
        <v>0</v>
      </c>
      <c r="G294" s="48">
        <f t="shared" si="380"/>
        <v>0</v>
      </c>
      <c r="H294" s="48">
        <f t="shared" si="380"/>
        <v>0</v>
      </c>
      <c r="I294" s="48">
        <f t="shared" si="380"/>
        <v>0</v>
      </c>
      <c r="J294" s="32">
        <f t="shared" si="380"/>
        <v>200</v>
      </c>
      <c r="K294" s="32">
        <f t="shared" si="380"/>
        <v>97</v>
      </c>
      <c r="L294" s="32">
        <f t="shared" si="380"/>
        <v>87</v>
      </c>
      <c r="M294" s="32">
        <f t="shared" si="380"/>
        <v>184</v>
      </c>
      <c r="N294" s="32">
        <f t="shared" si="380"/>
        <v>115</v>
      </c>
      <c r="O294" s="32">
        <f t="shared" si="380"/>
        <v>75</v>
      </c>
      <c r="P294" s="32">
        <f t="shared" si="380"/>
        <v>190</v>
      </c>
      <c r="Q294" s="62">
        <f t="shared" si="380"/>
        <v>0</v>
      </c>
      <c r="R294" s="62">
        <f t="shared" si="380"/>
        <v>0</v>
      </c>
      <c r="S294" s="62">
        <f t="shared" si="380"/>
        <v>0</v>
      </c>
      <c r="T294" s="62">
        <f t="shared" si="380"/>
        <v>0</v>
      </c>
      <c r="U294" s="62">
        <f t="shared" si="380"/>
        <v>0</v>
      </c>
      <c r="V294" s="62">
        <f t="shared" si="380"/>
        <v>0</v>
      </c>
      <c r="W294" s="62">
        <f t="shared" si="380"/>
        <v>0</v>
      </c>
      <c r="X294" s="67">
        <f t="shared" si="380"/>
        <v>115</v>
      </c>
      <c r="Y294" s="67">
        <f t="shared" si="380"/>
        <v>75</v>
      </c>
      <c r="Z294" s="67">
        <f t="shared" si="380"/>
        <v>190</v>
      </c>
      <c r="AA294" s="8">
        <f t="shared" si="380"/>
        <v>0</v>
      </c>
      <c r="AB294" s="8">
        <f t="shared" si="380"/>
        <v>0</v>
      </c>
      <c r="AC294" s="8">
        <f t="shared" si="380"/>
        <v>0</v>
      </c>
      <c r="AD294" s="8">
        <f t="shared" si="380"/>
        <v>0</v>
      </c>
      <c r="AE294" s="8">
        <f t="shared" si="380"/>
        <v>0</v>
      </c>
      <c r="AF294" s="8">
        <f t="shared" si="380"/>
        <v>0</v>
      </c>
      <c r="AG294" s="8">
        <f t="shared" si="380"/>
        <v>0</v>
      </c>
      <c r="AH294" s="8">
        <f t="shared" si="380"/>
        <v>0</v>
      </c>
      <c r="AI294" s="8">
        <f t="shared" si="380"/>
        <v>0</v>
      </c>
      <c r="AJ294" s="8">
        <f t="shared" si="380"/>
        <v>0</v>
      </c>
      <c r="AK294" s="8">
        <f t="shared" si="380"/>
        <v>0</v>
      </c>
      <c r="AL294" s="8">
        <f t="shared" si="380"/>
        <v>0</v>
      </c>
      <c r="AM294" s="8">
        <f t="shared" si="380"/>
        <v>115</v>
      </c>
      <c r="AN294" s="8">
        <f t="shared" si="380"/>
        <v>75</v>
      </c>
      <c r="AO294" s="8">
        <f t="shared" si="380"/>
        <v>190</v>
      </c>
      <c r="AP294" s="7">
        <f t="shared" si="380"/>
        <v>10</v>
      </c>
      <c r="AQ294" s="8">
        <f t="shared" si="380"/>
        <v>0</v>
      </c>
      <c r="AR294" s="8">
        <f t="shared" si="380"/>
        <v>0</v>
      </c>
      <c r="AS294" s="8">
        <f t="shared" si="380"/>
        <v>0</v>
      </c>
      <c r="AT294" s="8">
        <f t="shared" si="380"/>
        <v>115</v>
      </c>
      <c r="AU294" s="8">
        <f t="shared" si="380"/>
        <v>75</v>
      </c>
      <c r="AV294" s="8">
        <f t="shared" si="380"/>
        <v>190</v>
      </c>
    </row>
    <row r="295" spans="1:48" ht="19.5" customHeight="1">
      <c r="A295" s="85"/>
      <c r="B295" s="3" t="s">
        <v>162</v>
      </c>
      <c r="C295" s="45"/>
      <c r="D295" s="46"/>
      <c r="E295" s="46"/>
      <c r="F295" s="54"/>
      <c r="G295" s="46"/>
      <c r="H295" s="46"/>
      <c r="I295" s="54"/>
      <c r="J295" s="31"/>
      <c r="K295" s="31"/>
      <c r="L295" s="31"/>
      <c r="M295" s="35"/>
      <c r="N295" s="38"/>
      <c r="O295" s="38"/>
      <c r="P295" s="35"/>
      <c r="Q295" s="60"/>
      <c r="R295" s="60"/>
      <c r="S295" s="60"/>
      <c r="T295" s="66"/>
      <c r="U295" s="60"/>
      <c r="V295" s="60"/>
      <c r="W295" s="66"/>
      <c r="X295" s="86"/>
      <c r="Y295" s="86"/>
      <c r="Z295" s="86"/>
      <c r="AA295" s="11"/>
      <c r="AB295" s="11"/>
      <c r="AC295" s="11"/>
      <c r="AD295" s="9"/>
      <c r="AE295" s="11"/>
      <c r="AF295" s="11"/>
      <c r="AG295" s="11"/>
      <c r="AH295" s="9"/>
      <c r="AI295" s="12"/>
      <c r="AJ295" s="11"/>
      <c r="AK295" s="11"/>
      <c r="AL295" s="9"/>
      <c r="AM295" s="9"/>
      <c r="AN295" s="9"/>
      <c r="AO295" s="9"/>
      <c r="AP295" s="12"/>
      <c r="AQ295" s="9"/>
      <c r="AR295" s="9"/>
      <c r="AS295" s="9"/>
      <c r="AT295" s="9"/>
      <c r="AU295" s="9"/>
      <c r="AV295" s="10"/>
    </row>
    <row r="296" spans="1:48" ht="19.5" customHeight="1">
      <c r="A296" s="85"/>
      <c r="B296" s="6" t="s">
        <v>181</v>
      </c>
      <c r="C296" s="47">
        <v>0</v>
      </c>
      <c r="D296" s="47">
        <v>0</v>
      </c>
      <c r="E296" s="47">
        <v>0</v>
      </c>
      <c r="F296" s="47">
        <f t="shared" si="332"/>
        <v>0</v>
      </c>
      <c r="G296" s="47">
        <v>0</v>
      </c>
      <c r="H296" s="47">
        <v>0</v>
      </c>
      <c r="I296" s="47">
        <f t="shared" si="333"/>
        <v>0</v>
      </c>
      <c r="J296" s="27">
        <v>0</v>
      </c>
      <c r="K296" s="27">
        <v>0</v>
      </c>
      <c r="L296" s="27">
        <v>0</v>
      </c>
      <c r="M296" s="27">
        <f t="shared" si="334"/>
        <v>0</v>
      </c>
      <c r="N296" s="27">
        <v>0</v>
      </c>
      <c r="O296" s="27">
        <v>0</v>
      </c>
      <c r="P296" s="27">
        <f t="shared" si="346"/>
        <v>0</v>
      </c>
      <c r="Q296" s="61">
        <v>0</v>
      </c>
      <c r="R296" s="61">
        <v>0</v>
      </c>
      <c r="S296" s="61">
        <v>0</v>
      </c>
      <c r="T296" s="61">
        <f t="shared" si="347"/>
        <v>0</v>
      </c>
      <c r="U296" s="61">
        <v>0</v>
      </c>
      <c r="V296" s="61">
        <v>0</v>
      </c>
      <c r="W296" s="61">
        <f t="shared" si="348"/>
        <v>0</v>
      </c>
      <c r="X296" s="25">
        <f t="shared" si="349"/>
        <v>0</v>
      </c>
      <c r="Y296" s="25">
        <f t="shared" si="349"/>
        <v>0</v>
      </c>
      <c r="Z296" s="25">
        <f t="shared" si="350"/>
        <v>0</v>
      </c>
      <c r="AA296" s="7">
        <v>0</v>
      </c>
      <c r="AB296" s="7">
        <v>0</v>
      </c>
      <c r="AC296" s="7">
        <v>0</v>
      </c>
      <c r="AD296" s="7">
        <f t="shared" si="351"/>
        <v>0</v>
      </c>
      <c r="AE296" s="7">
        <v>0</v>
      </c>
      <c r="AF296" s="7">
        <v>0</v>
      </c>
      <c r="AG296" s="7">
        <v>0</v>
      </c>
      <c r="AH296" s="7">
        <f t="shared" si="352"/>
        <v>0</v>
      </c>
      <c r="AI296" s="7">
        <v>0</v>
      </c>
      <c r="AJ296" s="7">
        <v>0</v>
      </c>
      <c r="AK296" s="7">
        <v>0</v>
      </c>
      <c r="AL296" s="7">
        <f t="shared" si="353"/>
        <v>0</v>
      </c>
      <c r="AM296" s="7">
        <f t="shared" si="354"/>
        <v>0</v>
      </c>
      <c r="AN296" s="7">
        <f t="shared" si="354"/>
        <v>0</v>
      </c>
      <c r="AO296" s="7">
        <f t="shared" si="355"/>
        <v>0</v>
      </c>
      <c r="AP296" s="7">
        <v>2</v>
      </c>
      <c r="AQ296" s="7" t="str">
        <f t="shared" si="340"/>
        <v>0</v>
      </c>
      <c r="AR296" s="7" t="str">
        <f t="shared" si="341"/>
        <v>0</v>
      </c>
      <c r="AS296" s="7">
        <f t="shared" si="342"/>
        <v>0</v>
      </c>
      <c r="AT296" s="7">
        <f t="shared" si="343"/>
        <v>0</v>
      </c>
      <c r="AU296" s="7">
        <f t="shared" si="344"/>
        <v>0</v>
      </c>
      <c r="AV296" s="7">
        <f t="shared" si="345"/>
        <v>0</v>
      </c>
    </row>
    <row r="297" spans="1:48" ht="19.5" customHeight="1">
      <c r="A297" s="85"/>
      <c r="B297" s="6" t="s">
        <v>182</v>
      </c>
      <c r="C297" s="47">
        <v>0</v>
      </c>
      <c r="D297" s="47">
        <v>0</v>
      </c>
      <c r="E297" s="47">
        <v>0</v>
      </c>
      <c r="F297" s="47">
        <f t="shared" si="332"/>
        <v>0</v>
      </c>
      <c r="G297" s="47">
        <v>0</v>
      </c>
      <c r="H297" s="47">
        <v>0</v>
      </c>
      <c r="I297" s="47">
        <f t="shared" si="333"/>
        <v>0</v>
      </c>
      <c r="J297" s="27">
        <v>0</v>
      </c>
      <c r="K297" s="27">
        <v>0</v>
      </c>
      <c r="L297" s="27">
        <v>0</v>
      </c>
      <c r="M297" s="27">
        <f t="shared" si="334"/>
        <v>0</v>
      </c>
      <c r="N297" s="27">
        <v>0</v>
      </c>
      <c r="O297" s="27">
        <v>0</v>
      </c>
      <c r="P297" s="27">
        <f t="shared" si="346"/>
        <v>0</v>
      </c>
      <c r="Q297" s="61">
        <v>0</v>
      </c>
      <c r="R297" s="61">
        <v>0</v>
      </c>
      <c r="S297" s="61">
        <v>0</v>
      </c>
      <c r="T297" s="61">
        <f t="shared" si="347"/>
        <v>0</v>
      </c>
      <c r="U297" s="61">
        <v>0</v>
      </c>
      <c r="V297" s="61">
        <v>0</v>
      </c>
      <c r="W297" s="61">
        <f t="shared" si="348"/>
        <v>0</v>
      </c>
      <c r="X297" s="25">
        <f t="shared" si="349"/>
        <v>0</v>
      </c>
      <c r="Y297" s="25">
        <f t="shared" si="349"/>
        <v>0</v>
      </c>
      <c r="Z297" s="25">
        <f t="shared" si="350"/>
        <v>0</v>
      </c>
      <c r="AA297" s="7">
        <v>0</v>
      </c>
      <c r="AB297" s="7">
        <v>0</v>
      </c>
      <c r="AC297" s="7">
        <v>0</v>
      </c>
      <c r="AD297" s="7">
        <f t="shared" si="351"/>
        <v>0</v>
      </c>
      <c r="AE297" s="7">
        <v>0</v>
      </c>
      <c r="AF297" s="7">
        <v>0</v>
      </c>
      <c r="AG297" s="7">
        <v>0</v>
      </c>
      <c r="AH297" s="7">
        <f t="shared" si="352"/>
        <v>0</v>
      </c>
      <c r="AI297" s="7">
        <v>0</v>
      </c>
      <c r="AJ297" s="7">
        <v>0</v>
      </c>
      <c r="AK297" s="7">
        <v>0</v>
      </c>
      <c r="AL297" s="7">
        <f t="shared" si="353"/>
        <v>0</v>
      </c>
      <c r="AM297" s="7">
        <f t="shared" si="354"/>
        <v>0</v>
      </c>
      <c r="AN297" s="7">
        <f t="shared" si="354"/>
        <v>0</v>
      </c>
      <c r="AO297" s="7">
        <f t="shared" si="355"/>
        <v>0</v>
      </c>
      <c r="AP297" s="7">
        <v>2</v>
      </c>
      <c r="AQ297" s="7" t="str">
        <f t="shared" si="340"/>
        <v>0</v>
      </c>
      <c r="AR297" s="7" t="str">
        <f t="shared" si="341"/>
        <v>0</v>
      </c>
      <c r="AS297" s="7">
        <f t="shared" si="342"/>
        <v>0</v>
      </c>
      <c r="AT297" s="7">
        <f t="shared" si="343"/>
        <v>0</v>
      </c>
      <c r="AU297" s="7">
        <f t="shared" si="344"/>
        <v>0</v>
      </c>
      <c r="AV297" s="7">
        <f t="shared" si="345"/>
        <v>0</v>
      </c>
    </row>
    <row r="298" spans="1:48" s="15" customFormat="1" ht="19.5" customHeight="1">
      <c r="A298" s="2"/>
      <c r="B298" s="13" t="s">
        <v>6</v>
      </c>
      <c r="C298" s="48">
        <f>SUM(C296:C297)</f>
        <v>0</v>
      </c>
      <c r="D298" s="48">
        <f t="shared" ref="D298:AV298" si="381">SUM(D296:D297)</f>
        <v>0</v>
      </c>
      <c r="E298" s="48">
        <f t="shared" si="381"/>
        <v>0</v>
      </c>
      <c r="F298" s="48">
        <f t="shared" si="381"/>
        <v>0</v>
      </c>
      <c r="G298" s="48">
        <f t="shared" si="381"/>
        <v>0</v>
      </c>
      <c r="H298" s="48">
        <f t="shared" si="381"/>
        <v>0</v>
      </c>
      <c r="I298" s="48">
        <f t="shared" si="381"/>
        <v>0</v>
      </c>
      <c r="J298" s="32">
        <v>0</v>
      </c>
      <c r="K298" s="32">
        <f t="shared" si="381"/>
        <v>0</v>
      </c>
      <c r="L298" s="32">
        <f t="shared" si="381"/>
        <v>0</v>
      </c>
      <c r="M298" s="32">
        <f t="shared" si="381"/>
        <v>0</v>
      </c>
      <c r="N298" s="32">
        <f t="shared" si="381"/>
        <v>0</v>
      </c>
      <c r="O298" s="32">
        <f t="shared" si="381"/>
        <v>0</v>
      </c>
      <c r="P298" s="32">
        <f t="shared" si="381"/>
        <v>0</v>
      </c>
      <c r="Q298" s="62">
        <f t="shared" si="381"/>
        <v>0</v>
      </c>
      <c r="R298" s="62">
        <f t="shared" si="381"/>
        <v>0</v>
      </c>
      <c r="S298" s="62">
        <f t="shared" si="381"/>
        <v>0</v>
      </c>
      <c r="T298" s="62">
        <f t="shared" si="381"/>
        <v>0</v>
      </c>
      <c r="U298" s="62">
        <f t="shared" si="381"/>
        <v>0</v>
      </c>
      <c r="V298" s="62">
        <f t="shared" si="381"/>
        <v>0</v>
      </c>
      <c r="W298" s="62">
        <f t="shared" si="381"/>
        <v>0</v>
      </c>
      <c r="X298" s="67">
        <f t="shared" si="381"/>
        <v>0</v>
      </c>
      <c r="Y298" s="67">
        <f t="shared" si="381"/>
        <v>0</v>
      </c>
      <c r="Z298" s="67">
        <f t="shared" si="381"/>
        <v>0</v>
      </c>
      <c r="AA298" s="8">
        <f t="shared" si="381"/>
        <v>0</v>
      </c>
      <c r="AB298" s="8">
        <f t="shared" si="381"/>
        <v>0</v>
      </c>
      <c r="AC298" s="8">
        <f t="shared" si="381"/>
        <v>0</v>
      </c>
      <c r="AD298" s="8">
        <f t="shared" si="381"/>
        <v>0</v>
      </c>
      <c r="AE298" s="8">
        <f t="shared" si="381"/>
        <v>0</v>
      </c>
      <c r="AF298" s="8">
        <f t="shared" si="381"/>
        <v>0</v>
      </c>
      <c r="AG298" s="8">
        <f t="shared" si="381"/>
        <v>0</v>
      </c>
      <c r="AH298" s="8">
        <f t="shared" si="381"/>
        <v>0</v>
      </c>
      <c r="AI298" s="8">
        <f t="shared" si="381"/>
        <v>0</v>
      </c>
      <c r="AJ298" s="8">
        <f t="shared" si="381"/>
        <v>0</v>
      </c>
      <c r="AK298" s="8">
        <f t="shared" si="381"/>
        <v>0</v>
      </c>
      <c r="AL298" s="8">
        <f t="shared" si="381"/>
        <v>0</v>
      </c>
      <c r="AM298" s="8">
        <f t="shared" si="381"/>
        <v>0</v>
      </c>
      <c r="AN298" s="8">
        <f t="shared" si="381"/>
        <v>0</v>
      </c>
      <c r="AO298" s="8">
        <f t="shared" si="381"/>
        <v>0</v>
      </c>
      <c r="AP298" s="7">
        <f t="shared" si="381"/>
        <v>4</v>
      </c>
      <c r="AQ298" s="8">
        <f t="shared" si="381"/>
        <v>0</v>
      </c>
      <c r="AR298" s="8">
        <f t="shared" si="381"/>
        <v>0</v>
      </c>
      <c r="AS298" s="8">
        <f t="shared" si="381"/>
        <v>0</v>
      </c>
      <c r="AT298" s="8">
        <f t="shared" si="381"/>
        <v>0</v>
      </c>
      <c r="AU298" s="8">
        <f t="shared" si="381"/>
        <v>0</v>
      </c>
      <c r="AV298" s="8">
        <f t="shared" si="381"/>
        <v>0</v>
      </c>
    </row>
    <row r="299" spans="1:48" s="15" customFormat="1" ht="19.5" customHeight="1">
      <c r="A299" s="2"/>
      <c r="B299" s="13" t="s">
        <v>92</v>
      </c>
      <c r="C299" s="48">
        <f>C294+C298</f>
        <v>0</v>
      </c>
      <c r="D299" s="48">
        <f t="shared" ref="D299:AV299" si="382">D294+D298</f>
        <v>0</v>
      </c>
      <c r="E299" s="48">
        <f t="shared" si="382"/>
        <v>0</v>
      </c>
      <c r="F299" s="48">
        <f t="shared" si="382"/>
        <v>0</v>
      </c>
      <c r="G299" s="48">
        <f t="shared" si="382"/>
        <v>0</v>
      </c>
      <c r="H299" s="48">
        <f t="shared" si="382"/>
        <v>0</v>
      </c>
      <c r="I299" s="48">
        <f t="shared" si="382"/>
        <v>0</v>
      </c>
      <c r="J299" s="32">
        <f t="shared" si="382"/>
        <v>200</v>
      </c>
      <c r="K299" s="32">
        <f t="shared" si="382"/>
        <v>97</v>
      </c>
      <c r="L299" s="32">
        <f t="shared" si="382"/>
        <v>87</v>
      </c>
      <c r="M299" s="32">
        <f t="shared" si="382"/>
        <v>184</v>
      </c>
      <c r="N299" s="32">
        <f t="shared" si="382"/>
        <v>115</v>
      </c>
      <c r="O299" s="32">
        <f t="shared" si="382"/>
        <v>75</v>
      </c>
      <c r="P299" s="32">
        <f t="shared" si="382"/>
        <v>190</v>
      </c>
      <c r="Q299" s="62">
        <f t="shared" si="382"/>
        <v>0</v>
      </c>
      <c r="R299" s="62">
        <f t="shared" si="382"/>
        <v>0</v>
      </c>
      <c r="S299" s="62">
        <f t="shared" si="382"/>
        <v>0</v>
      </c>
      <c r="T299" s="62">
        <f t="shared" si="382"/>
        <v>0</v>
      </c>
      <c r="U299" s="62">
        <f t="shared" si="382"/>
        <v>0</v>
      </c>
      <c r="V299" s="62">
        <f t="shared" si="382"/>
        <v>0</v>
      </c>
      <c r="W299" s="62">
        <f t="shared" si="382"/>
        <v>0</v>
      </c>
      <c r="X299" s="67">
        <f t="shared" si="382"/>
        <v>115</v>
      </c>
      <c r="Y299" s="67">
        <f t="shared" si="382"/>
        <v>75</v>
      </c>
      <c r="Z299" s="67">
        <f t="shared" si="382"/>
        <v>190</v>
      </c>
      <c r="AA299" s="8">
        <f t="shared" si="382"/>
        <v>0</v>
      </c>
      <c r="AB299" s="8">
        <f t="shared" si="382"/>
        <v>0</v>
      </c>
      <c r="AC299" s="8">
        <f t="shared" si="382"/>
        <v>0</v>
      </c>
      <c r="AD299" s="8">
        <f t="shared" si="382"/>
        <v>0</v>
      </c>
      <c r="AE299" s="8">
        <f t="shared" si="382"/>
        <v>0</v>
      </c>
      <c r="AF299" s="8">
        <f t="shared" si="382"/>
        <v>0</v>
      </c>
      <c r="AG299" s="8">
        <f t="shared" si="382"/>
        <v>0</v>
      </c>
      <c r="AH299" s="8">
        <f t="shared" si="382"/>
        <v>0</v>
      </c>
      <c r="AI299" s="8">
        <f t="shared" si="382"/>
        <v>0</v>
      </c>
      <c r="AJ299" s="8">
        <f t="shared" si="382"/>
        <v>0</v>
      </c>
      <c r="AK299" s="8">
        <f t="shared" si="382"/>
        <v>0</v>
      </c>
      <c r="AL299" s="8">
        <f t="shared" si="382"/>
        <v>0</v>
      </c>
      <c r="AM299" s="8">
        <f t="shared" si="382"/>
        <v>115</v>
      </c>
      <c r="AN299" s="8">
        <f t="shared" si="382"/>
        <v>75</v>
      </c>
      <c r="AO299" s="8">
        <f t="shared" si="382"/>
        <v>190</v>
      </c>
      <c r="AP299" s="7">
        <f t="shared" si="382"/>
        <v>14</v>
      </c>
      <c r="AQ299" s="8">
        <f t="shared" si="382"/>
        <v>0</v>
      </c>
      <c r="AR299" s="8">
        <f t="shared" si="382"/>
        <v>0</v>
      </c>
      <c r="AS299" s="8">
        <f t="shared" si="382"/>
        <v>0</v>
      </c>
      <c r="AT299" s="8">
        <f t="shared" si="382"/>
        <v>115</v>
      </c>
      <c r="AU299" s="8">
        <f t="shared" si="382"/>
        <v>75</v>
      </c>
      <c r="AV299" s="8">
        <f t="shared" si="382"/>
        <v>190</v>
      </c>
    </row>
    <row r="300" spans="1:48" ht="19.5" customHeight="1">
      <c r="A300" s="85"/>
      <c r="B300" s="3" t="s">
        <v>158</v>
      </c>
      <c r="C300" s="53"/>
      <c r="D300" s="54"/>
      <c r="E300" s="54"/>
      <c r="F300" s="54"/>
      <c r="G300" s="54"/>
      <c r="H300" s="54"/>
      <c r="I300" s="54"/>
      <c r="J300" s="35"/>
      <c r="K300" s="35"/>
      <c r="L300" s="35"/>
      <c r="M300" s="35"/>
      <c r="N300" s="35"/>
      <c r="O300" s="35"/>
      <c r="P300" s="35"/>
      <c r="Q300" s="66"/>
      <c r="R300" s="66"/>
      <c r="S300" s="66"/>
      <c r="T300" s="66"/>
      <c r="U300" s="66"/>
      <c r="V300" s="66"/>
      <c r="W300" s="66"/>
      <c r="X300" s="86"/>
      <c r="Y300" s="86"/>
      <c r="Z300" s="86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10"/>
    </row>
    <row r="301" spans="1:48" ht="19.5" customHeight="1">
      <c r="A301" s="85"/>
      <c r="B301" s="6" t="s">
        <v>161</v>
      </c>
      <c r="C301" s="47">
        <v>0</v>
      </c>
      <c r="D301" s="47">
        <v>0</v>
      </c>
      <c r="E301" s="47">
        <v>0</v>
      </c>
      <c r="F301" s="47">
        <f t="shared" si="332"/>
        <v>0</v>
      </c>
      <c r="G301" s="47">
        <v>0</v>
      </c>
      <c r="H301" s="47">
        <v>0</v>
      </c>
      <c r="I301" s="47">
        <f t="shared" si="333"/>
        <v>0</v>
      </c>
      <c r="J301" s="27">
        <v>0</v>
      </c>
      <c r="K301" s="27">
        <v>0</v>
      </c>
      <c r="L301" s="27">
        <v>0</v>
      </c>
      <c r="M301" s="27">
        <f t="shared" si="334"/>
        <v>0</v>
      </c>
      <c r="N301" s="27">
        <v>0</v>
      </c>
      <c r="O301" s="27">
        <v>0</v>
      </c>
      <c r="P301" s="27">
        <f t="shared" si="346"/>
        <v>0</v>
      </c>
      <c r="Q301" s="61">
        <v>0</v>
      </c>
      <c r="R301" s="61">
        <v>0</v>
      </c>
      <c r="S301" s="61">
        <v>0</v>
      </c>
      <c r="T301" s="61">
        <f t="shared" si="347"/>
        <v>0</v>
      </c>
      <c r="U301" s="61">
        <v>0</v>
      </c>
      <c r="V301" s="61">
        <v>0</v>
      </c>
      <c r="W301" s="61">
        <f t="shared" si="348"/>
        <v>0</v>
      </c>
      <c r="X301" s="25">
        <f t="shared" si="349"/>
        <v>0</v>
      </c>
      <c r="Y301" s="25">
        <f t="shared" si="349"/>
        <v>0</v>
      </c>
      <c r="Z301" s="25">
        <f t="shared" si="350"/>
        <v>0</v>
      </c>
      <c r="AA301" s="7">
        <v>0</v>
      </c>
      <c r="AB301" s="7">
        <v>0</v>
      </c>
      <c r="AC301" s="7">
        <v>0</v>
      </c>
      <c r="AD301" s="7">
        <f t="shared" si="351"/>
        <v>0</v>
      </c>
      <c r="AE301" s="7">
        <v>20</v>
      </c>
      <c r="AF301" s="7">
        <v>5</v>
      </c>
      <c r="AG301" s="7">
        <v>1</v>
      </c>
      <c r="AH301" s="7">
        <f t="shared" si="352"/>
        <v>6</v>
      </c>
      <c r="AI301" s="7">
        <v>0</v>
      </c>
      <c r="AJ301" s="7">
        <v>0</v>
      </c>
      <c r="AK301" s="7">
        <v>0</v>
      </c>
      <c r="AL301" s="7">
        <f t="shared" si="353"/>
        <v>0</v>
      </c>
      <c r="AM301" s="7">
        <f t="shared" si="354"/>
        <v>5</v>
      </c>
      <c r="AN301" s="7">
        <f t="shared" si="354"/>
        <v>1</v>
      </c>
      <c r="AO301" s="7">
        <f t="shared" si="355"/>
        <v>6</v>
      </c>
      <c r="AP301" s="7">
        <v>2</v>
      </c>
      <c r="AQ301" s="7" t="str">
        <f t="shared" si="340"/>
        <v>0</v>
      </c>
      <c r="AR301" s="7" t="str">
        <f t="shared" si="341"/>
        <v>0</v>
      </c>
      <c r="AS301" s="7">
        <f t="shared" si="342"/>
        <v>0</v>
      </c>
      <c r="AT301" s="7">
        <f t="shared" si="343"/>
        <v>5</v>
      </c>
      <c r="AU301" s="7">
        <f t="shared" si="344"/>
        <v>1</v>
      </c>
      <c r="AV301" s="7">
        <f t="shared" si="345"/>
        <v>6</v>
      </c>
    </row>
    <row r="302" spans="1:48" s="15" customFormat="1" ht="19.5" customHeight="1">
      <c r="A302" s="2"/>
      <c r="B302" s="13" t="s">
        <v>92</v>
      </c>
      <c r="C302" s="49">
        <f>SUM(C301)</f>
        <v>0</v>
      </c>
      <c r="D302" s="48">
        <f t="shared" ref="D302:AV302" si="383">SUM(D301)</f>
        <v>0</v>
      </c>
      <c r="E302" s="48">
        <f t="shared" si="383"/>
        <v>0</v>
      </c>
      <c r="F302" s="48">
        <f t="shared" si="383"/>
        <v>0</v>
      </c>
      <c r="G302" s="48">
        <f t="shared" si="383"/>
        <v>0</v>
      </c>
      <c r="H302" s="48">
        <f t="shared" si="383"/>
        <v>0</v>
      </c>
      <c r="I302" s="48">
        <f t="shared" si="383"/>
        <v>0</v>
      </c>
      <c r="J302" s="32">
        <f t="shared" si="383"/>
        <v>0</v>
      </c>
      <c r="K302" s="32">
        <f t="shared" si="383"/>
        <v>0</v>
      </c>
      <c r="L302" s="32">
        <f t="shared" si="383"/>
        <v>0</v>
      </c>
      <c r="M302" s="32">
        <f t="shared" si="383"/>
        <v>0</v>
      </c>
      <c r="N302" s="32">
        <f t="shared" si="383"/>
        <v>0</v>
      </c>
      <c r="O302" s="32">
        <f t="shared" si="383"/>
        <v>0</v>
      </c>
      <c r="P302" s="32">
        <f t="shared" si="383"/>
        <v>0</v>
      </c>
      <c r="Q302" s="62">
        <f t="shared" si="383"/>
        <v>0</v>
      </c>
      <c r="R302" s="62">
        <f t="shared" si="383"/>
        <v>0</v>
      </c>
      <c r="S302" s="62">
        <f t="shared" si="383"/>
        <v>0</v>
      </c>
      <c r="T302" s="62">
        <f t="shared" si="383"/>
        <v>0</v>
      </c>
      <c r="U302" s="62">
        <f t="shared" si="383"/>
        <v>0</v>
      </c>
      <c r="V302" s="62">
        <f t="shared" si="383"/>
        <v>0</v>
      </c>
      <c r="W302" s="62">
        <f t="shared" si="383"/>
        <v>0</v>
      </c>
      <c r="X302" s="67">
        <f t="shared" si="383"/>
        <v>0</v>
      </c>
      <c r="Y302" s="67">
        <f t="shared" si="383"/>
        <v>0</v>
      </c>
      <c r="Z302" s="67">
        <f t="shared" si="383"/>
        <v>0</v>
      </c>
      <c r="AA302" s="8">
        <f t="shared" si="383"/>
        <v>0</v>
      </c>
      <c r="AB302" s="8">
        <f t="shared" si="383"/>
        <v>0</v>
      </c>
      <c r="AC302" s="8">
        <f t="shared" si="383"/>
        <v>0</v>
      </c>
      <c r="AD302" s="8">
        <f t="shared" si="383"/>
        <v>0</v>
      </c>
      <c r="AE302" s="8">
        <f t="shared" si="383"/>
        <v>20</v>
      </c>
      <c r="AF302" s="8">
        <f t="shared" si="383"/>
        <v>5</v>
      </c>
      <c r="AG302" s="8">
        <f t="shared" si="383"/>
        <v>1</v>
      </c>
      <c r="AH302" s="8">
        <f t="shared" si="383"/>
        <v>6</v>
      </c>
      <c r="AI302" s="8">
        <f t="shared" si="383"/>
        <v>0</v>
      </c>
      <c r="AJ302" s="8">
        <f t="shared" si="383"/>
        <v>0</v>
      </c>
      <c r="AK302" s="8">
        <f t="shared" si="383"/>
        <v>0</v>
      </c>
      <c r="AL302" s="8">
        <f t="shared" si="383"/>
        <v>0</v>
      </c>
      <c r="AM302" s="8">
        <f t="shared" si="383"/>
        <v>5</v>
      </c>
      <c r="AN302" s="8">
        <f t="shared" si="383"/>
        <v>1</v>
      </c>
      <c r="AO302" s="8">
        <f t="shared" si="383"/>
        <v>6</v>
      </c>
      <c r="AP302" s="7">
        <f t="shared" si="383"/>
        <v>2</v>
      </c>
      <c r="AQ302" s="8">
        <f t="shared" si="383"/>
        <v>0</v>
      </c>
      <c r="AR302" s="8">
        <f t="shared" si="383"/>
        <v>0</v>
      </c>
      <c r="AS302" s="8">
        <f t="shared" si="383"/>
        <v>0</v>
      </c>
      <c r="AT302" s="8">
        <f t="shared" si="383"/>
        <v>5</v>
      </c>
      <c r="AU302" s="8">
        <f t="shared" si="383"/>
        <v>1</v>
      </c>
      <c r="AV302" s="8">
        <f t="shared" si="383"/>
        <v>6</v>
      </c>
    </row>
    <row r="303" spans="1:48" s="15" customFormat="1" ht="19.5" customHeight="1">
      <c r="A303" s="2"/>
      <c r="B303" s="13" t="s">
        <v>133</v>
      </c>
      <c r="C303" s="49">
        <f>C299+C302</f>
        <v>0</v>
      </c>
      <c r="D303" s="48">
        <f t="shared" ref="D303:AV303" si="384">D299+D302</f>
        <v>0</v>
      </c>
      <c r="E303" s="48">
        <f t="shared" si="384"/>
        <v>0</v>
      </c>
      <c r="F303" s="48">
        <f t="shared" si="384"/>
        <v>0</v>
      </c>
      <c r="G303" s="48">
        <f t="shared" si="384"/>
        <v>0</v>
      </c>
      <c r="H303" s="48">
        <f t="shared" si="384"/>
        <v>0</v>
      </c>
      <c r="I303" s="48">
        <f t="shared" si="384"/>
        <v>0</v>
      </c>
      <c r="J303" s="32">
        <f t="shared" si="384"/>
        <v>200</v>
      </c>
      <c r="K303" s="32">
        <f t="shared" si="384"/>
        <v>97</v>
      </c>
      <c r="L303" s="32">
        <f t="shared" si="384"/>
        <v>87</v>
      </c>
      <c r="M303" s="32">
        <f t="shared" si="384"/>
        <v>184</v>
      </c>
      <c r="N303" s="32">
        <f t="shared" si="384"/>
        <v>115</v>
      </c>
      <c r="O303" s="32">
        <f t="shared" si="384"/>
        <v>75</v>
      </c>
      <c r="P303" s="32">
        <f t="shared" si="384"/>
        <v>190</v>
      </c>
      <c r="Q303" s="62">
        <f t="shared" si="384"/>
        <v>0</v>
      </c>
      <c r="R303" s="62">
        <f t="shared" si="384"/>
        <v>0</v>
      </c>
      <c r="S303" s="62">
        <f t="shared" si="384"/>
        <v>0</v>
      </c>
      <c r="T303" s="62">
        <f t="shared" si="384"/>
        <v>0</v>
      </c>
      <c r="U303" s="62">
        <f t="shared" si="384"/>
        <v>0</v>
      </c>
      <c r="V303" s="62">
        <f t="shared" si="384"/>
        <v>0</v>
      </c>
      <c r="W303" s="62">
        <f t="shared" si="384"/>
        <v>0</v>
      </c>
      <c r="X303" s="67">
        <f t="shared" si="384"/>
        <v>115</v>
      </c>
      <c r="Y303" s="67">
        <f t="shared" si="384"/>
        <v>75</v>
      </c>
      <c r="Z303" s="67">
        <f t="shared" si="384"/>
        <v>190</v>
      </c>
      <c r="AA303" s="8">
        <f t="shared" si="384"/>
        <v>0</v>
      </c>
      <c r="AB303" s="8">
        <f t="shared" si="384"/>
        <v>0</v>
      </c>
      <c r="AC303" s="8">
        <f t="shared" si="384"/>
        <v>0</v>
      </c>
      <c r="AD303" s="8">
        <f t="shared" si="384"/>
        <v>0</v>
      </c>
      <c r="AE303" s="8">
        <f t="shared" si="384"/>
        <v>20</v>
      </c>
      <c r="AF303" s="8">
        <f t="shared" si="384"/>
        <v>5</v>
      </c>
      <c r="AG303" s="8">
        <f t="shared" si="384"/>
        <v>1</v>
      </c>
      <c r="AH303" s="8">
        <f t="shared" si="384"/>
        <v>6</v>
      </c>
      <c r="AI303" s="8">
        <f t="shared" si="384"/>
        <v>0</v>
      </c>
      <c r="AJ303" s="8">
        <f t="shared" si="384"/>
        <v>0</v>
      </c>
      <c r="AK303" s="8">
        <f t="shared" si="384"/>
        <v>0</v>
      </c>
      <c r="AL303" s="8">
        <f t="shared" si="384"/>
        <v>0</v>
      </c>
      <c r="AM303" s="8">
        <f t="shared" si="384"/>
        <v>120</v>
      </c>
      <c r="AN303" s="8">
        <f t="shared" si="384"/>
        <v>76</v>
      </c>
      <c r="AO303" s="8">
        <f t="shared" si="384"/>
        <v>196</v>
      </c>
      <c r="AP303" s="7">
        <f t="shared" si="384"/>
        <v>16</v>
      </c>
      <c r="AQ303" s="8">
        <f t="shared" si="384"/>
        <v>0</v>
      </c>
      <c r="AR303" s="8">
        <f t="shared" si="384"/>
        <v>0</v>
      </c>
      <c r="AS303" s="8">
        <f t="shared" si="384"/>
        <v>0</v>
      </c>
      <c r="AT303" s="8">
        <f t="shared" si="384"/>
        <v>120</v>
      </c>
      <c r="AU303" s="8">
        <f t="shared" si="384"/>
        <v>76</v>
      </c>
      <c r="AV303" s="8">
        <f t="shared" si="384"/>
        <v>196</v>
      </c>
    </row>
    <row r="304" spans="1:48" s="15" customFormat="1" ht="19.5" customHeight="1">
      <c r="A304" s="2"/>
      <c r="B304" s="13" t="s">
        <v>65</v>
      </c>
      <c r="C304" s="49">
        <f>C286+C303</f>
        <v>100</v>
      </c>
      <c r="D304" s="48">
        <f t="shared" ref="D304:AV304" si="385">D286+D303</f>
        <v>51</v>
      </c>
      <c r="E304" s="48">
        <f t="shared" si="385"/>
        <v>92</v>
      </c>
      <c r="F304" s="48">
        <f t="shared" si="385"/>
        <v>143</v>
      </c>
      <c r="G304" s="48">
        <f t="shared" si="385"/>
        <v>27</v>
      </c>
      <c r="H304" s="48">
        <f t="shared" si="385"/>
        <v>39</v>
      </c>
      <c r="I304" s="48">
        <f t="shared" si="385"/>
        <v>66</v>
      </c>
      <c r="J304" s="32">
        <f t="shared" si="385"/>
        <v>490</v>
      </c>
      <c r="K304" s="32">
        <f t="shared" si="385"/>
        <v>1555</v>
      </c>
      <c r="L304" s="32">
        <f t="shared" si="385"/>
        <v>1412</v>
      </c>
      <c r="M304" s="32">
        <f t="shared" si="385"/>
        <v>2967</v>
      </c>
      <c r="N304" s="32">
        <f t="shared" si="385"/>
        <v>282</v>
      </c>
      <c r="O304" s="32">
        <f t="shared" si="385"/>
        <v>197</v>
      </c>
      <c r="P304" s="32">
        <f t="shared" si="385"/>
        <v>479</v>
      </c>
      <c r="Q304" s="62">
        <f t="shared" si="385"/>
        <v>50</v>
      </c>
      <c r="R304" s="62">
        <f t="shared" si="385"/>
        <v>18</v>
      </c>
      <c r="S304" s="62">
        <f t="shared" si="385"/>
        <v>32</v>
      </c>
      <c r="T304" s="62">
        <f t="shared" si="385"/>
        <v>50</v>
      </c>
      <c r="U304" s="62">
        <f t="shared" si="385"/>
        <v>14</v>
      </c>
      <c r="V304" s="62">
        <f t="shared" si="385"/>
        <v>22</v>
      </c>
      <c r="W304" s="62">
        <f t="shared" si="385"/>
        <v>36</v>
      </c>
      <c r="X304" s="67">
        <f t="shared" si="385"/>
        <v>323</v>
      </c>
      <c r="Y304" s="67">
        <f t="shared" si="385"/>
        <v>258</v>
      </c>
      <c r="Z304" s="67">
        <f t="shared" si="385"/>
        <v>581</v>
      </c>
      <c r="AA304" s="8">
        <f t="shared" si="385"/>
        <v>0</v>
      </c>
      <c r="AB304" s="8">
        <f t="shared" si="385"/>
        <v>0</v>
      </c>
      <c r="AC304" s="8">
        <f t="shared" si="385"/>
        <v>0</v>
      </c>
      <c r="AD304" s="8">
        <f t="shared" si="385"/>
        <v>0</v>
      </c>
      <c r="AE304" s="8">
        <f t="shared" si="385"/>
        <v>40</v>
      </c>
      <c r="AF304" s="8">
        <f t="shared" si="385"/>
        <v>8</v>
      </c>
      <c r="AG304" s="8">
        <f t="shared" si="385"/>
        <v>1</v>
      </c>
      <c r="AH304" s="8">
        <f t="shared" si="385"/>
        <v>9</v>
      </c>
      <c r="AI304" s="8">
        <f t="shared" si="385"/>
        <v>0</v>
      </c>
      <c r="AJ304" s="8">
        <f t="shared" si="385"/>
        <v>0</v>
      </c>
      <c r="AK304" s="8">
        <f t="shared" si="385"/>
        <v>0</v>
      </c>
      <c r="AL304" s="8">
        <f t="shared" si="385"/>
        <v>0</v>
      </c>
      <c r="AM304" s="8">
        <f t="shared" si="385"/>
        <v>331</v>
      </c>
      <c r="AN304" s="8">
        <f t="shared" si="385"/>
        <v>259</v>
      </c>
      <c r="AO304" s="8">
        <f t="shared" si="385"/>
        <v>590</v>
      </c>
      <c r="AP304" s="7">
        <f t="shared" si="385"/>
        <v>40</v>
      </c>
      <c r="AQ304" s="8">
        <f t="shared" si="385"/>
        <v>0</v>
      </c>
      <c r="AR304" s="8">
        <f t="shared" si="385"/>
        <v>0</v>
      </c>
      <c r="AS304" s="8">
        <f t="shared" si="385"/>
        <v>0</v>
      </c>
      <c r="AT304" s="8">
        <f t="shared" si="385"/>
        <v>331</v>
      </c>
      <c r="AU304" s="8">
        <f t="shared" si="385"/>
        <v>259</v>
      </c>
      <c r="AV304" s="8">
        <f t="shared" si="385"/>
        <v>590</v>
      </c>
    </row>
    <row r="305" spans="1:48" ht="19.5" customHeight="1">
      <c r="A305" s="2" t="s">
        <v>80</v>
      </c>
      <c r="B305" s="6"/>
      <c r="C305" s="53"/>
      <c r="D305" s="54"/>
      <c r="E305" s="54"/>
      <c r="F305" s="54"/>
      <c r="G305" s="54"/>
      <c r="H305" s="54"/>
      <c r="I305" s="54"/>
      <c r="J305" s="35"/>
      <c r="K305" s="35"/>
      <c r="L305" s="35"/>
      <c r="M305" s="35"/>
      <c r="N305" s="35"/>
      <c r="O305" s="35"/>
      <c r="P305" s="35"/>
      <c r="Q305" s="66"/>
      <c r="R305" s="66"/>
      <c r="S305" s="66"/>
      <c r="T305" s="66"/>
      <c r="U305" s="66"/>
      <c r="V305" s="66"/>
      <c r="W305" s="66"/>
      <c r="X305" s="86"/>
      <c r="Y305" s="86"/>
      <c r="Z305" s="86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10"/>
    </row>
    <row r="306" spans="1:48" ht="19.5" customHeight="1">
      <c r="A306" s="2"/>
      <c r="B306" s="4" t="s">
        <v>93</v>
      </c>
      <c r="C306" s="53"/>
      <c r="D306" s="54"/>
      <c r="E306" s="54"/>
      <c r="F306" s="54"/>
      <c r="G306" s="54"/>
      <c r="H306" s="54"/>
      <c r="I306" s="54"/>
      <c r="J306" s="35"/>
      <c r="K306" s="35"/>
      <c r="L306" s="35"/>
      <c r="M306" s="35"/>
      <c r="N306" s="35"/>
      <c r="O306" s="35"/>
      <c r="P306" s="35"/>
      <c r="Q306" s="66"/>
      <c r="R306" s="66"/>
      <c r="S306" s="66"/>
      <c r="T306" s="66"/>
      <c r="U306" s="66"/>
      <c r="V306" s="66"/>
      <c r="W306" s="66"/>
      <c r="X306" s="86"/>
      <c r="Y306" s="86"/>
      <c r="Z306" s="86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10"/>
    </row>
    <row r="307" spans="1:48" ht="19.5" customHeight="1">
      <c r="A307" s="85"/>
      <c r="B307" s="3" t="s">
        <v>104</v>
      </c>
      <c r="C307" s="90"/>
      <c r="D307" s="91"/>
      <c r="E307" s="91"/>
      <c r="F307" s="54"/>
      <c r="G307" s="91"/>
      <c r="H307" s="91"/>
      <c r="I307" s="54"/>
      <c r="J307" s="38"/>
      <c r="K307" s="38"/>
      <c r="L307" s="38"/>
      <c r="M307" s="35"/>
      <c r="N307" s="38"/>
      <c r="O307" s="38"/>
      <c r="P307" s="35"/>
      <c r="Q307" s="92"/>
      <c r="R307" s="92"/>
      <c r="S307" s="92"/>
      <c r="T307" s="66"/>
      <c r="U307" s="92"/>
      <c r="V307" s="92"/>
      <c r="W307" s="66"/>
      <c r="X307" s="86"/>
      <c r="Y307" s="86"/>
      <c r="Z307" s="86"/>
      <c r="AA307" s="12"/>
      <c r="AB307" s="12"/>
      <c r="AC307" s="12"/>
      <c r="AD307" s="9"/>
      <c r="AE307" s="12"/>
      <c r="AF307" s="12"/>
      <c r="AG307" s="12"/>
      <c r="AH307" s="9"/>
      <c r="AI307" s="12"/>
      <c r="AJ307" s="12"/>
      <c r="AK307" s="12"/>
      <c r="AL307" s="9"/>
      <c r="AM307" s="9"/>
      <c r="AN307" s="9"/>
      <c r="AO307" s="9"/>
      <c r="AP307" s="12"/>
      <c r="AQ307" s="9"/>
      <c r="AR307" s="9"/>
      <c r="AS307" s="9"/>
      <c r="AT307" s="9"/>
      <c r="AU307" s="9"/>
      <c r="AV307" s="10"/>
    </row>
    <row r="308" spans="1:48" ht="19.5" customHeight="1">
      <c r="A308" s="85"/>
      <c r="B308" s="14" t="s">
        <v>56</v>
      </c>
      <c r="C308" s="47">
        <v>5</v>
      </c>
      <c r="D308" s="47">
        <v>2</v>
      </c>
      <c r="E308" s="47">
        <v>14</v>
      </c>
      <c r="F308" s="47">
        <f t="shared" si="332"/>
        <v>16</v>
      </c>
      <c r="G308" s="47">
        <v>1</v>
      </c>
      <c r="H308" s="47">
        <v>1</v>
      </c>
      <c r="I308" s="47">
        <f t="shared" si="333"/>
        <v>2</v>
      </c>
      <c r="J308" s="27">
        <v>20</v>
      </c>
      <c r="K308" s="27">
        <v>13</v>
      </c>
      <c r="L308" s="27">
        <v>35</v>
      </c>
      <c r="M308" s="27">
        <f t="shared" si="334"/>
        <v>48</v>
      </c>
      <c r="N308" s="27">
        <v>10</v>
      </c>
      <c r="O308" s="27">
        <v>13</v>
      </c>
      <c r="P308" s="27">
        <f t="shared" si="346"/>
        <v>23</v>
      </c>
      <c r="Q308" s="61">
        <v>20</v>
      </c>
      <c r="R308" s="61">
        <v>18</v>
      </c>
      <c r="S308" s="61">
        <v>26</v>
      </c>
      <c r="T308" s="61">
        <f t="shared" si="347"/>
        <v>44</v>
      </c>
      <c r="U308" s="61">
        <v>9</v>
      </c>
      <c r="V308" s="61">
        <v>16</v>
      </c>
      <c r="W308" s="61">
        <f t="shared" si="348"/>
        <v>25</v>
      </c>
      <c r="X308" s="25">
        <f t="shared" si="349"/>
        <v>20</v>
      </c>
      <c r="Y308" s="25">
        <f t="shared" si="349"/>
        <v>30</v>
      </c>
      <c r="Z308" s="25">
        <f t="shared" si="350"/>
        <v>50</v>
      </c>
      <c r="AA308" s="7">
        <v>0</v>
      </c>
      <c r="AB308" s="7">
        <v>0</v>
      </c>
      <c r="AC308" s="7">
        <v>0</v>
      </c>
      <c r="AD308" s="7">
        <f t="shared" si="351"/>
        <v>0</v>
      </c>
      <c r="AE308" s="7">
        <v>0</v>
      </c>
      <c r="AF308" s="7">
        <v>0</v>
      </c>
      <c r="AG308" s="7">
        <v>0</v>
      </c>
      <c r="AH308" s="7">
        <f t="shared" si="352"/>
        <v>0</v>
      </c>
      <c r="AI308" s="7">
        <v>0</v>
      </c>
      <c r="AJ308" s="7">
        <v>0</v>
      </c>
      <c r="AK308" s="7">
        <v>0</v>
      </c>
      <c r="AL308" s="7">
        <f t="shared" si="353"/>
        <v>0</v>
      </c>
      <c r="AM308" s="7">
        <f t="shared" si="354"/>
        <v>20</v>
      </c>
      <c r="AN308" s="7">
        <f t="shared" si="354"/>
        <v>30</v>
      </c>
      <c r="AO308" s="7">
        <f t="shared" si="355"/>
        <v>50</v>
      </c>
      <c r="AP308" s="7">
        <v>2</v>
      </c>
      <c r="AQ308" s="7" t="str">
        <f t="shared" si="340"/>
        <v>0</v>
      </c>
      <c r="AR308" s="7" t="str">
        <f t="shared" si="341"/>
        <v>0</v>
      </c>
      <c r="AS308" s="7">
        <f t="shared" si="342"/>
        <v>0</v>
      </c>
      <c r="AT308" s="7">
        <f t="shared" si="343"/>
        <v>20</v>
      </c>
      <c r="AU308" s="7">
        <f t="shared" si="344"/>
        <v>30</v>
      </c>
      <c r="AV308" s="7">
        <f t="shared" si="345"/>
        <v>50</v>
      </c>
    </row>
    <row r="309" spans="1:48" ht="19.5" customHeight="1">
      <c r="A309" s="85"/>
      <c r="B309" s="14" t="s">
        <v>57</v>
      </c>
      <c r="C309" s="47">
        <v>10</v>
      </c>
      <c r="D309" s="47">
        <v>6</v>
      </c>
      <c r="E309" s="47">
        <v>33</v>
      </c>
      <c r="F309" s="47">
        <f t="shared" si="332"/>
        <v>39</v>
      </c>
      <c r="G309" s="47">
        <v>1</v>
      </c>
      <c r="H309" s="47">
        <v>8</v>
      </c>
      <c r="I309" s="47">
        <f t="shared" si="333"/>
        <v>9</v>
      </c>
      <c r="J309" s="27">
        <v>20</v>
      </c>
      <c r="K309" s="27">
        <v>23</v>
      </c>
      <c r="L309" s="27">
        <v>116</v>
      </c>
      <c r="M309" s="27">
        <f t="shared" si="334"/>
        <v>139</v>
      </c>
      <c r="N309" s="27">
        <v>6</v>
      </c>
      <c r="O309" s="27">
        <v>20</v>
      </c>
      <c r="P309" s="27">
        <f t="shared" si="346"/>
        <v>26</v>
      </c>
      <c r="Q309" s="61">
        <v>40</v>
      </c>
      <c r="R309" s="61">
        <v>5</v>
      </c>
      <c r="S309" s="61">
        <v>32</v>
      </c>
      <c r="T309" s="61">
        <f t="shared" si="347"/>
        <v>37</v>
      </c>
      <c r="U309" s="61">
        <v>4</v>
      </c>
      <c r="V309" s="61">
        <v>20</v>
      </c>
      <c r="W309" s="61">
        <f t="shared" si="348"/>
        <v>24</v>
      </c>
      <c r="X309" s="25">
        <f t="shared" si="349"/>
        <v>11</v>
      </c>
      <c r="Y309" s="25">
        <f t="shared" si="349"/>
        <v>48</v>
      </c>
      <c r="Z309" s="25">
        <f t="shared" si="350"/>
        <v>59</v>
      </c>
      <c r="AA309" s="7">
        <v>0</v>
      </c>
      <c r="AB309" s="7">
        <v>0</v>
      </c>
      <c r="AC309" s="7">
        <v>0</v>
      </c>
      <c r="AD309" s="7">
        <f t="shared" si="351"/>
        <v>0</v>
      </c>
      <c r="AE309" s="7">
        <v>0</v>
      </c>
      <c r="AF309" s="7">
        <v>0</v>
      </c>
      <c r="AG309" s="7">
        <v>0</v>
      </c>
      <c r="AH309" s="7">
        <f t="shared" si="352"/>
        <v>0</v>
      </c>
      <c r="AI309" s="7">
        <v>0</v>
      </c>
      <c r="AJ309" s="7">
        <v>0</v>
      </c>
      <c r="AK309" s="7">
        <v>0</v>
      </c>
      <c r="AL309" s="7">
        <f t="shared" si="353"/>
        <v>0</v>
      </c>
      <c r="AM309" s="7">
        <f t="shared" si="354"/>
        <v>11</v>
      </c>
      <c r="AN309" s="7">
        <f t="shared" si="354"/>
        <v>48</v>
      </c>
      <c r="AO309" s="7">
        <f t="shared" si="355"/>
        <v>59</v>
      </c>
      <c r="AP309" s="7">
        <v>2</v>
      </c>
      <c r="AQ309" s="7" t="str">
        <f t="shared" si="340"/>
        <v>0</v>
      </c>
      <c r="AR309" s="7" t="str">
        <f t="shared" si="341"/>
        <v>0</v>
      </c>
      <c r="AS309" s="7">
        <f t="shared" si="342"/>
        <v>0</v>
      </c>
      <c r="AT309" s="7">
        <f t="shared" si="343"/>
        <v>11</v>
      </c>
      <c r="AU309" s="7">
        <f t="shared" si="344"/>
        <v>48</v>
      </c>
      <c r="AV309" s="7">
        <f t="shared" si="345"/>
        <v>59</v>
      </c>
    </row>
    <row r="310" spans="1:48" ht="19.5" customHeight="1">
      <c r="A310" s="85"/>
      <c r="B310" s="14" t="s">
        <v>58</v>
      </c>
      <c r="C310" s="47">
        <v>5</v>
      </c>
      <c r="D310" s="47">
        <v>1</v>
      </c>
      <c r="E310" s="47">
        <v>8</v>
      </c>
      <c r="F310" s="47">
        <f t="shared" si="332"/>
        <v>9</v>
      </c>
      <c r="G310" s="47">
        <v>0</v>
      </c>
      <c r="H310" s="47">
        <v>4</v>
      </c>
      <c r="I310" s="47">
        <f t="shared" si="333"/>
        <v>4</v>
      </c>
      <c r="J310" s="27">
        <v>5</v>
      </c>
      <c r="K310" s="27">
        <v>2</v>
      </c>
      <c r="L310" s="27">
        <v>11</v>
      </c>
      <c r="M310" s="27">
        <f t="shared" si="334"/>
        <v>13</v>
      </c>
      <c r="N310" s="27">
        <v>0</v>
      </c>
      <c r="O310" s="27">
        <v>5</v>
      </c>
      <c r="P310" s="27">
        <f t="shared" si="346"/>
        <v>5</v>
      </c>
      <c r="Q310" s="61">
        <v>35</v>
      </c>
      <c r="R310" s="61">
        <v>15</v>
      </c>
      <c r="S310" s="61">
        <v>38</v>
      </c>
      <c r="T310" s="61">
        <f t="shared" si="347"/>
        <v>53</v>
      </c>
      <c r="U310" s="61">
        <v>11</v>
      </c>
      <c r="V310" s="61">
        <v>29</v>
      </c>
      <c r="W310" s="61">
        <f t="shared" si="348"/>
        <v>40</v>
      </c>
      <c r="X310" s="25">
        <f t="shared" si="349"/>
        <v>11</v>
      </c>
      <c r="Y310" s="25">
        <f t="shared" si="349"/>
        <v>38</v>
      </c>
      <c r="Z310" s="25">
        <f t="shared" si="350"/>
        <v>49</v>
      </c>
      <c r="AA310" s="7">
        <v>0</v>
      </c>
      <c r="AB310" s="7">
        <v>0</v>
      </c>
      <c r="AC310" s="7">
        <v>0</v>
      </c>
      <c r="AD310" s="7">
        <f t="shared" si="351"/>
        <v>0</v>
      </c>
      <c r="AE310" s="7">
        <v>0</v>
      </c>
      <c r="AF310" s="7">
        <v>0</v>
      </c>
      <c r="AG310" s="7">
        <v>0</v>
      </c>
      <c r="AH310" s="7">
        <f t="shared" si="352"/>
        <v>0</v>
      </c>
      <c r="AI310" s="7">
        <v>0</v>
      </c>
      <c r="AJ310" s="7">
        <v>0</v>
      </c>
      <c r="AK310" s="7">
        <v>0</v>
      </c>
      <c r="AL310" s="7">
        <f t="shared" si="353"/>
        <v>0</v>
      </c>
      <c r="AM310" s="7">
        <f t="shared" si="354"/>
        <v>11</v>
      </c>
      <c r="AN310" s="7">
        <f t="shared" si="354"/>
        <v>38</v>
      </c>
      <c r="AO310" s="7">
        <f t="shared" si="355"/>
        <v>49</v>
      </c>
      <c r="AP310" s="7">
        <v>2</v>
      </c>
      <c r="AQ310" s="7" t="str">
        <f t="shared" si="340"/>
        <v>0</v>
      </c>
      <c r="AR310" s="7" t="str">
        <f t="shared" si="341"/>
        <v>0</v>
      </c>
      <c r="AS310" s="7">
        <f t="shared" si="342"/>
        <v>0</v>
      </c>
      <c r="AT310" s="7">
        <f t="shared" si="343"/>
        <v>11</v>
      </c>
      <c r="AU310" s="7">
        <f t="shared" si="344"/>
        <v>38</v>
      </c>
      <c r="AV310" s="7">
        <f t="shared" si="345"/>
        <v>49</v>
      </c>
    </row>
    <row r="311" spans="1:48" s="15" customFormat="1" ht="19.5" customHeight="1">
      <c r="A311" s="2"/>
      <c r="B311" s="14" t="s">
        <v>55</v>
      </c>
      <c r="C311" s="47">
        <v>20</v>
      </c>
      <c r="D311" s="47">
        <v>6</v>
      </c>
      <c r="E311" s="47">
        <v>18</v>
      </c>
      <c r="F311" s="47">
        <f t="shared" si="332"/>
        <v>24</v>
      </c>
      <c r="G311" s="47">
        <v>1</v>
      </c>
      <c r="H311" s="47">
        <v>7</v>
      </c>
      <c r="I311" s="47">
        <f t="shared" si="333"/>
        <v>8</v>
      </c>
      <c r="J311" s="27">
        <v>20</v>
      </c>
      <c r="K311" s="27">
        <v>14</v>
      </c>
      <c r="L311" s="27">
        <v>67</v>
      </c>
      <c r="M311" s="27">
        <f t="shared" si="334"/>
        <v>81</v>
      </c>
      <c r="N311" s="27">
        <v>5</v>
      </c>
      <c r="O311" s="27">
        <v>22</v>
      </c>
      <c r="P311" s="27">
        <f t="shared" si="346"/>
        <v>27</v>
      </c>
      <c r="Q311" s="61">
        <v>20</v>
      </c>
      <c r="R311" s="61">
        <v>11</v>
      </c>
      <c r="S311" s="61">
        <v>18</v>
      </c>
      <c r="T311" s="61">
        <f t="shared" si="347"/>
        <v>29</v>
      </c>
      <c r="U311" s="61">
        <v>5</v>
      </c>
      <c r="V311" s="61">
        <v>11</v>
      </c>
      <c r="W311" s="61">
        <f t="shared" si="348"/>
        <v>16</v>
      </c>
      <c r="X311" s="25">
        <f t="shared" si="349"/>
        <v>11</v>
      </c>
      <c r="Y311" s="25">
        <f t="shared" si="349"/>
        <v>40</v>
      </c>
      <c r="Z311" s="25">
        <f t="shared" si="350"/>
        <v>51</v>
      </c>
      <c r="AA311" s="7">
        <v>0</v>
      </c>
      <c r="AB311" s="7">
        <v>0</v>
      </c>
      <c r="AC311" s="7">
        <v>0</v>
      </c>
      <c r="AD311" s="7">
        <f t="shared" si="351"/>
        <v>0</v>
      </c>
      <c r="AE311" s="7">
        <v>0</v>
      </c>
      <c r="AF311" s="7">
        <v>0</v>
      </c>
      <c r="AG311" s="7">
        <v>0</v>
      </c>
      <c r="AH311" s="7">
        <f t="shared" si="352"/>
        <v>0</v>
      </c>
      <c r="AI311" s="7">
        <v>0</v>
      </c>
      <c r="AJ311" s="7">
        <v>0</v>
      </c>
      <c r="AK311" s="7">
        <v>0</v>
      </c>
      <c r="AL311" s="7">
        <f t="shared" si="353"/>
        <v>0</v>
      </c>
      <c r="AM311" s="7">
        <f t="shared" si="354"/>
        <v>11</v>
      </c>
      <c r="AN311" s="7">
        <f t="shared" si="354"/>
        <v>40</v>
      </c>
      <c r="AO311" s="7">
        <f t="shared" si="355"/>
        <v>51</v>
      </c>
      <c r="AP311" s="7">
        <v>2</v>
      </c>
      <c r="AQ311" s="7" t="str">
        <f t="shared" si="340"/>
        <v>0</v>
      </c>
      <c r="AR311" s="7" t="str">
        <f t="shared" si="341"/>
        <v>0</v>
      </c>
      <c r="AS311" s="7">
        <f t="shared" si="342"/>
        <v>0</v>
      </c>
      <c r="AT311" s="7">
        <f t="shared" si="343"/>
        <v>11</v>
      </c>
      <c r="AU311" s="7">
        <f t="shared" si="344"/>
        <v>40</v>
      </c>
      <c r="AV311" s="7">
        <f t="shared" si="345"/>
        <v>51</v>
      </c>
    </row>
    <row r="312" spans="1:48" ht="19.5" customHeight="1">
      <c r="A312" s="85"/>
      <c r="B312" s="14" t="s">
        <v>116</v>
      </c>
      <c r="C312" s="47">
        <v>10</v>
      </c>
      <c r="D312" s="47">
        <v>8</v>
      </c>
      <c r="E312" s="47">
        <v>8</v>
      </c>
      <c r="F312" s="47">
        <f t="shared" si="332"/>
        <v>16</v>
      </c>
      <c r="G312" s="47">
        <v>3</v>
      </c>
      <c r="H312" s="47">
        <v>5</v>
      </c>
      <c r="I312" s="47">
        <f t="shared" si="333"/>
        <v>8</v>
      </c>
      <c r="J312" s="27">
        <v>30</v>
      </c>
      <c r="K312" s="27">
        <v>134</v>
      </c>
      <c r="L312" s="27">
        <v>67</v>
      </c>
      <c r="M312" s="27">
        <f t="shared" si="334"/>
        <v>201</v>
      </c>
      <c r="N312" s="27">
        <v>26</v>
      </c>
      <c r="O312" s="27">
        <v>8</v>
      </c>
      <c r="P312" s="27">
        <f t="shared" si="346"/>
        <v>34</v>
      </c>
      <c r="Q312" s="61">
        <v>20</v>
      </c>
      <c r="R312" s="61">
        <v>38</v>
      </c>
      <c r="S312" s="61">
        <v>9</v>
      </c>
      <c r="T312" s="61">
        <f t="shared" si="347"/>
        <v>47</v>
      </c>
      <c r="U312" s="61">
        <v>32</v>
      </c>
      <c r="V312" s="61">
        <v>7</v>
      </c>
      <c r="W312" s="61">
        <f t="shared" si="348"/>
        <v>39</v>
      </c>
      <c r="X312" s="25">
        <f t="shared" si="349"/>
        <v>61</v>
      </c>
      <c r="Y312" s="25">
        <f t="shared" si="349"/>
        <v>20</v>
      </c>
      <c r="Z312" s="25">
        <f t="shared" si="350"/>
        <v>81</v>
      </c>
      <c r="AA312" s="7">
        <v>0</v>
      </c>
      <c r="AB312" s="7">
        <v>0</v>
      </c>
      <c r="AC312" s="7">
        <v>0</v>
      </c>
      <c r="AD312" s="7">
        <f t="shared" si="351"/>
        <v>0</v>
      </c>
      <c r="AE312" s="7">
        <v>0</v>
      </c>
      <c r="AF312" s="7">
        <v>0</v>
      </c>
      <c r="AG312" s="7">
        <v>0</v>
      </c>
      <c r="AH312" s="7">
        <f t="shared" si="352"/>
        <v>0</v>
      </c>
      <c r="AI312" s="7">
        <v>0</v>
      </c>
      <c r="AJ312" s="7">
        <v>0</v>
      </c>
      <c r="AK312" s="7">
        <v>0</v>
      </c>
      <c r="AL312" s="7">
        <f t="shared" si="353"/>
        <v>0</v>
      </c>
      <c r="AM312" s="7">
        <f t="shared" si="354"/>
        <v>61</v>
      </c>
      <c r="AN312" s="7">
        <f t="shared" si="354"/>
        <v>20</v>
      </c>
      <c r="AO312" s="7">
        <f t="shared" si="355"/>
        <v>81</v>
      </c>
      <c r="AP312" s="7">
        <v>2</v>
      </c>
      <c r="AQ312" s="7" t="str">
        <f t="shared" si="340"/>
        <v>0</v>
      </c>
      <c r="AR312" s="7" t="str">
        <f t="shared" si="341"/>
        <v>0</v>
      </c>
      <c r="AS312" s="7">
        <f t="shared" si="342"/>
        <v>0</v>
      </c>
      <c r="AT312" s="7">
        <f t="shared" si="343"/>
        <v>61</v>
      </c>
      <c r="AU312" s="7">
        <f t="shared" si="344"/>
        <v>20</v>
      </c>
      <c r="AV312" s="7">
        <f t="shared" si="345"/>
        <v>81</v>
      </c>
    </row>
    <row r="313" spans="1:48" ht="19.5" customHeight="1">
      <c r="A313" s="85"/>
      <c r="B313" s="14" t="s">
        <v>81</v>
      </c>
      <c r="C313" s="47">
        <v>10</v>
      </c>
      <c r="D313" s="47">
        <v>12</v>
      </c>
      <c r="E313" s="47">
        <v>13</v>
      </c>
      <c r="F313" s="47">
        <f t="shared" si="332"/>
        <v>25</v>
      </c>
      <c r="G313" s="47">
        <v>6</v>
      </c>
      <c r="H313" s="47">
        <v>6</v>
      </c>
      <c r="I313" s="47">
        <f t="shared" si="333"/>
        <v>12</v>
      </c>
      <c r="J313" s="27">
        <v>25</v>
      </c>
      <c r="K313" s="27">
        <v>167</v>
      </c>
      <c r="L313" s="27">
        <v>60</v>
      </c>
      <c r="M313" s="27">
        <f t="shared" si="334"/>
        <v>227</v>
      </c>
      <c r="N313" s="27">
        <v>22</v>
      </c>
      <c r="O313" s="27">
        <v>6</v>
      </c>
      <c r="P313" s="27">
        <f t="shared" si="346"/>
        <v>28</v>
      </c>
      <c r="Q313" s="61">
        <v>25</v>
      </c>
      <c r="R313" s="61">
        <v>27</v>
      </c>
      <c r="S313" s="61">
        <v>13</v>
      </c>
      <c r="T313" s="61">
        <f t="shared" si="347"/>
        <v>40</v>
      </c>
      <c r="U313" s="61">
        <v>23</v>
      </c>
      <c r="V313" s="61">
        <v>13</v>
      </c>
      <c r="W313" s="61">
        <f t="shared" si="348"/>
        <v>36</v>
      </c>
      <c r="X313" s="25">
        <f t="shared" si="349"/>
        <v>51</v>
      </c>
      <c r="Y313" s="25">
        <f t="shared" si="349"/>
        <v>25</v>
      </c>
      <c r="Z313" s="25">
        <f t="shared" si="350"/>
        <v>76</v>
      </c>
      <c r="AA313" s="7">
        <v>0</v>
      </c>
      <c r="AB313" s="7">
        <v>0</v>
      </c>
      <c r="AC313" s="7">
        <v>0</v>
      </c>
      <c r="AD313" s="7">
        <f t="shared" si="351"/>
        <v>0</v>
      </c>
      <c r="AE313" s="7">
        <v>0</v>
      </c>
      <c r="AF313" s="7">
        <v>0</v>
      </c>
      <c r="AG313" s="7">
        <v>0</v>
      </c>
      <c r="AH313" s="7">
        <f t="shared" si="352"/>
        <v>0</v>
      </c>
      <c r="AI313" s="7">
        <v>0</v>
      </c>
      <c r="AJ313" s="7">
        <v>0</v>
      </c>
      <c r="AK313" s="7">
        <v>0</v>
      </c>
      <c r="AL313" s="7">
        <f t="shared" si="353"/>
        <v>0</v>
      </c>
      <c r="AM313" s="7">
        <f t="shared" si="354"/>
        <v>51</v>
      </c>
      <c r="AN313" s="7">
        <f t="shared" si="354"/>
        <v>25</v>
      </c>
      <c r="AO313" s="7">
        <f t="shared" si="355"/>
        <v>76</v>
      </c>
      <c r="AP313" s="7">
        <v>2</v>
      </c>
      <c r="AQ313" s="7" t="str">
        <f t="shared" si="340"/>
        <v>0</v>
      </c>
      <c r="AR313" s="7" t="str">
        <f t="shared" si="341"/>
        <v>0</v>
      </c>
      <c r="AS313" s="7">
        <f t="shared" si="342"/>
        <v>0</v>
      </c>
      <c r="AT313" s="7">
        <f t="shared" si="343"/>
        <v>51</v>
      </c>
      <c r="AU313" s="7">
        <f t="shared" si="344"/>
        <v>25</v>
      </c>
      <c r="AV313" s="7">
        <f t="shared" si="345"/>
        <v>76</v>
      </c>
    </row>
    <row r="314" spans="1:48" ht="19.5" customHeight="1">
      <c r="A314" s="85"/>
      <c r="B314" s="14" t="s">
        <v>59</v>
      </c>
      <c r="C314" s="47">
        <v>5</v>
      </c>
      <c r="D314" s="47">
        <v>4</v>
      </c>
      <c r="E314" s="47">
        <v>6</v>
      </c>
      <c r="F314" s="47">
        <f t="shared" si="332"/>
        <v>10</v>
      </c>
      <c r="G314" s="47">
        <v>1</v>
      </c>
      <c r="H314" s="47">
        <v>2</v>
      </c>
      <c r="I314" s="47">
        <f t="shared" si="333"/>
        <v>3</v>
      </c>
      <c r="J314" s="27">
        <v>10</v>
      </c>
      <c r="K314" s="27">
        <v>9</v>
      </c>
      <c r="L314" s="27">
        <v>6</v>
      </c>
      <c r="M314" s="27">
        <f t="shared" si="334"/>
        <v>15</v>
      </c>
      <c r="N314" s="27">
        <v>4</v>
      </c>
      <c r="O314" s="27">
        <v>7</v>
      </c>
      <c r="P314" s="27">
        <f t="shared" si="346"/>
        <v>11</v>
      </c>
      <c r="Q314" s="61">
        <v>30</v>
      </c>
      <c r="R314" s="61">
        <v>3</v>
      </c>
      <c r="S314" s="61">
        <v>8</v>
      </c>
      <c r="T314" s="61">
        <f t="shared" si="347"/>
        <v>11</v>
      </c>
      <c r="U314" s="61">
        <v>5</v>
      </c>
      <c r="V314" s="61">
        <v>11</v>
      </c>
      <c r="W314" s="61">
        <f t="shared" si="348"/>
        <v>16</v>
      </c>
      <c r="X314" s="25">
        <f t="shared" si="349"/>
        <v>10</v>
      </c>
      <c r="Y314" s="25">
        <f t="shared" si="349"/>
        <v>20</v>
      </c>
      <c r="Z314" s="25">
        <f t="shared" si="350"/>
        <v>30</v>
      </c>
      <c r="AA314" s="7">
        <v>0</v>
      </c>
      <c r="AB314" s="7">
        <v>0</v>
      </c>
      <c r="AC314" s="7">
        <v>0</v>
      </c>
      <c r="AD314" s="7">
        <f t="shared" si="351"/>
        <v>0</v>
      </c>
      <c r="AE314" s="7">
        <v>0</v>
      </c>
      <c r="AF314" s="7">
        <v>0</v>
      </c>
      <c r="AG314" s="7">
        <v>0</v>
      </c>
      <c r="AH314" s="7">
        <f t="shared" si="352"/>
        <v>0</v>
      </c>
      <c r="AI314" s="7">
        <v>0</v>
      </c>
      <c r="AJ314" s="7">
        <v>0</v>
      </c>
      <c r="AK314" s="7">
        <v>0</v>
      </c>
      <c r="AL314" s="7">
        <f t="shared" si="353"/>
        <v>0</v>
      </c>
      <c r="AM314" s="7">
        <f t="shared" si="354"/>
        <v>10</v>
      </c>
      <c r="AN314" s="7">
        <f t="shared" si="354"/>
        <v>20</v>
      </c>
      <c r="AO314" s="7">
        <f t="shared" si="355"/>
        <v>30</v>
      </c>
      <c r="AP314" s="7">
        <v>2</v>
      </c>
      <c r="AQ314" s="7" t="str">
        <f t="shared" si="340"/>
        <v>0</v>
      </c>
      <c r="AR314" s="7" t="str">
        <f t="shared" si="341"/>
        <v>0</v>
      </c>
      <c r="AS314" s="7">
        <f t="shared" si="342"/>
        <v>0</v>
      </c>
      <c r="AT314" s="7">
        <f t="shared" si="343"/>
        <v>10</v>
      </c>
      <c r="AU314" s="7">
        <f t="shared" si="344"/>
        <v>20</v>
      </c>
      <c r="AV314" s="7">
        <f t="shared" si="345"/>
        <v>30</v>
      </c>
    </row>
    <row r="315" spans="1:48" s="15" customFormat="1" ht="19.5" customHeight="1">
      <c r="A315" s="2"/>
      <c r="B315" s="13" t="s">
        <v>92</v>
      </c>
      <c r="C315" s="48">
        <f>SUM(C308:C314)</f>
        <v>65</v>
      </c>
      <c r="D315" s="48">
        <f t="shared" ref="D315:AV315" si="386">SUM(D308:D314)</f>
        <v>39</v>
      </c>
      <c r="E315" s="48">
        <f t="shared" si="386"/>
        <v>100</v>
      </c>
      <c r="F315" s="48">
        <f t="shared" si="386"/>
        <v>139</v>
      </c>
      <c r="G315" s="48">
        <f t="shared" si="386"/>
        <v>13</v>
      </c>
      <c r="H315" s="48">
        <f t="shared" si="386"/>
        <v>33</v>
      </c>
      <c r="I315" s="48">
        <f t="shared" si="386"/>
        <v>46</v>
      </c>
      <c r="J315" s="32">
        <f t="shared" si="386"/>
        <v>130</v>
      </c>
      <c r="K315" s="32">
        <f t="shared" si="386"/>
        <v>362</v>
      </c>
      <c r="L315" s="32">
        <f t="shared" si="386"/>
        <v>362</v>
      </c>
      <c r="M315" s="32">
        <f t="shared" si="386"/>
        <v>724</v>
      </c>
      <c r="N315" s="32">
        <f t="shared" si="386"/>
        <v>73</v>
      </c>
      <c r="O315" s="32">
        <f t="shared" si="386"/>
        <v>81</v>
      </c>
      <c r="P315" s="32">
        <f t="shared" si="386"/>
        <v>154</v>
      </c>
      <c r="Q315" s="62">
        <f t="shared" si="386"/>
        <v>190</v>
      </c>
      <c r="R315" s="62">
        <f t="shared" si="386"/>
        <v>117</v>
      </c>
      <c r="S315" s="62">
        <f t="shared" si="386"/>
        <v>144</v>
      </c>
      <c r="T315" s="62">
        <f t="shared" si="386"/>
        <v>261</v>
      </c>
      <c r="U315" s="62">
        <f t="shared" si="386"/>
        <v>89</v>
      </c>
      <c r="V315" s="62">
        <f t="shared" si="386"/>
        <v>107</v>
      </c>
      <c r="W315" s="62">
        <f t="shared" si="386"/>
        <v>196</v>
      </c>
      <c r="X315" s="67">
        <f t="shared" si="386"/>
        <v>175</v>
      </c>
      <c r="Y315" s="67">
        <f t="shared" si="386"/>
        <v>221</v>
      </c>
      <c r="Z315" s="67">
        <f t="shared" si="386"/>
        <v>396</v>
      </c>
      <c r="AA315" s="8">
        <f t="shared" si="386"/>
        <v>0</v>
      </c>
      <c r="AB315" s="8">
        <f t="shared" si="386"/>
        <v>0</v>
      </c>
      <c r="AC315" s="8">
        <f t="shared" si="386"/>
        <v>0</v>
      </c>
      <c r="AD315" s="8">
        <f t="shared" si="386"/>
        <v>0</v>
      </c>
      <c r="AE315" s="8">
        <f t="shared" si="386"/>
        <v>0</v>
      </c>
      <c r="AF315" s="8">
        <f t="shared" si="386"/>
        <v>0</v>
      </c>
      <c r="AG315" s="8">
        <f t="shared" si="386"/>
        <v>0</v>
      </c>
      <c r="AH315" s="8">
        <f t="shared" si="386"/>
        <v>0</v>
      </c>
      <c r="AI315" s="8">
        <f t="shared" si="386"/>
        <v>0</v>
      </c>
      <c r="AJ315" s="8">
        <f t="shared" si="386"/>
        <v>0</v>
      </c>
      <c r="AK315" s="8">
        <f t="shared" si="386"/>
        <v>0</v>
      </c>
      <c r="AL315" s="8">
        <f t="shared" si="386"/>
        <v>0</v>
      </c>
      <c r="AM315" s="8">
        <f t="shared" si="386"/>
        <v>175</v>
      </c>
      <c r="AN315" s="8">
        <f t="shared" si="386"/>
        <v>221</v>
      </c>
      <c r="AO315" s="8">
        <f t="shared" si="386"/>
        <v>396</v>
      </c>
      <c r="AP315" s="7">
        <f t="shared" si="386"/>
        <v>14</v>
      </c>
      <c r="AQ315" s="8">
        <f t="shared" si="386"/>
        <v>0</v>
      </c>
      <c r="AR315" s="8">
        <f t="shared" si="386"/>
        <v>0</v>
      </c>
      <c r="AS315" s="8">
        <f t="shared" si="386"/>
        <v>0</v>
      </c>
      <c r="AT315" s="8">
        <f t="shared" si="386"/>
        <v>175</v>
      </c>
      <c r="AU315" s="8">
        <f t="shared" si="386"/>
        <v>221</v>
      </c>
      <c r="AV315" s="8">
        <f t="shared" si="386"/>
        <v>396</v>
      </c>
    </row>
    <row r="316" spans="1:48" ht="19.5" customHeight="1">
      <c r="A316" s="85"/>
      <c r="B316" s="20" t="s">
        <v>158</v>
      </c>
      <c r="C316" s="53"/>
      <c r="D316" s="54"/>
      <c r="E316" s="54"/>
      <c r="F316" s="54"/>
      <c r="G316" s="54"/>
      <c r="H316" s="54"/>
      <c r="I316" s="54"/>
      <c r="J316" s="35"/>
      <c r="K316" s="35"/>
      <c r="L316" s="35"/>
      <c r="M316" s="35"/>
      <c r="N316" s="35"/>
      <c r="O316" s="35"/>
      <c r="P316" s="35"/>
      <c r="Q316" s="66"/>
      <c r="R316" s="66"/>
      <c r="S316" s="66"/>
      <c r="T316" s="66"/>
      <c r="U316" s="66"/>
      <c r="V316" s="66"/>
      <c r="W316" s="66"/>
      <c r="X316" s="86"/>
      <c r="Y316" s="86"/>
      <c r="Z316" s="86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10"/>
    </row>
    <row r="317" spans="1:48" ht="19.5" customHeight="1">
      <c r="A317" s="85"/>
      <c r="B317" s="14" t="s">
        <v>124</v>
      </c>
      <c r="C317" s="47">
        <v>0</v>
      </c>
      <c r="D317" s="47">
        <v>0</v>
      </c>
      <c r="E317" s="47">
        <v>0</v>
      </c>
      <c r="F317" s="47">
        <f t="shared" si="332"/>
        <v>0</v>
      </c>
      <c r="G317" s="47">
        <v>0</v>
      </c>
      <c r="H317" s="47">
        <v>0</v>
      </c>
      <c r="I317" s="47">
        <f t="shared" si="333"/>
        <v>0</v>
      </c>
      <c r="J317" s="27">
        <v>0</v>
      </c>
      <c r="K317" s="27">
        <v>0</v>
      </c>
      <c r="L317" s="27">
        <v>0</v>
      </c>
      <c r="M317" s="27">
        <f t="shared" si="334"/>
        <v>0</v>
      </c>
      <c r="N317" s="27">
        <v>0</v>
      </c>
      <c r="O317" s="27">
        <v>0</v>
      </c>
      <c r="P317" s="27">
        <f t="shared" si="346"/>
        <v>0</v>
      </c>
      <c r="Q317" s="61">
        <v>0</v>
      </c>
      <c r="R317" s="61">
        <v>0</v>
      </c>
      <c r="S317" s="61">
        <v>0</v>
      </c>
      <c r="T317" s="61">
        <f t="shared" si="347"/>
        <v>0</v>
      </c>
      <c r="U317" s="61">
        <v>0</v>
      </c>
      <c r="V317" s="61">
        <v>0</v>
      </c>
      <c r="W317" s="61">
        <f t="shared" si="348"/>
        <v>0</v>
      </c>
      <c r="X317" s="25">
        <f t="shared" si="349"/>
        <v>0</v>
      </c>
      <c r="Y317" s="25">
        <f t="shared" si="349"/>
        <v>0</v>
      </c>
      <c r="Z317" s="25">
        <f t="shared" si="350"/>
        <v>0</v>
      </c>
      <c r="AA317" s="7">
        <v>0</v>
      </c>
      <c r="AB317" s="7">
        <v>0</v>
      </c>
      <c r="AC317" s="7">
        <v>0</v>
      </c>
      <c r="AD317" s="7">
        <f t="shared" si="351"/>
        <v>0</v>
      </c>
      <c r="AE317" s="7">
        <v>10</v>
      </c>
      <c r="AF317" s="7">
        <v>0</v>
      </c>
      <c r="AG317" s="7">
        <v>6</v>
      </c>
      <c r="AH317" s="7">
        <f t="shared" si="352"/>
        <v>6</v>
      </c>
      <c r="AI317" s="7">
        <v>0</v>
      </c>
      <c r="AJ317" s="7">
        <v>0</v>
      </c>
      <c r="AK317" s="7">
        <v>0</v>
      </c>
      <c r="AL317" s="7">
        <f t="shared" si="353"/>
        <v>0</v>
      </c>
      <c r="AM317" s="7">
        <f t="shared" si="354"/>
        <v>0</v>
      </c>
      <c r="AN317" s="7">
        <f t="shared" si="354"/>
        <v>6</v>
      </c>
      <c r="AO317" s="7">
        <f t="shared" si="355"/>
        <v>6</v>
      </c>
      <c r="AP317" s="7">
        <v>2</v>
      </c>
      <c r="AQ317" s="7" t="str">
        <f t="shared" si="340"/>
        <v>0</v>
      </c>
      <c r="AR317" s="7" t="str">
        <f t="shared" si="341"/>
        <v>0</v>
      </c>
      <c r="AS317" s="7">
        <f t="shared" si="342"/>
        <v>0</v>
      </c>
      <c r="AT317" s="7">
        <f t="shared" si="343"/>
        <v>0</v>
      </c>
      <c r="AU317" s="7">
        <f t="shared" si="344"/>
        <v>6</v>
      </c>
      <c r="AV317" s="7">
        <f t="shared" si="345"/>
        <v>6</v>
      </c>
    </row>
    <row r="318" spans="1:48" ht="19.5" customHeight="1">
      <c r="A318" s="85"/>
      <c r="B318" s="14" t="s">
        <v>125</v>
      </c>
      <c r="C318" s="47">
        <v>0</v>
      </c>
      <c r="D318" s="47">
        <v>0</v>
      </c>
      <c r="E318" s="47">
        <v>0</v>
      </c>
      <c r="F318" s="47">
        <f t="shared" si="332"/>
        <v>0</v>
      </c>
      <c r="G318" s="47">
        <v>0</v>
      </c>
      <c r="H318" s="47">
        <v>0</v>
      </c>
      <c r="I318" s="47">
        <f t="shared" si="333"/>
        <v>0</v>
      </c>
      <c r="J318" s="27">
        <v>0</v>
      </c>
      <c r="K318" s="27">
        <v>0</v>
      </c>
      <c r="L318" s="27">
        <v>0</v>
      </c>
      <c r="M318" s="27">
        <f t="shared" si="334"/>
        <v>0</v>
      </c>
      <c r="N318" s="27">
        <v>0</v>
      </c>
      <c r="O318" s="27">
        <v>0</v>
      </c>
      <c r="P318" s="27">
        <f t="shared" si="346"/>
        <v>0</v>
      </c>
      <c r="Q318" s="61">
        <v>0</v>
      </c>
      <c r="R318" s="61">
        <v>0</v>
      </c>
      <c r="S318" s="61">
        <v>0</v>
      </c>
      <c r="T318" s="61">
        <f t="shared" si="347"/>
        <v>0</v>
      </c>
      <c r="U318" s="61">
        <v>0</v>
      </c>
      <c r="V318" s="61">
        <v>0</v>
      </c>
      <c r="W318" s="61">
        <f t="shared" si="348"/>
        <v>0</v>
      </c>
      <c r="X318" s="25">
        <f t="shared" si="349"/>
        <v>0</v>
      </c>
      <c r="Y318" s="25">
        <f t="shared" si="349"/>
        <v>0</v>
      </c>
      <c r="Z318" s="25">
        <f t="shared" si="350"/>
        <v>0</v>
      </c>
      <c r="AA318" s="7">
        <v>0</v>
      </c>
      <c r="AB318" s="7">
        <v>0</v>
      </c>
      <c r="AC318" s="7">
        <v>0</v>
      </c>
      <c r="AD318" s="7">
        <f t="shared" si="351"/>
        <v>0</v>
      </c>
      <c r="AE318" s="7">
        <v>7</v>
      </c>
      <c r="AF318" s="7">
        <v>0</v>
      </c>
      <c r="AG318" s="7">
        <v>3</v>
      </c>
      <c r="AH318" s="7">
        <f t="shared" si="352"/>
        <v>3</v>
      </c>
      <c r="AI318" s="7">
        <v>0</v>
      </c>
      <c r="AJ318" s="7">
        <v>0</v>
      </c>
      <c r="AK318" s="7">
        <v>0</v>
      </c>
      <c r="AL318" s="7">
        <f t="shared" si="353"/>
        <v>0</v>
      </c>
      <c r="AM318" s="7">
        <f t="shared" si="354"/>
        <v>0</v>
      </c>
      <c r="AN318" s="7">
        <f t="shared" si="354"/>
        <v>3</v>
      </c>
      <c r="AO318" s="7">
        <f t="shared" si="355"/>
        <v>3</v>
      </c>
      <c r="AP318" s="7">
        <v>2</v>
      </c>
      <c r="AQ318" s="7" t="str">
        <f t="shared" si="340"/>
        <v>0</v>
      </c>
      <c r="AR318" s="7" t="str">
        <f t="shared" si="341"/>
        <v>0</v>
      </c>
      <c r="AS318" s="7">
        <f t="shared" si="342"/>
        <v>0</v>
      </c>
      <c r="AT318" s="7">
        <f t="shared" si="343"/>
        <v>0</v>
      </c>
      <c r="AU318" s="7">
        <f t="shared" si="344"/>
        <v>3</v>
      </c>
      <c r="AV318" s="7">
        <f t="shared" si="345"/>
        <v>3</v>
      </c>
    </row>
    <row r="319" spans="1:48" s="15" customFormat="1" ht="19.5" customHeight="1">
      <c r="A319" s="2"/>
      <c r="B319" s="13" t="s">
        <v>92</v>
      </c>
      <c r="C319" s="49">
        <f>SUM(C317:C318)</f>
        <v>0</v>
      </c>
      <c r="D319" s="48">
        <f t="shared" ref="D319:AV319" si="387">SUM(D317:D318)</f>
        <v>0</v>
      </c>
      <c r="E319" s="48">
        <f t="shared" si="387"/>
        <v>0</v>
      </c>
      <c r="F319" s="48">
        <f t="shared" si="387"/>
        <v>0</v>
      </c>
      <c r="G319" s="48">
        <f t="shared" si="387"/>
        <v>0</v>
      </c>
      <c r="H319" s="48">
        <f t="shared" si="387"/>
        <v>0</v>
      </c>
      <c r="I319" s="48">
        <f t="shared" si="387"/>
        <v>0</v>
      </c>
      <c r="J319" s="32">
        <f t="shared" si="387"/>
        <v>0</v>
      </c>
      <c r="K319" s="32">
        <f t="shared" si="387"/>
        <v>0</v>
      </c>
      <c r="L319" s="32">
        <f t="shared" si="387"/>
        <v>0</v>
      </c>
      <c r="M319" s="32">
        <f t="shared" si="387"/>
        <v>0</v>
      </c>
      <c r="N319" s="32">
        <f t="shared" si="387"/>
        <v>0</v>
      </c>
      <c r="O319" s="32">
        <f t="shared" si="387"/>
        <v>0</v>
      </c>
      <c r="P319" s="32">
        <f t="shared" si="387"/>
        <v>0</v>
      </c>
      <c r="Q319" s="62">
        <f t="shared" si="387"/>
        <v>0</v>
      </c>
      <c r="R319" s="62">
        <f t="shared" si="387"/>
        <v>0</v>
      </c>
      <c r="S319" s="62">
        <f t="shared" si="387"/>
        <v>0</v>
      </c>
      <c r="T319" s="62">
        <f t="shared" si="387"/>
        <v>0</v>
      </c>
      <c r="U319" s="62">
        <f t="shared" si="387"/>
        <v>0</v>
      </c>
      <c r="V319" s="62">
        <f t="shared" si="387"/>
        <v>0</v>
      </c>
      <c r="W319" s="62">
        <f t="shared" si="387"/>
        <v>0</v>
      </c>
      <c r="X319" s="67">
        <f t="shared" si="387"/>
        <v>0</v>
      </c>
      <c r="Y319" s="67">
        <f t="shared" si="387"/>
        <v>0</v>
      </c>
      <c r="Z319" s="67">
        <f t="shared" si="387"/>
        <v>0</v>
      </c>
      <c r="AA319" s="8">
        <f t="shared" si="387"/>
        <v>0</v>
      </c>
      <c r="AB319" s="8">
        <f t="shared" si="387"/>
        <v>0</v>
      </c>
      <c r="AC319" s="8">
        <f t="shared" si="387"/>
        <v>0</v>
      </c>
      <c r="AD319" s="8">
        <f t="shared" si="387"/>
        <v>0</v>
      </c>
      <c r="AE319" s="8">
        <f t="shared" si="387"/>
        <v>17</v>
      </c>
      <c r="AF319" s="8">
        <f t="shared" si="387"/>
        <v>0</v>
      </c>
      <c r="AG319" s="8">
        <f t="shared" si="387"/>
        <v>9</v>
      </c>
      <c r="AH319" s="8">
        <f t="shared" si="387"/>
        <v>9</v>
      </c>
      <c r="AI319" s="8">
        <f t="shared" si="387"/>
        <v>0</v>
      </c>
      <c r="AJ319" s="8">
        <f t="shared" si="387"/>
        <v>0</v>
      </c>
      <c r="AK319" s="8">
        <f t="shared" si="387"/>
        <v>0</v>
      </c>
      <c r="AL319" s="8">
        <f t="shared" si="387"/>
        <v>0</v>
      </c>
      <c r="AM319" s="8">
        <f t="shared" si="387"/>
        <v>0</v>
      </c>
      <c r="AN319" s="8">
        <f t="shared" si="387"/>
        <v>9</v>
      </c>
      <c r="AO319" s="8">
        <f t="shared" si="387"/>
        <v>9</v>
      </c>
      <c r="AP319" s="7">
        <f t="shared" si="387"/>
        <v>4</v>
      </c>
      <c r="AQ319" s="8">
        <f t="shared" si="387"/>
        <v>0</v>
      </c>
      <c r="AR319" s="8">
        <f t="shared" si="387"/>
        <v>0</v>
      </c>
      <c r="AS319" s="8">
        <f t="shared" si="387"/>
        <v>0</v>
      </c>
      <c r="AT319" s="8">
        <f t="shared" si="387"/>
        <v>0</v>
      </c>
      <c r="AU319" s="8">
        <f t="shared" si="387"/>
        <v>9</v>
      </c>
      <c r="AV319" s="8">
        <f t="shared" si="387"/>
        <v>9</v>
      </c>
    </row>
    <row r="320" spans="1:48" s="15" customFormat="1" ht="19.5" customHeight="1">
      <c r="A320" s="2"/>
      <c r="B320" s="13" t="s">
        <v>94</v>
      </c>
      <c r="C320" s="49">
        <f>C315+C319</f>
        <v>65</v>
      </c>
      <c r="D320" s="48">
        <f t="shared" ref="D320:AV320" si="388">D315+D319</f>
        <v>39</v>
      </c>
      <c r="E320" s="48">
        <f t="shared" si="388"/>
        <v>100</v>
      </c>
      <c r="F320" s="48">
        <f t="shared" si="388"/>
        <v>139</v>
      </c>
      <c r="G320" s="48">
        <f t="shared" si="388"/>
        <v>13</v>
      </c>
      <c r="H320" s="48">
        <f t="shared" si="388"/>
        <v>33</v>
      </c>
      <c r="I320" s="48">
        <f t="shared" si="388"/>
        <v>46</v>
      </c>
      <c r="J320" s="32">
        <f t="shared" si="388"/>
        <v>130</v>
      </c>
      <c r="K320" s="32">
        <f t="shared" si="388"/>
        <v>362</v>
      </c>
      <c r="L320" s="32">
        <f t="shared" si="388"/>
        <v>362</v>
      </c>
      <c r="M320" s="32">
        <f t="shared" si="388"/>
        <v>724</v>
      </c>
      <c r="N320" s="32">
        <f t="shared" si="388"/>
        <v>73</v>
      </c>
      <c r="O320" s="32">
        <f t="shared" si="388"/>
        <v>81</v>
      </c>
      <c r="P320" s="32">
        <f t="shared" si="388"/>
        <v>154</v>
      </c>
      <c r="Q320" s="62">
        <f t="shared" si="388"/>
        <v>190</v>
      </c>
      <c r="R320" s="62">
        <f t="shared" si="388"/>
        <v>117</v>
      </c>
      <c r="S320" s="62">
        <f t="shared" si="388"/>
        <v>144</v>
      </c>
      <c r="T320" s="62">
        <f t="shared" si="388"/>
        <v>261</v>
      </c>
      <c r="U320" s="62">
        <f t="shared" si="388"/>
        <v>89</v>
      </c>
      <c r="V320" s="62">
        <f t="shared" si="388"/>
        <v>107</v>
      </c>
      <c r="W320" s="62">
        <f t="shared" si="388"/>
        <v>196</v>
      </c>
      <c r="X320" s="67">
        <f t="shared" si="388"/>
        <v>175</v>
      </c>
      <c r="Y320" s="67">
        <f t="shared" si="388"/>
        <v>221</v>
      </c>
      <c r="Z320" s="67">
        <f t="shared" si="388"/>
        <v>396</v>
      </c>
      <c r="AA320" s="8">
        <f t="shared" si="388"/>
        <v>0</v>
      </c>
      <c r="AB320" s="8">
        <f t="shared" si="388"/>
        <v>0</v>
      </c>
      <c r="AC320" s="8">
        <f t="shared" si="388"/>
        <v>0</v>
      </c>
      <c r="AD320" s="8">
        <f t="shared" si="388"/>
        <v>0</v>
      </c>
      <c r="AE320" s="8">
        <f t="shared" si="388"/>
        <v>17</v>
      </c>
      <c r="AF320" s="8">
        <f t="shared" si="388"/>
        <v>0</v>
      </c>
      <c r="AG320" s="8">
        <f t="shared" si="388"/>
        <v>9</v>
      </c>
      <c r="AH320" s="8">
        <f t="shared" si="388"/>
        <v>9</v>
      </c>
      <c r="AI320" s="8">
        <f t="shared" si="388"/>
        <v>0</v>
      </c>
      <c r="AJ320" s="8">
        <f t="shared" si="388"/>
        <v>0</v>
      </c>
      <c r="AK320" s="8">
        <f t="shared" si="388"/>
        <v>0</v>
      </c>
      <c r="AL320" s="8">
        <f t="shared" si="388"/>
        <v>0</v>
      </c>
      <c r="AM320" s="8">
        <f t="shared" si="388"/>
        <v>175</v>
      </c>
      <c r="AN320" s="8">
        <f t="shared" si="388"/>
        <v>230</v>
      </c>
      <c r="AO320" s="8">
        <f t="shared" si="388"/>
        <v>405</v>
      </c>
      <c r="AP320" s="7">
        <f t="shared" si="388"/>
        <v>18</v>
      </c>
      <c r="AQ320" s="8">
        <f t="shared" si="388"/>
        <v>0</v>
      </c>
      <c r="AR320" s="8">
        <f t="shared" si="388"/>
        <v>0</v>
      </c>
      <c r="AS320" s="8">
        <f t="shared" si="388"/>
        <v>0</v>
      </c>
      <c r="AT320" s="8">
        <f t="shared" si="388"/>
        <v>175</v>
      </c>
      <c r="AU320" s="8">
        <f t="shared" si="388"/>
        <v>230</v>
      </c>
      <c r="AV320" s="8">
        <f t="shared" si="388"/>
        <v>405</v>
      </c>
    </row>
    <row r="321" spans="1:48" s="15" customFormat="1" ht="19.5" customHeight="1">
      <c r="A321" s="2"/>
      <c r="B321" s="21" t="s">
        <v>132</v>
      </c>
      <c r="C321" s="53"/>
      <c r="D321" s="54"/>
      <c r="E321" s="54"/>
      <c r="F321" s="54"/>
      <c r="G321" s="54"/>
      <c r="H321" s="54"/>
      <c r="I321" s="54"/>
      <c r="J321" s="35"/>
      <c r="K321" s="35"/>
      <c r="L321" s="35"/>
      <c r="M321" s="35"/>
      <c r="N321" s="35"/>
      <c r="O321" s="35"/>
      <c r="P321" s="35"/>
      <c r="Q321" s="66"/>
      <c r="R321" s="66"/>
      <c r="S321" s="66"/>
      <c r="T321" s="66"/>
      <c r="U321" s="66"/>
      <c r="V321" s="66"/>
      <c r="W321" s="66"/>
      <c r="X321" s="86"/>
      <c r="Y321" s="86"/>
      <c r="Z321" s="86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10"/>
    </row>
    <row r="322" spans="1:48" s="15" customFormat="1" ht="19.5" customHeight="1">
      <c r="A322" s="2"/>
      <c r="B322" s="3" t="s">
        <v>104</v>
      </c>
      <c r="C322" s="45"/>
      <c r="D322" s="46"/>
      <c r="E322" s="46"/>
      <c r="F322" s="54"/>
      <c r="G322" s="46"/>
      <c r="H322" s="46"/>
      <c r="I322" s="54"/>
      <c r="J322" s="31"/>
      <c r="K322" s="31"/>
      <c r="L322" s="31"/>
      <c r="M322" s="35"/>
      <c r="N322" s="38"/>
      <c r="O322" s="38"/>
      <c r="P322" s="35"/>
      <c r="Q322" s="60"/>
      <c r="R322" s="60"/>
      <c r="S322" s="60"/>
      <c r="T322" s="66"/>
      <c r="U322" s="60"/>
      <c r="V322" s="60"/>
      <c r="W322" s="66"/>
      <c r="X322" s="86"/>
      <c r="Y322" s="86"/>
      <c r="Z322" s="86"/>
      <c r="AA322" s="11"/>
      <c r="AB322" s="11"/>
      <c r="AC322" s="11"/>
      <c r="AD322" s="9"/>
      <c r="AE322" s="11"/>
      <c r="AF322" s="11"/>
      <c r="AG322" s="11"/>
      <c r="AH322" s="9"/>
      <c r="AI322" s="12"/>
      <c r="AJ322" s="11"/>
      <c r="AK322" s="11"/>
      <c r="AL322" s="9"/>
      <c r="AM322" s="9"/>
      <c r="AN322" s="9"/>
      <c r="AO322" s="9"/>
      <c r="AP322" s="12"/>
      <c r="AQ322" s="9"/>
      <c r="AR322" s="9"/>
      <c r="AS322" s="9"/>
      <c r="AT322" s="9"/>
      <c r="AU322" s="9"/>
      <c r="AV322" s="10"/>
    </row>
    <row r="323" spans="1:48" s="23" customFormat="1" ht="19.5" customHeight="1">
      <c r="A323" s="22"/>
      <c r="B323" s="14" t="s">
        <v>116</v>
      </c>
      <c r="C323" s="56">
        <v>0</v>
      </c>
      <c r="D323" s="56">
        <v>0</v>
      </c>
      <c r="E323" s="56">
        <v>0</v>
      </c>
      <c r="F323" s="47">
        <f t="shared" si="332"/>
        <v>0</v>
      </c>
      <c r="G323" s="56">
        <v>0</v>
      </c>
      <c r="H323" s="56">
        <v>0</v>
      </c>
      <c r="I323" s="47">
        <f t="shared" si="333"/>
        <v>0</v>
      </c>
      <c r="J323" s="40">
        <v>30</v>
      </c>
      <c r="K323" s="40">
        <v>12</v>
      </c>
      <c r="L323" s="40">
        <v>5</v>
      </c>
      <c r="M323" s="27">
        <f t="shared" si="334"/>
        <v>17</v>
      </c>
      <c r="N323" s="27">
        <v>29</v>
      </c>
      <c r="O323" s="27">
        <v>11</v>
      </c>
      <c r="P323" s="27">
        <f t="shared" si="346"/>
        <v>40</v>
      </c>
      <c r="Q323" s="61">
        <v>0</v>
      </c>
      <c r="R323" s="61">
        <v>0</v>
      </c>
      <c r="S323" s="61">
        <v>0</v>
      </c>
      <c r="T323" s="61">
        <f t="shared" si="347"/>
        <v>0</v>
      </c>
      <c r="U323" s="61">
        <v>0</v>
      </c>
      <c r="V323" s="61">
        <v>0</v>
      </c>
      <c r="W323" s="61">
        <f t="shared" si="348"/>
        <v>0</v>
      </c>
      <c r="X323" s="25">
        <f t="shared" si="349"/>
        <v>29</v>
      </c>
      <c r="Y323" s="25">
        <f t="shared" si="349"/>
        <v>11</v>
      </c>
      <c r="Z323" s="25">
        <f t="shared" si="350"/>
        <v>40</v>
      </c>
      <c r="AA323" s="7">
        <v>0</v>
      </c>
      <c r="AB323" s="7">
        <v>0</v>
      </c>
      <c r="AC323" s="7">
        <v>0</v>
      </c>
      <c r="AD323" s="7">
        <f t="shared" si="351"/>
        <v>0</v>
      </c>
      <c r="AE323" s="7">
        <v>0</v>
      </c>
      <c r="AF323" s="7">
        <v>0</v>
      </c>
      <c r="AG323" s="7">
        <v>0</v>
      </c>
      <c r="AH323" s="7">
        <f t="shared" si="352"/>
        <v>0</v>
      </c>
      <c r="AI323" s="7">
        <v>0</v>
      </c>
      <c r="AJ323" s="7">
        <v>0</v>
      </c>
      <c r="AK323" s="7">
        <v>0</v>
      </c>
      <c r="AL323" s="7">
        <f t="shared" si="353"/>
        <v>0</v>
      </c>
      <c r="AM323" s="7">
        <f t="shared" si="354"/>
        <v>29</v>
      </c>
      <c r="AN323" s="7">
        <f t="shared" si="354"/>
        <v>11</v>
      </c>
      <c r="AO323" s="7">
        <f t="shared" si="355"/>
        <v>40</v>
      </c>
      <c r="AP323" s="7">
        <v>2</v>
      </c>
      <c r="AQ323" s="7" t="str">
        <f t="shared" si="340"/>
        <v>0</v>
      </c>
      <c r="AR323" s="7" t="str">
        <f t="shared" si="341"/>
        <v>0</v>
      </c>
      <c r="AS323" s="7">
        <f t="shared" si="342"/>
        <v>0</v>
      </c>
      <c r="AT323" s="7">
        <f t="shared" si="343"/>
        <v>29</v>
      </c>
      <c r="AU323" s="7">
        <f t="shared" si="344"/>
        <v>11</v>
      </c>
      <c r="AV323" s="7">
        <f t="shared" si="345"/>
        <v>40</v>
      </c>
    </row>
    <row r="324" spans="1:48" s="23" customFormat="1" ht="19.5" customHeight="1">
      <c r="A324" s="22"/>
      <c r="B324" s="14" t="s">
        <v>81</v>
      </c>
      <c r="C324" s="56">
        <v>0</v>
      </c>
      <c r="D324" s="56">
        <v>0</v>
      </c>
      <c r="E324" s="56">
        <v>0</v>
      </c>
      <c r="F324" s="47">
        <f t="shared" si="332"/>
        <v>0</v>
      </c>
      <c r="G324" s="56">
        <v>0</v>
      </c>
      <c r="H324" s="56">
        <v>0</v>
      </c>
      <c r="I324" s="47">
        <f t="shared" si="333"/>
        <v>0</v>
      </c>
      <c r="J324" s="40">
        <v>30</v>
      </c>
      <c r="K324" s="40">
        <v>8</v>
      </c>
      <c r="L324" s="40">
        <v>0</v>
      </c>
      <c r="M324" s="27">
        <f t="shared" si="334"/>
        <v>8</v>
      </c>
      <c r="N324" s="27">
        <v>28</v>
      </c>
      <c r="O324" s="27">
        <v>9</v>
      </c>
      <c r="P324" s="27">
        <f t="shared" si="346"/>
        <v>37</v>
      </c>
      <c r="Q324" s="61">
        <v>0</v>
      </c>
      <c r="R324" s="61">
        <v>0</v>
      </c>
      <c r="S324" s="61">
        <v>0</v>
      </c>
      <c r="T324" s="61">
        <f t="shared" si="347"/>
        <v>0</v>
      </c>
      <c r="U324" s="61">
        <v>0</v>
      </c>
      <c r="V324" s="61">
        <v>0</v>
      </c>
      <c r="W324" s="61">
        <f t="shared" si="348"/>
        <v>0</v>
      </c>
      <c r="X324" s="25">
        <f t="shared" si="349"/>
        <v>28</v>
      </c>
      <c r="Y324" s="25">
        <f t="shared" si="349"/>
        <v>9</v>
      </c>
      <c r="Z324" s="25">
        <f t="shared" si="350"/>
        <v>37</v>
      </c>
      <c r="AA324" s="7">
        <v>0</v>
      </c>
      <c r="AB324" s="7">
        <v>0</v>
      </c>
      <c r="AC324" s="7">
        <v>0</v>
      </c>
      <c r="AD324" s="7">
        <f t="shared" si="351"/>
        <v>0</v>
      </c>
      <c r="AE324" s="7">
        <v>0</v>
      </c>
      <c r="AF324" s="7">
        <v>0</v>
      </c>
      <c r="AG324" s="7">
        <v>0</v>
      </c>
      <c r="AH324" s="7">
        <f t="shared" si="352"/>
        <v>0</v>
      </c>
      <c r="AI324" s="7">
        <v>0</v>
      </c>
      <c r="AJ324" s="7">
        <v>0</v>
      </c>
      <c r="AK324" s="7">
        <v>0</v>
      </c>
      <c r="AL324" s="7">
        <f t="shared" si="353"/>
        <v>0</v>
      </c>
      <c r="AM324" s="7">
        <f t="shared" si="354"/>
        <v>28</v>
      </c>
      <c r="AN324" s="7">
        <f t="shared" si="354"/>
        <v>9</v>
      </c>
      <c r="AO324" s="7">
        <f t="shared" si="355"/>
        <v>37</v>
      </c>
      <c r="AP324" s="7">
        <v>2</v>
      </c>
      <c r="AQ324" s="7" t="str">
        <f t="shared" si="340"/>
        <v>0</v>
      </c>
      <c r="AR324" s="7" t="str">
        <f t="shared" si="341"/>
        <v>0</v>
      </c>
      <c r="AS324" s="7">
        <f t="shared" si="342"/>
        <v>0</v>
      </c>
      <c r="AT324" s="7">
        <f t="shared" si="343"/>
        <v>28</v>
      </c>
      <c r="AU324" s="7">
        <f t="shared" si="344"/>
        <v>9</v>
      </c>
      <c r="AV324" s="7">
        <f t="shared" si="345"/>
        <v>37</v>
      </c>
    </row>
    <row r="325" spans="1:48" s="24" customFormat="1" ht="19.5" customHeight="1">
      <c r="A325" s="5"/>
      <c r="B325" s="13" t="s">
        <v>92</v>
      </c>
      <c r="C325" s="45">
        <f>SUM(C323:C324)</f>
        <v>0</v>
      </c>
      <c r="D325" s="57">
        <f t="shared" ref="D325:AV325" si="389">SUM(D323:D324)</f>
        <v>0</v>
      </c>
      <c r="E325" s="57">
        <f t="shared" si="389"/>
        <v>0</v>
      </c>
      <c r="F325" s="48">
        <f t="shared" si="389"/>
        <v>0</v>
      </c>
      <c r="G325" s="57">
        <f t="shared" si="389"/>
        <v>0</v>
      </c>
      <c r="H325" s="57">
        <f t="shared" si="389"/>
        <v>0</v>
      </c>
      <c r="I325" s="48">
        <f t="shared" si="389"/>
        <v>0</v>
      </c>
      <c r="J325" s="41">
        <f t="shared" si="389"/>
        <v>60</v>
      </c>
      <c r="K325" s="41">
        <f t="shared" si="389"/>
        <v>20</v>
      </c>
      <c r="L325" s="41">
        <f t="shared" si="389"/>
        <v>5</v>
      </c>
      <c r="M325" s="32">
        <f t="shared" si="389"/>
        <v>25</v>
      </c>
      <c r="N325" s="32">
        <f t="shared" si="389"/>
        <v>57</v>
      </c>
      <c r="O325" s="32">
        <f t="shared" si="389"/>
        <v>20</v>
      </c>
      <c r="P325" s="32">
        <f t="shared" si="389"/>
        <v>77</v>
      </c>
      <c r="Q325" s="62">
        <f t="shared" si="389"/>
        <v>0</v>
      </c>
      <c r="R325" s="62">
        <f t="shared" si="389"/>
        <v>0</v>
      </c>
      <c r="S325" s="62">
        <f t="shared" si="389"/>
        <v>0</v>
      </c>
      <c r="T325" s="62">
        <f t="shared" si="389"/>
        <v>0</v>
      </c>
      <c r="U325" s="62">
        <f t="shared" si="389"/>
        <v>0</v>
      </c>
      <c r="V325" s="62">
        <f t="shared" si="389"/>
        <v>0</v>
      </c>
      <c r="W325" s="62">
        <f t="shared" si="389"/>
        <v>0</v>
      </c>
      <c r="X325" s="67">
        <f t="shared" si="389"/>
        <v>57</v>
      </c>
      <c r="Y325" s="67">
        <f t="shared" si="389"/>
        <v>20</v>
      </c>
      <c r="Z325" s="67">
        <f t="shared" si="389"/>
        <v>77</v>
      </c>
      <c r="AA325" s="8">
        <f t="shared" si="389"/>
        <v>0</v>
      </c>
      <c r="AB325" s="8">
        <f t="shared" si="389"/>
        <v>0</v>
      </c>
      <c r="AC325" s="8">
        <f t="shared" si="389"/>
        <v>0</v>
      </c>
      <c r="AD325" s="8">
        <f t="shared" si="389"/>
        <v>0</v>
      </c>
      <c r="AE325" s="8">
        <f t="shared" si="389"/>
        <v>0</v>
      </c>
      <c r="AF325" s="8">
        <f t="shared" si="389"/>
        <v>0</v>
      </c>
      <c r="AG325" s="8">
        <f t="shared" si="389"/>
        <v>0</v>
      </c>
      <c r="AH325" s="8">
        <f t="shared" si="389"/>
        <v>0</v>
      </c>
      <c r="AI325" s="8">
        <f t="shared" si="389"/>
        <v>0</v>
      </c>
      <c r="AJ325" s="8">
        <f t="shared" si="389"/>
        <v>0</v>
      </c>
      <c r="AK325" s="8">
        <f t="shared" si="389"/>
        <v>0</v>
      </c>
      <c r="AL325" s="8">
        <f t="shared" si="389"/>
        <v>0</v>
      </c>
      <c r="AM325" s="8">
        <f t="shared" si="389"/>
        <v>57</v>
      </c>
      <c r="AN325" s="8">
        <f t="shared" si="389"/>
        <v>20</v>
      </c>
      <c r="AO325" s="8">
        <f t="shared" si="389"/>
        <v>77</v>
      </c>
      <c r="AP325" s="7">
        <f t="shared" si="389"/>
        <v>4</v>
      </c>
      <c r="AQ325" s="8">
        <f t="shared" si="389"/>
        <v>0</v>
      </c>
      <c r="AR325" s="8">
        <f t="shared" si="389"/>
        <v>0</v>
      </c>
      <c r="AS325" s="8">
        <f t="shared" si="389"/>
        <v>0</v>
      </c>
      <c r="AT325" s="8">
        <f t="shared" si="389"/>
        <v>57</v>
      </c>
      <c r="AU325" s="8">
        <f t="shared" si="389"/>
        <v>20</v>
      </c>
      <c r="AV325" s="8">
        <f t="shared" si="389"/>
        <v>77</v>
      </c>
    </row>
    <row r="326" spans="1:48" s="24" customFormat="1" ht="19.5" customHeight="1">
      <c r="A326" s="5"/>
      <c r="B326" s="13" t="s">
        <v>133</v>
      </c>
      <c r="C326" s="45">
        <f>C325</f>
        <v>0</v>
      </c>
      <c r="D326" s="57">
        <f t="shared" ref="D326:AV326" si="390">D325</f>
        <v>0</v>
      </c>
      <c r="E326" s="57">
        <f t="shared" si="390"/>
        <v>0</v>
      </c>
      <c r="F326" s="48">
        <f t="shared" si="390"/>
        <v>0</v>
      </c>
      <c r="G326" s="57">
        <f t="shared" si="390"/>
        <v>0</v>
      </c>
      <c r="H326" s="57">
        <f t="shared" si="390"/>
        <v>0</v>
      </c>
      <c r="I326" s="48">
        <f t="shared" si="390"/>
        <v>0</v>
      </c>
      <c r="J326" s="41">
        <f t="shared" si="390"/>
        <v>60</v>
      </c>
      <c r="K326" s="41">
        <f t="shared" si="390"/>
        <v>20</v>
      </c>
      <c r="L326" s="41">
        <f t="shared" si="390"/>
        <v>5</v>
      </c>
      <c r="M326" s="32">
        <f t="shared" si="390"/>
        <v>25</v>
      </c>
      <c r="N326" s="32">
        <f t="shared" si="390"/>
        <v>57</v>
      </c>
      <c r="O326" s="32">
        <f t="shared" si="390"/>
        <v>20</v>
      </c>
      <c r="P326" s="32">
        <f t="shared" si="390"/>
        <v>77</v>
      </c>
      <c r="Q326" s="62">
        <f t="shared" si="390"/>
        <v>0</v>
      </c>
      <c r="R326" s="62">
        <f t="shared" si="390"/>
        <v>0</v>
      </c>
      <c r="S326" s="62">
        <f t="shared" si="390"/>
        <v>0</v>
      </c>
      <c r="T326" s="62">
        <f t="shared" si="390"/>
        <v>0</v>
      </c>
      <c r="U326" s="62">
        <f t="shared" si="390"/>
        <v>0</v>
      </c>
      <c r="V326" s="62">
        <f t="shared" si="390"/>
        <v>0</v>
      </c>
      <c r="W326" s="62">
        <f t="shared" si="390"/>
        <v>0</v>
      </c>
      <c r="X326" s="67">
        <f t="shared" si="390"/>
        <v>57</v>
      </c>
      <c r="Y326" s="67">
        <f t="shared" si="390"/>
        <v>20</v>
      </c>
      <c r="Z326" s="67">
        <f t="shared" si="390"/>
        <v>77</v>
      </c>
      <c r="AA326" s="8">
        <f t="shared" si="390"/>
        <v>0</v>
      </c>
      <c r="AB326" s="8">
        <f t="shared" si="390"/>
        <v>0</v>
      </c>
      <c r="AC326" s="8">
        <f t="shared" si="390"/>
        <v>0</v>
      </c>
      <c r="AD326" s="8">
        <f t="shared" si="390"/>
        <v>0</v>
      </c>
      <c r="AE326" s="8">
        <f t="shared" si="390"/>
        <v>0</v>
      </c>
      <c r="AF326" s="8">
        <f t="shared" si="390"/>
        <v>0</v>
      </c>
      <c r="AG326" s="8">
        <f t="shared" si="390"/>
        <v>0</v>
      </c>
      <c r="AH326" s="8">
        <f t="shared" si="390"/>
        <v>0</v>
      </c>
      <c r="AI326" s="8">
        <f t="shared" si="390"/>
        <v>0</v>
      </c>
      <c r="AJ326" s="8">
        <f t="shared" si="390"/>
        <v>0</v>
      </c>
      <c r="AK326" s="8">
        <f t="shared" si="390"/>
        <v>0</v>
      </c>
      <c r="AL326" s="8">
        <f t="shared" si="390"/>
        <v>0</v>
      </c>
      <c r="AM326" s="8">
        <f t="shared" si="390"/>
        <v>57</v>
      </c>
      <c r="AN326" s="8">
        <f t="shared" si="390"/>
        <v>20</v>
      </c>
      <c r="AO326" s="8">
        <f t="shared" si="390"/>
        <v>77</v>
      </c>
      <c r="AP326" s="7">
        <f t="shared" si="390"/>
        <v>4</v>
      </c>
      <c r="AQ326" s="8">
        <f t="shared" si="390"/>
        <v>0</v>
      </c>
      <c r="AR326" s="8">
        <f t="shared" si="390"/>
        <v>0</v>
      </c>
      <c r="AS326" s="8">
        <f t="shared" si="390"/>
        <v>0</v>
      </c>
      <c r="AT326" s="8">
        <f t="shared" si="390"/>
        <v>57</v>
      </c>
      <c r="AU326" s="8">
        <f t="shared" si="390"/>
        <v>20</v>
      </c>
      <c r="AV326" s="8">
        <f t="shared" si="390"/>
        <v>77</v>
      </c>
    </row>
    <row r="327" spans="1:48" s="24" customFormat="1" ht="19.5" customHeight="1">
      <c r="A327" s="5"/>
      <c r="B327" s="13" t="s">
        <v>65</v>
      </c>
      <c r="C327" s="45">
        <f>C320+C326</f>
        <v>65</v>
      </c>
      <c r="D327" s="57">
        <f t="shared" ref="D327:AV327" si="391">D320+D326</f>
        <v>39</v>
      </c>
      <c r="E327" s="57">
        <f t="shared" si="391"/>
        <v>100</v>
      </c>
      <c r="F327" s="48">
        <f t="shared" si="391"/>
        <v>139</v>
      </c>
      <c r="G327" s="57">
        <f t="shared" si="391"/>
        <v>13</v>
      </c>
      <c r="H327" s="57">
        <f t="shared" si="391"/>
        <v>33</v>
      </c>
      <c r="I327" s="48">
        <f t="shared" si="391"/>
        <v>46</v>
      </c>
      <c r="J327" s="41">
        <f t="shared" si="391"/>
        <v>190</v>
      </c>
      <c r="K327" s="41">
        <f t="shared" si="391"/>
        <v>382</v>
      </c>
      <c r="L327" s="41">
        <f t="shared" si="391"/>
        <v>367</v>
      </c>
      <c r="M327" s="32">
        <f t="shared" si="391"/>
        <v>749</v>
      </c>
      <c r="N327" s="32">
        <f t="shared" si="391"/>
        <v>130</v>
      </c>
      <c r="O327" s="32">
        <f t="shared" si="391"/>
        <v>101</v>
      </c>
      <c r="P327" s="32">
        <f t="shared" si="391"/>
        <v>231</v>
      </c>
      <c r="Q327" s="62">
        <f t="shared" si="391"/>
        <v>190</v>
      </c>
      <c r="R327" s="62">
        <f t="shared" si="391"/>
        <v>117</v>
      </c>
      <c r="S327" s="62">
        <f t="shared" si="391"/>
        <v>144</v>
      </c>
      <c r="T327" s="62">
        <f t="shared" si="391"/>
        <v>261</v>
      </c>
      <c r="U327" s="62">
        <f t="shared" si="391"/>
        <v>89</v>
      </c>
      <c r="V327" s="62">
        <f t="shared" si="391"/>
        <v>107</v>
      </c>
      <c r="W327" s="62">
        <f t="shared" si="391"/>
        <v>196</v>
      </c>
      <c r="X327" s="67">
        <f t="shared" si="391"/>
        <v>232</v>
      </c>
      <c r="Y327" s="67">
        <f t="shared" si="391"/>
        <v>241</v>
      </c>
      <c r="Z327" s="67">
        <f t="shared" si="391"/>
        <v>473</v>
      </c>
      <c r="AA327" s="8">
        <f t="shared" si="391"/>
        <v>0</v>
      </c>
      <c r="AB327" s="8">
        <f t="shared" si="391"/>
        <v>0</v>
      </c>
      <c r="AC327" s="8">
        <f t="shared" si="391"/>
        <v>0</v>
      </c>
      <c r="AD327" s="8">
        <f t="shared" si="391"/>
        <v>0</v>
      </c>
      <c r="AE327" s="8">
        <f t="shared" si="391"/>
        <v>17</v>
      </c>
      <c r="AF327" s="8">
        <f t="shared" si="391"/>
        <v>0</v>
      </c>
      <c r="AG327" s="8">
        <f t="shared" si="391"/>
        <v>9</v>
      </c>
      <c r="AH327" s="8">
        <f t="shared" si="391"/>
        <v>9</v>
      </c>
      <c r="AI327" s="8">
        <f t="shared" si="391"/>
        <v>0</v>
      </c>
      <c r="AJ327" s="8">
        <f t="shared" si="391"/>
        <v>0</v>
      </c>
      <c r="AK327" s="8">
        <f t="shared" si="391"/>
        <v>0</v>
      </c>
      <c r="AL327" s="8">
        <f t="shared" si="391"/>
        <v>0</v>
      </c>
      <c r="AM327" s="8">
        <f t="shared" si="391"/>
        <v>232</v>
      </c>
      <c r="AN327" s="8">
        <f t="shared" si="391"/>
        <v>250</v>
      </c>
      <c r="AO327" s="8">
        <f t="shared" si="391"/>
        <v>482</v>
      </c>
      <c r="AP327" s="7">
        <f t="shared" si="391"/>
        <v>22</v>
      </c>
      <c r="AQ327" s="8">
        <f t="shared" si="391"/>
        <v>0</v>
      </c>
      <c r="AR327" s="8">
        <f t="shared" si="391"/>
        <v>0</v>
      </c>
      <c r="AS327" s="8">
        <f t="shared" si="391"/>
        <v>0</v>
      </c>
      <c r="AT327" s="8">
        <f t="shared" si="391"/>
        <v>232</v>
      </c>
      <c r="AU327" s="8">
        <f t="shared" si="391"/>
        <v>250</v>
      </c>
      <c r="AV327" s="8">
        <f t="shared" si="391"/>
        <v>482</v>
      </c>
    </row>
    <row r="328" spans="1:48" ht="19.5" customHeight="1">
      <c r="A328" s="2" t="s">
        <v>82</v>
      </c>
      <c r="B328" s="6"/>
      <c r="C328" s="53"/>
      <c r="D328" s="54"/>
      <c r="E328" s="54"/>
      <c r="F328" s="54"/>
      <c r="G328" s="54"/>
      <c r="H328" s="54"/>
      <c r="I328" s="54"/>
      <c r="J328" s="35"/>
      <c r="K328" s="35"/>
      <c r="L328" s="35"/>
      <c r="M328" s="35"/>
      <c r="N328" s="35"/>
      <c r="O328" s="35"/>
      <c r="P328" s="35"/>
      <c r="Q328" s="66"/>
      <c r="R328" s="66"/>
      <c r="S328" s="66"/>
      <c r="T328" s="66"/>
      <c r="U328" s="66"/>
      <c r="V328" s="66"/>
      <c r="W328" s="66"/>
      <c r="X328" s="86"/>
      <c r="Y328" s="86"/>
      <c r="Z328" s="86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10"/>
    </row>
    <row r="329" spans="1:48" ht="19.5" customHeight="1">
      <c r="A329" s="2"/>
      <c r="B329" s="4" t="s">
        <v>93</v>
      </c>
      <c r="C329" s="53"/>
      <c r="D329" s="54"/>
      <c r="E329" s="54"/>
      <c r="F329" s="54"/>
      <c r="G329" s="54"/>
      <c r="H329" s="54"/>
      <c r="I329" s="54"/>
      <c r="J329" s="35"/>
      <c r="K329" s="35"/>
      <c r="L329" s="35"/>
      <c r="M329" s="35"/>
      <c r="N329" s="35"/>
      <c r="O329" s="35"/>
      <c r="P329" s="35"/>
      <c r="Q329" s="66"/>
      <c r="R329" s="66"/>
      <c r="S329" s="66"/>
      <c r="T329" s="66"/>
      <c r="U329" s="66"/>
      <c r="V329" s="66"/>
      <c r="W329" s="66"/>
      <c r="X329" s="86"/>
      <c r="Y329" s="86"/>
      <c r="Z329" s="86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10"/>
    </row>
    <row r="330" spans="1:48" ht="19.5" customHeight="1">
      <c r="A330" s="2"/>
      <c r="B330" s="3" t="s">
        <v>178</v>
      </c>
      <c r="C330" s="45"/>
      <c r="D330" s="46"/>
      <c r="E330" s="46"/>
      <c r="F330" s="54"/>
      <c r="G330" s="46"/>
      <c r="H330" s="46"/>
      <c r="I330" s="54"/>
      <c r="J330" s="31"/>
      <c r="K330" s="31"/>
      <c r="L330" s="31"/>
      <c r="M330" s="35"/>
      <c r="N330" s="38"/>
      <c r="O330" s="38"/>
      <c r="P330" s="35"/>
      <c r="Q330" s="60"/>
      <c r="R330" s="60"/>
      <c r="S330" s="60"/>
      <c r="T330" s="66"/>
      <c r="U330" s="60"/>
      <c r="V330" s="60"/>
      <c r="W330" s="66"/>
      <c r="X330" s="86"/>
      <c r="Y330" s="86"/>
      <c r="Z330" s="86"/>
      <c r="AA330" s="11"/>
      <c r="AB330" s="11"/>
      <c r="AC330" s="11"/>
      <c r="AD330" s="9"/>
      <c r="AE330" s="11"/>
      <c r="AF330" s="11"/>
      <c r="AG330" s="11"/>
      <c r="AH330" s="9"/>
      <c r="AI330" s="12"/>
      <c r="AJ330" s="11"/>
      <c r="AK330" s="11"/>
      <c r="AL330" s="9"/>
      <c r="AM330" s="9"/>
      <c r="AN330" s="9"/>
      <c r="AO330" s="9"/>
      <c r="AP330" s="12"/>
      <c r="AQ330" s="9"/>
      <c r="AR330" s="9"/>
      <c r="AS330" s="9"/>
      <c r="AT330" s="9"/>
      <c r="AU330" s="9"/>
      <c r="AV330" s="10"/>
    </row>
    <row r="331" spans="1:48" s="15" customFormat="1" ht="19.5" customHeight="1">
      <c r="A331" s="2"/>
      <c r="B331" s="14" t="s">
        <v>159</v>
      </c>
      <c r="C331" s="47">
        <v>15</v>
      </c>
      <c r="D331" s="47">
        <v>22</v>
      </c>
      <c r="E331" s="47">
        <v>18</v>
      </c>
      <c r="F331" s="47">
        <f t="shared" si="332"/>
        <v>40</v>
      </c>
      <c r="G331" s="47">
        <v>10</v>
      </c>
      <c r="H331" s="47">
        <v>8</v>
      </c>
      <c r="I331" s="47">
        <f t="shared" si="333"/>
        <v>18</v>
      </c>
      <c r="J331" s="27">
        <v>60</v>
      </c>
      <c r="K331" s="27">
        <v>390</v>
      </c>
      <c r="L331" s="27">
        <v>294</v>
      </c>
      <c r="M331" s="27">
        <f t="shared" si="334"/>
        <v>684</v>
      </c>
      <c r="N331" s="27">
        <v>44</v>
      </c>
      <c r="O331" s="27">
        <v>19</v>
      </c>
      <c r="P331" s="27">
        <f t="shared" si="346"/>
        <v>63</v>
      </c>
      <c r="Q331" s="61">
        <v>15</v>
      </c>
      <c r="R331" s="61">
        <v>6</v>
      </c>
      <c r="S331" s="61">
        <v>9</v>
      </c>
      <c r="T331" s="61">
        <f t="shared" si="347"/>
        <v>15</v>
      </c>
      <c r="U331" s="61">
        <v>7</v>
      </c>
      <c r="V331" s="61">
        <v>8</v>
      </c>
      <c r="W331" s="61">
        <f t="shared" si="348"/>
        <v>15</v>
      </c>
      <c r="X331" s="25">
        <f t="shared" si="349"/>
        <v>61</v>
      </c>
      <c r="Y331" s="25">
        <f t="shared" si="349"/>
        <v>35</v>
      </c>
      <c r="Z331" s="25">
        <f t="shared" si="350"/>
        <v>96</v>
      </c>
      <c r="AA331" s="7">
        <v>0</v>
      </c>
      <c r="AB331" s="7">
        <v>0</v>
      </c>
      <c r="AC331" s="7">
        <v>0</v>
      </c>
      <c r="AD331" s="7">
        <f t="shared" si="351"/>
        <v>0</v>
      </c>
      <c r="AE331" s="7">
        <v>0</v>
      </c>
      <c r="AF331" s="7">
        <v>0</v>
      </c>
      <c r="AG331" s="7">
        <v>0</v>
      </c>
      <c r="AH331" s="7">
        <f t="shared" si="352"/>
        <v>0</v>
      </c>
      <c r="AI331" s="7">
        <v>0</v>
      </c>
      <c r="AJ331" s="7">
        <v>0</v>
      </c>
      <c r="AK331" s="7">
        <v>0</v>
      </c>
      <c r="AL331" s="7">
        <f t="shared" si="353"/>
        <v>0</v>
      </c>
      <c r="AM331" s="7">
        <f t="shared" si="354"/>
        <v>61</v>
      </c>
      <c r="AN331" s="7">
        <f t="shared" si="354"/>
        <v>35</v>
      </c>
      <c r="AO331" s="7">
        <f t="shared" si="355"/>
        <v>96</v>
      </c>
      <c r="AP331" s="7">
        <v>2</v>
      </c>
      <c r="AQ331" s="7" t="str">
        <f t="shared" si="340"/>
        <v>0</v>
      </c>
      <c r="AR331" s="7" t="str">
        <f t="shared" si="341"/>
        <v>0</v>
      </c>
      <c r="AS331" s="7">
        <f t="shared" si="342"/>
        <v>0</v>
      </c>
      <c r="AT331" s="7">
        <f t="shared" si="343"/>
        <v>61</v>
      </c>
      <c r="AU331" s="7">
        <f t="shared" si="344"/>
        <v>35</v>
      </c>
      <c r="AV331" s="7">
        <f t="shared" si="345"/>
        <v>96</v>
      </c>
    </row>
    <row r="332" spans="1:48" ht="19.5" customHeight="1">
      <c r="A332" s="85"/>
      <c r="B332" s="14" t="s">
        <v>60</v>
      </c>
      <c r="C332" s="47">
        <v>10</v>
      </c>
      <c r="D332" s="47">
        <v>8</v>
      </c>
      <c r="E332" s="47">
        <v>21</v>
      </c>
      <c r="F332" s="47">
        <f t="shared" si="332"/>
        <v>29</v>
      </c>
      <c r="G332" s="47">
        <v>2</v>
      </c>
      <c r="H332" s="47">
        <v>10</v>
      </c>
      <c r="I332" s="47">
        <f t="shared" si="333"/>
        <v>12</v>
      </c>
      <c r="J332" s="27">
        <v>25</v>
      </c>
      <c r="K332" s="27">
        <v>114</v>
      </c>
      <c r="L332" s="27">
        <v>147</v>
      </c>
      <c r="M332" s="27">
        <f t="shared" si="334"/>
        <v>261</v>
      </c>
      <c r="N332" s="27">
        <v>15</v>
      </c>
      <c r="O332" s="27">
        <v>10</v>
      </c>
      <c r="P332" s="27">
        <f t="shared" si="346"/>
        <v>25</v>
      </c>
      <c r="Q332" s="61">
        <v>10</v>
      </c>
      <c r="R332" s="61">
        <v>4</v>
      </c>
      <c r="S332" s="61">
        <v>6</v>
      </c>
      <c r="T332" s="61">
        <f t="shared" si="347"/>
        <v>10</v>
      </c>
      <c r="U332" s="61">
        <v>2</v>
      </c>
      <c r="V332" s="61">
        <v>4</v>
      </c>
      <c r="W332" s="61">
        <f t="shared" si="348"/>
        <v>6</v>
      </c>
      <c r="X332" s="25">
        <f t="shared" si="349"/>
        <v>19</v>
      </c>
      <c r="Y332" s="25">
        <f t="shared" si="349"/>
        <v>24</v>
      </c>
      <c r="Z332" s="25">
        <f t="shared" si="350"/>
        <v>43</v>
      </c>
      <c r="AA332" s="7">
        <v>0</v>
      </c>
      <c r="AB332" s="7">
        <v>0</v>
      </c>
      <c r="AC332" s="7">
        <v>0</v>
      </c>
      <c r="AD332" s="7">
        <f t="shared" si="351"/>
        <v>0</v>
      </c>
      <c r="AE332" s="7">
        <v>0</v>
      </c>
      <c r="AF332" s="7">
        <v>0</v>
      </c>
      <c r="AG332" s="7">
        <v>0</v>
      </c>
      <c r="AH332" s="7">
        <f t="shared" si="352"/>
        <v>0</v>
      </c>
      <c r="AI332" s="7">
        <v>0</v>
      </c>
      <c r="AJ332" s="7">
        <v>0</v>
      </c>
      <c r="AK332" s="7">
        <v>0</v>
      </c>
      <c r="AL332" s="7">
        <f t="shared" si="353"/>
        <v>0</v>
      </c>
      <c r="AM332" s="7">
        <f t="shared" si="354"/>
        <v>19</v>
      </c>
      <c r="AN332" s="7">
        <f t="shared" si="354"/>
        <v>24</v>
      </c>
      <c r="AO332" s="7">
        <f t="shared" si="355"/>
        <v>43</v>
      </c>
      <c r="AP332" s="7">
        <v>2</v>
      </c>
      <c r="AQ332" s="7" t="str">
        <f t="shared" si="340"/>
        <v>0</v>
      </c>
      <c r="AR332" s="7" t="str">
        <f t="shared" si="341"/>
        <v>0</v>
      </c>
      <c r="AS332" s="7">
        <f t="shared" si="342"/>
        <v>0</v>
      </c>
      <c r="AT332" s="7">
        <f t="shared" si="343"/>
        <v>19</v>
      </c>
      <c r="AU332" s="7">
        <f t="shared" si="344"/>
        <v>24</v>
      </c>
      <c r="AV332" s="7">
        <f t="shared" si="345"/>
        <v>43</v>
      </c>
    </row>
    <row r="333" spans="1:48" s="15" customFormat="1" ht="19.5" customHeight="1">
      <c r="A333" s="2"/>
      <c r="B333" s="13" t="s">
        <v>92</v>
      </c>
      <c r="C333" s="49">
        <f>SUM(C331:C332)</f>
        <v>25</v>
      </c>
      <c r="D333" s="48">
        <f t="shared" ref="D333:AV333" si="392">SUM(D331:D332)</f>
        <v>30</v>
      </c>
      <c r="E333" s="48">
        <f t="shared" si="392"/>
        <v>39</v>
      </c>
      <c r="F333" s="48">
        <f t="shared" si="392"/>
        <v>69</v>
      </c>
      <c r="G333" s="48">
        <f t="shared" si="392"/>
        <v>12</v>
      </c>
      <c r="H333" s="48">
        <f t="shared" si="392"/>
        <v>18</v>
      </c>
      <c r="I333" s="48">
        <f t="shared" si="392"/>
        <v>30</v>
      </c>
      <c r="J333" s="32">
        <f t="shared" si="392"/>
        <v>85</v>
      </c>
      <c r="K333" s="32">
        <f t="shared" si="392"/>
        <v>504</v>
      </c>
      <c r="L333" s="32">
        <f t="shared" si="392"/>
        <v>441</v>
      </c>
      <c r="M333" s="32">
        <f t="shared" si="392"/>
        <v>945</v>
      </c>
      <c r="N333" s="32">
        <f t="shared" si="392"/>
        <v>59</v>
      </c>
      <c r="O333" s="32">
        <f t="shared" si="392"/>
        <v>29</v>
      </c>
      <c r="P333" s="32">
        <f t="shared" si="392"/>
        <v>88</v>
      </c>
      <c r="Q333" s="62">
        <f t="shared" si="392"/>
        <v>25</v>
      </c>
      <c r="R333" s="62">
        <f t="shared" si="392"/>
        <v>10</v>
      </c>
      <c r="S333" s="62">
        <f t="shared" si="392"/>
        <v>15</v>
      </c>
      <c r="T333" s="62">
        <f t="shared" si="392"/>
        <v>25</v>
      </c>
      <c r="U333" s="62">
        <f t="shared" si="392"/>
        <v>9</v>
      </c>
      <c r="V333" s="62">
        <f t="shared" si="392"/>
        <v>12</v>
      </c>
      <c r="W333" s="62">
        <f t="shared" si="392"/>
        <v>21</v>
      </c>
      <c r="X333" s="67">
        <f t="shared" si="392"/>
        <v>80</v>
      </c>
      <c r="Y333" s="67">
        <f t="shared" si="392"/>
        <v>59</v>
      </c>
      <c r="Z333" s="67">
        <f t="shared" si="392"/>
        <v>139</v>
      </c>
      <c r="AA333" s="8">
        <f t="shared" si="392"/>
        <v>0</v>
      </c>
      <c r="AB333" s="8">
        <f t="shared" si="392"/>
        <v>0</v>
      </c>
      <c r="AC333" s="8">
        <f t="shared" si="392"/>
        <v>0</v>
      </c>
      <c r="AD333" s="8">
        <f t="shared" si="392"/>
        <v>0</v>
      </c>
      <c r="AE333" s="8">
        <f t="shared" si="392"/>
        <v>0</v>
      </c>
      <c r="AF333" s="8">
        <f t="shared" si="392"/>
        <v>0</v>
      </c>
      <c r="AG333" s="8">
        <f t="shared" si="392"/>
        <v>0</v>
      </c>
      <c r="AH333" s="8">
        <f t="shared" si="392"/>
        <v>0</v>
      </c>
      <c r="AI333" s="8">
        <f t="shared" si="392"/>
        <v>0</v>
      </c>
      <c r="AJ333" s="8">
        <f t="shared" si="392"/>
        <v>0</v>
      </c>
      <c r="AK333" s="8">
        <f t="shared" si="392"/>
        <v>0</v>
      </c>
      <c r="AL333" s="8">
        <f t="shared" si="392"/>
        <v>0</v>
      </c>
      <c r="AM333" s="8">
        <f t="shared" si="392"/>
        <v>80</v>
      </c>
      <c r="AN333" s="8">
        <f t="shared" si="392"/>
        <v>59</v>
      </c>
      <c r="AO333" s="8">
        <f t="shared" si="392"/>
        <v>139</v>
      </c>
      <c r="AP333" s="7">
        <f t="shared" si="392"/>
        <v>4</v>
      </c>
      <c r="AQ333" s="8">
        <f t="shared" si="392"/>
        <v>0</v>
      </c>
      <c r="AR333" s="8">
        <f t="shared" si="392"/>
        <v>0</v>
      </c>
      <c r="AS333" s="8">
        <f t="shared" si="392"/>
        <v>0</v>
      </c>
      <c r="AT333" s="8">
        <f t="shared" si="392"/>
        <v>80</v>
      </c>
      <c r="AU333" s="8">
        <f t="shared" si="392"/>
        <v>59</v>
      </c>
      <c r="AV333" s="8">
        <f t="shared" si="392"/>
        <v>139</v>
      </c>
    </row>
    <row r="334" spans="1:48" s="15" customFormat="1" ht="19.5" customHeight="1">
      <c r="A334" s="2"/>
      <c r="B334" s="13" t="s">
        <v>94</v>
      </c>
      <c r="C334" s="49">
        <f>C333</f>
        <v>25</v>
      </c>
      <c r="D334" s="48">
        <f t="shared" ref="D334:AV335" si="393">D333</f>
        <v>30</v>
      </c>
      <c r="E334" s="48">
        <f t="shared" si="393"/>
        <v>39</v>
      </c>
      <c r="F334" s="48">
        <f t="shared" si="393"/>
        <v>69</v>
      </c>
      <c r="G334" s="48">
        <f t="shared" si="393"/>
        <v>12</v>
      </c>
      <c r="H334" s="48">
        <f t="shared" si="393"/>
        <v>18</v>
      </c>
      <c r="I334" s="48">
        <f t="shared" si="393"/>
        <v>30</v>
      </c>
      <c r="J334" s="32">
        <f t="shared" si="393"/>
        <v>85</v>
      </c>
      <c r="K334" s="32">
        <f t="shared" si="393"/>
        <v>504</v>
      </c>
      <c r="L334" s="32">
        <f t="shared" si="393"/>
        <v>441</v>
      </c>
      <c r="M334" s="32">
        <f t="shared" si="393"/>
        <v>945</v>
      </c>
      <c r="N334" s="32">
        <f t="shared" si="393"/>
        <v>59</v>
      </c>
      <c r="O334" s="32">
        <f t="shared" si="393"/>
        <v>29</v>
      </c>
      <c r="P334" s="32">
        <f t="shared" si="393"/>
        <v>88</v>
      </c>
      <c r="Q334" s="62">
        <f t="shared" si="393"/>
        <v>25</v>
      </c>
      <c r="R334" s="62">
        <f t="shared" si="393"/>
        <v>10</v>
      </c>
      <c r="S334" s="62">
        <f t="shared" si="393"/>
        <v>15</v>
      </c>
      <c r="T334" s="62">
        <f t="shared" si="393"/>
        <v>25</v>
      </c>
      <c r="U334" s="62">
        <f t="shared" si="393"/>
        <v>9</v>
      </c>
      <c r="V334" s="62">
        <f t="shared" si="393"/>
        <v>12</v>
      </c>
      <c r="W334" s="62">
        <f t="shared" si="393"/>
        <v>21</v>
      </c>
      <c r="X334" s="67">
        <f t="shared" si="393"/>
        <v>80</v>
      </c>
      <c r="Y334" s="67">
        <f t="shared" si="393"/>
        <v>59</v>
      </c>
      <c r="Z334" s="67">
        <f t="shared" si="393"/>
        <v>139</v>
      </c>
      <c r="AA334" s="8">
        <f t="shared" si="393"/>
        <v>0</v>
      </c>
      <c r="AB334" s="8">
        <f t="shared" si="393"/>
        <v>0</v>
      </c>
      <c r="AC334" s="8">
        <f t="shared" si="393"/>
        <v>0</v>
      </c>
      <c r="AD334" s="8">
        <f t="shared" si="393"/>
        <v>0</v>
      </c>
      <c r="AE334" s="8">
        <f t="shared" si="393"/>
        <v>0</v>
      </c>
      <c r="AF334" s="8">
        <f t="shared" si="393"/>
        <v>0</v>
      </c>
      <c r="AG334" s="8">
        <f t="shared" si="393"/>
        <v>0</v>
      </c>
      <c r="AH334" s="8">
        <f t="shared" si="393"/>
        <v>0</v>
      </c>
      <c r="AI334" s="8">
        <f t="shared" si="393"/>
        <v>0</v>
      </c>
      <c r="AJ334" s="8">
        <f t="shared" si="393"/>
        <v>0</v>
      </c>
      <c r="AK334" s="8">
        <f t="shared" si="393"/>
        <v>0</v>
      </c>
      <c r="AL334" s="8">
        <f t="shared" si="393"/>
        <v>0</v>
      </c>
      <c r="AM334" s="8">
        <f t="shared" si="393"/>
        <v>80</v>
      </c>
      <c r="AN334" s="8">
        <f t="shared" si="393"/>
        <v>59</v>
      </c>
      <c r="AO334" s="8">
        <f t="shared" si="393"/>
        <v>139</v>
      </c>
      <c r="AP334" s="7">
        <f t="shared" si="393"/>
        <v>4</v>
      </c>
      <c r="AQ334" s="8">
        <f t="shared" si="393"/>
        <v>0</v>
      </c>
      <c r="AR334" s="8">
        <f t="shared" si="393"/>
        <v>0</v>
      </c>
      <c r="AS334" s="8">
        <f t="shared" si="393"/>
        <v>0</v>
      </c>
      <c r="AT334" s="8">
        <f t="shared" si="393"/>
        <v>80</v>
      </c>
      <c r="AU334" s="8">
        <f t="shared" si="393"/>
        <v>59</v>
      </c>
      <c r="AV334" s="8">
        <f t="shared" si="393"/>
        <v>139</v>
      </c>
    </row>
    <row r="335" spans="1:48" s="15" customFormat="1" ht="19.5" customHeight="1">
      <c r="A335" s="2"/>
      <c r="B335" s="13" t="s">
        <v>65</v>
      </c>
      <c r="C335" s="49">
        <f>C334</f>
        <v>25</v>
      </c>
      <c r="D335" s="48">
        <f t="shared" si="393"/>
        <v>30</v>
      </c>
      <c r="E335" s="48">
        <f t="shared" si="393"/>
        <v>39</v>
      </c>
      <c r="F335" s="48">
        <f t="shared" si="393"/>
        <v>69</v>
      </c>
      <c r="G335" s="48">
        <f t="shared" si="393"/>
        <v>12</v>
      </c>
      <c r="H335" s="48">
        <f t="shared" si="393"/>
        <v>18</v>
      </c>
      <c r="I335" s="48">
        <f t="shared" si="393"/>
        <v>30</v>
      </c>
      <c r="J335" s="32">
        <f t="shared" si="393"/>
        <v>85</v>
      </c>
      <c r="K335" s="32">
        <f t="shared" si="393"/>
        <v>504</v>
      </c>
      <c r="L335" s="32">
        <f t="shared" si="393"/>
        <v>441</v>
      </c>
      <c r="M335" s="32">
        <f t="shared" si="393"/>
        <v>945</v>
      </c>
      <c r="N335" s="32">
        <f t="shared" si="393"/>
        <v>59</v>
      </c>
      <c r="O335" s="32">
        <f t="shared" si="393"/>
        <v>29</v>
      </c>
      <c r="P335" s="32">
        <f t="shared" si="393"/>
        <v>88</v>
      </c>
      <c r="Q335" s="62">
        <f t="shared" si="393"/>
        <v>25</v>
      </c>
      <c r="R335" s="62">
        <f t="shared" si="393"/>
        <v>10</v>
      </c>
      <c r="S335" s="62">
        <f t="shared" si="393"/>
        <v>15</v>
      </c>
      <c r="T335" s="62">
        <f t="shared" si="393"/>
        <v>25</v>
      </c>
      <c r="U335" s="62">
        <f t="shared" si="393"/>
        <v>9</v>
      </c>
      <c r="V335" s="62">
        <f t="shared" si="393"/>
        <v>12</v>
      </c>
      <c r="W335" s="62">
        <f t="shared" si="393"/>
        <v>21</v>
      </c>
      <c r="X335" s="67">
        <f t="shared" si="393"/>
        <v>80</v>
      </c>
      <c r="Y335" s="67">
        <f t="shared" si="393"/>
        <v>59</v>
      </c>
      <c r="Z335" s="67">
        <f t="shared" si="393"/>
        <v>139</v>
      </c>
      <c r="AA335" s="8">
        <f t="shared" si="393"/>
        <v>0</v>
      </c>
      <c r="AB335" s="8">
        <f t="shared" si="393"/>
        <v>0</v>
      </c>
      <c r="AC335" s="8">
        <f t="shared" si="393"/>
        <v>0</v>
      </c>
      <c r="AD335" s="8">
        <f t="shared" si="393"/>
        <v>0</v>
      </c>
      <c r="AE335" s="8">
        <f t="shared" si="393"/>
        <v>0</v>
      </c>
      <c r="AF335" s="8">
        <f t="shared" si="393"/>
        <v>0</v>
      </c>
      <c r="AG335" s="8">
        <f t="shared" si="393"/>
        <v>0</v>
      </c>
      <c r="AH335" s="8">
        <f t="shared" si="393"/>
        <v>0</v>
      </c>
      <c r="AI335" s="8">
        <f t="shared" si="393"/>
        <v>0</v>
      </c>
      <c r="AJ335" s="8">
        <f t="shared" si="393"/>
        <v>0</v>
      </c>
      <c r="AK335" s="8">
        <f t="shared" si="393"/>
        <v>0</v>
      </c>
      <c r="AL335" s="8">
        <f t="shared" si="393"/>
        <v>0</v>
      </c>
      <c r="AM335" s="8">
        <f t="shared" si="393"/>
        <v>80</v>
      </c>
      <c r="AN335" s="8">
        <f t="shared" si="393"/>
        <v>59</v>
      </c>
      <c r="AO335" s="8">
        <f t="shared" si="393"/>
        <v>139</v>
      </c>
      <c r="AP335" s="7">
        <f t="shared" si="393"/>
        <v>4</v>
      </c>
      <c r="AQ335" s="8">
        <f t="shared" si="393"/>
        <v>0</v>
      </c>
      <c r="AR335" s="8">
        <f t="shared" si="393"/>
        <v>0</v>
      </c>
      <c r="AS335" s="8">
        <f t="shared" si="393"/>
        <v>0</v>
      </c>
      <c r="AT335" s="8">
        <f t="shared" si="393"/>
        <v>80</v>
      </c>
      <c r="AU335" s="8">
        <f t="shared" si="393"/>
        <v>59</v>
      </c>
      <c r="AV335" s="8">
        <f t="shared" si="393"/>
        <v>139</v>
      </c>
    </row>
    <row r="336" spans="1:48" s="15" customFormat="1" ht="19.5" customHeight="1">
      <c r="A336" s="2" t="s">
        <v>61</v>
      </c>
      <c r="B336" s="13"/>
      <c r="C336" s="53"/>
      <c r="D336" s="54"/>
      <c r="E336" s="54"/>
      <c r="F336" s="54"/>
      <c r="G336" s="54"/>
      <c r="H336" s="54"/>
      <c r="I336" s="54"/>
      <c r="J336" s="35"/>
      <c r="K336" s="35"/>
      <c r="L336" s="35"/>
      <c r="M336" s="35"/>
      <c r="N336" s="35"/>
      <c r="O336" s="35"/>
      <c r="P336" s="35"/>
      <c r="Q336" s="66"/>
      <c r="R336" s="66"/>
      <c r="S336" s="66"/>
      <c r="T336" s="66"/>
      <c r="U336" s="66"/>
      <c r="V336" s="66"/>
      <c r="W336" s="66"/>
      <c r="X336" s="86"/>
      <c r="Y336" s="86"/>
      <c r="Z336" s="86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10"/>
    </row>
    <row r="337" spans="1:48" s="15" customFormat="1" ht="19.5" customHeight="1">
      <c r="A337" s="2"/>
      <c r="B337" s="21" t="s">
        <v>93</v>
      </c>
      <c r="C337" s="53"/>
      <c r="D337" s="54"/>
      <c r="E337" s="54"/>
      <c r="F337" s="54"/>
      <c r="G337" s="54"/>
      <c r="H337" s="54"/>
      <c r="I337" s="54"/>
      <c r="J337" s="35"/>
      <c r="K337" s="35"/>
      <c r="L337" s="35"/>
      <c r="M337" s="35"/>
      <c r="N337" s="35"/>
      <c r="O337" s="35"/>
      <c r="P337" s="35"/>
      <c r="Q337" s="66"/>
      <c r="R337" s="66"/>
      <c r="S337" s="66"/>
      <c r="T337" s="66"/>
      <c r="U337" s="66"/>
      <c r="V337" s="66"/>
      <c r="W337" s="66"/>
      <c r="X337" s="86"/>
      <c r="Y337" s="86"/>
      <c r="Z337" s="86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10"/>
    </row>
    <row r="338" spans="1:48" ht="19.5" customHeight="1">
      <c r="A338" s="2"/>
      <c r="B338" s="3" t="s">
        <v>103</v>
      </c>
      <c r="C338" s="90"/>
      <c r="D338" s="91"/>
      <c r="E338" s="91"/>
      <c r="F338" s="54"/>
      <c r="G338" s="91"/>
      <c r="H338" s="91"/>
      <c r="I338" s="54"/>
      <c r="J338" s="38"/>
      <c r="K338" s="38"/>
      <c r="L338" s="38"/>
      <c r="M338" s="35"/>
      <c r="N338" s="38"/>
      <c r="O338" s="38"/>
      <c r="P338" s="35"/>
      <c r="Q338" s="92"/>
      <c r="R338" s="92"/>
      <c r="S338" s="92"/>
      <c r="T338" s="66"/>
      <c r="U338" s="92"/>
      <c r="V338" s="92"/>
      <c r="W338" s="66"/>
      <c r="X338" s="86"/>
      <c r="Y338" s="86"/>
      <c r="Z338" s="86"/>
      <c r="AA338" s="12"/>
      <c r="AB338" s="12"/>
      <c r="AC338" s="12"/>
      <c r="AD338" s="9"/>
      <c r="AE338" s="12"/>
      <c r="AF338" s="12"/>
      <c r="AG338" s="12"/>
      <c r="AH338" s="9"/>
      <c r="AI338" s="12"/>
      <c r="AJ338" s="12"/>
      <c r="AK338" s="12"/>
      <c r="AL338" s="9"/>
      <c r="AM338" s="9"/>
      <c r="AN338" s="9"/>
      <c r="AO338" s="9"/>
      <c r="AP338" s="12"/>
      <c r="AQ338" s="9"/>
      <c r="AR338" s="9"/>
      <c r="AS338" s="9"/>
      <c r="AT338" s="9"/>
      <c r="AU338" s="9"/>
      <c r="AV338" s="10"/>
    </row>
    <row r="339" spans="1:48" ht="19.5" customHeight="1">
      <c r="A339" s="79"/>
      <c r="B339" s="14" t="s">
        <v>62</v>
      </c>
      <c r="C339" s="47">
        <v>10</v>
      </c>
      <c r="D339" s="47">
        <v>7</v>
      </c>
      <c r="E339" s="47">
        <v>43</v>
      </c>
      <c r="F339" s="47">
        <f t="shared" ref="F339:F342" si="394">D339+E339</f>
        <v>50</v>
      </c>
      <c r="G339" s="47">
        <v>2</v>
      </c>
      <c r="H339" s="47">
        <v>10</v>
      </c>
      <c r="I339" s="47">
        <f t="shared" ref="I339:I342" si="395">G339+H339</f>
        <v>12</v>
      </c>
      <c r="J339" s="27">
        <v>20</v>
      </c>
      <c r="K339" s="27">
        <v>37</v>
      </c>
      <c r="L339" s="27">
        <v>270</v>
      </c>
      <c r="M339" s="27">
        <f t="shared" ref="M339:M342" si="396">K339+L339</f>
        <v>307</v>
      </c>
      <c r="N339" s="27">
        <v>7</v>
      </c>
      <c r="O339" s="27">
        <v>23</v>
      </c>
      <c r="P339" s="27">
        <f t="shared" si="346"/>
        <v>30</v>
      </c>
      <c r="Q339" s="61">
        <v>20</v>
      </c>
      <c r="R339" s="61">
        <v>4</v>
      </c>
      <c r="S339" s="61">
        <v>26</v>
      </c>
      <c r="T339" s="61">
        <f t="shared" si="347"/>
        <v>30</v>
      </c>
      <c r="U339" s="61">
        <v>1</v>
      </c>
      <c r="V339" s="61">
        <v>14</v>
      </c>
      <c r="W339" s="61">
        <f t="shared" si="348"/>
        <v>15</v>
      </c>
      <c r="X339" s="25">
        <f t="shared" si="349"/>
        <v>10</v>
      </c>
      <c r="Y339" s="25">
        <f t="shared" si="349"/>
        <v>47</v>
      </c>
      <c r="Z339" s="25">
        <f t="shared" si="350"/>
        <v>57</v>
      </c>
      <c r="AA339" s="7">
        <v>0</v>
      </c>
      <c r="AB339" s="7">
        <v>0</v>
      </c>
      <c r="AC339" s="7">
        <v>0</v>
      </c>
      <c r="AD339" s="7">
        <f t="shared" si="351"/>
        <v>0</v>
      </c>
      <c r="AE339" s="7">
        <v>0</v>
      </c>
      <c r="AF339" s="7">
        <v>0</v>
      </c>
      <c r="AG339" s="7">
        <v>0</v>
      </c>
      <c r="AH339" s="7">
        <f t="shared" si="352"/>
        <v>0</v>
      </c>
      <c r="AI339" s="7">
        <v>0</v>
      </c>
      <c r="AJ339" s="7">
        <v>0</v>
      </c>
      <c r="AK339" s="7">
        <v>0</v>
      </c>
      <c r="AL339" s="7">
        <f t="shared" si="353"/>
        <v>0</v>
      </c>
      <c r="AM339" s="7">
        <f t="shared" si="354"/>
        <v>10</v>
      </c>
      <c r="AN339" s="7">
        <f t="shared" si="354"/>
        <v>47</v>
      </c>
      <c r="AO339" s="7">
        <f t="shared" si="355"/>
        <v>57</v>
      </c>
      <c r="AP339" s="7">
        <v>2</v>
      </c>
      <c r="AQ339" s="7" t="str">
        <f t="shared" si="340"/>
        <v>0</v>
      </c>
      <c r="AR339" s="7" t="str">
        <f t="shared" si="341"/>
        <v>0</v>
      </c>
      <c r="AS339" s="7">
        <f t="shared" si="342"/>
        <v>0</v>
      </c>
      <c r="AT339" s="7">
        <f t="shared" si="343"/>
        <v>10</v>
      </c>
      <c r="AU339" s="7">
        <f t="shared" si="344"/>
        <v>47</v>
      </c>
      <c r="AV339" s="7">
        <f t="shared" si="345"/>
        <v>57</v>
      </c>
    </row>
    <row r="340" spans="1:48" s="15" customFormat="1" ht="19.5" customHeight="1">
      <c r="A340" s="100"/>
      <c r="B340" s="13" t="s">
        <v>92</v>
      </c>
      <c r="C340" s="49">
        <f>SUM(C339)</f>
        <v>10</v>
      </c>
      <c r="D340" s="48">
        <f t="shared" ref="D340:AV340" si="397">SUM(D339)</f>
        <v>7</v>
      </c>
      <c r="E340" s="48">
        <f t="shared" si="397"/>
        <v>43</v>
      </c>
      <c r="F340" s="48">
        <f t="shared" si="397"/>
        <v>50</v>
      </c>
      <c r="G340" s="48">
        <f t="shared" si="397"/>
        <v>2</v>
      </c>
      <c r="H340" s="48">
        <f t="shared" si="397"/>
        <v>10</v>
      </c>
      <c r="I340" s="48">
        <f t="shared" si="397"/>
        <v>12</v>
      </c>
      <c r="J340" s="32">
        <f t="shared" si="397"/>
        <v>20</v>
      </c>
      <c r="K340" s="32">
        <f t="shared" si="397"/>
        <v>37</v>
      </c>
      <c r="L340" s="32">
        <f t="shared" si="397"/>
        <v>270</v>
      </c>
      <c r="M340" s="32">
        <f t="shared" si="397"/>
        <v>307</v>
      </c>
      <c r="N340" s="32">
        <f t="shared" si="397"/>
        <v>7</v>
      </c>
      <c r="O340" s="32">
        <f t="shared" si="397"/>
        <v>23</v>
      </c>
      <c r="P340" s="32">
        <f t="shared" si="397"/>
        <v>30</v>
      </c>
      <c r="Q340" s="62">
        <f t="shared" si="397"/>
        <v>20</v>
      </c>
      <c r="R340" s="62">
        <f t="shared" si="397"/>
        <v>4</v>
      </c>
      <c r="S340" s="62">
        <f t="shared" si="397"/>
        <v>26</v>
      </c>
      <c r="T340" s="62">
        <f t="shared" si="397"/>
        <v>30</v>
      </c>
      <c r="U340" s="62">
        <f t="shared" si="397"/>
        <v>1</v>
      </c>
      <c r="V340" s="62">
        <f t="shared" si="397"/>
        <v>14</v>
      </c>
      <c r="W340" s="62">
        <f t="shared" si="397"/>
        <v>15</v>
      </c>
      <c r="X340" s="67">
        <f t="shared" si="397"/>
        <v>10</v>
      </c>
      <c r="Y340" s="67">
        <f t="shared" si="397"/>
        <v>47</v>
      </c>
      <c r="Z340" s="67">
        <f t="shared" si="397"/>
        <v>57</v>
      </c>
      <c r="AA340" s="8">
        <f t="shared" si="397"/>
        <v>0</v>
      </c>
      <c r="AB340" s="8">
        <f t="shared" si="397"/>
        <v>0</v>
      </c>
      <c r="AC340" s="8">
        <f t="shared" si="397"/>
        <v>0</v>
      </c>
      <c r="AD340" s="8">
        <f t="shared" si="397"/>
        <v>0</v>
      </c>
      <c r="AE340" s="8">
        <f t="shared" si="397"/>
        <v>0</v>
      </c>
      <c r="AF340" s="8">
        <f t="shared" si="397"/>
        <v>0</v>
      </c>
      <c r="AG340" s="8">
        <f t="shared" si="397"/>
        <v>0</v>
      </c>
      <c r="AH340" s="8">
        <f t="shared" si="397"/>
        <v>0</v>
      </c>
      <c r="AI340" s="8">
        <f t="shared" si="397"/>
        <v>0</v>
      </c>
      <c r="AJ340" s="8">
        <f t="shared" si="397"/>
        <v>0</v>
      </c>
      <c r="AK340" s="8">
        <f t="shared" si="397"/>
        <v>0</v>
      </c>
      <c r="AL340" s="8">
        <f t="shared" si="397"/>
        <v>0</v>
      </c>
      <c r="AM340" s="8">
        <f t="shared" si="397"/>
        <v>10</v>
      </c>
      <c r="AN340" s="8">
        <f t="shared" si="397"/>
        <v>47</v>
      </c>
      <c r="AO340" s="8">
        <f t="shared" si="397"/>
        <v>57</v>
      </c>
      <c r="AP340" s="7">
        <f t="shared" si="397"/>
        <v>2</v>
      </c>
      <c r="AQ340" s="8">
        <f t="shared" si="397"/>
        <v>0</v>
      </c>
      <c r="AR340" s="8">
        <f t="shared" si="397"/>
        <v>0</v>
      </c>
      <c r="AS340" s="8">
        <f t="shared" si="397"/>
        <v>0</v>
      </c>
      <c r="AT340" s="8">
        <f t="shared" si="397"/>
        <v>10</v>
      </c>
      <c r="AU340" s="8">
        <f t="shared" si="397"/>
        <v>47</v>
      </c>
      <c r="AV340" s="8">
        <f t="shared" si="397"/>
        <v>57</v>
      </c>
    </row>
    <row r="341" spans="1:48" ht="19.5" customHeight="1">
      <c r="A341" s="85"/>
      <c r="B341" s="3" t="s">
        <v>104</v>
      </c>
      <c r="C341" s="45"/>
      <c r="D341" s="46"/>
      <c r="E341" s="46"/>
      <c r="F341" s="54"/>
      <c r="G341" s="46"/>
      <c r="H341" s="46"/>
      <c r="I341" s="54"/>
      <c r="J341" s="31"/>
      <c r="K341" s="31"/>
      <c r="L341" s="31"/>
      <c r="M341" s="35"/>
      <c r="N341" s="38"/>
      <c r="O341" s="38"/>
      <c r="P341" s="35"/>
      <c r="Q341" s="60"/>
      <c r="R341" s="60"/>
      <c r="S341" s="60"/>
      <c r="T341" s="66"/>
      <c r="U341" s="60"/>
      <c r="V341" s="60"/>
      <c r="W341" s="66"/>
      <c r="X341" s="86"/>
      <c r="Y341" s="86"/>
      <c r="Z341" s="86"/>
      <c r="AA341" s="11"/>
      <c r="AB341" s="11"/>
      <c r="AC341" s="11"/>
      <c r="AD341" s="9"/>
      <c r="AE341" s="11"/>
      <c r="AF341" s="11"/>
      <c r="AG341" s="11"/>
      <c r="AH341" s="9"/>
      <c r="AI341" s="12"/>
      <c r="AJ341" s="11"/>
      <c r="AK341" s="11"/>
      <c r="AL341" s="9"/>
      <c r="AM341" s="9"/>
      <c r="AN341" s="9"/>
      <c r="AO341" s="9"/>
      <c r="AP341" s="12"/>
      <c r="AQ341" s="9"/>
      <c r="AR341" s="9"/>
      <c r="AS341" s="9"/>
      <c r="AT341" s="9"/>
      <c r="AU341" s="9"/>
      <c r="AV341" s="10"/>
    </row>
    <row r="342" spans="1:48" ht="19.5" customHeight="1">
      <c r="A342" s="85"/>
      <c r="B342" s="6" t="s">
        <v>63</v>
      </c>
      <c r="C342" s="47">
        <v>15</v>
      </c>
      <c r="D342" s="47">
        <v>1</v>
      </c>
      <c r="E342" s="47">
        <v>21</v>
      </c>
      <c r="F342" s="47">
        <f t="shared" si="394"/>
        <v>22</v>
      </c>
      <c r="G342" s="47">
        <v>1</v>
      </c>
      <c r="H342" s="47">
        <v>6</v>
      </c>
      <c r="I342" s="47">
        <f t="shared" si="395"/>
        <v>7</v>
      </c>
      <c r="J342" s="27">
        <v>20</v>
      </c>
      <c r="K342" s="27">
        <v>3</v>
      </c>
      <c r="L342" s="27">
        <v>31</v>
      </c>
      <c r="M342" s="27">
        <f t="shared" si="396"/>
        <v>34</v>
      </c>
      <c r="N342" s="27">
        <v>3</v>
      </c>
      <c r="O342" s="27">
        <v>25</v>
      </c>
      <c r="P342" s="27">
        <f t="shared" si="346"/>
        <v>28</v>
      </c>
      <c r="Q342" s="61">
        <v>40</v>
      </c>
      <c r="R342" s="61">
        <v>1</v>
      </c>
      <c r="S342" s="61">
        <v>54</v>
      </c>
      <c r="T342" s="61">
        <f t="shared" si="347"/>
        <v>55</v>
      </c>
      <c r="U342" s="61">
        <v>1</v>
      </c>
      <c r="V342" s="61">
        <v>20</v>
      </c>
      <c r="W342" s="61">
        <f t="shared" si="348"/>
        <v>21</v>
      </c>
      <c r="X342" s="25">
        <f t="shared" si="349"/>
        <v>5</v>
      </c>
      <c r="Y342" s="25">
        <f t="shared" si="349"/>
        <v>51</v>
      </c>
      <c r="Z342" s="25">
        <f t="shared" si="350"/>
        <v>56</v>
      </c>
      <c r="AA342" s="7">
        <v>0</v>
      </c>
      <c r="AB342" s="7">
        <v>0</v>
      </c>
      <c r="AC342" s="7">
        <v>0</v>
      </c>
      <c r="AD342" s="7">
        <f t="shared" si="351"/>
        <v>0</v>
      </c>
      <c r="AE342" s="7">
        <v>0</v>
      </c>
      <c r="AF342" s="7">
        <v>0</v>
      </c>
      <c r="AG342" s="7">
        <v>0</v>
      </c>
      <c r="AH342" s="7">
        <f t="shared" si="352"/>
        <v>0</v>
      </c>
      <c r="AI342" s="7">
        <v>0</v>
      </c>
      <c r="AJ342" s="7">
        <v>0</v>
      </c>
      <c r="AK342" s="7">
        <v>0</v>
      </c>
      <c r="AL342" s="7">
        <f t="shared" si="353"/>
        <v>0</v>
      </c>
      <c r="AM342" s="7">
        <f t="shared" si="354"/>
        <v>5</v>
      </c>
      <c r="AN342" s="7">
        <f t="shared" si="354"/>
        <v>51</v>
      </c>
      <c r="AO342" s="7">
        <f t="shared" si="355"/>
        <v>56</v>
      </c>
      <c r="AP342" s="7">
        <v>2</v>
      </c>
      <c r="AQ342" s="7" t="str">
        <f t="shared" si="340"/>
        <v>0</v>
      </c>
      <c r="AR342" s="7" t="str">
        <f t="shared" si="341"/>
        <v>0</v>
      </c>
      <c r="AS342" s="7">
        <f t="shared" si="342"/>
        <v>0</v>
      </c>
      <c r="AT342" s="7">
        <f t="shared" si="343"/>
        <v>5</v>
      </c>
      <c r="AU342" s="7">
        <f t="shared" si="344"/>
        <v>51</v>
      </c>
      <c r="AV342" s="7">
        <f t="shared" si="345"/>
        <v>56</v>
      </c>
    </row>
    <row r="343" spans="1:48" s="15" customFormat="1" ht="19.5" customHeight="1">
      <c r="A343" s="2"/>
      <c r="B343" s="101" t="s">
        <v>92</v>
      </c>
      <c r="C343" s="48">
        <f>SUM(C342)</f>
        <v>15</v>
      </c>
      <c r="D343" s="48">
        <f t="shared" ref="D343:AV343" si="398">SUM(D342)</f>
        <v>1</v>
      </c>
      <c r="E343" s="48">
        <f t="shared" si="398"/>
        <v>21</v>
      </c>
      <c r="F343" s="48">
        <f t="shared" si="398"/>
        <v>22</v>
      </c>
      <c r="G343" s="48">
        <f t="shared" si="398"/>
        <v>1</v>
      </c>
      <c r="H343" s="48">
        <f t="shared" si="398"/>
        <v>6</v>
      </c>
      <c r="I343" s="48">
        <f t="shared" si="398"/>
        <v>7</v>
      </c>
      <c r="J343" s="32">
        <f t="shared" si="398"/>
        <v>20</v>
      </c>
      <c r="K343" s="32">
        <f t="shared" si="398"/>
        <v>3</v>
      </c>
      <c r="L343" s="32">
        <f t="shared" si="398"/>
        <v>31</v>
      </c>
      <c r="M343" s="32">
        <f t="shared" si="398"/>
        <v>34</v>
      </c>
      <c r="N343" s="32">
        <f t="shared" si="398"/>
        <v>3</v>
      </c>
      <c r="O343" s="32">
        <f t="shared" si="398"/>
        <v>25</v>
      </c>
      <c r="P343" s="32">
        <f t="shared" si="398"/>
        <v>28</v>
      </c>
      <c r="Q343" s="62">
        <f t="shared" si="398"/>
        <v>40</v>
      </c>
      <c r="R343" s="62">
        <f t="shared" si="398"/>
        <v>1</v>
      </c>
      <c r="S343" s="62">
        <f t="shared" si="398"/>
        <v>54</v>
      </c>
      <c r="T343" s="62">
        <f t="shared" si="398"/>
        <v>55</v>
      </c>
      <c r="U343" s="62">
        <f t="shared" si="398"/>
        <v>1</v>
      </c>
      <c r="V343" s="62">
        <f t="shared" si="398"/>
        <v>20</v>
      </c>
      <c r="W343" s="62">
        <f t="shared" si="398"/>
        <v>21</v>
      </c>
      <c r="X343" s="67">
        <f t="shared" si="398"/>
        <v>5</v>
      </c>
      <c r="Y343" s="67">
        <f t="shared" si="398"/>
        <v>51</v>
      </c>
      <c r="Z343" s="67">
        <f t="shared" si="398"/>
        <v>56</v>
      </c>
      <c r="AA343" s="8">
        <f t="shared" si="398"/>
        <v>0</v>
      </c>
      <c r="AB343" s="8">
        <f t="shared" si="398"/>
        <v>0</v>
      </c>
      <c r="AC343" s="8">
        <f t="shared" si="398"/>
        <v>0</v>
      </c>
      <c r="AD343" s="8">
        <f t="shared" si="398"/>
        <v>0</v>
      </c>
      <c r="AE343" s="8">
        <f t="shared" si="398"/>
        <v>0</v>
      </c>
      <c r="AF343" s="8">
        <f t="shared" si="398"/>
        <v>0</v>
      </c>
      <c r="AG343" s="8">
        <f t="shared" si="398"/>
        <v>0</v>
      </c>
      <c r="AH343" s="8">
        <f t="shared" si="398"/>
        <v>0</v>
      </c>
      <c r="AI343" s="8">
        <f t="shared" si="398"/>
        <v>0</v>
      </c>
      <c r="AJ343" s="8">
        <f t="shared" si="398"/>
        <v>0</v>
      </c>
      <c r="AK343" s="8">
        <f t="shared" si="398"/>
        <v>0</v>
      </c>
      <c r="AL343" s="8">
        <f t="shared" si="398"/>
        <v>0</v>
      </c>
      <c r="AM343" s="8">
        <f t="shared" si="398"/>
        <v>5</v>
      </c>
      <c r="AN343" s="8">
        <f t="shared" si="398"/>
        <v>51</v>
      </c>
      <c r="AO343" s="8">
        <f t="shared" si="398"/>
        <v>56</v>
      </c>
      <c r="AP343" s="8">
        <f t="shared" si="398"/>
        <v>2</v>
      </c>
      <c r="AQ343" s="8">
        <f t="shared" si="398"/>
        <v>0</v>
      </c>
      <c r="AR343" s="8">
        <f t="shared" si="398"/>
        <v>0</v>
      </c>
      <c r="AS343" s="8">
        <f t="shared" si="398"/>
        <v>0</v>
      </c>
      <c r="AT343" s="8">
        <f t="shared" si="398"/>
        <v>5</v>
      </c>
      <c r="AU343" s="8">
        <f t="shared" si="398"/>
        <v>51</v>
      </c>
      <c r="AV343" s="8">
        <f t="shared" si="398"/>
        <v>56</v>
      </c>
    </row>
    <row r="344" spans="1:48" s="15" customFormat="1" ht="19.5" customHeight="1">
      <c r="A344" s="2"/>
      <c r="B344" s="101" t="s">
        <v>94</v>
      </c>
      <c r="C344" s="48">
        <f>C340+C343</f>
        <v>25</v>
      </c>
      <c r="D344" s="48">
        <f t="shared" ref="D344:AV344" si="399">D340+D343</f>
        <v>8</v>
      </c>
      <c r="E344" s="48">
        <f t="shared" si="399"/>
        <v>64</v>
      </c>
      <c r="F344" s="48">
        <f t="shared" si="399"/>
        <v>72</v>
      </c>
      <c r="G344" s="48">
        <f t="shared" si="399"/>
        <v>3</v>
      </c>
      <c r="H344" s="48">
        <f t="shared" si="399"/>
        <v>16</v>
      </c>
      <c r="I344" s="48">
        <f t="shared" si="399"/>
        <v>19</v>
      </c>
      <c r="J344" s="32">
        <f t="shared" si="399"/>
        <v>40</v>
      </c>
      <c r="K344" s="32">
        <f t="shared" si="399"/>
        <v>40</v>
      </c>
      <c r="L344" s="32">
        <f t="shared" si="399"/>
        <v>301</v>
      </c>
      <c r="M344" s="32">
        <f t="shared" si="399"/>
        <v>341</v>
      </c>
      <c r="N344" s="32">
        <f t="shared" si="399"/>
        <v>10</v>
      </c>
      <c r="O344" s="32">
        <f t="shared" si="399"/>
        <v>48</v>
      </c>
      <c r="P344" s="32">
        <f t="shared" si="399"/>
        <v>58</v>
      </c>
      <c r="Q344" s="62">
        <f t="shared" si="399"/>
        <v>60</v>
      </c>
      <c r="R344" s="62">
        <f t="shared" si="399"/>
        <v>5</v>
      </c>
      <c r="S344" s="62">
        <f t="shared" si="399"/>
        <v>80</v>
      </c>
      <c r="T344" s="62">
        <f t="shared" si="399"/>
        <v>85</v>
      </c>
      <c r="U344" s="62">
        <f t="shared" si="399"/>
        <v>2</v>
      </c>
      <c r="V344" s="62">
        <f t="shared" si="399"/>
        <v>34</v>
      </c>
      <c r="W344" s="62">
        <f t="shared" si="399"/>
        <v>36</v>
      </c>
      <c r="X344" s="67">
        <f t="shared" si="399"/>
        <v>15</v>
      </c>
      <c r="Y344" s="67">
        <f t="shared" si="399"/>
        <v>98</v>
      </c>
      <c r="Z344" s="67">
        <f t="shared" si="399"/>
        <v>113</v>
      </c>
      <c r="AA344" s="8">
        <f t="shared" si="399"/>
        <v>0</v>
      </c>
      <c r="AB344" s="8">
        <f t="shared" si="399"/>
        <v>0</v>
      </c>
      <c r="AC344" s="8">
        <f t="shared" si="399"/>
        <v>0</v>
      </c>
      <c r="AD344" s="8">
        <f t="shared" si="399"/>
        <v>0</v>
      </c>
      <c r="AE344" s="8">
        <f t="shared" si="399"/>
        <v>0</v>
      </c>
      <c r="AF344" s="8">
        <f t="shared" si="399"/>
        <v>0</v>
      </c>
      <c r="AG344" s="8">
        <f t="shared" si="399"/>
        <v>0</v>
      </c>
      <c r="AH344" s="8">
        <f t="shared" si="399"/>
        <v>0</v>
      </c>
      <c r="AI344" s="8">
        <f t="shared" si="399"/>
        <v>0</v>
      </c>
      <c r="AJ344" s="8">
        <f t="shared" si="399"/>
        <v>0</v>
      </c>
      <c r="AK344" s="8">
        <f t="shared" si="399"/>
        <v>0</v>
      </c>
      <c r="AL344" s="8">
        <f t="shared" si="399"/>
        <v>0</v>
      </c>
      <c r="AM344" s="8">
        <f t="shared" si="399"/>
        <v>15</v>
      </c>
      <c r="AN344" s="8">
        <f t="shared" si="399"/>
        <v>98</v>
      </c>
      <c r="AO344" s="8">
        <f t="shared" si="399"/>
        <v>113</v>
      </c>
      <c r="AP344" s="8">
        <f t="shared" si="399"/>
        <v>4</v>
      </c>
      <c r="AQ344" s="8">
        <f t="shared" si="399"/>
        <v>0</v>
      </c>
      <c r="AR344" s="8">
        <f t="shared" si="399"/>
        <v>0</v>
      </c>
      <c r="AS344" s="8">
        <f t="shared" si="399"/>
        <v>0</v>
      </c>
      <c r="AT344" s="8">
        <f t="shared" si="399"/>
        <v>15</v>
      </c>
      <c r="AU344" s="8">
        <f t="shared" si="399"/>
        <v>98</v>
      </c>
      <c r="AV344" s="8">
        <f t="shared" si="399"/>
        <v>113</v>
      </c>
    </row>
    <row r="345" spans="1:48" s="15" customFormat="1" ht="19.5" customHeight="1">
      <c r="A345" s="2"/>
      <c r="B345" s="101" t="s">
        <v>65</v>
      </c>
      <c r="C345" s="48">
        <f>C344</f>
        <v>25</v>
      </c>
      <c r="D345" s="48">
        <f t="shared" ref="D345:AV345" si="400">D344</f>
        <v>8</v>
      </c>
      <c r="E345" s="48">
        <f t="shared" si="400"/>
        <v>64</v>
      </c>
      <c r="F345" s="48">
        <f t="shared" si="400"/>
        <v>72</v>
      </c>
      <c r="G345" s="48">
        <f t="shared" si="400"/>
        <v>3</v>
      </c>
      <c r="H345" s="48">
        <f t="shared" si="400"/>
        <v>16</v>
      </c>
      <c r="I345" s="48">
        <f t="shared" si="400"/>
        <v>19</v>
      </c>
      <c r="J345" s="32">
        <f t="shared" si="400"/>
        <v>40</v>
      </c>
      <c r="K345" s="32">
        <f t="shared" si="400"/>
        <v>40</v>
      </c>
      <c r="L345" s="32">
        <f t="shared" si="400"/>
        <v>301</v>
      </c>
      <c r="M345" s="32">
        <f t="shared" si="400"/>
        <v>341</v>
      </c>
      <c r="N345" s="32">
        <f t="shared" si="400"/>
        <v>10</v>
      </c>
      <c r="O345" s="32">
        <f t="shared" si="400"/>
        <v>48</v>
      </c>
      <c r="P345" s="32">
        <f t="shared" si="400"/>
        <v>58</v>
      </c>
      <c r="Q345" s="62">
        <f t="shared" si="400"/>
        <v>60</v>
      </c>
      <c r="R345" s="62">
        <f t="shared" si="400"/>
        <v>5</v>
      </c>
      <c r="S345" s="62">
        <f t="shared" si="400"/>
        <v>80</v>
      </c>
      <c r="T345" s="62">
        <f t="shared" si="400"/>
        <v>85</v>
      </c>
      <c r="U345" s="62">
        <f t="shared" si="400"/>
        <v>2</v>
      </c>
      <c r="V345" s="62">
        <f t="shared" si="400"/>
        <v>34</v>
      </c>
      <c r="W345" s="62">
        <f t="shared" si="400"/>
        <v>36</v>
      </c>
      <c r="X345" s="67">
        <f t="shared" si="400"/>
        <v>15</v>
      </c>
      <c r="Y345" s="67">
        <f t="shared" si="400"/>
        <v>98</v>
      </c>
      <c r="Z345" s="67">
        <f t="shared" si="400"/>
        <v>113</v>
      </c>
      <c r="AA345" s="8">
        <f t="shared" si="400"/>
        <v>0</v>
      </c>
      <c r="AB345" s="8">
        <f t="shared" si="400"/>
        <v>0</v>
      </c>
      <c r="AC345" s="8">
        <f t="shared" si="400"/>
        <v>0</v>
      </c>
      <c r="AD345" s="8">
        <f t="shared" si="400"/>
        <v>0</v>
      </c>
      <c r="AE345" s="8">
        <f t="shared" si="400"/>
        <v>0</v>
      </c>
      <c r="AF345" s="8">
        <f t="shared" si="400"/>
        <v>0</v>
      </c>
      <c r="AG345" s="8">
        <f t="shared" si="400"/>
        <v>0</v>
      </c>
      <c r="AH345" s="8">
        <f t="shared" si="400"/>
        <v>0</v>
      </c>
      <c r="AI345" s="8">
        <f t="shared" si="400"/>
        <v>0</v>
      </c>
      <c r="AJ345" s="8">
        <f t="shared" si="400"/>
        <v>0</v>
      </c>
      <c r="AK345" s="8">
        <f t="shared" si="400"/>
        <v>0</v>
      </c>
      <c r="AL345" s="8">
        <f t="shared" si="400"/>
        <v>0</v>
      </c>
      <c r="AM345" s="8">
        <f t="shared" si="400"/>
        <v>15</v>
      </c>
      <c r="AN345" s="8">
        <f t="shared" si="400"/>
        <v>98</v>
      </c>
      <c r="AO345" s="8">
        <f t="shared" si="400"/>
        <v>113</v>
      </c>
      <c r="AP345" s="8">
        <f t="shared" si="400"/>
        <v>4</v>
      </c>
      <c r="AQ345" s="8">
        <f t="shared" si="400"/>
        <v>0</v>
      </c>
      <c r="AR345" s="8">
        <f t="shared" si="400"/>
        <v>0</v>
      </c>
      <c r="AS345" s="8">
        <f t="shared" si="400"/>
        <v>0</v>
      </c>
      <c r="AT345" s="8">
        <f t="shared" si="400"/>
        <v>15</v>
      </c>
      <c r="AU345" s="8">
        <f t="shared" si="400"/>
        <v>98</v>
      </c>
      <c r="AV345" s="8">
        <f t="shared" si="400"/>
        <v>113</v>
      </c>
    </row>
    <row r="346" spans="1:48" s="93" customFormat="1" ht="19.5" customHeight="1">
      <c r="A346" s="102"/>
      <c r="B346" s="103" t="s">
        <v>1</v>
      </c>
      <c r="C346" s="48">
        <f t="shared" ref="C346:AV346" si="401">C345+C335+C327+C304+C264+C241+C216+C147+C79+C66+C15</f>
        <v>1661</v>
      </c>
      <c r="D346" s="48">
        <f t="shared" si="401"/>
        <v>805</v>
      </c>
      <c r="E346" s="48">
        <f t="shared" si="401"/>
        <v>1934</v>
      </c>
      <c r="F346" s="48">
        <f t="shared" si="401"/>
        <v>2739</v>
      </c>
      <c r="G346" s="48">
        <f t="shared" si="401"/>
        <v>364</v>
      </c>
      <c r="H346" s="48">
        <f t="shared" si="401"/>
        <v>739</v>
      </c>
      <c r="I346" s="48">
        <f t="shared" si="401"/>
        <v>1103</v>
      </c>
      <c r="J346" s="32">
        <f t="shared" si="401"/>
        <v>4184</v>
      </c>
      <c r="K346" s="32">
        <f t="shared" si="401"/>
        <v>10095</v>
      </c>
      <c r="L346" s="32">
        <f t="shared" si="401"/>
        <v>11883</v>
      </c>
      <c r="M346" s="32">
        <f t="shared" si="401"/>
        <v>21978</v>
      </c>
      <c r="N346" s="32">
        <f t="shared" si="401"/>
        <v>2294</v>
      </c>
      <c r="O346" s="32">
        <f t="shared" si="401"/>
        <v>2213</v>
      </c>
      <c r="P346" s="32">
        <f t="shared" si="401"/>
        <v>4507</v>
      </c>
      <c r="Q346" s="62">
        <f t="shared" si="401"/>
        <v>1570</v>
      </c>
      <c r="R346" s="62">
        <f t="shared" si="401"/>
        <v>544</v>
      </c>
      <c r="S346" s="62">
        <f t="shared" si="401"/>
        <v>1080</v>
      </c>
      <c r="T346" s="62">
        <f t="shared" si="401"/>
        <v>1624</v>
      </c>
      <c r="U346" s="62">
        <f t="shared" si="401"/>
        <v>404</v>
      </c>
      <c r="V346" s="62">
        <f t="shared" si="401"/>
        <v>750</v>
      </c>
      <c r="W346" s="62">
        <f t="shared" si="401"/>
        <v>1154</v>
      </c>
      <c r="X346" s="67">
        <f t="shared" si="401"/>
        <v>3062</v>
      </c>
      <c r="Y346" s="67">
        <f t="shared" si="401"/>
        <v>3702</v>
      </c>
      <c r="Z346" s="67">
        <f t="shared" si="401"/>
        <v>6764</v>
      </c>
      <c r="AA346" s="8">
        <f t="shared" si="401"/>
        <v>180</v>
      </c>
      <c r="AB346" s="8">
        <f t="shared" si="401"/>
        <v>33</v>
      </c>
      <c r="AC346" s="8">
        <f t="shared" si="401"/>
        <v>105</v>
      </c>
      <c r="AD346" s="8">
        <f t="shared" si="401"/>
        <v>138</v>
      </c>
      <c r="AE346" s="8">
        <f t="shared" si="401"/>
        <v>590</v>
      </c>
      <c r="AF346" s="8">
        <f t="shared" si="401"/>
        <v>118</v>
      </c>
      <c r="AG346" s="8">
        <f t="shared" si="401"/>
        <v>150</v>
      </c>
      <c r="AH346" s="8">
        <f t="shared" si="401"/>
        <v>268</v>
      </c>
      <c r="AI346" s="8">
        <f t="shared" si="401"/>
        <v>30</v>
      </c>
      <c r="AJ346" s="8">
        <f t="shared" si="401"/>
        <v>16</v>
      </c>
      <c r="AK346" s="8">
        <f t="shared" si="401"/>
        <v>2</v>
      </c>
      <c r="AL346" s="8">
        <f t="shared" si="401"/>
        <v>18</v>
      </c>
      <c r="AM346" s="8">
        <f t="shared" si="401"/>
        <v>3229</v>
      </c>
      <c r="AN346" s="8">
        <f t="shared" si="401"/>
        <v>3959</v>
      </c>
      <c r="AO346" s="8">
        <f t="shared" si="401"/>
        <v>7188</v>
      </c>
      <c r="AP346" s="8">
        <f t="shared" si="401"/>
        <v>310</v>
      </c>
      <c r="AQ346" s="8">
        <f t="shared" si="401"/>
        <v>497</v>
      </c>
      <c r="AR346" s="8">
        <f t="shared" si="401"/>
        <v>1212</v>
      </c>
      <c r="AS346" s="8">
        <f t="shared" si="401"/>
        <v>1709</v>
      </c>
      <c r="AT346" s="8">
        <f t="shared" si="401"/>
        <v>2732</v>
      </c>
      <c r="AU346" s="8">
        <f t="shared" si="401"/>
        <v>2747</v>
      </c>
      <c r="AV346" s="8">
        <f t="shared" si="401"/>
        <v>5479</v>
      </c>
    </row>
    <row r="347" spans="1:48" ht="28.5" customHeight="1">
      <c r="B347" s="104" t="s">
        <v>191</v>
      </c>
    </row>
  </sheetData>
  <mergeCells count="25">
    <mergeCell ref="A1:AV1"/>
    <mergeCell ref="A2:B6"/>
    <mergeCell ref="C2:AV2"/>
    <mergeCell ref="C3:Z3"/>
    <mergeCell ref="AA3:AD5"/>
    <mergeCell ref="AE3:AH5"/>
    <mergeCell ref="AI3:AL5"/>
    <mergeCell ref="AM3:AO5"/>
    <mergeCell ref="AP3:AP5"/>
    <mergeCell ref="AQ3:AS5"/>
    <mergeCell ref="AT3:AV5"/>
    <mergeCell ref="C4:I4"/>
    <mergeCell ref="J4:P4"/>
    <mergeCell ref="Q4:W4"/>
    <mergeCell ref="X4:Z4"/>
    <mergeCell ref="C5:C6"/>
    <mergeCell ref="Q5:Q6"/>
    <mergeCell ref="R5:T5"/>
    <mergeCell ref="U5:W5"/>
    <mergeCell ref="X5:Z5"/>
    <mergeCell ref="D5:F5"/>
    <mergeCell ref="G5:I5"/>
    <mergeCell ref="J5:J6"/>
    <mergeCell ref="K5:M5"/>
    <mergeCell ref="N5:P5"/>
  </mergeCells>
  <pageMargins left="0.19685039370078741" right="0.15748031496062992" top="0.78740157480314965" bottom="0.47244094488188981" header="0.31496062992125984" footer="0.31496062992125984"/>
  <pageSetup paperSize="9" scale="60" orientation="landscape" r:id="rId1"/>
  <headerFooter>
    <oddFooter xml:space="preserve">&amp;Lข้อมูล ณ วันที่ 19 มิถุนายน 2556 สำนักส่งเสริมวิชาการและงานทะเบียน  มหาวิทยาลัยเทคโนโลยีราชมงคลธัญบุรี&amp;Rหน้าที่ &amp;P จาก &amp;N       </oddFooter>
  </headerFooter>
  <rowBreaks count="8" manualBreakCount="8">
    <brk id="47" max="16383" man="1"/>
    <brk id="84" max="16383" man="1"/>
    <brk id="135" max="16383" man="1"/>
    <brk id="170" max="16383" man="1"/>
    <brk id="201" max="16383" man="1"/>
    <brk id="235" max="16383" man="1"/>
    <brk id="274" max="16383" man="1"/>
    <brk id="3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นักศึกษาเข้าใหม่ 2557</vt:lpstr>
      <vt:lpstr>'นักศึกษาเข้าใหม่ 2557'!Print_Titles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osyo</dc:creator>
  <cp:lastModifiedBy>ew</cp:lastModifiedBy>
  <cp:lastPrinted>2013-11-29T06:48:17Z</cp:lastPrinted>
  <dcterms:created xsi:type="dcterms:W3CDTF">2010-08-08T07:13:07Z</dcterms:created>
  <dcterms:modified xsi:type="dcterms:W3CDTF">2015-11-30T04:48:49Z</dcterms:modified>
</cp:coreProperties>
</file>