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11760" tabRatio="561"/>
  </bookViews>
  <sheets>
    <sheet name="นักศึกษาเข้าใหม่ 2558" sheetId="8" r:id="rId1"/>
  </sheets>
  <definedNames>
    <definedName name="_xlnm.Print_Titles" localSheetId="0">'นักศึกษาเข้าใหม่ 2558'!$2:$6</definedName>
  </definedNames>
  <calcPr calcId="145621"/>
</workbook>
</file>

<file path=xl/calcChain.xml><?xml version="1.0" encoding="utf-8"?>
<calcChain xmlns="http://schemas.openxmlformats.org/spreadsheetml/2006/main">
  <c r="O256" i="8" l="1"/>
  <c r="O255" i="8"/>
  <c r="AC169" i="8"/>
  <c r="AC170" i="8"/>
  <c r="AC171" i="8"/>
  <c r="AC168" i="8"/>
  <c r="AI263" i="8"/>
  <c r="AH263" i="8"/>
  <c r="AB249" i="8"/>
  <c r="AB250" i="8" s="1"/>
  <c r="AA249" i="8"/>
  <c r="AA250" i="8" s="1"/>
  <c r="Y249" i="8"/>
  <c r="Y250" i="8" s="1"/>
  <c r="X249" i="8"/>
  <c r="X250" i="8" s="1"/>
  <c r="W249" i="8"/>
  <c r="W250" i="8" s="1"/>
  <c r="U249" i="8"/>
  <c r="U250" i="8" s="1"/>
  <c r="T249" i="8"/>
  <c r="T250" i="8" s="1"/>
  <c r="R249" i="8"/>
  <c r="R250" i="8" s="1"/>
  <c r="Q249" i="8"/>
  <c r="Q250" i="8" s="1"/>
  <c r="P249" i="8"/>
  <c r="P250" i="8" s="1"/>
  <c r="N249" i="8"/>
  <c r="N250" i="8" s="1"/>
  <c r="M249" i="8"/>
  <c r="M250" i="8" s="1"/>
  <c r="H249" i="8"/>
  <c r="H250" i="8" s="1"/>
  <c r="G249" i="8"/>
  <c r="G250" i="8" s="1"/>
  <c r="E249" i="8"/>
  <c r="E250" i="8" s="1"/>
  <c r="D249" i="8"/>
  <c r="D250" i="8" s="1"/>
  <c r="C249" i="8"/>
  <c r="C250" i="8" s="1"/>
  <c r="AB230" i="8"/>
  <c r="AB231" i="8" s="1"/>
  <c r="AA230" i="8"/>
  <c r="AA231" i="8" s="1"/>
  <c r="Y230" i="8"/>
  <c r="Y231" i="8" s="1"/>
  <c r="X230" i="8"/>
  <c r="X231" i="8" s="1"/>
  <c r="W230" i="8"/>
  <c r="W231" i="8" s="1"/>
  <c r="U230" i="8"/>
  <c r="U231" i="8" s="1"/>
  <c r="T230" i="8"/>
  <c r="T231" i="8" s="1"/>
  <c r="R230" i="8"/>
  <c r="R231" i="8" s="1"/>
  <c r="Q230" i="8"/>
  <c r="Q231" i="8" s="1"/>
  <c r="P230" i="8"/>
  <c r="P231" i="8" s="1"/>
  <c r="N230" i="8"/>
  <c r="N231" i="8" s="1"/>
  <c r="M230" i="8"/>
  <c r="M231" i="8" s="1"/>
  <c r="H230" i="8"/>
  <c r="H231" i="8" s="1"/>
  <c r="G230" i="8"/>
  <c r="G231" i="8" s="1"/>
  <c r="E230" i="8"/>
  <c r="E231" i="8" s="1"/>
  <c r="D230" i="8"/>
  <c r="D231" i="8" s="1"/>
  <c r="C230" i="8"/>
  <c r="C231" i="8" s="1"/>
  <c r="AI146" i="8"/>
  <c r="AH146" i="8"/>
  <c r="AH145" i="8"/>
  <c r="AB147" i="8"/>
  <c r="AA147" i="8"/>
  <c r="U147" i="8"/>
  <c r="T147" i="8"/>
  <c r="N147" i="8"/>
  <c r="M147" i="8"/>
  <c r="AI145" i="8"/>
  <c r="AH121" i="8"/>
  <c r="AH51" i="8"/>
  <c r="AI51" i="8"/>
  <c r="AH52" i="8"/>
  <c r="AI52" i="8"/>
  <c r="AH53" i="8"/>
  <c r="AI53" i="8"/>
  <c r="AH54" i="8"/>
  <c r="AI54" i="8"/>
  <c r="AH55" i="8"/>
  <c r="AI55" i="8"/>
  <c r="AH56" i="8"/>
  <c r="AI56" i="8"/>
  <c r="AI50" i="8"/>
  <c r="AH50" i="8"/>
  <c r="AI37" i="8"/>
  <c r="AH37" i="8"/>
  <c r="AI30" i="8"/>
  <c r="AH30" i="8"/>
  <c r="AH19" i="8"/>
  <c r="AH24" i="8"/>
  <c r="AH23" i="8"/>
  <c r="AH147" i="8" l="1"/>
  <c r="AI147" i="8"/>
  <c r="AH114" i="8" l="1"/>
  <c r="AC150" i="8"/>
  <c r="AD150" i="8"/>
  <c r="O242" i="8"/>
  <c r="S93" i="8" l="1"/>
  <c r="H209" i="8" l="1"/>
  <c r="K209" i="8" s="1"/>
  <c r="H171" i="8"/>
  <c r="G171" i="8"/>
  <c r="H66" i="8"/>
  <c r="E263" i="8"/>
  <c r="K263" i="8" s="1"/>
  <c r="K264" i="8" s="1"/>
  <c r="E256" i="8"/>
  <c r="K256" i="8" s="1"/>
  <c r="E199" i="8"/>
  <c r="K199" i="8" s="1"/>
  <c r="D199" i="8"/>
  <c r="D188" i="8"/>
  <c r="J188" i="8" s="1"/>
  <c r="E195" i="8"/>
  <c r="K195" i="8" s="1"/>
  <c r="D195" i="8"/>
  <c r="J195" i="8" s="1"/>
  <c r="E171" i="8"/>
  <c r="E180" i="8"/>
  <c r="K180" i="8" s="1"/>
  <c r="K181" i="8" s="1"/>
  <c r="E138" i="8"/>
  <c r="K138" i="8" s="1"/>
  <c r="K139" i="8" s="1"/>
  <c r="E123" i="8"/>
  <c r="E74" i="8"/>
  <c r="K74" i="8" s="1"/>
  <c r="D70" i="8"/>
  <c r="J70" i="8" s="1"/>
  <c r="D55" i="8"/>
  <c r="D27" i="8"/>
  <c r="J27" i="8" s="1"/>
  <c r="J28" i="8" s="1"/>
  <c r="K266" i="8"/>
  <c r="K267" i="8" s="1"/>
  <c r="J266" i="8"/>
  <c r="J263" i="8"/>
  <c r="J264" i="8" s="1"/>
  <c r="J256" i="8"/>
  <c r="K255" i="8"/>
  <c r="J255" i="8"/>
  <c r="J257" i="8" s="1"/>
  <c r="J258" i="8" s="1"/>
  <c r="J259" i="8" s="1"/>
  <c r="K248" i="8"/>
  <c r="J248" i="8"/>
  <c r="K247" i="8"/>
  <c r="J247" i="8"/>
  <c r="J249" i="8" s="1"/>
  <c r="J250" i="8" s="1"/>
  <c r="K242" i="8"/>
  <c r="J242" i="8"/>
  <c r="K241" i="8"/>
  <c r="J241" i="8"/>
  <c r="K240" i="8"/>
  <c r="J240" i="8"/>
  <c r="K239" i="8"/>
  <c r="J239" i="8"/>
  <c r="K238" i="8"/>
  <c r="J238" i="8"/>
  <c r="K237" i="8"/>
  <c r="J237" i="8"/>
  <c r="K236" i="8"/>
  <c r="J236" i="8"/>
  <c r="K229" i="8"/>
  <c r="J229" i="8"/>
  <c r="L229" i="8" s="1"/>
  <c r="K228" i="8"/>
  <c r="J228" i="8"/>
  <c r="K227" i="8"/>
  <c r="J227" i="8"/>
  <c r="K226" i="8"/>
  <c r="J226" i="8"/>
  <c r="K225" i="8"/>
  <c r="K230" i="8" s="1"/>
  <c r="K231" i="8" s="1"/>
  <c r="J225" i="8"/>
  <c r="J230" i="8" s="1"/>
  <c r="J231" i="8" s="1"/>
  <c r="K219" i="8"/>
  <c r="J219" i="8"/>
  <c r="K218" i="8"/>
  <c r="J218" i="8"/>
  <c r="K217" i="8"/>
  <c r="J217" i="8"/>
  <c r="K216" i="8"/>
  <c r="J216" i="8"/>
  <c r="K215" i="8"/>
  <c r="J215" i="8"/>
  <c r="K212" i="8"/>
  <c r="J212" i="8"/>
  <c r="K211" i="8"/>
  <c r="J211" i="8"/>
  <c r="K210" i="8"/>
  <c r="J210" i="8"/>
  <c r="J209" i="8"/>
  <c r="K208" i="8"/>
  <c r="J208" i="8"/>
  <c r="K207" i="8"/>
  <c r="J207" i="8"/>
  <c r="K200" i="8"/>
  <c r="J200" i="8"/>
  <c r="J199" i="8"/>
  <c r="K198" i="8"/>
  <c r="J198" i="8"/>
  <c r="K194" i="8"/>
  <c r="J194" i="8"/>
  <c r="K193" i="8"/>
  <c r="J193" i="8"/>
  <c r="K192" i="8"/>
  <c r="J192" i="8"/>
  <c r="L192" i="8" s="1"/>
  <c r="K191" i="8"/>
  <c r="J191" i="8"/>
  <c r="K190" i="8"/>
  <c r="J190" i="8"/>
  <c r="K189" i="8"/>
  <c r="J189" i="8"/>
  <c r="K188" i="8"/>
  <c r="K187" i="8"/>
  <c r="L187" i="8" s="1"/>
  <c r="J187" i="8"/>
  <c r="J180" i="8"/>
  <c r="K176" i="8"/>
  <c r="J176" i="8"/>
  <c r="K175" i="8"/>
  <c r="J175" i="8"/>
  <c r="K174" i="8"/>
  <c r="J174" i="8"/>
  <c r="J171" i="8"/>
  <c r="K170" i="8"/>
  <c r="J170" i="8"/>
  <c r="K169" i="8"/>
  <c r="J169" i="8"/>
  <c r="K168" i="8"/>
  <c r="J168" i="8"/>
  <c r="K160" i="8"/>
  <c r="J160" i="8"/>
  <c r="K157" i="8"/>
  <c r="J157" i="8"/>
  <c r="K156" i="8"/>
  <c r="J156" i="8"/>
  <c r="K151" i="8"/>
  <c r="J151" i="8"/>
  <c r="K150" i="8"/>
  <c r="J150" i="8"/>
  <c r="K149" i="8"/>
  <c r="J149" i="8"/>
  <c r="L149" i="8" s="1"/>
  <c r="K152" i="8"/>
  <c r="K146" i="8"/>
  <c r="J146" i="8"/>
  <c r="K145" i="8"/>
  <c r="J145" i="8"/>
  <c r="K141" i="8"/>
  <c r="K142" i="8" s="1"/>
  <c r="J141" i="8"/>
  <c r="L141" i="8" s="1"/>
  <c r="L142" i="8" s="1"/>
  <c r="J138" i="8"/>
  <c r="J139" i="8" s="1"/>
  <c r="K134" i="8"/>
  <c r="J134" i="8"/>
  <c r="K133" i="8"/>
  <c r="J133" i="8"/>
  <c r="K132" i="8"/>
  <c r="J132" i="8"/>
  <c r="K131" i="8"/>
  <c r="J131" i="8"/>
  <c r="K130" i="8"/>
  <c r="J130" i="8"/>
  <c r="K127" i="8"/>
  <c r="J127" i="8"/>
  <c r="K126" i="8"/>
  <c r="J126" i="8"/>
  <c r="K125" i="8"/>
  <c r="J125" i="8"/>
  <c r="K124" i="8"/>
  <c r="J124" i="8"/>
  <c r="K123" i="8"/>
  <c r="J123" i="8"/>
  <c r="K122" i="8"/>
  <c r="J122" i="8"/>
  <c r="K121" i="8"/>
  <c r="K128" i="8" s="1"/>
  <c r="J121" i="8"/>
  <c r="K114" i="8"/>
  <c r="J114" i="8"/>
  <c r="K113" i="8"/>
  <c r="J113" i="8"/>
  <c r="K112" i="8"/>
  <c r="J112" i="8"/>
  <c r="K111" i="8"/>
  <c r="J111" i="8"/>
  <c r="K110" i="8"/>
  <c r="J110" i="8"/>
  <c r="K96" i="8"/>
  <c r="J96" i="8"/>
  <c r="K95" i="8"/>
  <c r="J95" i="8"/>
  <c r="K94" i="8"/>
  <c r="L94" i="8" s="1"/>
  <c r="J94" i="8"/>
  <c r="K93" i="8"/>
  <c r="J93" i="8"/>
  <c r="K92" i="8"/>
  <c r="J92" i="8"/>
  <c r="K91" i="8"/>
  <c r="J91" i="8"/>
  <c r="K90" i="8"/>
  <c r="J90" i="8"/>
  <c r="K89" i="8"/>
  <c r="J89" i="8"/>
  <c r="K88" i="8"/>
  <c r="J88" i="8"/>
  <c r="K87" i="8"/>
  <c r="J87" i="8"/>
  <c r="K86" i="8"/>
  <c r="J86" i="8"/>
  <c r="K83" i="8"/>
  <c r="J83" i="8"/>
  <c r="K82" i="8"/>
  <c r="L82" i="8" s="1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J74" i="8"/>
  <c r="K73" i="8"/>
  <c r="J73" i="8"/>
  <c r="K72" i="8"/>
  <c r="J72" i="8"/>
  <c r="K71" i="8"/>
  <c r="J71" i="8"/>
  <c r="K70" i="8"/>
  <c r="K69" i="8"/>
  <c r="J69" i="8"/>
  <c r="K68" i="8"/>
  <c r="J68" i="8"/>
  <c r="K67" i="8"/>
  <c r="J67" i="8"/>
  <c r="K66" i="8"/>
  <c r="J66" i="8"/>
  <c r="K65" i="8"/>
  <c r="J65" i="8"/>
  <c r="K64" i="8"/>
  <c r="J64" i="8"/>
  <c r="K63" i="8"/>
  <c r="J63" i="8"/>
  <c r="K56" i="8"/>
  <c r="J56" i="8"/>
  <c r="K55" i="8"/>
  <c r="J55" i="8"/>
  <c r="K54" i="8"/>
  <c r="J54" i="8"/>
  <c r="K53" i="8"/>
  <c r="J53" i="8"/>
  <c r="K52" i="8"/>
  <c r="J52" i="8"/>
  <c r="K51" i="8"/>
  <c r="L51" i="8" s="1"/>
  <c r="J51" i="8"/>
  <c r="K50" i="8"/>
  <c r="J50" i="8"/>
  <c r="K43" i="8"/>
  <c r="J43" i="8"/>
  <c r="K42" i="8"/>
  <c r="J42" i="8"/>
  <c r="K37" i="8"/>
  <c r="K38" i="8" s="1"/>
  <c r="J37" i="8"/>
  <c r="K34" i="8"/>
  <c r="J34" i="8"/>
  <c r="K33" i="8"/>
  <c r="K35" i="8" s="1"/>
  <c r="J33" i="8"/>
  <c r="K30" i="8"/>
  <c r="K31" i="8" s="1"/>
  <c r="J30" i="8"/>
  <c r="J31" i="8" s="1"/>
  <c r="K27" i="8"/>
  <c r="K28" i="8" s="1"/>
  <c r="K24" i="8"/>
  <c r="J24" i="8"/>
  <c r="K23" i="8"/>
  <c r="J23" i="8"/>
  <c r="K22" i="8"/>
  <c r="J22" i="8"/>
  <c r="K21" i="8"/>
  <c r="J21" i="8"/>
  <c r="K20" i="8"/>
  <c r="J20" i="8"/>
  <c r="K19" i="8"/>
  <c r="J19" i="8"/>
  <c r="K12" i="8"/>
  <c r="J12" i="8"/>
  <c r="K11" i="8"/>
  <c r="J11" i="8"/>
  <c r="K10" i="8"/>
  <c r="J10" i="8"/>
  <c r="L226" i="8"/>
  <c r="J181" i="8"/>
  <c r="L175" i="8"/>
  <c r="K161" i="8"/>
  <c r="J161" i="8"/>
  <c r="K158" i="8"/>
  <c r="K162" i="8" s="1"/>
  <c r="K163" i="8" s="1"/>
  <c r="J115" i="8"/>
  <c r="J116" i="8" s="1"/>
  <c r="L111" i="8"/>
  <c r="J38" i="8"/>
  <c r="H267" i="8"/>
  <c r="G267" i="8"/>
  <c r="I266" i="8"/>
  <c r="I267" i="8" s="1"/>
  <c r="H264" i="8"/>
  <c r="G264" i="8"/>
  <c r="I263" i="8"/>
  <c r="I264" i="8" s="1"/>
  <c r="H257" i="8"/>
  <c r="H258" i="8" s="1"/>
  <c r="H259" i="8" s="1"/>
  <c r="G257" i="8"/>
  <c r="G258" i="8" s="1"/>
  <c r="G259" i="8" s="1"/>
  <c r="I256" i="8"/>
  <c r="I255" i="8"/>
  <c r="I248" i="8"/>
  <c r="I247" i="8"/>
  <c r="H243" i="8"/>
  <c r="H244" i="8" s="1"/>
  <c r="H251" i="8" s="1"/>
  <c r="G243" i="8"/>
  <c r="G244" i="8" s="1"/>
  <c r="G251" i="8" s="1"/>
  <c r="I242" i="8"/>
  <c r="I241" i="8"/>
  <c r="I240" i="8"/>
  <c r="I239" i="8"/>
  <c r="I238" i="8"/>
  <c r="I237" i="8"/>
  <c r="I236" i="8"/>
  <c r="I229" i="8"/>
  <c r="I228" i="8"/>
  <c r="I227" i="8"/>
  <c r="I226" i="8"/>
  <c r="I225" i="8"/>
  <c r="H220" i="8"/>
  <c r="G220" i="8"/>
  <c r="I219" i="8"/>
  <c r="I218" i="8"/>
  <c r="I217" i="8"/>
  <c r="I216" i="8"/>
  <c r="I215" i="8"/>
  <c r="G213" i="8"/>
  <c r="I212" i="8"/>
  <c r="I211" i="8"/>
  <c r="I210" i="8"/>
  <c r="I209" i="8"/>
  <c r="I208" i="8"/>
  <c r="I207" i="8"/>
  <c r="H201" i="8"/>
  <c r="G201" i="8"/>
  <c r="I200" i="8"/>
  <c r="I199" i="8"/>
  <c r="I198" i="8"/>
  <c r="H196" i="8"/>
  <c r="G196" i="8"/>
  <c r="I195" i="8"/>
  <c r="I194" i="8"/>
  <c r="I193" i="8"/>
  <c r="I192" i="8"/>
  <c r="I191" i="8"/>
  <c r="I190" i="8"/>
  <c r="I189" i="8"/>
  <c r="I188" i="8"/>
  <c r="I187" i="8"/>
  <c r="H181" i="8"/>
  <c r="G181" i="8"/>
  <c r="I180" i="8"/>
  <c r="I181" i="8" s="1"/>
  <c r="H177" i="8"/>
  <c r="G177" i="8"/>
  <c r="I176" i="8"/>
  <c r="I175" i="8"/>
  <c r="I174" i="8"/>
  <c r="G172" i="8"/>
  <c r="I170" i="8"/>
  <c r="I169" i="8"/>
  <c r="I168" i="8"/>
  <c r="H161" i="8"/>
  <c r="G161" i="8"/>
  <c r="I160" i="8"/>
  <c r="I161" i="8" s="1"/>
  <c r="H158" i="8"/>
  <c r="G158" i="8"/>
  <c r="I157" i="8"/>
  <c r="I156" i="8"/>
  <c r="H152" i="8"/>
  <c r="G152" i="8"/>
  <c r="I151" i="8"/>
  <c r="I150" i="8"/>
  <c r="I149" i="8"/>
  <c r="H147" i="8"/>
  <c r="G147" i="8"/>
  <c r="I146" i="8"/>
  <c r="I145" i="8"/>
  <c r="H142" i="8"/>
  <c r="G142" i="8"/>
  <c r="I141" i="8"/>
  <c r="I142" i="8" s="1"/>
  <c r="H139" i="8"/>
  <c r="G139" i="8"/>
  <c r="I138" i="8"/>
  <c r="I139" i="8" s="1"/>
  <c r="H135" i="8"/>
  <c r="G135" i="8"/>
  <c r="I134" i="8"/>
  <c r="I133" i="8"/>
  <c r="I132" i="8"/>
  <c r="I131" i="8"/>
  <c r="I130" i="8"/>
  <c r="H128" i="8"/>
  <c r="G128" i="8"/>
  <c r="I127" i="8"/>
  <c r="I126" i="8"/>
  <c r="I125" i="8"/>
  <c r="I124" i="8"/>
  <c r="I123" i="8"/>
  <c r="I122" i="8"/>
  <c r="I121" i="8"/>
  <c r="H115" i="8"/>
  <c r="H116" i="8" s="1"/>
  <c r="G115" i="8"/>
  <c r="G116" i="8" s="1"/>
  <c r="I114" i="8"/>
  <c r="I113" i="8"/>
  <c r="I112" i="8"/>
  <c r="I111" i="8"/>
  <c r="I110" i="8"/>
  <c r="H97" i="8"/>
  <c r="G97" i="8"/>
  <c r="I96" i="8"/>
  <c r="I95" i="8"/>
  <c r="I94" i="8"/>
  <c r="I93" i="8"/>
  <c r="I92" i="8"/>
  <c r="I91" i="8"/>
  <c r="I90" i="8"/>
  <c r="I89" i="8"/>
  <c r="I88" i="8"/>
  <c r="I87" i="8"/>
  <c r="I86" i="8"/>
  <c r="H84" i="8"/>
  <c r="G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H57" i="8"/>
  <c r="H58" i="8" s="1"/>
  <c r="H59" i="8" s="1"/>
  <c r="G57" i="8"/>
  <c r="G58" i="8" s="1"/>
  <c r="G59" i="8" s="1"/>
  <c r="I56" i="8"/>
  <c r="I55" i="8"/>
  <c r="I54" i="8"/>
  <c r="I53" i="8"/>
  <c r="I52" i="8"/>
  <c r="I51" i="8"/>
  <c r="I50" i="8"/>
  <c r="H44" i="8"/>
  <c r="H45" i="8" s="1"/>
  <c r="G44" i="8"/>
  <c r="G45" i="8" s="1"/>
  <c r="I43" i="8"/>
  <c r="I42" i="8"/>
  <c r="H38" i="8"/>
  <c r="G38" i="8"/>
  <c r="I37" i="8"/>
  <c r="I38" i="8" s="1"/>
  <c r="H35" i="8"/>
  <c r="G35" i="8"/>
  <c r="I34" i="8"/>
  <c r="I33" i="8"/>
  <c r="H31" i="8"/>
  <c r="G31" i="8"/>
  <c r="I30" i="8"/>
  <c r="I31" i="8" s="1"/>
  <c r="H28" i="8"/>
  <c r="G28" i="8"/>
  <c r="I27" i="8"/>
  <c r="I28" i="8" s="1"/>
  <c r="H25" i="8"/>
  <c r="G25" i="8"/>
  <c r="I24" i="8"/>
  <c r="I23" i="8"/>
  <c r="I22" i="8"/>
  <c r="I21" i="8"/>
  <c r="I20" i="8"/>
  <c r="I19" i="8"/>
  <c r="H13" i="8"/>
  <c r="H14" i="8" s="1"/>
  <c r="H15" i="8" s="1"/>
  <c r="G13" i="8"/>
  <c r="G14" i="8" s="1"/>
  <c r="G15" i="8" s="1"/>
  <c r="I12" i="8"/>
  <c r="I11" i="8"/>
  <c r="I10" i="8"/>
  <c r="K249" i="8" l="1"/>
  <c r="K250" i="8" s="1"/>
  <c r="J142" i="8"/>
  <c r="L77" i="8"/>
  <c r="L81" i="8"/>
  <c r="K115" i="8"/>
  <c r="K116" i="8" s="1"/>
  <c r="J152" i="8"/>
  <c r="J158" i="8"/>
  <c r="L160" i="8"/>
  <c r="L161" i="8" s="1"/>
  <c r="J201" i="8"/>
  <c r="L200" i="8"/>
  <c r="L236" i="8"/>
  <c r="I230" i="8"/>
  <c r="I231" i="8" s="1"/>
  <c r="I249" i="8"/>
  <c r="I250" i="8" s="1"/>
  <c r="L52" i="8"/>
  <c r="L63" i="8"/>
  <c r="L113" i="8"/>
  <c r="L207" i="8"/>
  <c r="G143" i="8"/>
  <c r="G162" i="8"/>
  <c r="G163" i="8" s="1"/>
  <c r="L255" i="8"/>
  <c r="L227" i="8"/>
  <c r="H162" i="8"/>
  <c r="H163" i="8" s="1"/>
  <c r="J162" i="8"/>
  <c r="J163" i="8" s="1"/>
  <c r="L194" i="8"/>
  <c r="G268" i="8"/>
  <c r="G269" i="8" s="1"/>
  <c r="L248" i="8"/>
  <c r="H213" i="8"/>
  <c r="L225" i="8"/>
  <c r="L19" i="8"/>
  <c r="L24" i="8"/>
  <c r="L55" i="8"/>
  <c r="L67" i="8"/>
  <c r="L69" i="8"/>
  <c r="L73" i="8"/>
  <c r="L76" i="8"/>
  <c r="L78" i="8"/>
  <c r="L86" i="8"/>
  <c r="L87" i="8"/>
  <c r="L88" i="8"/>
  <c r="L90" i="8"/>
  <c r="L91" i="8"/>
  <c r="L92" i="8"/>
  <c r="L110" i="8"/>
  <c r="L112" i="8"/>
  <c r="L191" i="8"/>
  <c r="L193" i="8"/>
  <c r="L210" i="8"/>
  <c r="L218" i="8"/>
  <c r="L228" i="8"/>
  <c r="L247" i="8"/>
  <c r="L249" i="8" s="1"/>
  <c r="L250" i="8" s="1"/>
  <c r="L93" i="8"/>
  <c r="L124" i="8"/>
  <c r="L150" i="8"/>
  <c r="I152" i="8"/>
  <c r="I158" i="8"/>
  <c r="I162" i="8" s="1"/>
  <c r="I163" i="8" s="1"/>
  <c r="G221" i="8"/>
  <c r="G222" i="8" s="1"/>
  <c r="G232" i="8" s="1"/>
  <c r="H268" i="8"/>
  <c r="H269" i="8" s="1"/>
  <c r="L96" i="8"/>
  <c r="H39" i="8"/>
  <c r="H46" i="8" s="1"/>
  <c r="I115" i="8"/>
  <c r="I116" i="8" s="1"/>
  <c r="L10" i="8"/>
  <c r="L53" i="8"/>
  <c r="L56" i="8"/>
  <c r="L79" i="8"/>
  <c r="L156" i="8"/>
  <c r="L157" i="8"/>
  <c r="L168" i="8"/>
  <c r="L169" i="8"/>
  <c r="L174" i="8"/>
  <c r="J213" i="8"/>
  <c r="L215" i="8"/>
  <c r="L266" i="8"/>
  <c r="L267" i="8" s="1"/>
  <c r="L209" i="8"/>
  <c r="L114" i="8"/>
  <c r="L125" i="8"/>
  <c r="L132" i="8"/>
  <c r="L134" i="8"/>
  <c r="K147" i="8"/>
  <c r="L151" i="8"/>
  <c r="L74" i="8"/>
  <c r="K171" i="8"/>
  <c r="K172" i="8" s="1"/>
  <c r="I268" i="8"/>
  <c r="I269" i="8" s="1"/>
  <c r="I257" i="8"/>
  <c r="I258" i="8" s="1"/>
  <c r="I259" i="8" s="1"/>
  <c r="K257" i="8"/>
  <c r="K258" i="8" s="1"/>
  <c r="K259" i="8" s="1"/>
  <c r="L240" i="8"/>
  <c r="L241" i="8"/>
  <c r="L239" i="8"/>
  <c r="K243" i="8"/>
  <c r="K244" i="8" s="1"/>
  <c r="K251" i="8" s="1"/>
  <c r="I243" i="8"/>
  <c r="I244" i="8" s="1"/>
  <c r="J243" i="8"/>
  <c r="J244" i="8" s="1"/>
  <c r="J251" i="8" s="1"/>
  <c r="L219" i="8"/>
  <c r="L217" i="8"/>
  <c r="J220" i="8"/>
  <c r="I220" i="8"/>
  <c r="H221" i="8"/>
  <c r="H222" i="8" s="1"/>
  <c r="H232" i="8" s="1"/>
  <c r="L211" i="8"/>
  <c r="L212" i="8"/>
  <c r="I213" i="8"/>
  <c r="I221" i="8" s="1"/>
  <c r="I222" i="8" s="1"/>
  <c r="I232" i="8" s="1"/>
  <c r="L198" i="8"/>
  <c r="H202" i="8"/>
  <c r="H203" i="8" s="1"/>
  <c r="I201" i="8"/>
  <c r="I196" i="8"/>
  <c r="L188" i="8"/>
  <c r="I171" i="8"/>
  <c r="I172" i="8" s="1"/>
  <c r="L171" i="8"/>
  <c r="H172" i="8"/>
  <c r="H178" i="8" s="1"/>
  <c r="H182" i="8" s="1"/>
  <c r="H183" i="8" s="1"/>
  <c r="I177" i="8"/>
  <c r="G178" i="8"/>
  <c r="G182" i="8" s="1"/>
  <c r="G183" i="8" s="1"/>
  <c r="I147" i="8"/>
  <c r="L146" i="8"/>
  <c r="J147" i="8"/>
  <c r="H136" i="8"/>
  <c r="J135" i="8"/>
  <c r="G136" i="8"/>
  <c r="L126" i="8"/>
  <c r="L122" i="8"/>
  <c r="I128" i="8"/>
  <c r="J128" i="8"/>
  <c r="L121" i="8"/>
  <c r="L83" i="8"/>
  <c r="L68" i="8"/>
  <c r="I84" i="8"/>
  <c r="L66" i="8"/>
  <c r="L65" i="8"/>
  <c r="L64" i="8"/>
  <c r="L54" i="8"/>
  <c r="I57" i="8"/>
  <c r="I58" i="8" s="1"/>
  <c r="I59" i="8" s="1"/>
  <c r="I35" i="8"/>
  <c r="L34" i="8"/>
  <c r="L30" i="8"/>
  <c r="L31" i="8" s="1"/>
  <c r="L23" i="8"/>
  <c r="K25" i="8"/>
  <c r="K39" i="8" s="1"/>
  <c r="L20" i="8"/>
  <c r="L21" i="8"/>
  <c r="L22" i="8"/>
  <c r="I25" i="8"/>
  <c r="I39" i="8" s="1"/>
  <c r="L12" i="8"/>
  <c r="L11" i="8"/>
  <c r="I13" i="8"/>
  <c r="I14" i="8" s="1"/>
  <c r="I15" i="8" s="1"/>
  <c r="K13" i="8"/>
  <c r="K14" i="8" s="1"/>
  <c r="K15" i="8" s="1"/>
  <c r="J267" i="8"/>
  <c r="J268" i="8" s="1"/>
  <c r="J269" i="8" s="1"/>
  <c r="L263" i="8"/>
  <c r="L264" i="8" s="1"/>
  <c r="L256" i="8"/>
  <c r="L237" i="8"/>
  <c r="L242" i="8"/>
  <c r="L238" i="8"/>
  <c r="K220" i="8"/>
  <c r="K213" i="8"/>
  <c r="K201" i="8"/>
  <c r="L199" i="8"/>
  <c r="L195" i="8"/>
  <c r="K196" i="8"/>
  <c r="L190" i="8"/>
  <c r="J196" i="8"/>
  <c r="J202" i="8" s="1"/>
  <c r="J203" i="8" s="1"/>
  <c r="L189" i="8"/>
  <c r="K177" i="8"/>
  <c r="L176" i="8"/>
  <c r="L177" i="8" s="1"/>
  <c r="J177" i="8"/>
  <c r="L180" i="8"/>
  <c r="L181" i="8" s="1"/>
  <c r="L170" i="8"/>
  <c r="J172" i="8"/>
  <c r="I135" i="8"/>
  <c r="J143" i="8"/>
  <c r="L130" i="8"/>
  <c r="L131" i="8"/>
  <c r="K135" i="8"/>
  <c r="K136" i="8" s="1"/>
  <c r="L133" i="8"/>
  <c r="L127" i="8"/>
  <c r="L123" i="8"/>
  <c r="G98" i="8"/>
  <c r="G99" i="8" s="1"/>
  <c r="G117" i="8" s="1"/>
  <c r="I97" i="8"/>
  <c r="L89" i="8"/>
  <c r="K97" i="8"/>
  <c r="L95" i="8"/>
  <c r="J97" i="8"/>
  <c r="L80" i="8"/>
  <c r="L75" i="8"/>
  <c r="K84" i="8"/>
  <c r="L72" i="8"/>
  <c r="L71" i="8"/>
  <c r="L70" i="8"/>
  <c r="J84" i="8"/>
  <c r="K57" i="8"/>
  <c r="K58" i="8" s="1"/>
  <c r="K59" i="8" s="1"/>
  <c r="J57" i="8"/>
  <c r="J58" i="8" s="1"/>
  <c r="J59" i="8" s="1"/>
  <c r="I44" i="8"/>
  <c r="I45" i="8" s="1"/>
  <c r="L43" i="8"/>
  <c r="K44" i="8"/>
  <c r="K45" i="8" s="1"/>
  <c r="L42" i="8"/>
  <c r="L37" i="8"/>
  <c r="L38" i="8" s="1"/>
  <c r="J35" i="8"/>
  <c r="L33" i="8"/>
  <c r="L27" i="8"/>
  <c r="L28" i="8" s="1"/>
  <c r="J25" i="8"/>
  <c r="J13" i="8"/>
  <c r="J14" i="8" s="1"/>
  <c r="J15" i="8" s="1"/>
  <c r="K268" i="8"/>
  <c r="K269" i="8" s="1"/>
  <c r="L216" i="8"/>
  <c r="L208" i="8"/>
  <c r="L152" i="8"/>
  <c r="L145" i="8"/>
  <c r="K143" i="8"/>
  <c r="L138" i="8"/>
  <c r="L139" i="8" s="1"/>
  <c r="L143" i="8" s="1"/>
  <c r="J136" i="8"/>
  <c r="L50" i="8"/>
  <c r="J44" i="8"/>
  <c r="J45" i="8" s="1"/>
  <c r="L13" i="8"/>
  <c r="L14" i="8" s="1"/>
  <c r="L15" i="8" s="1"/>
  <c r="G202" i="8"/>
  <c r="G203" i="8" s="1"/>
  <c r="G39" i="8"/>
  <c r="G46" i="8" s="1"/>
  <c r="H98" i="8"/>
  <c r="H99" i="8" s="1"/>
  <c r="H117" i="8" s="1"/>
  <c r="H143" i="8"/>
  <c r="I143" i="8"/>
  <c r="K46" i="8" l="1"/>
  <c r="I46" i="8"/>
  <c r="J221" i="8"/>
  <c r="J222" i="8" s="1"/>
  <c r="J232" i="8" s="1"/>
  <c r="L230" i="8"/>
  <c r="L231" i="8" s="1"/>
  <c r="I251" i="8"/>
  <c r="L147" i="8"/>
  <c r="L257" i="8"/>
  <c r="L258" i="8" s="1"/>
  <c r="L259" i="8" s="1"/>
  <c r="L25" i="8"/>
  <c r="K178" i="8"/>
  <c r="K182" i="8" s="1"/>
  <c r="K183" i="8" s="1"/>
  <c r="L115" i="8"/>
  <c r="L116" i="8" s="1"/>
  <c r="G153" i="8"/>
  <c r="G164" i="8" s="1"/>
  <c r="L213" i="8"/>
  <c r="L268" i="8"/>
  <c r="L269" i="8" s="1"/>
  <c r="L172" i="8"/>
  <c r="L158" i="8"/>
  <c r="L162" i="8" s="1"/>
  <c r="L163" i="8" s="1"/>
  <c r="L97" i="8"/>
  <c r="L243" i="8"/>
  <c r="L244" i="8" s="1"/>
  <c r="L251" i="8" s="1"/>
  <c r="L220" i="8"/>
  <c r="K221" i="8"/>
  <c r="K222" i="8" s="1"/>
  <c r="K232" i="8" s="1"/>
  <c r="L201" i="8"/>
  <c r="I202" i="8"/>
  <c r="I203" i="8" s="1"/>
  <c r="K202" i="8"/>
  <c r="K203" i="8" s="1"/>
  <c r="L196" i="8"/>
  <c r="J178" i="8"/>
  <c r="J182" i="8" s="1"/>
  <c r="J183" i="8" s="1"/>
  <c r="I178" i="8"/>
  <c r="I182" i="8" s="1"/>
  <c r="I183" i="8" s="1"/>
  <c r="H153" i="8"/>
  <c r="J153" i="8"/>
  <c r="J164" i="8" s="1"/>
  <c r="I136" i="8"/>
  <c r="I153" i="8" s="1"/>
  <c r="I164" i="8" s="1"/>
  <c r="L128" i="8"/>
  <c r="I98" i="8"/>
  <c r="I99" i="8" s="1"/>
  <c r="I117" i="8" s="1"/>
  <c r="L57" i="8"/>
  <c r="L58" i="8" s="1"/>
  <c r="L59" i="8" s="1"/>
  <c r="L35" i="8"/>
  <c r="L39" i="8" s="1"/>
  <c r="L178" i="8"/>
  <c r="L182" i="8" s="1"/>
  <c r="L183" i="8" s="1"/>
  <c r="L135" i="8"/>
  <c r="K98" i="8"/>
  <c r="K99" i="8" s="1"/>
  <c r="K117" i="8" s="1"/>
  <c r="J98" i="8"/>
  <c r="J99" i="8" s="1"/>
  <c r="J117" i="8" s="1"/>
  <c r="L84" i="8"/>
  <c r="L98" i="8" s="1"/>
  <c r="L99" i="8" s="1"/>
  <c r="L117" i="8" s="1"/>
  <c r="L44" i="8"/>
  <c r="L45" i="8" s="1"/>
  <c r="J39" i="8"/>
  <c r="J46" i="8" s="1"/>
  <c r="K153" i="8"/>
  <c r="K164" i="8" s="1"/>
  <c r="G270" i="8"/>
  <c r="AB84" i="8"/>
  <c r="AA84" i="8"/>
  <c r="Y84" i="8"/>
  <c r="X84" i="8"/>
  <c r="W84" i="8"/>
  <c r="U84" i="8"/>
  <c r="T84" i="8"/>
  <c r="R84" i="8"/>
  <c r="Q84" i="8"/>
  <c r="P84" i="8"/>
  <c r="N84" i="8"/>
  <c r="M84" i="8"/>
  <c r="E84" i="8"/>
  <c r="D84" i="8"/>
  <c r="C84" i="8"/>
  <c r="AP83" i="8"/>
  <c r="AO83" i="8"/>
  <c r="AI83" i="8"/>
  <c r="AL83" i="8" s="1"/>
  <c r="AS83" i="8" s="1"/>
  <c r="AH83" i="8"/>
  <c r="AK83" i="8" s="1"/>
  <c r="AF83" i="8"/>
  <c r="AE83" i="8"/>
  <c r="AD83" i="8"/>
  <c r="AC83" i="8"/>
  <c r="Z83" i="8"/>
  <c r="V83" i="8"/>
  <c r="S83" i="8"/>
  <c r="O83" i="8"/>
  <c r="F83" i="8"/>
  <c r="AG83" i="8" s="1"/>
  <c r="AP82" i="8"/>
  <c r="AO82" i="8"/>
  <c r="AI82" i="8"/>
  <c r="AL82" i="8" s="1"/>
  <c r="AS82" i="8" s="1"/>
  <c r="AH82" i="8"/>
  <c r="AK82" i="8" s="1"/>
  <c r="AF82" i="8"/>
  <c r="AE82" i="8"/>
  <c r="AD82" i="8"/>
  <c r="AC82" i="8"/>
  <c r="Z82" i="8"/>
  <c r="V82" i="8"/>
  <c r="S82" i="8"/>
  <c r="O82" i="8"/>
  <c r="F82" i="8"/>
  <c r="AP81" i="8"/>
  <c r="AO81" i="8"/>
  <c r="AI81" i="8"/>
  <c r="AL81" i="8" s="1"/>
  <c r="AS81" i="8" s="1"/>
  <c r="AH81" i="8"/>
  <c r="AK81" i="8" s="1"/>
  <c r="AF81" i="8"/>
  <c r="AE81" i="8"/>
  <c r="AD81" i="8"/>
  <c r="AC81" i="8"/>
  <c r="Z81" i="8"/>
  <c r="V81" i="8"/>
  <c r="S81" i="8"/>
  <c r="O81" i="8"/>
  <c r="F81" i="8"/>
  <c r="AP80" i="8"/>
  <c r="AO80" i="8"/>
  <c r="AI80" i="8"/>
  <c r="AL80" i="8" s="1"/>
  <c r="AS80" i="8" s="1"/>
  <c r="AH80" i="8"/>
  <c r="AK80" i="8" s="1"/>
  <c r="AF80" i="8"/>
  <c r="AE80" i="8"/>
  <c r="AD80" i="8"/>
  <c r="AC80" i="8"/>
  <c r="Z80" i="8"/>
  <c r="V80" i="8"/>
  <c r="S80" i="8"/>
  <c r="O80" i="8"/>
  <c r="F80" i="8"/>
  <c r="AP79" i="8"/>
  <c r="AO79" i="8"/>
  <c r="AI79" i="8"/>
  <c r="AL79" i="8" s="1"/>
  <c r="AS79" i="8" s="1"/>
  <c r="AH79" i="8"/>
  <c r="AK79" i="8" s="1"/>
  <c r="AF79" i="8"/>
  <c r="AE79" i="8"/>
  <c r="AD79" i="8"/>
  <c r="AC79" i="8"/>
  <c r="Z79" i="8"/>
  <c r="V79" i="8"/>
  <c r="S79" i="8"/>
  <c r="O79" i="8"/>
  <c r="F79" i="8"/>
  <c r="AP78" i="8"/>
  <c r="AO78" i="8"/>
  <c r="AI78" i="8"/>
  <c r="AL78" i="8" s="1"/>
  <c r="AS78" i="8" s="1"/>
  <c r="AH78" i="8"/>
  <c r="AK78" i="8" s="1"/>
  <c r="AF78" i="8"/>
  <c r="AE78" i="8"/>
  <c r="AD78" i="8"/>
  <c r="AC78" i="8"/>
  <c r="Z78" i="8"/>
  <c r="V78" i="8"/>
  <c r="S78" i="8"/>
  <c r="O78" i="8"/>
  <c r="F78" i="8"/>
  <c r="AP77" i="8"/>
  <c r="AO77" i="8"/>
  <c r="AI77" i="8"/>
  <c r="AL77" i="8" s="1"/>
  <c r="AS77" i="8" s="1"/>
  <c r="AH77" i="8"/>
  <c r="AK77" i="8" s="1"/>
  <c r="AF77" i="8"/>
  <c r="AE77" i="8"/>
  <c r="AD77" i="8"/>
  <c r="AC77" i="8"/>
  <c r="Z77" i="8"/>
  <c r="V77" i="8"/>
  <c r="S77" i="8"/>
  <c r="O77" i="8"/>
  <c r="F77" i="8"/>
  <c r="AP76" i="8"/>
  <c r="AO76" i="8"/>
  <c r="AI76" i="8"/>
  <c r="AL76" i="8" s="1"/>
  <c r="AS76" i="8" s="1"/>
  <c r="AH76" i="8"/>
  <c r="AK76" i="8" s="1"/>
  <c r="AF76" i="8"/>
  <c r="AE76" i="8"/>
  <c r="AD76" i="8"/>
  <c r="AC76" i="8"/>
  <c r="Z76" i="8"/>
  <c r="V76" i="8"/>
  <c r="S76" i="8"/>
  <c r="O76" i="8"/>
  <c r="F76" i="8"/>
  <c r="AP75" i="8"/>
  <c r="AO75" i="8"/>
  <c r="AI75" i="8"/>
  <c r="AL75" i="8" s="1"/>
  <c r="AS75" i="8" s="1"/>
  <c r="AH75" i="8"/>
  <c r="AK75" i="8" s="1"/>
  <c r="AF75" i="8"/>
  <c r="AE75" i="8"/>
  <c r="AD75" i="8"/>
  <c r="AC75" i="8"/>
  <c r="Z75" i="8"/>
  <c r="V75" i="8"/>
  <c r="S75" i="8"/>
  <c r="O75" i="8"/>
  <c r="F75" i="8"/>
  <c r="AP74" i="8"/>
  <c r="AO74" i="8"/>
  <c r="AI74" i="8"/>
  <c r="AL74" i="8" s="1"/>
  <c r="AS74" i="8" s="1"/>
  <c r="AH74" i="8"/>
  <c r="AK74" i="8" s="1"/>
  <c r="AF74" i="8"/>
  <c r="AE74" i="8"/>
  <c r="AD74" i="8"/>
  <c r="AC74" i="8"/>
  <c r="Z74" i="8"/>
  <c r="V74" i="8"/>
  <c r="S74" i="8"/>
  <c r="O74" i="8"/>
  <c r="F74" i="8"/>
  <c r="AP73" i="8"/>
  <c r="AO73" i="8"/>
  <c r="AI73" i="8"/>
  <c r="AL73" i="8" s="1"/>
  <c r="AS73" i="8" s="1"/>
  <c r="AH73" i="8"/>
  <c r="AK73" i="8" s="1"/>
  <c r="AF73" i="8"/>
  <c r="AE73" i="8"/>
  <c r="AD73" i="8"/>
  <c r="AC73" i="8"/>
  <c r="Z73" i="8"/>
  <c r="V73" i="8"/>
  <c r="S73" i="8"/>
  <c r="O73" i="8"/>
  <c r="F73" i="8"/>
  <c r="AP72" i="8"/>
  <c r="AO72" i="8"/>
  <c r="AI72" i="8"/>
  <c r="AL72" i="8" s="1"/>
  <c r="AS72" i="8" s="1"/>
  <c r="AH72" i="8"/>
  <c r="AK72" i="8" s="1"/>
  <c r="AF72" i="8"/>
  <c r="AE72" i="8"/>
  <c r="AD72" i="8"/>
  <c r="AC72" i="8"/>
  <c r="Z72" i="8"/>
  <c r="V72" i="8"/>
  <c r="S72" i="8"/>
  <c r="O72" i="8"/>
  <c r="F72" i="8"/>
  <c r="AP71" i="8"/>
  <c r="AO71" i="8"/>
  <c r="AI71" i="8"/>
  <c r="AL71" i="8" s="1"/>
  <c r="AS71" i="8" s="1"/>
  <c r="AH71" i="8"/>
  <c r="AK71" i="8" s="1"/>
  <c r="AF71" i="8"/>
  <c r="AE71" i="8"/>
  <c r="AD71" i="8"/>
  <c r="AC71" i="8"/>
  <c r="Z71" i="8"/>
  <c r="V71" i="8"/>
  <c r="S71" i="8"/>
  <c r="O71" i="8"/>
  <c r="F71" i="8"/>
  <c r="AP70" i="8"/>
  <c r="AO70" i="8"/>
  <c r="AI70" i="8"/>
  <c r="AL70" i="8" s="1"/>
  <c r="AS70" i="8" s="1"/>
  <c r="AH70" i="8"/>
  <c r="AK70" i="8" s="1"/>
  <c r="AF70" i="8"/>
  <c r="AE70" i="8"/>
  <c r="AD70" i="8"/>
  <c r="AC70" i="8"/>
  <c r="Z70" i="8"/>
  <c r="V70" i="8"/>
  <c r="S70" i="8"/>
  <c r="O70" i="8"/>
  <c r="F70" i="8"/>
  <c r="AP69" i="8"/>
  <c r="AO69" i="8"/>
  <c r="AI69" i="8"/>
  <c r="AL69" i="8" s="1"/>
  <c r="AS69" i="8" s="1"/>
  <c r="AH69" i="8"/>
  <c r="AK69" i="8" s="1"/>
  <c r="AF69" i="8"/>
  <c r="AE69" i="8"/>
  <c r="AD69" i="8"/>
  <c r="AC69" i="8"/>
  <c r="Z69" i="8"/>
  <c r="V69" i="8"/>
  <c r="S69" i="8"/>
  <c r="O69" i="8"/>
  <c r="F69" i="8"/>
  <c r="AP68" i="8"/>
  <c r="AO68" i="8"/>
  <c r="AI68" i="8"/>
  <c r="AL68" i="8" s="1"/>
  <c r="AS68" i="8" s="1"/>
  <c r="AH68" i="8"/>
  <c r="AK68" i="8" s="1"/>
  <c r="AF68" i="8"/>
  <c r="AE68" i="8"/>
  <c r="AD68" i="8"/>
  <c r="AC68" i="8"/>
  <c r="Z68" i="8"/>
  <c r="V68" i="8"/>
  <c r="S68" i="8"/>
  <c r="O68" i="8"/>
  <c r="F68" i="8"/>
  <c r="AP67" i="8"/>
  <c r="AO67" i="8"/>
  <c r="AI67" i="8"/>
  <c r="AL67" i="8" s="1"/>
  <c r="AS67" i="8" s="1"/>
  <c r="AH67" i="8"/>
  <c r="AK67" i="8" s="1"/>
  <c r="AF67" i="8"/>
  <c r="AE67" i="8"/>
  <c r="AD67" i="8"/>
  <c r="AC67" i="8"/>
  <c r="Z67" i="8"/>
  <c r="V67" i="8"/>
  <c r="S67" i="8"/>
  <c r="O67" i="8"/>
  <c r="F67" i="8"/>
  <c r="AP66" i="8"/>
  <c r="AO66" i="8"/>
  <c r="AI66" i="8"/>
  <c r="AL66" i="8" s="1"/>
  <c r="AS66" i="8" s="1"/>
  <c r="AH66" i="8"/>
  <c r="AK66" i="8" s="1"/>
  <c r="AR66" i="8" s="1"/>
  <c r="AF66" i="8"/>
  <c r="AE66" i="8"/>
  <c r="AD66" i="8"/>
  <c r="AC66" i="8"/>
  <c r="Z66" i="8"/>
  <c r="V66" i="8"/>
  <c r="S66" i="8"/>
  <c r="O66" i="8"/>
  <c r="F66" i="8"/>
  <c r="AP65" i="8"/>
  <c r="AO65" i="8"/>
  <c r="AI65" i="8"/>
  <c r="AL65" i="8" s="1"/>
  <c r="AS65" i="8" s="1"/>
  <c r="AH65" i="8"/>
  <c r="AK65" i="8" s="1"/>
  <c r="AF65" i="8"/>
  <c r="AE65" i="8"/>
  <c r="AD65" i="8"/>
  <c r="AC65" i="8"/>
  <c r="Z65" i="8"/>
  <c r="V65" i="8"/>
  <c r="S65" i="8"/>
  <c r="O65" i="8"/>
  <c r="F65" i="8"/>
  <c r="AP64" i="8"/>
  <c r="AO64" i="8"/>
  <c r="AI64" i="8"/>
  <c r="AL64" i="8" s="1"/>
  <c r="AS64" i="8" s="1"/>
  <c r="AH64" i="8"/>
  <c r="AF64" i="8"/>
  <c r="AE64" i="8"/>
  <c r="AD64" i="8"/>
  <c r="AC64" i="8"/>
  <c r="Z64" i="8"/>
  <c r="V64" i="8"/>
  <c r="S64" i="8"/>
  <c r="O64" i="8"/>
  <c r="F64" i="8"/>
  <c r="AG81" i="8" l="1"/>
  <c r="L46" i="8"/>
  <c r="L221" i="8"/>
  <c r="L222" i="8" s="1"/>
  <c r="L232" i="8"/>
  <c r="H164" i="8"/>
  <c r="H270" i="8" s="1"/>
  <c r="AQ68" i="8"/>
  <c r="AQ70" i="8"/>
  <c r="AJ64" i="8"/>
  <c r="AJ83" i="8"/>
  <c r="AQ81" i="8"/>
  <c r="AQ72" i="8"/>
  <c r="AQ79" i="8"/>
  <c r="AQ80" i="8"/>
  <c r="AQ76" i="8"/>
  <c r="AQ75" i="8"/>
  <c r="AK64" i="8"/>
  <c r="AR64" i="8" s="1"/>
  <c r="AT64" i="8" s="1"/>
  <c r="AQ83" i="8"/>
  <c r="AJ81" i="8"/>
  <c r="AJ79" i="8"/>
  <c r="AQ64" i="8"/>
  <c r="AJ75" i="8"/>
  <c r="AQ78" i="8"/>
  <c r="AG75" i="8"/>
  <c r="AG73" i="8"/>
  <c r="AG67" i="8"/>
  <c r="AQ77" i="8"/>
  <c r="AJ77" i="8"/>
  <c r="AQ82" i="8"/>
  <c r="AQ74" i="8"/>
  <c r="L202" i="8"/>
  <c r="L203" i="8" s="1"/>
  <c r="L136" i="8"/>
  <c r="L153" i="8" s="1"/>
  <c r="L164" i="8" s="1"/>
  <c r="I270" i="8"/>
  <c r="AG76" i="8"/>
  <c r="AG66" i="8"/>
  <c r="AG64" i="8"/>
  <c r="J270" i="8"/>
  <c r="K270" i="8"/>
  <c r="AG79" i="8"/>
  <c r="AG78" i="8"/>
  <c r="AG77" i="8"/>
  <c r="AG72" i="8"/>
  <c r="AG82" i="8"/>
  <c r="AG80" i="8"/>
  <c r="AG74" i="8"/>
  <c r="AJ73" i="8"/>
  <c r="AQ73" i="8"/>
  <c r="AJ71" i="8"/>
  <c r="AQ71" i="8"/>
  <c r="AQ69" i="8"/>
  <c r="AQ67" i="8"/>
  <c r="AJ66" i="8"/>
  <c r="AT66" i="8"/>
  <c r="AQ65" i="8"/>
  <c r="AJ69" i="8"/>
  <c r="AJ67" i="8"/>
  <c r="AQ66" i="8"/>
  <c r="AG71" i="8"/>
  <c r="AG69" i="8"/>
  <c r="AG65" i="8"/>
  <c r="AG68" i="8"/>
  <c r="AG70" i="8"/>
  <c r="AR68" i="8"/>
  <c r="AT68" i="8" s="1"/>
  <c r="AM68" i="8"/>
  <c r="AR71" i="8"/>
  <c r="AT71" i="8" s="1"/>
  <c r="AM71" i="8"/>
  <c r="AR76" i="8"/>
  <c r="AT76" i="8" s="1"/>
  <c r="AM76" i="8"/>
  <c r="AR65" i="8"/>
  <c r="AT65" i="8" s="1"/>
  <c r="AM65" i="8"/>
  <c r="AR70" i="8"/>
  <c r="AT70" i="8" s="1"/>
  <c r="AM70" i="8"/>
  <c r="AR73" i="8"/>
  <c r="AT73" i="8" s="1"/>
  <c r="AM73" i="8"/>
  <c r="AR78" i="8"/>
  <c r="AT78" i="8" s="1"/>
  <c r="AM78" i="8"/>
  <c r="AR81" i="8"/>
  <c r="AT81" i="8" s="1"/>
  <c r="AM81" i="8"/>
  <c r="AR67" i="8"/>
  <c r="AT67" i="8" s="1"/>
  <c r="AM67" i="8"/>
  <c r="AR72" i="8"/>
  <c r="AT72" i="8" s="1"/>
  <c r="AM72" i="8"/>
  <c r="AR75" i="8"/>
  <c r="AT75" i="8" s="1"/>
  <c r="AM75" i="8"/>
  <c r="AR80" i="8"/>
  <c r="AT80" i="8" s="1"/>
  <c r="AM80" i="8"/>
  <c r="AR83" i="8"/>
  <c r="AT83" i="8" s="1"/>
  <c r="AM83" i="8"/>
  <c r="AR69" i="8"/>
  <c r="AT69" i="8" s="1"/>
  <c r="AM69" i="8"/>
  <c r="AR74" i="8"/>
  <c r="AT74" i="8" s="1"/>
  <c r="AM74" i="8"/>
  <c r="AR77" i="8"/>
  <c r="AT77" i="8" s="1"/>
  <c r="AM77" i="8"/>
  <c r="AR82" i="8"/>
  <c r="AT82" i="8" s="1"/>
  <c r="AM82" i="8"/>
  <c r="AR79" i="8"/>
  <c r="AT79" i="8" s="1"/>
  <c r="AM79" i="8"/>
  <c r="AJ65" i="8"/>
  <c r="AJ68" i="8"/>
  <c r="AJ70" i="8"/>
  <c r="AJ72" i="8"/>
  <c r="AJ74" i="8"/>
  <c r="AJ76" i="8"/>
  <c r="AJ78" i="8"/>
  <c r="AJ80" i="8"/>
  <c r="AJ82" i="8"/>
  <c r="AM66" i="8"/>
  <c r="AB161" i="8"/>
  <c r="AA161" i="8"/>
  <c r="Y161" i="8"/>
  <c r="X161" i="8"/>
  <c r="W161" i="8"/>
  <c r="U161" i="8"/>
  <c r="T161" i="8"/>
  <c r="R161" i="8"/>
  <c r="Q161" i="8"/>
  <c r="P161" i="8"/>
  <c r="N161" i="8"/>
  <c r="M161" i="8"/>
  <c r="E161" i="8"/>
  <c r="D161" i="8"/>
  <c r="C161" i="8"/>
  <c r="AP160" i="8"/>
  <c r="AP161" i="8" s="1"/>
  <c r="AO160" i="8"/>
  <c r="AO161" i="8" s="1"/>
  <c r="AI160" i="8"/>
  <c r="AI161" i="8" s="1"/>
  <c r="AH160" i="8"/>
  <c r="AF160" i="8"/>
  <c r="AF161" i="8" s="1"/>
  <c r="AE160" i="8"/>
  <c r="AE161" i="8" s="1"/>
  <c r="AD160" i="8"/>
  <c r="AD161" i="8" s="1"/>
  <c r="AC160" i="8"/>
  <c r="AC161" i="8" s="1"/>
  <c r="Z160" i="8"/>
  <c r="Z161" i="8" s="1"/>
  <c r="V160" i="8"/>
  <c r="V161" i="8" s="1"/>
  <c r="S160" i="8"/>
  <c r="S161" i="8" s="1"/>
  <c r="O160" i="8"/>
  <c r="O161" i="8" s="1"/>
  <c r="F160" i="8"/>
  <c r="F161" i="8" s="1"/>
  <c r="AM64" i="8" l="1"/>
  <c r="L270" i="8"/>
  <c r="AJ160" i="8"/>
  <c r="AJ161" i="8" s="1"/>
  <c r="AL160" i="8"/>
  <c r="AS160" i="8" s="1"/>
  <c r="AS161" i="8" s="1"/>
  <c r="AG160" i="8"/>
  <c r="AG161" i="8" s="1"/>
  <c r="AK160" i="8"/>
  <c r="AR160" i="8" s="1"/>
  <c r="AR161" i="8" s="1"/>
  <c r="AQ160" i="8"/>
  <c r="AQ161" i="8" s="1"/>
  <c r="AH161" i="8"/>
  <c r="AB158" i="8"/>
  <c r="AB162" i="8" s="1"/>
  <c r="AB163" i="8" s="1"/>
  <c r="AA158" i="8"/>
  <c r="AA162" i="8" s="1"/>
  <c r="AA163" i="8" s="1"/>
  <c r="Y158" i="8"/>
  <c r="Y162" i="8" s="1"/>
  <c r="Y163" i="8" s="1"/>
  <c r="X158" i="8"/>
  <c r="X162" i="8" s="1"/>
  <c r="X163" i="8" s="1"/>
  <c r="W158" i="8"/>
  <c r="W162" i="8" s="1"/>
  <c r="W163" i="8" s="1"/>
  <c r="U158" i="8"/>
  <c r="U162" i="8" s="1"/>
  <c r="U163" i="8" s="1"/>
  <c r="T158" i="8"/>
  <c r="T162" i="8" s="1"/>
  <c r="T163" i="8" s="1"/>
  <c r="R158" i="8"/>
  <c r="R162" i="8" s="1"/>
  <c r="R163" i="8" s="1"/>
  <c r="Q158" i="8"/>
  <c r="Q162" i="8" s="1"/>
  <c r="Q163" i="8" s="1"/>
  <c r="P158" i="8"/>
  <c r="P162" i="8" s="1"/>
  <c r="P163" i="8" s="1"/>
  <c r="N158" i="8"/>
  <c r="N162" i="8" s="1"/>
  <c r="N163" i="8" s="1"/>
  <c r="M158" i="8"/>
  <c r="M162" i="8" s="1"/>
  <c r="M163" i="8" s="1"/>
  <c r="E158" i="8"/>
  <c r="E162" i="8" s="1"/>
  <c r="E163" i="8" s="1"/>
  <c r="D158" i="8"/>
  <c r="D162" i="8" s="1"/>
  <c r="D163" i="8" s="1"/>
  <c r="C158" i="8"/>
  <c r="C162" i="8" s="1"/>
  <c r="C163" i="8" s="1"/>
  <c r="AS157" i="8"/>
  <c r="AR157" i="8"/>
  <c r="AI157" i="8"/>
  <c r="AL157" i="8" s="1"/>
  <c r="AP157" i="8" s="1"/>
  <c r="AH157" i="8"/>
  <c r="AF157" i="8"/>
  <c r="AE157" i="8"/>
  <c r="AD157" i="8"/>
  <c r="AC157" i="8"/>
  <c r="Z157" i="8"/>
  <c r="V157" i="8"/>
  <c r="S157" i="8"/>
  <c r="O157" i="8"/>
  <c r="F157" i="8"/>
  <c r="AS156" i="8"/>
  <c r="AR156" i="8"/>
  <c r="AI156" i="8"/>
  <c r="AL156" i="8" s="1"/>
  <c r="AP156" i="8" s="1"/>
  <c r="AH156" i="8"/>
  <c r="AF156" i="8"/>
  <c r="AE156" i="8"/>
  <c r="AD156" i="8"/>
  <c r="AC156" i="8"/>
  <c r="Z156" i="8"/>
  <c r="V156" i="8"/>
  <c r="S156" i="8"/>
  <c r="O156" i="8"/>
  <c r="F156" i="8"/>
  <c r="AK161" i="8" l="1"/>
  <c r="AT156" i="8"/>
  <c r="F158" i="8"/>
  <c r="F162" i="8" s="1"/>
  <c r="F163" i="8" s="1"/>
  <c r="AF158" i="8"/>
  <c r="AF162" i="8" s="1"/>
  <c r="AF163" i="8" s="1"/>
  <c r="AH158" i="8"/>
  <c r="AH162" i="8" s="1"/>
  <c r="AH163" i="8" s="1"/>
  <c r="S158" i="8"/>
  <c r="S162" i="8" s="1"/>
  <c r="S163" i="8" s="1"/>
  <c r="Z158" i="8"/>
  <c r="Z162" i="8" s="1"/>
  <c r="Z163" i="8" s="1"/>
  <c r="AG157" i="8"/>
  <c r="AL161" i="8"/>
  <c r="AD158" i="8"/>
  <c r="AD162" i="8" s="1"/>
  <c r="AD163" i="8" s="1"/>
  <c r="AG156" i="8"/>
  <c r="AT157" i="8"/>
  <c r="AK157" i="8"/>
  <c r="AO157" i="8" s="1"/>
  <c r="AQ157" i="8" s="1"/>
  <c r="AT160" i="8"/>
  <c r="AT161" i="8" s="1"/>
  <c r="AM160" i="8"/>
  <c r="AM161" i="8" s="1"/>
  <c r="O158" i="8"/>
  <c r="O162" i="8" s="1"/>
  <c r="O163" i="8" s="1"/>
  <c r="AC158" i="8"/>
  <c r="AC162" i="8" s="1"/>
  <c r="AC163" i="8" s="1"/>
  <c r="AJ156" i="8"/>
  <c r="AJ157" i="8"/>
  <c r="V158" i="8"/>
  <c r="V162" i="8" s="1"/>
  <c r="V163" i="8" s="1"/>
  <c r="AE158" i="8"/>
  <c r="AE162" i="8" s="1"/>
  <c r="AE163" i="8" s="1"/>
  <c r="AI158" i="8"/>
  <c r="AI162" i="8" s="1"/>
  <c r="AI163" i="8" s="1"/>
  <c r="AK156" i="8"/>
  <c r="AO156" i="8" s="1"/>
  <c r="AQ156" i="8" s="1"/>
  <c r="AL158" i="8"/>
  <c r="AF266" i="8"/>
  <c r="AF267" i="8" s="1"/>
  <c r="AE266" i="8"/>
  <c r="AE267" i="8" s="1"/>
  <c r="AF263" i="8"/>
  <c r="AF264" i="8" s="1"/>
  <c r="AE263" i="8"/>
  <c r="AE264" i="8" s="1"/>
  <c r="AF256" i="8"/>
  <c r="AE256" i="8"/>
  <c r="AF255" i="8"/>
  <c r="AE255" i="8"/>
  <c r="AF248" i="8"/>
  <c r="AE248" i="8"/>
  <c r="AF247" i="8"/>
  <c r="AE247" i="8"/>
  <c r="AE249" i="8" s="1"/>
  <c r="AE250" i="8" s="1"/>
  <c r="AF242" i="8"/>
  <c r="AE242" i="8"/>
  <c r="AF241" i="8"/>
  <c r="AE241" i="8"/>
  <c r="AF240" i="8"/>
  <c r="AE240" i="8"/>
  <c r="AF239" i="8"/>
  <c r="AE239" i="8"/>
  <c r="AF238" i="8"/>
  <c r="AE238" i="8"/>
  <c r="AF237" i="8"/>
  <c r="AE237" i="8"/>
  <c r="AF236" i="8"/>
  <c r="AE236" i="8"/>
  <c r="AF229" i="8"/>
  <c r="AE229" i="8"/>
  <c r="AF228" i="8"/>
  <c r="AE228" i="8"/>
  <c r="AF227" i="8"/>
  <c r="AE227" i="8"/>
  <c r="AF226" i="8"/>
  <c r="AE226" i="8"/>
  <c r="AF225" i="8"/>
  <c r="AE225" i="8"/>
  <c r="AE230" i="8" s="1"/>
  <c r="AE231" i="8" s="1"/>
  <c r="AF219" i="8"/>
  <c r="AE219" i="8"/>
  <c r="AF218" i="8"/>
  <c r="AE218" i="8"/>
  <c r="AF217" i="8"/>
  <c r="AE217" i="8"/>
  <c r="AF216" i="8"/>
  <c r="AE216" i="8"/>
  <c r="AF215" i="8"/>
  <c r="AE215" i="8"/>
  <c r="AF212" i="8"/>
  <c r="AE212" i="8"/>
  <c r="AF211" i="8"/>
  <c r="AE211" i="8"/>
  <c r="AF210" i="8"/>
  <c r="AE210" i="8"/>
  <c r="AF209" i="8"/>
  <c r="AE209" i="8"/>
  <c r="AF208" i="8"/>
  <c r="AE208" i="8"/>
  <c r="AF207" i="8"/>
  <c r="AE207" i="8"/>
  <c r="AF200" i="8"/>
  <c r="AE200" i="8"/>
  <c r="AF199" i="8"/>
  <c r="AE199" i="8"/>
  <c r="AF198" i="8"/>
  <c r="AE198" i="8"/>
  <c r="AF195" i="8"/>
  <c r="AE195" i="8"/>
  <c r="AF194" i="8"/>
  <c r="AE194" i="8"/>
  <c r="AF193" i="8"/>
  <c r="AE193" i="8"/>
  <c r="AF192" i="8"/>
  <c r="AE192" i="8"/>
  <c r="AF191" i="8"/>
  <c r="AE191" i="8"/>
  <c r="AF190" i="8"/>
  <c r="AE190" i="8"/>
  <c r="AF189" i="8"/>
  <c r="AE189" i="8"/>
  <c r="AF188" i="8"/>
  <c r="AE188" i="8"/>
  <c r="AF187" i="8"/>
  <c r="AE187" i="8"/>
  <c r="AF180" i="8"/>
  <c r="AF181" i="8" s="1"/>
  <c r="AE180" i="8"/>
  <c r="AE181" i="8" s="1"/>
  <c r="AF176" i="8"/>
  <c r="AE176" i="8"/>
  <c r="AF175" i="8"/>
  <c r="AE175" i="8"/>
  <c r="AF174" i="8"/>
  <c r="AE174" i="8"/>
  <c r="AF171" i="8"/>
  <c r="AE171" i="8"/>
  <c r="AF170" i="8"/>
  <c r="AE170" i="8"/>
  <c r="AF169" i="8"/>
  <c r="AE169" i="8"/>
  <c r="AF168" i="8"/>
  <c r="AE168" i="8"/>
  <c r="AF151" i="8"/>
  <c r="AE151" i="8"/>
  <c r="AF150" i="8"/>
  <c r="AE150" i="8"/>
  <c r="AF149" i="8"/>
  <c r="AE149" i="8"/>
  <c r="AF146" i="8"/>
  <c r="AE146" i="8"/>
  <c r="AF145" i="8"/>
  <c r="AE145" i="8"/>
  <c r="AF141" i="8"/>
  <c r="AF142" i="8" s="1"/>
  <c r="AE141" i="8"/>
  <c r="AE142" i="8" s="1"/>
  <c r="AF138" i="8"/>
  <c r="AF139" i="8" s="1"/>
  <c r="AE138" i="8"/>
  <c r="AE139" i="8" s="1"/>
  <c r="AF134" i="8"/>
  <c r="AE134" i="8"/>
  <c r="AF133" i="8"/>
  <c r="AE133" i="8"/>
  <c r="AF132" i="8"/>
  <c r="AE132" i="8"/>
  <c r="AF131" i="8"/>
  <c r="AE131" i="8"/>
  <c r="AF130" i="8"/>
  <c r="AE130" i="8"/>
  <c r="AF127" i="8"/>
  <c r="AE127" i="8"/>
  <c r="AF126" i="8"/>
  <c r="AE126" i="8"/>
  <c r="AF125" i="8"/>
  <c r="AE125" i="8"/>
  <c r="AF124" i="8"/>
  <c r="AE124" i="8"/>
  <c r="AF123" i="8"/>
  <c r="AE123" i="8"/>
  <c r="AF122" i="8"/>
  <c r="AE122" i="8"/>
  <c r="AF121" i="8"/>
  <c r="AE121" i="8"/>
  <c r="AF114" i="8"/>
  <c r="AE114" i="8"/>
  <c r="AF113" i="8"/>
  <c r="AE113" i="8"/>
  <c r="AF112" i="8"/>
  <c r="AE112" i="8"/>
  <c r="AF111" i="8"/>
  <c r="AE111" i="8"/>
  <c r="AF110" i="8"/>
  <c r="AE110" i="8"/>
  <c r="AF96" i="8"/>
  <c r="AE96" i="8"/>
  <c r="AF95" i="8"/>
  <c r="AE95" i="8"/>
  <c r="AF94" i="8"/>
  <c r="AE94" i="8"/>
  <c r="AF93" i="8"/>
  <c r="AE93" i="8"/>
  <c r="AF92" i="8"/>
  <c r="AE92" i="8"/>
  <c r="AF91" i="8"/>
  <c r="AE91" i="8"/>
  <c r="AF90" i="8"/>
  <c r="AE90" i="8"/>
  <c r="AF89" i="8"/>
  <c r="AE89" i="8"/>
  <c r="AF88" i="8"/>
  <c r="AE88" i="8"/>
  <c r="AF87" i="8"/>
  <c r="AE87" i="8"/>
  <c r="AF86" i="8"/>
  <c r="AE86" i="8"/>
  <c r="AF63" i="8"/>
  <c r="AF84" i="8" s="1"/>
  <c r="AE63" i="8"/>
  <c r="AE84" i="8" s="1"/>
  <c r="AF50" i="8"/>
  <c r="AE50" i="8"/>
  <c r="D57" i="8"/>
  <c r="D58" i="8" s="1"/>
  <c r="D59" i="8" s="1"/>
  <c r="E57" i="8"/>
  <c r="E58" i="8" s="1"/>
  <c r="E59" i="8" s="1"/>
  <c r="M57" i="8"/>
  <c r="M58" i="8" s="1"/>
  <c r="M59" i="8" s="1"/>
  <c r="N57" i="8"/>
  <c r="N58" i="8" s="1"/>
  <c r="N59" i="8" s="1"/>
  <c r="P57" i="8"/>
  <c r="P58" i="8" s="1"/>
  <c r="P59" i="8" s="1"/>
  <c r="Q57" i="8"/>
  <c r="Q58" i="8" s="1"/>
  <c r="Q59" i="8" s="1"/>
  <c r="R57" i="8"/>
  <c r="R58" i="8" s="1"/>
  <c r="R59" i="8" s="1"/>
  <c r="T57" i="8"/>
  <c r="T58" i="8" s="1"/>
  <c r="T59" i="8" s="1"/>
  <c r="U57" i="8"/>
  <c r="U58" i="8" s="1"/>
  <c r="U59" i="8" s="1"/>
  <c r="W57" i="8"/>
  <c r="W58" i="8" s="1"/>
  <c r="W59" i="8" s="1"/>
  <c r="X57" i="8"/>
  <c r="X58" i="8" s="1"/>
  <c r="X59" i="8" s="1"/>
  <c r="Y57" i="8"/>
  <c r="Y58" i="8" s="1"/>
  <c r="Y59" i="8" s="1"/>
  <c r="AA57" i="8"/>
  <c r="AA58" i="8" s="1"/>
  <c r="AA59" i="8" s="1"/>
  <c r="AB57" i="8"/>
  <c r="AB58" i="8" s="1"/>
  <c r="AB59" i="8" s="1"/>
  <c r="AF56" i="8"/>
  <c r="AE56" i="8"/>
  <c r="AF55" i="8"/>
  <c r="AE55" i="8"/>
  <c r="AF54" i="8"/>
  <c r="AE54" i="8"/>
  <c r="AF53" i="8"/>
  <c r="AE53" i="8"/>
  <c r="AF52" i="8"/>
  <c r="AE52" i="8"/>
  <c r="AF51" i="8"/>
  <c r="AE51" i="8"/>
  <c r="AF43" i="8"/>
  <c r="AE43" i="8"/>
  <c r="AF42" i="8"/>
  <c r="AE42" i="8"/>
  <c r="AF37" i="8"/>
  <c r="AF38" i="8" s="1"/>
  <c r="AE37" i="8"/>
  <c r="AE38" i="8" s="1"/>
  <c r="AF34" i="8"/>
  <c r="AE34" i="8"/>
  <c r="AF33" i="8"/>
  <c r="AE33" i="8"/>
  <c r="AF30" i="8"/>
  <c r="AF31" i="8" s="1"/>
  <c r="AE30" i="8"/>
  <c r="AE31" i="8" s="1"/>
  <c r="AF27" i="8"/>
  <c r="AF28" i="8" s="1"/>
  <c r="AE27" i="8"/>
  <c r="AE28" i="8" s="1"/>
  <c r="AE20" i="8"/>
  <c r="AF20" i="8"/>
  <c r="AE21" i="8"/>
  <c r="AF21" i="8"/>
  <c r="AE22" i="8"/>
  <c r="AF22" i="8"/>
  <c r="AE23" i="8"/>
  <c r="AF23" i="8"/>
  <c r="AE24" i="8"/>
  <c r="AF24" i="8"/>
  <c r="AF19" i="8"/>
  <c r="AE19" i="8"/>
  <c r="AE11" i="8"/>
  <c r="AF11" i="8"/>
  <c r="AE12" i="8"/>
  <c r="AF12" i="8"/>
  <c r="AF10" i="8"/>
  <c r="AE10" i="8"/>
  <c r="D257" i="8"/>
  <c r="D258" i="8" s="1"/>
  <c r="D259" i="8" s="1"/>
  <c r="E257" i="8"/>
  <c r="E258" i="8" s="1"/>
  <c r="E259" i="8" s="1"/>
  <c r="M257" i="8"/>
  <c r="M258" i="8" s="1"/>
  <c r="M259" i="8" s="1"/>
  <c r="N257" i="8"/>
  <c r="P257" i="8"/>
  <c r="P258" i="8" s="1"/>
  <c r="P259" i="8" s="1"/>
  <c r="Q257" i="8"/>
  <c r="Q258" i="8" s="1"/>
  <c r="Q259" i="8" s="1"/>
  <c r="R257" i="8"/>
  <c r="R258" i="8" s="1"/>
  <c r="R259" i="8" s="1"/>
  <c r="T257" i="8"/>
  <c r="T258" i="8" s="1"/>
  <c r="T259" i="8" s="1"/>
  <c r="U257" i="8"/>
  <c r="U258" i="8" s="1"/>
  <c r="U259" i="8" s="1"/>
  <c r="W257" i="8"/>
  <c r="W258" i="8" s="1"/>
  <c r="W259" i="8" s="1"/>
  <c r="X257" i="8"/>
  <c r="X258" i="8" s="1"/>
  <c r="X259" i="8" s="1"/>
  <c r="Y257" i="8"/>
  <c r="Y258" i="8" s="1"/>
  <c r="Y259" i="8" s="1"/>
  <c r="AA257" i="8"/>
  <c r="AA258" i="8" s="1"/>
  <c r="AA259" i="8" s="1"/>
  <c r="AB257" i="8"/>
  <c r="AB258" i="8" s="1"/>
  <c r="AB259" i="8" s="1"/>
  <c r="N258" i="8"/>
  <c r="N259" i="8" s="1"/>
  <c r="D243" i="8"/>
  <c r="D244" i="8" s="1"/>
  <c r="D251" i="8" s="1"/>
  <c r="E243" i="8"/>
  <c r="E244" i="8" s="1"/>
  <c r="E251" i="8" s="1"/>
  <c r="M243" i="8"/>
  <c r="M244" i="8" s="1"/>
  <c r="M251" i="8" s="1"/>
  <c r="N243" i="8"/>
  <c r="N244" i="8" s="1"/>
  <c r="N251" i="8" s="1"/>
  <c r="P243" i="8"/>
  <c r="P244" i="8" s="1"/>
  <c r="P251" i="8" s="1"/>
  <c r="Q243" i="8"/>
  <c r="Q244" i="8" s="1"/>
  <c r="Q251" i="8" s="1"/>
  <c r="R243" i="8"/>
  <c r="R244" i="8" s="1"/>
  <c r="R251" i="8" s="1"/>
  <c r="T243" i="8"/>
  <c r="T244" i="8" s="1"/>
  <c r="T251" i="8" s="1"/>
  <c r="U243" i="8"/>
  <c r="U244" i="8" s="1"/>
  <c r="U251" i="8" s="1"/>
  <c r="W243" i="8"/>
  <c r="W244" i="8" s="1"/>
  <c r="W251" i="8" s="1"/>
  <c r="X243" i="8"/>
  <c r="X244" i="8" s="1"/>
  <c r="X251" i="8" s="1"/>
  <c r="Y243" i="8"/>
  <c r="Y244" i="8" s="1"/>
  <c r="Y251" i="8" s="1"/>
  <c r="AA243" i="8"/>
  <c r="AA244" i="8" s="1"/>
  <c r="AA251" i="8" s="1"/>
  <c r="AB243" i="8"/>
  <c r="AB244" i="8" s="1"/>
  <c r="AB251" i="8" s="1"/>
  <c r="D220" i="8"/>
  <c r="E220" i="8"/>
  <c r="M220" i="8"/>
  <c r="N220" i="8"/>
  <c r="P220" i="8"/>
  <c r="Q220" i="8"/>
  <c r="R220" i="8"/>
  <c r="T220" i="8"/>
  <c r="U220" i="8"/>
  <c r="W220" i="8"/>
  <c r="X220" i="8"/>
  <c r="Y220" i="8"/>
  <c r="AA220" i="8"/>
  <c r="AB220" i="8"/>
  <c r="D181" i="8"/>
  <c r="E181" i="8"/>
  <c r="M181" i="8"/>
  <c r="N181" i="8"/>
  <c r="P181" i="8"/>
  <c r="Q181" i="8"/>
  <c r="R181" i="8"/>
  <c r="T181" i="8"/>
  <c r="U181" i="8"/>
  <c r="W181" i="8"/>
  <c r="X181" i="8"/>
  <c r="Y181" i="8"/>
  <c r="AA181" i="8"/>
  <c r="AB181" i="8"/>
  <c r="D115" i="8"/>
  <c r="D116" i="8" s="1"/>
  <c r="E115" i="8"/>
  <c r="E116" i="8" s="1"/>
  <c r="M115" i="8"/>
  <c r="M116" i="8" s="1"/>
  <c r="N115" i="8"/>
  <c r="N116" i="8" s="1"/>
  <c r="P115" i="8"/>
  <c r="P116" i="8" s="1"/>
  <c r="Q115" i="8"/>
  <c r="Q116" i="8" s="1"/>
  <c r="R115" i="8"/>
  <c r="R116" i="8" s="1"/>
  <c r="T115" i="8"/>
  <c r="T116" i="8" s="1"/>
  <c r="U115" i="8"/>
  <c r="U116" i="8" s="1"/>
  <c r="W115" i="8"/>
  <c r="W116" i="8" s="1"/>
  <c r="X115" i="8"/>
  <c r="X116" i="8" s="1"/>
  <c r="Y115" i="8"/>
  <c r="Y116" i="8" s="1"/>
  <c r="AA115" i="8"/>
  <c r="AA116" i="8" s="1"/>
  <c r="AB115" i="8"/>
  <c r="AB116" i="8" s="1"/>
  <c r="D97" i="8"/>
  <c r="E97" i="8"/>
  <c r="M97" i="8"/>
  <c r="N97" i="8"/>
  <c r="P97" i="8"/>
  <c r="Q97" i="8"/>
  <c r="R97" i="8"/>
  <c r="T97" i="8"/>
  <c r="U97" i="8"/>
  <c r="W97" i="8"/>
  <c r="X97" i="8"/>
  <c r="Y97" i="8"/>
  <c r="AA97" i="8"/>
  <c r="AB97" i="8"/>
  <c r="D38" i="8"/>
  <c r="E38" i="8"/>
  <c r="M38" i="8"/>
  <c r="N38" i="8"/>
  <c r="P38" i="8"/>
  <c r="Q38" i="8"/>
  <c r="R38" i="8"/>
  <c r="T38" i="8"/>
  <c r="U38" i="8"/>
  <c r="W38" i="8"/>
  <c r="X38" i="8"/>
  <c r="Y38" i="8"/>
  <c r="AA38" i="8"/>
  <c r="AB38" i="8"/>
  <c r="AD11" i="8"/>
  <c r="AD12" i="8"/>
  <c r="AD19" i="8"/>
  <c r="AD20" i="8"/>
  <c r="AD21" i="8"/>
  <c r="AD22" i="8"/>
  <c r="AD23" i="8"/>
  <c r="AD24" i="8"/>
  <c r="AD27" i="8"/>
  <c r="AD28" i="8" s="1"/>
  <c r="AD30" i="8"/>
  <c r="AD31" i="8" s="1"/>
  <c r="AD33" i="8"/>
  <c r="AD34" i="8"/>
  <c r="AD37" i="8"/>
  <c r="AD38" i="8" s="1"/>
  <c r="AD42" i="8"/>
  <c r="AD43" i="8"/>
  <c r="AD50" i="8"/>
  <c r="AD51" i="8"/>
  <c r="AD52" i="8"/>
  <c r="AD53" i="8"/>
  <c r="AD54" i="8"/>
  <c r="AD55" i="8"/>
  <c r="AD56" i="8"/>
  <c r="AD63" i="8"/>
  <c r="AD84" i="8" s="1"/>
  <c r="AD86" i="8"/>
  <c r="AD87" i="8"/>
  <c r="AD88" i="8"/>
  <c r="AD89" i="8"/>
  <c r="AD90" i="8"/>
  <c r="AD91" i="8"/>
  <c r="AD92" i="8"/>
  <c r="AD93" i="8"/>
  <c r="AD94" i="8"/>
  <c r="AD95" i="8"/>
  <c r="AD96" i="8"/>
  <c r="AD110" i="8"/>
  <c r="AD111" i="8"/>
  <c r="AD112" i="8"/>
  <c r="AD113" i="8"/>
  <c r="AD114" i="8"/>
  <c r="AD121" i="8"/>
  <c r="AD122" i="8"/>
  <c r="AD123" i="8"/>
  <c r="AD124" i="8"/>
  <c r="AD125" i="8"/>
  <c r="AD126" i="8"/>
  <c r="AD127" i="8"/>
  <c r="AD130" i="8"/>
  <c r="AD131" i="8"/>
  <c r="AD132" i="8"/>
  <c r="AD133" i="8"/>
  <c r="AD134" i="8"/>
  <c r="AD138" i="8"/>
  <c r="AD139" i="8" s="1"/>
  <c r="AD141" i="8"/>
  <c r="AD142" i="8" s="1"/>
  <c r="AD145" i="8"/>
  <c r="AD146" i="8"/>
  <c r="AD149" i="8"/>
  <c r="AD151" i="8"/>
  <c r="AD168" i="8"/>
  <c r="AD169" i="8"/>
  <c r="AD170" i="8"/>
  <c r="AD171" i="8"/>
  <c r="AD174" i="8"/>
  <c r="AD175" i="8"/>
  <c r="AD176" i="8"/>
  <c r="AD180" i="8"/>
  <c r="AD181" i="8" s="1"/>
  <c r="AD187" i="8"/>
  <c r="AD188" i="8"/>
  <c r="AD189" i="8"/>
  <c r="AD190" i="8"/>
  <c r="AD191" i="8"/>
  <c r="AD192" i="8"/>
  <c r="AD193" i="8"/>
  <c r="AD194" i="8"/>
  <c r="AD195" i="8"/>
  <c r="AD198" i="8"/>
  <c r="AD199" i="8"/>
  <c r="AD200" i="8"/>
  <c r="AD207" i="8"/>
  <c r="AD208" i="8"/>
  <c r="AD209" i="8"/>
  <c r="AD210" i="8"/>
  <c r="AD211" i="8"/>
  <c r="AD212" i="8"/>
  <c r="AD215" i="8"/>
  <c r="AD216" i="8"/>
  <c r="AD217" i="8"/>
  <c r="AD218" i="8"/>
  <c r="AD219" i="8"/>
  <c r="AD225" i="8"/>
  <c r="AD226" i="8"/>
  <c r="AD227" i="8"/>
  <c r="AD228" i="8"/>
  <c r="AD229" i="8"/>
  <c r="AD236" i="8"/>
  <c r="AD237" i="8"/>
  <c r="AD238" i="8"/>
  <c r="AD239" i="8"/>
  <c r="AD240" i="8"/>
  <c r="AD241" i="8"/>
  <c r="AD242" i="8"/>
  <c r="AD247" i="8"/>
  <c r="AD248" i="8"/>
  <c r="AD255" i="8"/>
  <c r="AD256" i="8"/>
  <c r="AD263" i="8"/>
  <c r="AD264" i="8" s="1"/>
  <c r="AD266" i="8"/>
  <c r="AD267" i="8" s="1"/>
  <c r="AD10" i="8"/>
  <c r="D267" i="8"/>
  <c r="E267" i="8"/>
  <c r="M267" i="8"/>
  <c r="N267" i="8"/>
  <c r="P267" i="8"/>
  <c r="Q267" i="8"/>
  <c r="R267" i="8"/>
  <c r="T267" i="8"/>
  <c r="U267" i="8"/>
  <c r="W267" i="8"/>
  <c r="X267" i="8"/>
  <c r="Y267" i="8"/>
  <c r="AA267" i="8"/>
  <c r="AB267" i="8"/>
  <c r="D264" i="8"/>
  <c r="E264" i="8"/>
  <c r="M264" i="8"/>
  <c r="N264" i="8"/>
  <c r="P264" i="8"/>
  <c r="Q264" i="8"/>
  <c r="R264" i="8"/>
  <c r="T264" i="8"/>
  <c r="U264" i="8"/>
  <c r="W264" i="8"/>
  <c r="X264" i="8"/>
  <c r="Y264" i="8"/>
  <c r="AA264" i="8"/>
  <c r="AB264" i="8"/>
  <c r="D213" i="8"/>
  <c r="D221" i="8" s="1"/>
  <c r="D222" i="8" s="1"/>
  <c r="D232" i="8" s="1"/>
  <c r="E213" i="8"/>
  <c r="M213" i="8"/>
  <c r="N213" i="8"/>
  <c r="P213" i="8"/>
  <c r="Q213" i="8"/>
  <c r="Q221" i="8" s="1"/>
  <c r="Q222" i="8" s="1"/>
  <c r="Q232" i="8" s="1"/>
  <c r="R213" i="8"/>
  <c r="T213" i="8"/>
  <c r="U213" i="8"/>
  <c r="U221" i="8" s="1"/>
  <c r="U222" i="8" s="1"/>
  <c r="U232" i="8" s="1"/>
  <c r="W213" i="8"/>
  <c r="X213" i="8"/>
  <c r="Y213" i="8"/>
  <c r="Y221" i="8" s="1"/>
  <c r="Y222" i="8" s="1"/>
  <c r="Y232" i="8" s="1"/>
  <c r="AA213" i="8"/>
  <c r="AB213" i="8"/>
  <c r="D201" i="8"/>
  <c r="E201" i="8"/>
  <c r="M201" i="8"/>
  <c r="N201" i="8"/>
  <c r="P201" i="8"/>
  <c r="Q201" i="8"/>
  <c r="R201" i="8"/>
  <c r="T201" i="8"/>
  <c r="U201" i="8"/>
  <c r="W201" i="8"/>
  <c r="X201" i="8"/>
  <c r="Y201" i="8"/>
  <c r="AA201" i="8"/>
  <c r="AB201" i="8"/>
  <c r="D196" i="8"/>
  <c r="E196" i="8"/>
  <c r="M196" i="8"/>
  <c r="N196" i="8"/>
  <c r="P196" i="8"/>
  <c r="Q196" i="8"/>
  <c r="R196" i="8"/>
  <c r="T196" i="8"/>
  <c r="U196" i="8"/>
  <c r="W196" i="8"/>
  <c r="X196" i="8"/>
  <c r="Y196" i="8"/>
  <c r="AA196" i="8"/>
  <c r="AB196" i="8"/>
  <c r="D177" i="8"/>
  <c r="E177" i="8"/>
  <c r="M177" i="8"/>
  <c r="N177" i="8"/>
  <c r="P177" i="8"/>
  <c r="Q177" i="8"/>
  <c r="R177" i="8"/>
  <c r="T177" i="8"/>
  <c r="U177" i="8"/>
  <c r="W177" i="8"/>
  <c r="X177" i="8"/>
  <c r="Y177" i="8"/>
  <c r="AA177" i="8"/>
  <c r="AB177" i="8"/>
  <c r="D172" i="8"/>
  <c r="E172" i="8"/>
  <c r="M172" i="8"/>
  <c r="N172" i="8"/>
  <c r="P172" i="8"/>
  <c r="Q172" i="8"/>
  <c r="R172" i="8"/>
  <c r="T172" i="8"/>
  <c r="U172" i="8"/>
  <c r="W172" i="8"/>
  <c r="X172" i="8"/>
  <c r="Y172" i="8"/>
  <c r="AA172" i="8"/>
  <c r="AB172" i="8"/>
  <c r="D152" i="8"/>
  <c r="E152" i="8"/>
  <c r="M152" i="8"/>
  <c r="N152" i="8"/>
  <c r="P152" i="8"/>
  <c r="Q152" i="8"/>
  <c r="R152" i="8"/>
  <c r="T152" i="8"/>
  <c r="U152" i="8"/>
  <c r="W152" i="8"/>
  <c r="X152" i="8"/>
  <c r="Y152" i="8"/>
  <c r="AA152" i="8"/>
  <c r="AB152" i="8"/>
  <c r="D147" i="8"/>
  <c r="E147" i="8"/>
  <c r="P147" i="8"/>
  <c r="Q147" i="8"/>
  <c r="R147" i="8"/>
  <c r="W147" i="8"/>
  <c r="X147" i="8"/>
  <c r="Y147" i="8"/>
  <c r="D142" i="8"/>
  <c r="E142" i="8"/>
  <c r="M142" i="8"/>
  <c r="N142" i="8"/>
  <c r="P142" i="8"/>
  <c r="Q142" i="8"/>
  <c r="R142" i="8"/>
  <c r="T142" i="8"/>
  <c r="U142" i="8"/>
  <c r="W142" i="8"/>
  <c r="X142" i="8"/>
  <c r="Y142" i="8"/>
  <c r="AA142" i="8"/>
  <c r="AB142" i="8"/>
  <c r="D139" i="8"/>
  <c r="E139" i="8"/>
  <c r="M139" i="8"/>
  <c r="N139" i="8"/>
  <c r="P139" i="8"/>
  <c r="Q139" i="8"/>
  <c r="R139" i="8"/>
  <c r="T139" i="8"/>
  <c r="U139" i="8"/>
  <c r="W139" i="8"/>
  <c r="X139" i="8"/>
  <c r="Y139" i="8"/>
  <c r="AA139" i="8"/>
  <c r="AB139" i="8"/>
  <c r="D135" i="8"/>
  <c r="E135" i="8"/>
  <c r="M135" i="8"/>
  <c r="N135" i="8"/>
  <c r="P135" i="8"/>
  <c r="Q135" i="8"/>
  <c r="R135" i="8"/>
  <c r="T135" i="8"/>
  <c r="U135" i="8"/>
  <c r="W135" i="8"/>
  <c r="X135" i="8"/>
  <c r="Y135" i="8"/>
  <c r="AA135" i="8"/>
  <c r="AB135" i="8"/>
  <c r="D128" i="8"/>
  <c r="E128" i="8"/>
  <c r="M128" i="8"/>
  <c r="N128" i="8"/>
  <c r="P128" i="8"/>
  <c r="Q128" i="8"/>
  <c r="R128" i="8"/>
  <c r="T128" i="8"/>
  <c r="U128" i="8"/>
  <c r="W128" i="8"/>
  <c r="X128" i="8"/>
  <c r="Y128" i="8"/>
  <c r="AA128" i="8"/>
  <c r="AB128" i="8"/>
  <c r="AN128" i="8"/>
  <c r="D98" i="8"/>
  <c r="D99" i="8" s="1"/>
  <c r="M98" i="8"/>
  <c r="M99" i="8" s="1"/>
  <c r="N98" i="8"/>
  <c r="N99" i="8" s="1"/>
  <c r="Q98" i="8"/>
  <c r="Q99" i="8" s="1"/>
  <c r="R98" i="8"/>
  <c r="R99" i="8" s="1"/>
  <c r="U98" i="8"/>
  <c r="U99" i="8" s="1"/>
  <c r="Y98" i="8"/>
  <c r="Y99" i="8" s="1"/>
  <c r="D44" i="8"/>
  <c r="D45" i="8" s="1"/>
  <c r="E44" i="8"/>
  <c r="E45" i="8" s="1"/>
  <c r="M44" i="8"/>
  <c r="M45" i="8" s="1"/>
  <c r="N44" i="8"/>
  <c r="N45" i="8" s="1"/>
  <c r="P44" i="8"/>
  <c r="P45" i="8" s="1"/>
  <c r="Q44" i="8"/>
  <c r="Q45" i="8" s="1"/>
  <c r="R44" i="8"/>
  <c r="R45" i="8" s="1"/>
  <c r="T44" i="8"/>
  <c r="T45" i="8" s="1"/>
  <c r="U44" i="8"/>
  <c r="U45" i="8" s="1"/>
  <c r="W44" i="8"/>
  <c r="W45" i="8" s="1"/>
  <c r="X44" i="8"/>
  <c r="X45" i="8" s="1"/>
  <c r="Y44" i="8"/>
  <c r="Y45" i="8" s="1"/>
  <c r="AA44" i="8"/>
  <c r="AA45" i="8" s="1"/>
  <c r="AB44" i="8"/>
  <c r="AB45" i="8" s="1"/>
  <c r="D35" i="8"/>
  <c r="E35" i="8"/>
  <c r="M35" i="8"/>
  <c r="N35" i="8"/>
  <c r="P35" i="8"/>
  <c r="Q35" i="8"/>
  <c r="R35" i="8"/>
  <c r="T35" i="8"/>
  <c r="U35" i="8"/>
  <c r="W35" i="8"/>
  <c r="X35" i="8"/>
  <c r="Y35" i="8"/>
  <c r="AA35" i="8"/>
  <c r="AB35" i="8"/>
  <c r="D31" i="8"/>
  <c r="E31" i="8"/>
  <c r="M31" i="8"/>
  <c r="N31" i="8"/>
  <c r="P31" i="8"/>
  <c r="Q31" i="8"/>
  <c r="R31" i="8"/>
  <c r="T31" i="8"/>
  <c r="U31" i="8"/>
  <c r="W31" i="8"/>
  <c r="X31" i="8"/>
  <c r="Y31" i="8"/>
  <c r="AA31" i="8"/>
  <c r="AB31" i="8"/>
  <c r="D28" i="8"/>
  <c r="E28" i="8"/>
  <c r="M28" i="8"/>
  <c r="N28" i="8"/>
  <c r="P28" i="8"/>
  <c r="Q28" i="8"/>
  <c r="R28" i="8"/>
  <c r="T28" i="8"/>
  <c r="U28" i="8"/>
  <c r="W28" i="8"/>
  <c r="X28" i="8"/>
  <c r="Y28" i="8"/>
  <c r="AA28" i="8"/>
  <c r="AB28" i="8"/>
  <c r="D25" i="8"/>
  <c r="E25" i="8"/>
  <c r="M25" i="8"/>
  <c r="N25" i="8"/>
  <c r="P25" i="8"/>
  <c r="Q25" i="8"/>
  <c r="R25" i="8"/>
  <c r="T25" i="8"/>
  <c r="U25" i="8"/>
  <c r="W25" i="8"/>
  <c r="X25" i="8"/>
  <c r="Y25" i="8"/>
  <c r="AA25" i="8"/>
  <c r="AB25" i="8"/>
  <c r="D13" i="8"/>
  <c r="D14" i="8" s="1"/>
  <c r="D15" i="8" s="1"/>
  <c r="E13" i="8"/>
  <c r="E14" i="8" s="1"/>
  <c r="E15" i="8" s="1"/>
  <c r="M13" i="8"/>
  <c r="M14" i="8" s="1"/>
  <c r="M15" i="8" s="1"/>
  <c r="N13" i="8"/>
  <c r="N14" i="8" s="1"/>
  <c r="N15" i="8" s="1"/>
  <c r="P13" i="8"/>
  <c r="P14" i="8" s="1"/>
  <c r="P15" i="8" s="1"/>
  <c r="Q13" i="8"/>
  <c r="Q14" i="8" s="1"/>
  <c r="Q15" i="8" s="1"/>
  <c r="R13" i="8"/>
  <c r="R14" i="8" s="1"/>
  <c r="R15" i="8" s="1"/>
  <c r="T13" i="8"/>
  <c r="T14" i="8" s="1"/>
  <c r="T15" i="8" s="1"/>
  <c r="U13" i="8"/>
  <c r="U14" i="8" s="1"/>
  <c r="U15" i="8" s="1"/>
  <c r="W13" i="8"/>
  <c r="W14" i="8" s="1"/>
  <c r="W15" i="8" s="1"/>
  <c r="X13" i="8"/>
  <c r="X14" i="8" s="1"/>
  <c r="X15" i="8" s="1"/>
  <c r="Y13" i="8"/>
  <c r="Y14" i="8" s="1"/>
  <c r="Y15" i="8" s="1"/>
  <c r="AA13" i="8"/>
  <c r="AA14" i="8" s="1"/>
  <c r="AA15" i="8" s="1"/>
  <c r="AB13" i="8"/>
  <c r="AB14" i="8" s="1"/>
  <c r="AB15" i="8" s="1"/>
  <c r="C267" i="8"/>
  <c r="AP266" i="8"/>
  <c r="AP267" i="8" s="1"/>
  <c r="AO266" i="8"/>
  <c r="AO267" i="8" s="1"/>
  <c r="AI266" i="8"/>
  <c r="AI267" i="8" s="1"/>
  <c r="AH266" i="8"/>
  <c r="AH267" i="8" s="1"/>
  <c r="AC266" i="8"/>
  <c r="AC267" i="8" s="1"/>
  <c r="Z266" i="8"/>
  <c r="Z267" i="8" s="1"/>
  <c r="V266" i="8"/>
  <c r="V267" i="8" s="1"/>
  <c r="S266" i="8"/>
  <c r="S267" i="8" s="1"/>
  <c r="O266" i="8"/>
  <c r="O267" i="8" s="1"/>
  <c r="F266" i="8"/>
  <c r="F267" i="8" s="1"/>
  <c r="C264" i="8"/>
  <c r="AP263" i="8"/>
  <c r="AP264" i="8" s="1"/>
  <c r="AO263" i="8"/>
  <c r="AI264" i="8"/>
  <c r="AH264" i="8"/>
  <c r="AC263" i="8"/>
  <c r="AC264" i="8" s="1"/>
  <c r="Z263" i="8"/>
  <c r="Z264" i="8" s="1"/>
  <c r="V263" i="8"/>
  <c r="V264" i="8" s="1"/>
  <c r="S263" i="8"/>
  <c r="S264" i="8" s="1"/>
  <c r="O263" i="8"/>
  <c r="O264" i="8" s="1"/>
  <c r="F263" i="8"/>
  <c r="F264" i="8" s="1"/>
  <c r="C257" i="8"/>
  <c r="C258" i="8" s="1"/>
  <c r="C259" i="8" s="1"/>
  <c r="AP256" i="8"/>
  <c r="AO256" i="8"/>
  <c r="AI256" i="8"/>
  <c r="AH256" i="8"/>
  <c r="AC256" i="8"/>
  <c r="Z256" i="8"/>
  <c r="V256" i="8"/>
  <c r="S256" i="8"/>
  <c r="F256" i="8"/>
  <c r="AP255" i="8"/>
  <c r="AO255" i="8"/>
  <c r="AI255" i="8"/>
  <c r="AH255" i="8"/>
  <c r="AC255" i="8"/>
  <c r="Z255" i="8"/>
  <c r="V255" i="8"/>
  <c r="S255" i="8"/>
  <c r="F255" i="8"/>
  <c r="AP248" i="8"/>
  <c r="AO248" i="8"/>
  <c r="AI248" i="8"/>
  <c r="AL248" i="8" s="1"/>
  <c r="AS248" i="8" s="1"/>
  <c r="AH248" i="8"/>
  <c r="AK248" i="8" s="1"/>
  <c r="AC248" i="8"/>
  <c r="Z248" i="8"/>
  <c r="V248" i="8"/>
  <c r="S248" i="8"/>
  <c r="O248" i="8"/>
  <c r="F248" i="8"/>
  <c r="AP247" i="8"/>
  <c r="AO247" i="8"/>
  <c r="AI247" i="8"/>
  <c r="AI249" i="8" s="1"/>
  <c r="AI250" i="8" s="1"/>
  <c r="AH247" i="8"/>
  <c r="AH249" i="8" s="1"/>
  <c r="AH250" i="8" s="1"/>
  <c r="AC247" i="8"/>
  <c r="Z247" i="8"/>
  <c r="V247" i="8"/>
  <c r="V249" i="8" s="1"/>
  <c r="V250" i="8" s="1"/>
  <c r="S247" i="8"/>
  <c r="S249" i="8" s="1"/>
  <c r="S250" i="8" s="1"/>
  <c r="O247" i="8"/>
  <c r="F247" i="8"/>
  <c r="C243" i="8"/>
  <c r="C244" i="8" s="1"/>
  <c r="C251" i="8" s="1"/>
  <c r="AP242" i="8"/>
  <c r="AO242" i="8"/>
  <c r="AI242" i="8"/>
  <c r="AH242" i="8"/>
  <c r="AK242" i="8" s="1"/>
  <c r="AC242" i="8"/>
  <c r="Z242" i="8"/>
  <c r="V242" i="8"/>
  <c r="S242" i="8"/>
  <c r="F242" i="8"/>
  <c r="AP241" i="8"/>
  <c r="AO241" i="8"/>
  <c r="AI241" i="8"/>
  <c r="AH241" i="8"/>
  <c r="AK241" i="8" s="1"/>
  <c r="AR241" i="8" s="1"/>
  <c r="AC241" i="8"/>
  <c r="Z241" i="8"/>
  <c r="V241" i="8"/>
  <c r="S241" i="8"/>
  <c r="O241" i="8"/>
  <c r="F241" i="8"/>
  <c r="AP240" i="8"/>
  <c r="AO240" i="8"/>
  <c r="AI240" i="8"/>
  <c r="AH240" i="8"/>
  <c r="AK240" i="8" s="1"/>
  <c r="AR240" i="8" s="1"/>
  <c r="AC240" i="8"/>
  <c r="Z240" i="8"/>
  <c r="V240" i="8"/>
  <c r="S240" i="8"/>
  <c r="O240" i="8"/>
  <c r="F240" i="8"/>
  <c r="AP239" i="8"/>
  <c r="AO239" i="8"/>
  <c r="AI239" i="8"/>
  <c r="AL239" i="8" s="1"/>
  <c r="AS239" i="8" s="1"/>
  <c r="AH239" i="8"/>
  <c r="AK239" i="8" s="1"/>
  <c r="AC239" i="8"/>
  <c r="Z239" i="8"/>
  <c r="V239" i="8"/>
  <c r="S239" i="8"/>
  <c r="O239" i="8"/>
  <c r="F239" i="8"/>
  <c r="AP238" i="8"/>
  <c r="AO238" i="8"/>
  <c r="AI238" i="8"/>
  <c r="AH238" i="8"/>
  <c r="AK238" i="8" s="1"/>
  <c r="AC238" i="8"/>
  <c r="Z238" i="8"/>
  <c r="V238" i="8"/>
  <c r="S238" i="8"/>
  <c r="O238" i="8"/>
  <c r="F238" i="8"/>
  <c r="AP237" i="8"/>
  <c r="AO237" i="8"/>
  <c r="AI237" i="8"/>
  <c r="AL237" i="8" s="1"/>
  <c r="AH237" i="8"/>
  <c r="AC237" i="8"/>
  <c r="Z237" i="8"/>
  <c r="V237" i="8"/>
  <c r="S237" i="8"/>
  <c r="O237" i="8"/>
  <c r="F237" i="8"/>
  <c r="AP236" i="8"/>
  <c r="AO236" i="8"/>
  <c r="AI236" i="8"/>
  <c r="AH236" i="8"/>
  <c r="AC236" i="8"/>
  <c r="Z236" i="8"/>
  <c r="V236" i="8"/>
  <c r="S236" i="8"/>
  <c r="O236" i="8"/>
  <c r="F236" i="8"/>
  <c r="AP229" i="8"/>
  <c r="AO229" i="8"/>
  <c r="AI229" i="8"/>
  <c r="AH229" i="8"/>
  <c r="AK229" i="8" s="1"/>
  <c r="AC229" i="8"/>
  <c r="Z229" i="8"/>
  <c r="V229" i="8"/>
  <c r="S229" i="8"/>
  <c r="O229" i="8"/>
  <c r="F229" i="8"/>
  <c r="AP228" i="8"/>
  <c r="AO228" i="8"/>
  <c r="AI228" i="8"/>
  <c r="AH228" i="8"/>
  <c r="AK228" i="8" s="1"/>
  <c r="AC228" i="8"/>
  <c r="Z228" i="8"/>
  <c r="V228" i="8"/>
  <c r="S228" i="8"/>
  <c r="O228" i="8"/>
  <c r="F228" i="8"/>
  <c r="AP227" i="8"/>
  <c r="AO227" i="8"/>
  <c r="AI227" i="8"/>
  <c r="AL227" i="8" s="1"/>
  <c r="AS227" i="8" s="1"/>
  <c r="AH227" i="8"/>
  <c r="AK227" i="8" s="1"/>
  <c r="AC227" i="8"/>
  <c r="Z227" i="8"/>
  <c r="V227" i="8"/>
  <c r="S227" i="8"/>
  <c r="O227" i="8"/>
  <c r="F227" i="8"/>
  <c r="AP226" i="8"/>
  <c r="AO226" i="8"/>
  <c r="AI226" i="8"/>
  <c r="AH226" i="8"/>
  <c r="AK226" i="8" s="1"/>
  <c r="AC226" i="8"/>
  <c r="Z226" i="8"/>
  <c r="V226" i="8"/>
  <c r="S226" i="8"/>
  <c r="O226" i="8"/>
  <c r="F226" i="8"/>
  <c r="AP225" i="8"/>
  <c r="AO225" i="8"/>
  <c r="AI225" i="8"/>
  <c r="AH225" i="8"/>
  <c r="AH230" i="8" s="1"/>
  <c r="AH231" i="8" s="1"/>
  <c r="AC225" i="8"/>
  <c r="Z225" i="8"/>
  <c r="V225" i="8"/>
  <c r="S225" i="8"/>
  <c r="S230" i="8" s="1"/>
  <c r="S231" i="8" s="1"/>
  <c r="O225" i="8"/>
  <c r="F225" i="8"/>
  <c r="C220" i="8"/>
  <c r="AP219" i="8"/>
  <c r="AO219" i="8"/>
  <c r="AI219" i="8"/>
  <c r="AH219" i="8"/>
  <c r="AC219" i="8"/>
  <c r="Z219" i="8"/>
  <c r="V219" i="8"/>
  <c r="S219" i="8"/>
  <c r="O219" i="8"/>
  <c r="F219" i="8"/>
  <c r="AP218" i="8"/>
  <c r="AO218" i="8"/>
  <c r="AI218" i="8"/>
  <c r="AH218" i="8"/>
  <c r="AC218" i="8"/>
  <c r="Z218" i="8"/>
  <c r="V218" i="8"/>
  <c r="S218" i="8"/>
  <c r="O218" i="8"/>
  <c r="F218" i="8"/>
  <c r="AP217" i="8"/>
  <c r="AO217" i="8"/>
  <c r="AI217" i="8"/>
  <c r="AL217" i="8" s="1"/>
  <c r="AS217" i="8" s="1"/>
  <c r="AH217" i="8"/>
  <c r="AC217" i="8"/>
  <c r="Z217" i="8"/>
  <c r="V217" i="8"/>
  <c r="S217" i="8"/>
  <c r="O217" i="8"/>
  <c r="F217" i="8"/>
  <c r="AP216" i="8"/>
  <c r="AO216" i="8"/>
  <c r="AI216" i="8"/>
  <c r="AL216" i="8" s="1"/>
  <c r="AS216" i="8" s="1"/>
  <c r="AH216" i="8"/>
  <c r="AK216" i="8" s="1"/>
  <c r="AC216" i="8"/>
  <c r="Z216" i="8"/>
  <c r="V216" i="8"/>
  <c r="S216" i="8"/>
  <c r="O216" i="8"/>
  <c r="F216" i="8"/>
  <c r="AP215" i="8"/>
  <c r="AO215" i="8"/>
  <c r="AI215" i="8"/>
  <c r="AH215" i="8"/>
  <c r="AC215" i="8"/>
  <c r="Z215" i="8"/>
  <c r="V215" i="8"/>
  <c r="S215" i="8"/>
  <c r="O215" i="8"/>
  <c r="F215" i="8"/>
  <c r="C213" i="8"/>
  <c r="AP212" i="8"/>
  <c r="AO212" i="8"/>
  <c r="AI212" i="8"/>
  <c r="AL212" i="8" s="1"/>
  <c r="AS212" i="8" s="1"/>
  <c r="AH212" i="8"/>
  <c r="AK212" i="8" s="1"/>
  <c r="AC212" i="8"/>
  <c r="Z212" i="8"/>
  <c r="V212" i="8"/>
  <c r="S212" i="8"/>
  <c r="O212" i="8"/>
  <c r="F212" i="8"/>
  <c r="AP211" i="8"/>
  <c r="AO211" i="8"/>
  <c r="AI211" i="8"/>
  <c r="AH211" i="8"/>
  <c r="AK211" i="8" s="1"/>
  <c r="AC211" i="8"/>
  <c r="Z211" i="8"/>
  <c r="V211" i="8"/>
  <c r="S211" i="8"/>
  <c r="O211" i="8"/>
  <c r="F211" i="8"/>
  <c r="AP210" i="8"/>
  <c r="AO210" i="8"/>
  <c r="AI210" i="8"/>
  <c r="AH210" i="8"/>
  <c r="AK210" i="8" s="1"/>
  <c r="AR210" i="8" s="1"/>
  <c r="AC210" i="8"/>
  <c r="Z210" i="8"/>
  <c r="V210" i="8"/>
  <c r="S210" i="8"/>
  <c r="O210" i="8"/>
  <c r="F210" i="8"/>
  <c r="AP209" i="8"/>
  <c r="AO209" i="8"/>
  <c r="AI209" i="8"/>
  <c r="AL209" i="8" s="1"/>
  <c r="AS209" i="8" s="1"/>
  <c r="AH209" i="8"/>
  <c r="AC209" i="8"/>
  <c r="Z209" i="8"/>
  <c r="V209" i="8"/>
  <c r="S209" i="8"/>
  <c r="O209" i="8"/>
  <c r="F209" i="8"/>
  <c r="AP208" i="8"/>
  <c r="AO208" i="8"/>
  <c r="AI208" i="8"/>
  <c r="AL208" i="8" s="1"/>
  <c r="AS208" i="8" s="1"/>
  <c r="AH208" i="8"/>
  <c r="AK208" i="8" s="1"/>
  <c r="AC208" i="8"/>
  <c r="Z208" i="8"/>
  <c r="V208" i="8"/>
  <c r="S208" i="8"/>
  <c r="O208" i="8"/>
  <c r="F208" i="8"/>
  <c r="AP207" i="8"/>
  <c r="AO207" i="8"/>
  <c r="AI207" i="8"/>
  <c r="AH207" i="8"/>
  <c r="AC207" i="8"/>
  <c r="Z207" i="8"/>
  <c r="V207" i="8"/>
  <c r="S207" i="8"/>
  <c r="O207" i="8"/>
  <c r="F207" i="8"/>
  <c r="C201" i="8"/>
  <c r="AS200" i="8"/>
  <c r="AR200" i="8"/>
  <c r="AI200" i="8"/>
  <c r="AL200" i="8" s="1"/>
  <c r="AP200" i="8" s="1"/>
  <c r="AH200" i="8"/>
  <c r="AK200" i="8" s="1"/>
  <c r="AC200" i="8"/>
  <c r="Z200" i="8"/>
  <c r="V200" i="8"/>
  <c r="S200" i="8"/>
  <c r="O200" i="8"/>
  <c r="F200" i="8"/>
  <c r="AS199" i="8"/>
  <c r="AR199" i="8"/>
  <c r="AI199" i="8"/>
  <c r="AH199" i="8"/>
  <c r="AK199" i="8" s="1"/>
  <c r="AC199" i="8"/>
  <c r="Z199" i="8"/>
  <c r="V199" i="8"/>
  <c r="S199" i="8"/>
  <c r="O199" i="8"/>
  <c r="F199" i="8"/>
  <c r="AS198" i="8"/>
  <c r="AR198" i="8"/>
  <c r="AI198" i="8"/>
  <c r="AH198" i="8"/>
  <c r="AC198" i="8"/>
  <c r="Z198" i="8"/>
  <c r="V198" i="8"/>
  <c r="S198" i="8"/>
  <c r="O198" i="8"/>
  <c r="F198" i="8"/>
  <c r="C196" i="8"/>
  <c r="AR195" i="8"/>
  <c r="AI195" i="8"/>
  <c r="AH195" i="8"/>
  <c r="AK195" i="8" s="1"/>
  <c r="AC195" i="8"/>
  <c r="Z195" i="8"/>
  <c r="V195" i="8"/>
  <c r="S195" i="8"/>
  <c r="O195" i="8"/>
  <c r="F195" i="8"/>
  <c r="AP194" i="8"/>
  <c r="AO194" i="8"/>
  <c r="AI194" i="8"/>
  <c r="AH194" i="8"/>
  <c r="AC194" i="8"/>
  <c r="Z194" i="8"/>
  <c r="V194" i="8"/>
  <c r="S194" i="8"/>
  <c r="O194" i="8"/>
  <c r="F194" i="8"/>
  <c r="AP193" i="8"/>
  <c r="AO193" i="8"/>
  <c r="AI193" i="8"/>
  <c r="AH193" i="8"/>
  <c r="AC193" i="8"/>
  <c r="Z193" i="8"/>
  <c r="V193" i="8"/>
  <c r="S193" i="8"/>
  <c r="O193" i="8"/>
  <c r="F193" i="8"/>
  <c r="AP192" i="8"/>
  <c r="AO192" i="8"/>
  <c r="AI192" i="8"/>
  <c r="AL192" i="8" s="1"/>
  <c r="AS192" i="8" s="1"/>
  <c r="AH192" i="8"/>
  <c r="AK192" i="8" s="1"/>
  <c r="AC192" i="8"/>
  <c r="Z192" i="8"/>
  <c r="V192" i="8"/>
  <c r="S192" i="8"/>
  <c r="O192" i="8"/>
  <c r="F192" i="8"/>
  <c r="AO191" i="8"/>
  <c r="AI191" i="8"/>
  <c r="AH191" i="8"/>
  <c r="AK191" i="8" s="1"/>
  <c r="AR191" i="8" s="1"/>
  <c r="AC191" i="8"/>
  <c r="Z191" i="8"/>
  <c r="V191" i="8"/>
  <c r="S191" i="8"/>
  <c r="O191" i="8"/>
  <c r="F191" i="8"/>
  <c r="AS190" i="8"/>
  <c r="AR190" i="8"/>
  <c r="AI190" i="8"/>
  <c r="AL190" i="8" s="1"/>
  <c r="AP190" i="8" s="1"/>
  <c r="AH190" i="8"/>
  <c r="AC190" i="8"/>
  <c r="Z190" i="8"/>
  <c r="V190" i="8"/>
  <c r="S190" i="8"/>
  <c r="O190" i="8"/>
  <c r="F190" i="8"/>
  <c r="AP189" i="8"/>
  <c r="AO189" i="8"/>
  <c r="AI189" i="8"/>
  <c r="AL189" i="8" s="1"/>
  <c r="AS189" i="8" s="1"/>
  <c r="AH189" i="8"/>
  <c r="AK189" i="8" s="1"/>
  <c r="AC189" i="8"/>
  <c r="Z189" i="8"/>
  <c r="V189" i="8"/>
  <c r="S189" i="8"/>
  <c r="O189" i="8"/>
  <c r="F189" i="8"/>
  <c r="AS188" i="8"/>
  <c r="AR188" i="8"/>
  <c r="AI188" i="8"/>
  <c r="AH188" i="8"/>
  <c r="AK188" i="8" s="1"/>
  <c r="AC188" i="8"/>
  <c r="Z188" i="8"/>
  <c r="V188" i="8"/>
  <c r="S188" i="8"/>
  <c r="O188" i="8"/>
  <c r="F188" i="8"/>
  <c r="AS187" i="8"/>
  <c r="AR187" i="8"/>
  <c r="AI187" i="8"/>
  <c r="AH187" i="8"/>
  <c r="AC187" i="8"/>
  <c r="Z187" i="8"/>
  <c r="V187" i="8"/>
  <c r="S187" i="8"/>
  <c r="O187" i="8"/>
  <c r="F187" i="8"/>
  <c r="AS180" i="8"/>
  <c r="AS181" i="8" s="1"/>
  <c r="AR180" i="8"/>
  <c r="AR181" i="8" s="1"/>
  <c r="AI180" i="8"/>
  <c r="AI181" i="8" s="1"/>
  <c r="AH180" i="8"/>
  <c r="AH181" i="8" s="1"/>
  <c r="AC180" i="8"/>
  <c r="AC181" i="8" s="1"/>
  <c r="Z180" i="8"/>
  <c r="Z181" i="8" s="1"/>
  <c r="V180" i="8"/>
  <c r="V181" i="8" s="1"/>
  <c r="S180" i="8"/>
  <c r="S181" i="8" s="1"/>
  <c r="O180" i="8"/>
  <c r="O181" i="8" s="1"/>
  <c r="F180" i="8"/>
  <c r="F181" i="8" s="1"/>
  <c r="C181" i="8"/>
  <c r="AP176" i="8"/>
  <c r="AO176" i="8"/>
  <c r="AI176" i="8"/>
  <c r="AL176" i="8" s="1"/>
  <c r="AH176" i="8"/>
  <c r="AC176" i="8"/>
  <c r="Z176" i="8"/>
  <c r="V176" i="8"/>
  <c r="S176" i="8"/>
  <c r="O176" i="8"/>
  <c r="F176" i="8"/>
  <c r="AP175" i="8"/>
  <c r="AO175" i="8"/>
  <c r="AI175" i="8"/>
  <c r="AH175" i="8"/>
  <c r="AK175" i="8" s="1"/>
  <c r="AC175" i="8"/>
  <c r="Z175" i="8"/>
  <c r="V175" i="8"/>
  <c r="S175" i="8"/>
  <c r="O175" i="8"/>
  <c r="F175" i="8"/>
  <c r="AP174" i="8"/>
  <c r="AO174" i="8"/>
  <c r="AI174" i="8"/>
  <c r="AH174" i="8"/>
  <c r="AC174" i="8"/>
  <c r="Z174" i="8"/>
  <c r="V174" i="8"/>
  <c r="S174" i="8"/>
  <c r="O174" i="8"/>
  <c r="F174" i="8"/>
  <c r="AP171" i="8"/>
  <c r="AO171" i="8"/>
  <c r="AI171" i="8"/>
  <c r="AH171" i="8"/>
  <c r="AK171" i="8" s="1"/>
  <c r="Z171" i="8"/>
  <c r="V171" i="8"/>
  <c r="S171" i="8"/>
  <c r="O171" i="8"/>
  <c r="F171" i="8"/>
  <c r="AP170" i="8"/>
  <c r="AO170" i="8"/>
  <c r="AI170" i="8"/>
  <c r="AH170" i="8"/>
  <c r="AK170" i="8" s="1"/>
  <c r="Z170" i="8"/>
  <c r="V170" i="8"/>
  <c r="S170" i="8"/>
  <c r="O170" i="8"/>
  <c r="F170" i="8"/>
  <c r="AP169" i="8"/>
  <c r="AO169" i="8"/>
  <c r="AI169" i="8"/>
  <c r="AH169" i="8"/>
  <c r="AK169" i="8" s="1"/>
  <c r="Z169" i="8"/>
  <c r="V169" i="8"/>
  <c r="S169" i="8"/>
  <c r="O169" i="8"/>
  <c r="F169" i="8"/>
  <c r="AP168" i="8"/>
  <c r="AO168" i="8"/>
  <c r="AI168" i="8"/>
  <c r="AH168" i="8"/>
  <c r="Z168" i="8"/>
  <c r="V168" i="8"/>
  <c r="S168" i="8"/>
  <c r="O168" i="8"/>
  <c r="F168" i="8"/>
  <c r="C152" i="8"/>
  <c r="AI151" i="8"/>
  <c r="AH151" i="8"/>
  <c r="AK151" i="8" s="1"/>
  <c r="AO151" i="8" s="1"/>
  <c r="AC151" i="8"/>
  <c r="Z151" i="8"/>
  <c r="V151" i="8"/>
  <c r="S151" i="8"/>
  <c r="O151" i="8"/>
  <c r="F151" i="8"/>
  <c r="AI150" i="8"/>
  <c r="AH150" i="8"/>
  <c r="Z150" i="8"/>
  <c r="V150" i="8"/>
  <c r="S150" i="8"/>
  <c r="O150" i="8"/>
  <c r="F150" i="8"/>
  <c r="AS149" i="8"/>
  <c r="AR149" i="8"/>
  <c r="AI149" i="8"/>
  <c r="AL149" i="8" s="1"/>
  <c r="AH149" i="8"/>
  <c r="AC149" i="8"/>
  <c r="Z149" i="8"/>
  <c r="V149" i="8"/>
  <c r="S149" i="8"/>
  <c r="O149" i="8"/>
  <c r="F149" i="8"/>
  <c r="C147" i="8"/>
  <c r="AP146" i="8"/>
  <c r="AO146" i="8"/>
  <c r="AL146" i="8"/>
  <c r="AK146" i="8"/>
  <c r="AR146" i="8" s="1"/>
  <c r="AC146" i="8"/>
  <c r="Z146" i="8"/>
  <c r="V146" i="8"/>
  <c r="S146" i="8"/>
  <c r="O146" i="8"/>
  <c r="F146" i="8"/>
  <c r="AP145" i="8"/>
  <c r="AO145" i="8"/>
  <c r="AC145" i="8"/>
  <c r="AC147" i="8" s="1"/>
  <c r="Z145" i="8"/>
  <c r="V145" i="8"/>
  <c r="V147" i="8" s="1"/>
  <c r="S145" i="8"/>
  <c r="O145" i="8"/>
  <c r="F145" i="8"/>
  <c r="C142" i="8"/>
  <c r="AP141" i="8"/>
  <c r="AP142" i="8" s="1"/>
  <c r="AO141" i="8"/>
  <c r="AO142" i="8" s="1"/>
  <c r="AI141" i="8"/>
  <c r="AI142" i="8" s="1"/>
  <c r="AH141" i="8"/>
  <c r="AH142" i="8" s="1"/>
  <c r="AC141" i="8"/>
  <c r="AC142" i="8" s="1"/>
  <c r="Z141" i="8"/>
  <c r="Z142" i="8" s="1"/>
  <c r="V141" i="8"/>
  <c r="V142" i="8" s="1"/>
  <c r="S141" i="8"/>
  <c r="S142" i="8" s="1"/>
  <c r="O141" i="8"/>
  <c r="O142" i="8" s="1"/>
  <c r="F141" i="8"/>
  <c r="F142" i="8" s="1"/>
  <c r="C139" i="8"/>
  <c r="AP138" i="8"/>
  <c r="AP139" i="8" s="1"/>
  <c r="AO138" i="8"/>
  <c r="AO139" i="8" s="1"/>
  <c r="AI138" i="8"/>
  <c r="AI139" i="8" s="1"/>
  <c r="AH138" i="8"/>
  <c r="AH139" i="8" s="1"/>
  <c r="AC138" i="8"/>
  <c r="AC139" i="8" s="1"/>
  <c r="Z138" i="8"/>
  <c r="Z139" i="8" s="1"/>
  <c r="V138" i="8"/>
  <c r="V139" i="8" s="1"/>
  <c r="S138" i="8"/>
  <c r="S139" i="8" s="1"/>
  <c r="O138" i="8"/>
  <c r="O139" i="8" s="1"/>
  <c r="F138" i="8"/>
  <c r="F139" i="8" s="1"/>
  <c r="C135" i="8"/>
  <c r="AP134" i="8"/>
  <c r="AO134" i="8"/>
  <c r="AI134" i="8"/>
  <c r="AH134" i="8"/>
  <c r="AK134" i="8" s="1"/>
  <c r="AC134" i="8"/>
  <c r="Z134" i="8"/>
  <c r="V134" i="8"/>
  <c r="S134" i="8"/>
  <c r="F134" i="8"/>
  <c r="AS133" i="8"/>
  <c r="AR133" i="8"/>
  <c r="AI133" i="8"/>
  <c r="AH133" i="8"/>
  <c r="AK133" i="8" s="1"/>
  <c r="AC133" i="8"/>
  <c r="Z133" i="8"/>
  <c r="V133" i="8"/>
  <c r="S133" i="8"/>
  <c r="F133" i="8"/>
  <c r="AP132" i="8"/>
  <c r="AO132" i="8"/>
  <c r="AI132" i="8"/>
  <c r="AH132" i="8"/>
  <c r="AK132" i="8" s="1"/>
  <c r="AC132" i="8"/>
  <c r="Z132" i="8"/>
  <c r="V132" i="8"/>
  <c r="S132" i="8"/>
  <c r="F132" i="8"/>
  <c r="AS131" i="8"/>
  <c r="AR131" i="8"/>
  <c r="AI131" i="8"/>
  <c r="AH131" i="8"/>
  <c r="AK131" i="8" s="1"/>
  <c r="AC131" i="8"/>
  <c r="Z131" i="8"/>
  <c r="V131" i="8"/>
  <c r="S131" i="8"/>
  <c r="F131" i="8"/>
  <c r="AS130" i="8"/>
  <c r="AR130" i="8"/>
  <c r="AI130" i="8"/>
  <c r="AH130" i="8"/>
  <c r="AC130" i="8"/>
  <c r="Z130" i="8"/>
  <c r="V130" i="8"/>
  <c r="S130" i="8"/>
  <c r="F130" i="8"/>
  <c r="C128" i="8"/>
  <c r="AP127" i="8"/>
  <c r="AO127" i="8"/>
  <c r="AI127" i="8"/>
  <c r="AH127" i="8"/>
  <c r="AK127" i="8" s="1"/>
  <c r="Z127" i="8"/>
  <c r="V127" i="8"/>
  <c r="S127" i="8"/>
  <c r="O127" i="8"/>
  <c r="F127" i="8"/>
  <c r="AP126" i="8"/>
  <c r="AO126" i="8"/>
  <c r="AI126" i="8"/>
  <c r="AH126" i="8"/>
  <c r="Z126" i="8"/>
  <c r="V126" i="8"/>
  <c r="S126" i="8"/>
  <c r="O126" i="8"/>
  <c r="F126" i="8"/>
  <c r="AS125" i="8"/>
  <c r="AR125" i="8"/>
  <c r="AI125" i="8"/>
  <c r="AH125" i="8"/>
  <c r="AK125" i="8" s="1"/>
  <c r="Z125" i="8"/>
  <c r="V125" i="8"/>
  <c r="S125" i="8"/>
  <c r="O125" i="8"/>
  <c r="F125" i="8"/>
  <c r="AS124" i="8"/>
  <c r="AR124" i="8"/>
  <c r="AI124" i="8"/>
  <c r="AL124" i="8" s="1"/>
  <c r="AP124" i="8" s="1"/>
  <c r="AH124" i="8"/>
  <c r="AK124" i="8" s="1"/>
  <c r="Z124" i="8"/>
  <c r="V124" i="8"/>
  <c r="S124" i="8"/>
  <c r="O124" i="8"/>
  <c r="F124" i="8"/>
  <c r="AS123" i="8"/>
  <c r="AR123" i="8"/>
  <c r="AI123" i="8"/>
  <c r="AH123" i="8"/>
  <c r="AK123" i="8" s="1"/>
  <c r="Z123" i="8"/>
  <c r="V123" i="8"/>
  <c r="S123" i="8"/>
  <c r="O123" i="8"/>
  <c r="F123" i="8"/>
  <c r="AS122" i="8"/>
  <c r="AR122" i="8"/>
  <c r="AI122" i="8"/>
  <c r="AH122" i="8"/>
  <c r="Z122" i="8"/>
  <c r="V122" i="8"/>
  <c r="S122" i="8"/>
  <c r="O122" i="8"/>
  <c r="F122" i="8"/>
  <c r="AP121" i="8"/>
  <c r="AO121" i="8"/>
  <c r="AI121" i="8"/>
  <c r="Z121" i="8"/>
  <c r="V121" i="8"/>
  <c r="S121" i="8"/>
  <c r="O121" i="8"/>
  <c r="F121" i="8"/>
  <c r="C115" i="8"/>
  <c r="C116" i="8" s="1"/>
  <c r="AP114" i="8"/>
  <c r="AO114" i="8"/>
  <c r="AI114" i="8"/>
  <c r="AK114" i="8"/>
  <c r="AC114" i="8"/>
  <c r="Z114" i="8"/>
  <c r="V114" i="8"/>
  <c r="S114" i="8"/>
  <c r="O114" i="8"/>
  <c r="F114" i="8"/>
  <c r="AP113" i="8"/>
  <c r="AO113" i="8"/>
  <c r="AI113" i="8"/>
  <c r="AH113" i="8"/>
  <c r="AK113" i="8" s="1"/>
  <c r="AR113" i="8" s="1"/>
  <c r="AC113" i="8"/>
  <c r="Z113" i="8"/>
  <c r="V113" i="8"/>
  <c r="S113" i="8"/>
  <c r="O113" i="8"/>
  <c r="F113" i="8"/>
  <c r="AP112" i="8"/>
  <c r="AO112" i="8"/>
  <c r="AI112" i="8"/>
  <c r="AL112" i="8" s="1"/>
  <c r="AS112" i="8" s="1"/>
  <c r="AH112" i="8"/>
  <c r="AK112" i="8" s="1"/>
  <c r="AC112" i="8"/>
  <c r="Z112" i="8"/>
  <c r="V112" i="8"/>
  <c r="S112" i="8"/>
  <c r="O112" i="8"/>
  <c r="F112" i="8"/>
  <c r="AP111" i="8"/>
  <c r="AO111" i="8"/>
  <c r="AI111" i="8"/>
  <c r="AH111" i="8"/>
  <c r="AK111" i="8" s="1"/>
  <c r="AC111" i="8"/>
  <c r="Z111" i="8"/>
  <c r="V111" i="8"/>
  <c r="S111" i="8"/>
  <c r="O111" i="8"/>
  <c r="F111" i="8"/>
  <c r="AP110" i="8"/>
  <c r="AO110" i="8"/>
  <c r="AI110" i="8"/>
  <c r="AH110" i="8"/>
  <c r="AC110" i="8"/>
  <c r="Z110" i="8"/>
  <c r="V110" i="8"/>
  <c r="S110" i="8"/>
  <c r="O110" i="8"/>
  <c r="F110" i="8"/>
  <c r="C97" i="8"/>
  <c r="AP96" i="8"/>
  <c r="AO96" i="8"/>
  <c r="AI96" i="8"/>
  <c r="AH96" i="8"/>
  <c r="AK96" i="8" s="1"/>
  <c r="AC96" i="8"/>
  <c r="Z96" i="8"/>
  <c r="V96" i="8"/>
  <c r="S96" i="8"/>
  <c r="O96" i="8"/>
  <c r="F96" i="8"/>
  <c r="AP95" i="8"/>
  <c r="AO95" i="8"/>
  <c r="AI95" i="8"/>
  <c r="AL95" i="8" s="1"/>
  <c r="AS95" i="8" s="1"/>
  <c r="AH95" i="8"/>
  <c r="AK95" i="8" s="1"/>
  <c r="AC95" i="8"/>
  <c r="Z95" i="8"/>
  <c r="V95" i="8"/>
  <c r="S95" i="8"/>
  <c r="O95" i="8"/>
  <c r="F95" i="8"/>
  <c r="AP94" i="8"/>
  <c r="AO94" i="8"/>
  <c r="AI94" i="8"/>
  <c r="AH94" i="8"/>
  <c r="AK94" i="8" s="1"/>
  <c r="AC94" i="8"/>
  <c r="Z94" i="8"/>
  <c r="V94" i="8"/>
  <c r="S94" i="8"/>
  <c r="O94" i="8"/>
  <c r="F94" i="8"/>
  <c r="AP93" i="8"/>
  <c r="AO93" i="8"/>
  <c r="AI93" i="8"/>
  <c r="AH93" i="8"/>
  <c r="AK93" i="8" s="1"/>
  <c r="AC93" i="8"/>
  <c r="Z93" i="8"/>
  <c r="V93" i="8"/>
  <c r="O93" i="8"/>
  <c r="F93" i="8"/>
  <c r="AP92" i="8"/>
  <c r="AO92" i="8"/>
  <c r="AI92" i="8"/>
  <c r="AL92" i="8" s="1"/>
  <c r="AS92" i="8" s="1"/>
  <c r="AH92" i="8"/>
  <c r="AC92" i="8"/>
  <c r="Z92" i="8"/>
  <c r="V92" i="8"/>
  <c r="S92" i="8"/>
  <c r="O92" i="8"/>
  <c r="F92" i="8"/>
  <c r="AP91" i="8"/>
  <c r="AO91" i="8"/>
  <c r="AI91" i="8"/>
  <c r="AL91" i="8" s="1"/>
  <c r="AS91" i="8" s="1"/>
  <c r="AH91" i="8"/>
  <c r="AC91" i="8"/>
  <c r="Z91" i="8"/>
  <c r="V91" i="8"/>
  <c r="S91" i="8"/>
  <c r="O91" i="8"/>
  <c r="F91" i="8"/>
  <c r="AP90" i="8"/>
  <c r="AO90" i="8"/>
  <c r="AI90" i="8"/>
  <c r="AH90" i="8"/>
  <c r="AK90" i="8" s="1"/>
  <c r="AC90" i="8"/>
  <c r="Z90" i="8"/>
  <c r="V90" i="8"/>
  <c r="S90" i="8"/>
  <c r="O90" i="8"/>
  <c r="F90" i="8"/>
  <c r="AP89" i="8"/>
  <c r="AO89" i="8"/>
  <c r="AI89" i="8"/>
  <c r="AL89" i="8" s="1"/>
  <c r="AS89" i="8" s="1"/>
  <c r="AH89" i="8"/>
  <c r="AK89" i="8" s="1"/>
  <c r="AC89" i="8"/>
  <c r="Z89" i="8"/>
  <c r="V89" i="8"/>
  <c r="S89" i="8"/>
  <c r="O89" i="8"/>
  <c r="F89" i="8"/>
  <c r="AP88" i="8"/>
  <c r="AO88" i="8"/>
  <c r="AI88" i="8"/>
  <c r="AH88" i="8"/>
  <c r="AK88" i="8" s="1"/>
  <c r="AC88" i="8"/>
  <c r="Z88" i="8"/>
  <c r="V88" i="8"/>
  <c r="S88" i="8"/>
  <c r="O88" i="8"/>
  <c r="F88" i="8"/>
  <c r="AP87" i="8"/>
  <c r="AO87" i="8"/>
  <c r="AI87" i="8"/>
  <c r="AL87" i="8" s="1"/>
  <c r="AS87" i="8" s="1"/>
  <c r="AH87" i="8"/>
  <c r="AC87" i="8"/>
  <c r="Z87" i="8"/>
  <c r="V87" i="8"/>
  <c r="S87" i="8"/>
  <c r="O87" i="8"/>
  <c r="F87" i="8"/>
  <c r="AP86" i="8"/>
  <c r="AO86" i="8"/>
  <c r="AI86" i="8"/>
  <c r="AH86" i="8"/>
  <c r="AC86" i="8"/>
  <c r="Z86" i="8"/>
  <c r="V86" i="8"/>
  <c r="S86" i="8"/>
  <c r="O86" i="8"/>
  <c r="F86" i="8"/>
  <c r="AP63" i="8"/>
  <c r="AP84" i="8" s="1"/>
  <c r="AO63" i="8"/>
  <c r="AO84" i="8" s="1"/>
  <c r="AI63" i="8"/>
  <c r="AI84" i="8" s="1"/>
  <c r="AH63" i="8"/>
  <c r="AH84" i="8" s="1"/>
  <c r="AC63" i="8"/>
  <c r="AC84" i="8" s="1"/>
  <c r="Z63" i="8"/>
  <c r="Z84" i="8" s="1"/>
  <c r="V63" i="8"/>
  <c r="V84" i="8" s="1"/>
  <c r="S63" i="8"/>
  <c r="S84" i="8" s="1"/>
  <c r="O63" i="8"/>
  <c r="O84" i="8" s="1"/>
  <c r="F63" i="8"/>
  <c r="F84" i="8" s="1"/>
  <c r="C57" i="8"/>
  <c r="C58" i="8" s="1"/>
  <c r="C59" i="8" s="1"/>
  <c r="AP56" i="8"/>
  <c r="AO56" i="8"/>
  <c r="AK56" i="8"/>
  <c r="AC56" i="8"/>
  <c r="Z56" i="8"/>
  <c r="V56" i="8"/>
  <c r="S56" i="8"/>
  <c r="O56" i="8"/>
  <c r="F56" i="8"/>
  <c r="AP55" i="8"/>
  <c r="AO55" i="8"/>
  <c r="AK55" i="8"/>
  <c r="AR55" i="8" s="1"/>
  <c r="AC55" i="8"/>
  <c r="Z55" i="8"/>
  <c r="V55" i="8"/>
  <c r="S55" i="8"/>
  <c r="O55" i="8"/>
  <c r="F55" i="8"/>
  <c r="AP54" i="8"/>
  <c r="AO54" i="8"/>
  <c r="AK54" i="8"/>
  <c r="AC54" i="8"/>
  <c r="Z54" i="8"/>
  <c r="V54" i="8"/>
  <c r="S54" i="8"/>
  <c r="O54" i="8"/>
  <c r="F54" i="8"/>
  <c r="AP53" i="8"/>
  <c r="AO53" i="8"/>
  <c r="AL53" i="8"/>
  <c r="AS53" i="8" s="1"/>
  <c r="AK53" i="8"/>
  <c r="AC53" i="8"/>
  <c r="Z53" i="8"/>
  <c r="V53" i="8"/>
  <c r="S53" i="8"/>
  <c r="O53" i="8"/>
  <c r="F53" i="8"/>
  <c r="AP52" i="8"/>
  <c r="AO52" i="8"/>
  <c r="AL52" i="8"/>
  <c r="AK52" i="8"/>
  <c r="AC52" i="8"/>
  <c r="Z52" i="8"/>
  <c r="V52" i="8"/>
  <c r="S52" i="8"/>
  <c r="O52" i="8"/>
  <c r="F52" i="8"/>
  <c r="AP51" i="8"/>
  <c r="AO51" i="8"/>
  <c r="AL51" i="8"/>
  <c r="AS51" i="8" s="1"/>
  <c r="AK51" i="8"/>
  <c r="AR51" i="8" s="1"/>
  <c r="AC51" i="8"/>
  <c r="Z51" i="8"/>
  <c r="V51" i="8"/>
  <c r="S51" i="8"/>
  <c r="O51" i="8"/>
  <c r="F51" i="8"/>
  <c r="AP50" i="8"/>
  <c r="AO50" i="8"/>
  <c r="AC50" i="8"/>
  <c r="Z50" i="8"/>
  <c r="V50" i="8"/>
  <c r="S50" i="8"/>
  <c r="O50" i="8"/>
  <c r="F50" i="8"/>
  <c r="C44" i="8"/>
  <c r="C45" i="8" s="1"/>
  <c r="AP43" i="8"/>
  <c r="AO43" i="8"/>
  <c r="AI43" i="8"/>
  <c r="AH43" i="8"/>
  <c r="AK43" i="8" s="1"/>
  <c r="AC43" i="8"/>
  <c r="Z43" i="8"/>
  <c r="V43" i="8"/>
  <c r="S43" i="8"/>
  <c r="O43" i="8"/>
  <c r="F43" i="8"/>
  <c r="AP42" i="8"/>
  <c r="AO42" i="8"/>
  <c r="AC42" i="8"/>
  <c r="Z42" i="8"/>
  <c r="V42" i="8"/>
  <c r="S42" i="8"/>
  <c r="O42" i="8"/>
  <c r="F42" i="8"/>
  <c r="C38" i="8"/>
  <c r="AP37" i="8"/>
  <c r="AP38" i="8" s="1"/>
  <c r="AO37" i="8"/>
  <c r="AO38" i="8" s="1"/>
  <c r="AI38" i="8"/>
  <c r="AH38" i="8"/>
  <c r="AC37" i="8"/>
  <c r="AC38" i="8" s="1"/>
  <c r="Z37" i="8"/>
  <c r="Z38" i="8" s="1"/>
  <c r="V37" i="8"/>
  <c r="V38" i="8" s="1"/>
  <c r="S37" i="8"/>
  <c r="O37" i="8"/>
  <c r="O38" i="8" s="1"/>
  <c r="F37" i="8"/>
  <c r="F38" i="8" s="1"/>
  <c r="C35" i="8"/>
  <c r="AP34" i="8"/>
  <c r="AO34" i="8"/>
  <c r="AI34" i="8"/>
  <c r="AL34" i="8" s="1"/>
  <c r="AS34" i="8" s="1"/>
  <c r="AH34" i="8"/>
  <c r="AK34" i="8" s="1"/>
  <c r="AC34" i="8"/>
  <c r="Z34" i="8"/>
  <c r="V34" i="8"/>
  <c r="S34" i="8"/>
  <c r="O34" i="8"/>
  <c r="F34" i="8"/>
  <c r="AP33" i="8"/>
  <c r="AO33" i="8"/>
  <c r="AI33" i="8"/>
  <c r="AH33" i="8"/>
  <c r="AH35" i="8" s="1"/>
  <c r="AC33" i="8"/>
  <c r="Z33" i="8"/>
  <c r="V33" i="8"/>
  <c r="S33" i="8"/>
  <c r="O33" i="8"/>
  <c r="F33" i="8"/>
  <c r="C31" i="8"/>
  <c r="AP30" i="8"/>
  <c r="AP31" i="8" s="1"/>
  <c r="AO30" i="8"/>
  <c r="AO31" i="8" s="1"/>
  <c r="AH31" i="8"/>
  <c r="AC30" i="8"/>
  <c r="AC31" i="8" s="1"/>
  <c r="Z30" i="8"/>
  <c r="Z31" i="8" s="1"/>
  <c r="V30" i="8"/>
  <c r="V31" i="8" s="1"/>
  <c r="S30" i="8"/>
  <c r="S31" i="8" s="1"/>
  <c r="O30" i="8"/>
  <c r="O31" i="8" s="1"/>
  <c r="F30" i="8"/>
  <c r="F31" i="8" s="1"/>
  <c r="C28" i="8"/>
  <c r="AP27" i="8"/>
  <c r="AP28" i="8" s="1"/>
  <c r="AO27" i="8"/>
  <c r="AO28" i="8" s="1"/>
  <c r="AI27" i="8"/>
  <c r="AH27" i="8"/>
  <c r="AH28" i="8" s="1"/>
  <c r="AC27" i="8"/>
  <c r="AC28" i="8" s="1"/>
  <c r="Z27" i="8"/>
  <c r="Z28" i="8" s="1"/>
  <c r="V27" i="8"/>
  <c r="V28" i="8" s="1"/>
  <c r="S27" i="8"/>
  <c r="S28" i="8" s="1"/>
  <c r="O27" i="8"/>
  <c r="O28" i="8" s="1"/>
  <c r="F27" i="8"/>
  <c r="F28" i="8" s="1"/>
  <c r="C25" i="8"/>
  <c r="AP24" i="8"/>
  <c r="AO24" i="8"/>
  <c r="AI24" i="8"/>
  <c r="AK24" i="8"/>
  <c r="AR24" i="8" s="1"/>
  <c r="AC24" i="8"/>
  <c r="Z24" i="8"/>
  <c r="V24" i="8"/>
  <c r="S24" i="8"/>
  <c r="O24" i="8"/>
  <c r="F24" i="8"/>
  <c r="AP23" i="8"/>
  <c r="AO23" i="8"/>
  <c r="AI23" i="8"/>
  <c r="AL23" i="8" s="1"/>
  <c r="AS23" i="8" s="1"/>
  <c r="AC23" i="8"/>
  <c r="Z23" i="8"/>
  <c r="V23" i="8"/>
  <c r="S23" i="8"/>
  <c r="O23" i="8"/>
  <c r="F23" i="8"/>
  <c r="AP22" i="8"/>
  <c r="AO22" i="8"/>
  <c r="AI22" i="8"/>
  <c r="AH22" i="8"/>
  <c r="AK22" i="8" s="1"/>
  <c r="AC22" i="8"/>
  <c r="Z22" i="8"/>
  <c r="V22" i="8"/>
  <c r="S22" i="8"/>
  <c r="O22" i="8"/>
  <c r="F22" i="8"/>
  <c r="AP21" i="8"/>
  <c r="AO21" i="8"/>
  <c r="AI21" i="8"/>
  <c r="AH21" i="8"/>
  <c r="AK21" i="8" s="1"/>
  <c r="AC21" i="8"/>
  <c r="Z21" i="8"/>
  <c r="V21" i="8"/>
  <c r="S21" i="8"/>
  <c r="O21" i="8"/>
  <c r="F21" i="8"/>
  <c r="AP20" i="8"/>
  <c r="AO20" i="8"/>
  <c r="AI20" i="8"/>
  <c r="AL20" i="8" s="1"/>
  <c r="AH20" i="8"/>
  <c r="AK20" i="8" s="1"/>
  <c r="AR20" i="8" s="1"/>
  <c r="AC20" i="8"/>
  <c r="Z20" i="8"/>
  <c r="V20" i="8"/>
  <c r="S20" i="8"/>
  <c r="O20" i="8"/>
  <c r="F20" i="8"/>
  <c r="AP19" i="8"/>
  <c r="AO19" i="8"/>
  <c r="AI19" i="8"/>
  <c r="AC19" i="8"/>
  <c r="Z19" i="8"/>
  <c r="V19" i="8"/>
  <c r="S19" i="8"/>
  <c r="O19" i="8"/>
  <c r="F19" i="8"/>
  <c r="C13" i="8"/>
  <c r="C14" i="8" s="1"/>
  <c r="C15" i="8" s="1"/>
  <c r="AS12" i="8"/>
  <c r="AR12" i="8"/>
  <c r="AI12" i="8"/>
  <c r="AH12" i="8"/>
  <c r="AC12" i="8"/>
  <c r="Z12" i="8"/>
  <c r="V12" i="8"/>
  <c r="S12" i="8"/>
  <c r="O12" i="8"/>
  <c r="F12" i="8"/>
  <c r="AS11" i="8"/>
  <c r="AR11" i="8"/>
  <c r="AI11" i="8"/>
  <c r="AL11" i="8" s="1"/>
  <c r="AP11" i="8" s="1"/>
  <c r="AH11" i="8"/>
  <c r="AC11" i="8"/>
  <c r="Z11" i="8"/>
  <c r="V11" i="8"/>
  <c r="S11" i="8"/>
  <c r="O11" i="8"/>
  <c r="F11" i="8"/>
  <c r="AS10" i="8"/>
  <c r="AR10" i="8"/>
  <c r="AI10" i="8"/>
  <c r="AH10" i="8"/>
  <c r="AC10" i="8"/>
  <c r="Z10" i="8"/>
  <c r="V10" i="8"/>
  <c r="S10" i="8"/>
  <c r="O10" i="8"/>
  <c r="F10" i="8"/>
  <c r="O230" i="8" l="1"/>
  <c r="O231" i="8" s="1"/>
  <c r="AC230" i="8"/>
  <c r="AC231" i="8" s="1"/>
  <c r="O249" i="8"/>
  <c r="O250" i="8" s="1"/>
  <c r="AC249" i="8"/>
  <c r="AC250" i="8" s="1"/>
  <c r="AP249" i="8"/>
  <c r="AP250" i="8" s="1"/>
  <c r="AF230" i="8"/>
  <c r="AF231" i="8" s="1"/>
  <c r="AF249" i="8"/>
  <c r="AF250" i="8" s="1"/>
  <c r="F230" i="8"/>
  <c r="F231" i="8" s="1"/>
  <c r="Z230" i="8"/>
  <c r="Z231" i="8" s="1"/>
  <c r="AO230" i="8"/>
  <c r="AO231" i="8" s="1"/>
  <c r="F249" i="8"/>
  <c r="F250" i="8" s="1"/>
  <c r="Z249" i="8"/>
  <c r="Z250" i="8" s="1"/>
  <c r="AO249" i="8"/>
  <c r="AO250" i="8" s="1"/>
  <c r="AD249" i="8"/>
  <c r="AD250" i="8" s="1"/>
  <c r="AL162" i="8"/>
  <c r="AL163" i="8" s="1"/>
  <c r="V230" i="8"/>
  <c r="V231" i="8" s="1"/>
  <c r="AI230" i="8"/>
  <c r="AI231" i="8" s="1"/>
  <c r="AP230" i="8"/>
  <c r="AP231" i="8" s="1"/>
  <c r="AD230" i="8"/>
  <c r="AD231" i="8" s="1"/>
  <c r="N221" i="8"/>
  <c r="N222" i="8" s="1"/>
  <c r="N232" i="8" s="1"/>
  <c r="AH128" i="8"/>
  <c r="AH135" i="8"/>
  <c r="AH143" i="8"/>
  <c r="AK149" i="8"/>
  <c r="AH152" i="8"/>
  <c r="AG19" i="8"/>
  <c r="AM157" i="8"/>
  <c r="AG158" i="8"/>
  <c r="AG162" i="8" s="1"/>
  <c r="AG163" i="8" s="1"/>
  <c r="AO57" i="8"/>
  <c r="AO58" i="8" s="1"/>
  <c r="AO59" i="8" s="1"/>
  <c r="AG51" i="8"/>
  <c r="S97" i="8"/>
  <c r="S98" i="8" s="1"/>
  <c r="S99" i="8" s="1"/>
  <c r="AF201" i="8"/>
  <c r="AK158" i="8"/>
  <c r="AK162" i="8" s="1"/>
  <c r="AK163" i="8" s="1"/>
  <c r="N178" i="8"/>
  <c r="N182" i="8" s="1"/>
  <c r="N183" i="8" s="1"/>
  <c r="AH44" i="8"/>
  <c r="AH45" i="8" s="1"/>
  <c r="F57" i="8"/>
  <c r="F58" i="8" s="1"/>
  <c r="F59" i="8" s="1"/>
  <c r="Z57" i="8"/>
  <c r="Z58" i="8" s="1"/>
  <c r="Z59" i="8" s="1"/>
  <c r="AG54" i="8"/>
  <c r="AG55" i="8"/>
  <c r="AG122" i="8"/>
  <c r="AG124" i="8"/>
  <c r="AI135" i="8"/>
  <c r="AG169" i="8"/>
  <c r="AH177" i="8"/>
  <c r="AG198" i="8"/>
  <c r="F220" i="8"/>
  <c r="Z220" i="8"/>
  <c r="AO220" i="8"/>
  <c r="O243" i="8"/>
  <c r="O244" i="8" s="1"/>
  <c r="O251" i="8" s="1"/>
  <c r="AC243" i="8"/>
  <c r="AC244" i="8" s="1"/>
  <c r="AP243" i="8"/>
  <c r="AP244" i="8" s="1"/>
  <c r="O257" i="8"/>
  <c r="O258" i="8" s="1"/>
  <c r="O259" i="8" s="1"/>
  <c r="AC257" i="8"/>
  <c r="AC258" i="8" s="1"/>
  <c r="AC259" i="8" s="1"/>
  <c r="AR158" i="8"/>
  <c r="AR162" i="8" s="1"/>
  <c r="AR163" i="8" s="1"/>
  <c r="AI201" i="8"/>
  <c r="AG207" i="8"/>
  <c r="AG209" i="8"/>
  <c r="V220" i="8"/>
  <c r="AI220" i="8"/>
  <c r="AG225" i="8"/>
  <c r="AG227" i="8"/>
  <c r="AG229" i="8"/>
  <c r="Z243" i="8"/>
  <c r="Z244" i="8" s="1"/>
  <c r="Z251" i="8" s="1"/>
  <c r="R221" i="8"/>
  <c r="R222" i="8" s="1"/>
  <c r="R232" i="8" s="1"/>
  <c r="M221" i="8"/>
  <c r="M222" i="8" s="1"/>
  <c r="M232" i="8" s="1"/>
  <c r="AJ158" i="8"/>
  <c r="AJ162" i="8" s="1"/>
  <c r="AJ163" i="8" s="1"/>
  <c r="AM156" i="8"/>
  <c r="AS158" i="8"/>
  <c r="AS162" i="8" s="1"/>
  <c r="AS163" i="8" s="1"/>
  <c r="AO158" i="8"/>
  <c r="AO162" i="8" s="1"/>
  <c r="AO163" i="8" s="1"/>
  <c r="AT158" i="8"/>
  <c r="AT162" i="8" s="1"/>
  <c r="AT163" i="8" s="1"/>
  <c r="AI152" i="8"/>
  <c r="AE152" i="8"/>
  <c r="AI115" i="8"/>
  <c r="AI116" i="8" s="1"/>
  <c r="AF115" i="8"/>
  <c r="AF116" i="8" s="1"/>
  <c r="AD257" i="8"/>
  <c r="AD258" i="8" s="1"/>
  <c r="AD259" i="8" s="1"/>
  <c r="AI13" i="8"/>
  <c r="AI14" i="8" s="1"/>
  <c r="AI15" i="8" s="1"/>
  <c r="AG21" i="8"/>
  <c r="AG23" i="8"/>
  <c r="V57" i="8"/>
  <c r="V58" i="8" s="1"/>
  <c r="V59" i="8" s="1"/>
  <c r="O97" i="8"/>
  <c r="O98" i="8" s="1"/>
  <c r="O99" i="8" s="1"/>
  <c r="AC97" i="8"/>
  <c r="AC98" i="8" s="1"/>
  <c r="AC99" i="8" s="1"/>
  <c r="AP97" i="8"/>
  <c r="AP98" i="8" s="1"/>
  <c r="AP99" i="8" s="1"/>
  <c r="S115" i="8"/>
  <c r="S116" i="8" s="1"/>
  <c r="AH115" i="8"/>
  <c r="AH116" i="8" s="1"/>
  <c r="AG149" i="8"/>
  <c r="AO243" i="8"/>
  <c r="AO244" i="8" s="1"/>
  <c r="AO251" i="8" s="1"/>
  <c r="Z257" i="8"/>
  <c r="Z258" i="8" s="1"/>
  <c r="Z259" i="8" s="1"/>
  <c r="AO257" i="8"/>
  <c r="AO258" i="8" s="1"/>
  <c r="AO259" i="8" s="1"/>
  <c r="V115" i="8"/>
  <c r="V116" i="8" s="1"/>
  <c r="AD44" i="8"/>
  <c r="AD45" i="8" s="1"/>
  <c r="AF13" i="8"/>
  <c r="AF14" i="8" s="1"/>
  <c r="AF15" i="8" s="1"/>
  <c r="AE147" i="8"/>
  <c r="AE177" i="8"/>
  <c r="AP57" i="8"/>
  <c r="AP58" i="8" s="1"/>
  <c r="AP59" i="8" s="1"/>
  <c r="V97" i="8"/>
  <c r="V98" i="8" s="1"/>
  <c r="V99" i="8" s="1"/>
  <c r="AG110" i="8"/>
  <c r="Z115" i="8"/>
  <c r="Z116" i="8" s="1"/>
  <c r="AO115" i="8"/>
  <c r="AO116" i="8" s="1"/>
  <c r="AG112" i="8"/>
  <c r="AG113" i="8"/>
  <c r="AI177" i="8"/>
  <c r="AG187" i="8"/>
  <c r="AH196" i="8"/>
  <c r="AG189" i="8"/>
  <c r="AG193" i="8"/>
  <c r="O220" i="8"/>
  <c r="AC220" i="8"/>
  <c r="AP220" i="8"/>
  <c r="S243" i="8"/>
  <c r="S244" i="8" s="1"/>
  <c r="S251" i="8" s="1"/>
  <c r="S257" i="8"/>
  <c r="S258" i="8" s="1"/>
  <c r="S259" i="8" s="1"/>
  <c r="AH257" i="8"/>
  <c r="AH258" i="8" s="1"/>
  <c r="AH259" i="8" s="1"/>
  <c r="T98" i="8"/>
  <c r="T99" i="8" s="1"/>
  <c r="T117" i="8" s="1"/>
  <c r="AE201" i="8"/>
  <c r="AE243" i="8"/>
  <c r="AE244" i="8" s="1"/>
  <c r="AE251" i="8" s="1"/>
  <c r="AH25" i="8"/>
  <c r="AG37" i="8"/>
  <c r="AG38" i="8" s="1"/>
  <c r="O57" i="8"/>
  <c r="O58" i="8" s="1"/>
  <c r="O59" i="8" s="1"/>
  <c r="AC57" i="8"/>
  <c r="AC58" i="8" s="1"/>
  <c r="AC59" i="8" s="1"/>
  <c r="AH13" i="8"/>
  <c r="AH14" i="8" s="1"/>
  <c r="AH15" i="8" s="1"/>
  <c r="S57" i="8"/>
  <c r="S58" i="8" s="1"/>
  <c r="S59" i="8" s="1"/>
  <c r="AG86" i="8"/>
  <c r="Z97" i="8"/>
  <c r="Z98" i="8" s="1"/>
  <c r="Z99" i="8" s="1"/>
  <c r="AO97" i="8"/>
  <c r="AO98" i="8" s="1"/>
  <c r="AO99" i="8" s="1"/>
  <c r="O115" i="8"/>
  <c r="O116" i="8" s="1"/>
  <c r="AC115" i="8"/>
  <c r="AC116" i="8" s="1"/>
  <c r="AH201" i="8"/>
  <c r="S220" i="8"/>
  <c r="V243" i="8"/>
  <c r="V244" i="8" s="1"/>
  <c r="V251" i="8" s="1"/>
  <c r="V257" i="8"/>
  <c r="V258" i="8" s="1"/>
  <c r="V259" i="8" s="1"/>
  <c r="AI257" i="8"/>
  <c r="AI258" i="8" s="1"/>
  <c r="AI259" i="8" s="1"/>
  <c r="R268" i="8"/>
  <c r="R269" i="8" s="1"/>
  <c r="AD201" i="8"/>
  <c r="AE44" i="8"/>
  <c r="AE45" i="8" s="1"/>
  <c r="AF97" i="8"/>
  <c r="AF98" i="8" s="1"/>
  <c r="AF99" i="8" s="1"/>
  <c r="AF135" i="8"/>
  <c r="AF147" i="8"/>
  <c r="AF177" i="8"/>
  <c r="AD243" i="8"/>
  <c r="AD244" i="8" s="1"/>
  <c r="AD251" i="8" s="1"/>
  <c r="AD220" i="8"/>
  <c r="W221" i="8"/>
  <c r="W222" i="8" s="1"/>
  <c r="W232" i="8" s="1"/>
  <c r="P221" i="8"/>
  <c r="P222" i="8" s="1"/>
  <c r="P232" i="8" s="1"/>
  <c r="AD213" i="8"/>
  <c r="AD196" i="8"/>
  <c r="AD177" i="8"/>
  <c r="AD147" i="8"/>
  <c r="AD135" i="8"/>
  <c r="AD128" i="8"/>
  <c r="AD115" i="8"/>
  <c r="AD116" i="8" s="1"/>
  <c r="AD97" i="8"/>
  <c r="AD98" i="8" s="1"/>
  <c r="AD99" i="8" s="1"/>
  <c r="W98" i="8"/>
  <c r="W99" i="8" s="1"/>
  <c r="W117" i="8" s="1"/>
  <c r="P98" i="8"/>
  <c r="P99" i="8" s="1"/>
  <c r="P117" i="8" s="1"/>
  <c r="AD57" i="8"/>
  <c r="AD58" i="8" s="1"/>
  <c r="AD59" i="8" s="1"/>
  <c r="AD35" i="8"/>
  <c r="C39" i="8"/>
  <c r="C46" i="8" s="1"/>
  <c r="W39" i="8"/>
  <c r="W46" i="8" s="1"/>
  <c r="P39" i="8"/>
  <c r="P46" i="8" s="1"/>
  <c r="AD25" i="8"/>
  <c r="AD13" i="8"/>
  <c r="AD14" i="8" s="1"/>
  <c r="AD15" i="8" s="1"/>
  <c r="AH172" i="8"/>
  <c r="AF172" i="8"/>
  <c r="AD172" i="8"/>
  <c r="AF152" i="8"/>
  <c r="AD152" i="8"/>
  <c r="AF268" i="8"/>
  <c r="AF269" i="8" s="1"/>
  <c r="AG266" i="8"/>
  <c r="AG267" i="8" s="1"/>
  <c r="AE268" i="8"/>
  <c r="AE269" i="8" s="1"/>
  <c r="AG263" i="8"/>
  <c r="AG264" i="8" s="1"/>
  <c r="AE257" i="8"/>
  <c r="AE258" i="8" s="1"/>
  <c r="AE259" i="8" s="1"/>
  <c r="AG255" i="8"/>
  <c r="AG256" i="8"/>
  <c r="AF257" i="8"/>
  <c r="AF258" i="8" s="1"/>
  <c r="AF259" i="8" s="1"/>
  <c r="AP257" i="8"/>
  <c r="AP258" i="8" s="1"/>
  <c r="AP259" i="8" s="1"/>
  <c r="F257" i="8"/>
  <c r="F258" i="8" s="1"/>
  <c r="F259" i="8" s="1"/>
  <c r="AG248" i="8"/>
  <c r="AG247" i="8"/>
  <c r="AH243" i="8"/>
  <c r="AH244" i="8" s="1"/>
  <c r="AH251" i="8" s="1"/>
  <c r="AI243" i="8"/>
  <c r="AI244" i="8" s="1"/>
  <c r="AI251" i="8" s="1"/>
  <c r="AF243" i="8"/>
  <c r="AF244" i="8" s="1"/>
  <c r="AF251" i="8" s="1"/>
  <c r="AG237" i="8"/>
  <c r="AG239" i="8"/>
  <c r="AG241" i="8"/>
  <c r="AG236" i="8"/>
  <c r="AG238" i="8"/>
  <c r="AG240" i="8"/>
  <c r="AG242" i="8"/>
  <c r="F243" i="8"/>
  <c r="F244" i="8" s="1"/>
  <c r="F251" i="8" s="1"/>
  <c r="AG226" i="8"/>
  <c r="AG228" i="8"/>
  <c r="AH220" i="8"/>
  <c r="AF220" i="8"/>
  <c r="AG216" i="8"/>
  <c r="AG218" i="8"/>
  <c r="AE220" i="8"/>
  <c r="AG217" i="8"/>
  <c r="AG219" i="8"/>
  <c r="AG215" i="8"/>
  <c r="AH213" i="8"/>
  <c r="AH221" i="8" s="1"/>
  <c r="AH222" i="8" s="1"/>
  <c r="AH232" i="8" s="1"/>
  <c r="AA221" i="8"/>
  <c r="AA222" i="8" s="1"/>
  <c r="AA232" i="8" s="1"/>
  <c r="AB221" i="8"/>
  <c r="AB222" i="8" s="1"/>
  <c r="AB232" i="8" s="1"/>
  <c r="X221" i="8"/>
  <c r="X222" i="8" s="1"/>
  <c r="X232" i="8" s="1"/>
  <c r="T221" i="8"/>
  <c r="T222" i="8" s="1"/>
  <c r="T232" i="8" s="1"/>
  <c r="AG211" i="8"/>
  <c r="AF213" i="8"/>
  <c r="AG208" i="8"/>
  <c r="AG210" i="8"/>
  <c r="AG212" i="8"/>
  <c r="AE213" i="8"/>
  <c r="E221" i="8"/>
  <c r="E222" i="8" s="1"/>
  <c r="E232" i="8" s="1"/>
  <c r="AG200" i="8"/>
  <c r="AG199" i="8"/>
  <c r="AG195" i="8"/>
  <c r="AG192" i="8"/>
  <c r="AG194" i="8"/>
  <c r="AE196" i="8"/>
  <c r="AE202" i="8" s="1"/>
  <c r="AE203" i="8" s="1"/>
  <c r="AF196" i="8"/>
  <c r="AG191" i="8"/>
  <c r="AG188" i="8"/>
  <c r="AG190" i="8"/>
  <c r="AG180" i="8"/>
  <c r="AG181" i="8" s="1"/>
  <c r="AG176" i="8"/>
  <c r="AG174" i="8"/>
  <c r="AG175" i="8"/>
  <c r="AE172" i="8"/>
  <c r="AG168" i="8"/>
  <c r="AG171" i="8"/>
  <c r="AG170" i="8"/>
  <c r="AG150" i="8"/>
  <c r="AG151" i="8"/>
  <c r="AG146" i="8"/>
  <c r="AG145" i="8"/>
  <c r="AE143" i="8"/>
  <c r="AI143" i="8"/>
  <c r="AF143" i="8"/>
  <c r="AG141" i="8"/>
  <c r="AG142" i="8" s="1"/>
  <c r="AG138" i="8"/>
  <c r="AG139" i="8" s="1"/>
  <c r="AG130" i="8"/>
  <c r="AG132" i="8"/>
  <c r="AG133" i="8"/>
  <c r="AG131" i="8"/>
  <c r="AG134" i="8"/>
  <c r="AE135" i="8"/>
  <c r="AE128" i="8"/>
  <c r="AG126" i="8"/>
  <c r="AG121" i="8"/>
  <c r="AG123" i="8"/>
  <c r="AG125" i="8"/>
  <c r="AG127" i="8"/>
  <c r="AF128" i="8"/>
  <c r="AP115" i="8"/>
  <c r="AP116" i="8" s="1"/>
  <c r="AG114" i="8"/>
  <c r="AG111" i="8"/>
  <c r="AE115" i="8"/>
  <c r="AE116" i="8" s="1"/>
  <c r="F115" i="8"/>
  <c r="F116" i="8" s="1"/>
  <c r="AI97" i="8"/>
  <c r="AH97" i="8"/>
  <c r="AH98" i="8" s="1"/>
  <c r="AH99" i="8" s="1"/>
  <c r="AG88" i="8"/>
  <c r="AG90" i="8"/>
  <c r="AG92" i="8"/>
  <c r="AG94" i="8"/>
  <c r="AG96" i="8"/>
  <c r="AG87" i="8"/>
  <c r="AG89" i="8"/>
  <c r="AG91" i="8"/>
  <c r="AG93" i="8"/>
  <c r="AG95" i="8"/>
  <c r="AE97" i="8"/>
  <c r="AE98" i="8" s="1"/>
  <c r="AE99" i="8" s="1"/>
  <c r="F97" i="8"/>
  <c r="F98" i="8" s="1"/>
  <c r="F99" i="8" s="1"/>
  <c r="AB98" i="8"/>
  <c r="AB99" i="8" s="1"/>
  <c r="AB117" i="8" s="1"/>
  <c r="AA98" i="8"/>
  <c r="AA99" i="8" s="1"/>
  <c r="AA117" i="8" s="1"/>
  <c r="X98" i="8"/>
  <c r="X99" i="8" s="1"/>
  <c r="X117" i="8" s="1"/>
  <c r="Y117" i="8"/>
  <c r="U117" i="8"/>
  <c r="R117" i="8"/>
  <c r="Q117" i="8"/>
  <c r="M117" i="8"/>
  <c r="N117" i="8"/>
  <c r="E98" i="8"/>
  <c r="E99" i="8" s="1"/>
  <c r="E117" i="8" s="1"/>
  <c r="AG63" i="8"/>
  <c r="AG84" i="8" s="1"/>
  <c r="D117" i="8"/>
  <c r="AE57" i="8"/>
  <c r="AE58" i="8" s="1"/>
  <c r="AE59" i="8" s="1"/>
  <c r="AI57" i="8"/>
  <c r="AI58" i="8" s="1"/>
  <c r="AI59" i="8" s="1"/>
  <c r="AH57" i="8"/>
  <c r="AH58" i="8" s="1"/>
  <c r="AH59" i="8" s="1"/>
  <c r="AG53" i="8"/>
  <c r="AG52" i="8"/>
  <c r="AG56" i="8"/>
  <c r="AF57" i="8"/>
  <c r="AF58" i="8" s="1"/>
  <c r="AF59" i="8" s="1"/>
  <c r="AG50" i="8"/>
  <c r="AF44" i="8"/>
  <c r="AF45" i="8" s="1"/>
  <c r="AG42" i="8"/>
  <c r="AG43" i="8"/>
  <c r="S38" i="8"/>
  <c r="AG33" i="8"/>
  <c r="AF35" i="8"/>
  <c r="AG34" i="8"/>
  <c r="AE35" i="8"/>
  <c r="Y39" i="8"/>
  <c r="Y46" i="8" s="1"/>
  <c r="U39" i="8"/>
  <c r="U46" i="8" s="1"/>
  <c r="AG30" i="8"/>
  <c r="AG31" i="8" s="1"/>
  <c r="R39" i="8"/>
  <c r="R46" i="8" s="1"/>
  <c r="N39" i="8"/>
  <c r="N46" i="8" s="1"/>
  <c r="Q39" i="8"/>
  <c r="Q46" i="8" s="1"/>
  <c r="M39" i="8"/>
  <c r="M46" i="8" s="1"/>
  <c r="AG27" i="8"/>
  <c r="AG28" i="8" s="1"/>
  <c r="D39" i="8"/>
  <c r="D46" i="8" s="1"/>
  <c r="AA39" i="8"/>
  <c r="AA46" i="8" s="1"/>
  <c r="AB39" i="8"/>
  <c r="AB46" i="8" s="1"/>
  <c r="X39" i="8"/>
  <c r="X46" i="8" s="1"/>
  <c r="T39" i="8"/>
  <c r="T46" i="8" s="1"/>
  <c r="AE25" i="8"/>
  <c r="AF25" i="8"/>
  <c r="AG20" i="8"/>
  <c r="AG22" i="8"/>
  <c r="AG24" i="8"/>
  <c r="E39" i="8"/>
  <c r="E46" i="8" s="1"/>
  <c r="AE13" i="8"/>
  <c r="AE14" i="8" s="1"/>
  <c r="AE15" i="8" s="1"/>
  <c r="AG10" i="8"/>
  <c r="AG12" i="8"/>
  <c r="AG11" i="8"/>
  <c r="AD268" i="8"/>
  <c r="AD269" i="8" s="1"/>
  <c r="AD143" i="8"/>
  <c r="Z268" i="8"/>
  <c r="Z269" i="8" s="1"/>
  <c r="E268" i="8"/>
  <c r="E269" i="8" s="1"/>
  <c r="R202" i="8"/>
  <c r="R203" i="8" s="1"/>
  <c r="D268" i="8"/>
  <c r="D269" i="8" s="1"/>
  <c r="AA136" i="8"/>
  <c r="D136" i="8"/>
  <c r="AQ210" i="8"/>
  <c r="W178" i="8"/>
  <c r="W182" i="8" s="1"/>
  <c r="W183" i="8" s="1"/>
  <c r="D202" i="8"/>
  <c r="D203" i="8" s="1"/>
  <c r="AJ240" i="8"/>
  <c r="O268" i="8"/>
  <c r="O269" i="8" s="1"/>
  <c r="AP268" i="8"/>
  <c r="AP269" i="8" s="1"/>
  <c r="R136" i="8"/>
  <c r="AA143" i="8"/>
  <c r="W136" i="8"/>
  <c r="E136" i="8"/>
  <c r="N143" i="8"/>
  <c r="N202" i="8"/>
  <c r="N203" i="8" s="1"/>
  <c r="AP35" i="8"/>
  <c r="O44" i="8"/>
  <c r="O45" i="8" s="1"/>
  <c r="AC44" i="8"/>
  <c r="AC45" i="8" s="1"/>
  <c r="AP44" i="8"/>
  <c r="AP45" i="8" s="1"/>
  <c r="AJ130" i="8"/>
  <c r="AQ192" i="8"/>
  <c r="V201" i="8"/>
  <c r="E202" i="8"/>
  <c r="E203" i="8" s="1"/>
  <c r="V13" i="8"/>
  <c r="V14" i="8" s="1"/>
  <c r="V15" i="8" s="1"/>
  <c r="V25" i="8"/>
  <c r="AQ22" i="8"/>
  <c r="AQ92" i="8"/>
  <c r="AQ95" i="8"/>
  <c r="AJ96" i="8"/>
  <c r="O128" i="8"/>
  <c r="AC128" i="8"/>
  <c r="O143" i="8"/>
  <c r="AP143" i="8"/>
  <c r="S152" i="8"/>
  <c r="F177" i="8"/>
  <c r="Z177" i="8"/>
  <c r="AO177" i="8"/>
  <c r="AJ218" i="8"/>
  <c r="N136" i="8"/>
  <c r="W143" i="8"/>
  <c r="E143" i="8"/>
  <c r="AQ126" i="8"/>
  <c r="V135" i="8"/>
  <c r="F147" i="8"/>
  <c r="Z147" i="8"/>
  <c r="V152" i="8"/>
  <c r="AJ52" i="8"/>
  <c r="AQ55" i="8"/>
  <c r="F13" i="8"/>
  <c r="F14" i="8" s="1"/>
  <c r="F15" i="8" s="1"/>
  <c r="Z13" i="8"/>
  <c r="Z14" i="8" s="1"/>
  <c r="Z15" i="8" s="1"/>
  <c r="AR13" i="8"/>
  <c r="AR14" i="8" s="1"/>
  <c r="AR15" i="8" s="1"/>
  <c r="AJ11" i="8"/>
  <c r="S35" i="8"/>
  <c r="AQ34" i="8"/>
  <c r="S44" i="8"/>
  <c r="S45" i="8" s="1"/>
  <c r="AQ43" i="8"/>
  <c r="AQ56" i="8"/>
  <c r="AQ87" i="8"/>
  <c r="AJ121" i="8"/>
  <c r="V143" i="8"/>
  <c r="F143" i="8"/>
  <c r="AO143" i="8"/>
  <c r="O147" i="8"/>
  <c r="AP147" i="8"/>
  <c r="F172" i="8"/>
  <c r="Z172" i="8"/>
  <c r="AO172" i="8"/>
  <c r="AJ193" i="8"/>
  <c r="AR201" i="8"/>
  <c r="F213" i="8"/>
  <c r="Z213" i="8"/>
  <c r="Z221" i="8" s="1"/>
  <c r="Z222" i="8" s="1"/>
  <c r="Z232" i="8" s="1"/>
  <c r="AQ217" i="8"/>
  <c r="AQ219" i="8"/>
  <c r="AJ228" i="8"/>
  <c r="S268" i="8"/>
  <c r="S269" i="8" s="1"/>
  <c r="C268" i="8"/>
  <c r="C269" i="8" s="1"/>
  <c r="AL255" i="8"/>
  <c r="AS255" i="8" s="1"/>
  <c r="AB136" i="8"/>
  <c r="D143" i="8"/>
  <c r="AA202" i="8"/>
  <c r="AA203" i="8" s="1"/>
  <c r="N268" i="8"/>
  <c r="AA268" i="8"/>
  <c r="AA269" i="8" s="1"/>
  <c r="AA178" i="8"/>
  <c r="AA182" i="8" s="1"/>
  <c r="AA183" i="8" s="1"/>
  <c r="D178" i="8"/>
  <c r="D182" i="8" s="1"/>
  <c r="D183" i="8" s="1"/>
  <c r="AQ134" i="8"/>
  <c r="AQ189" i="8"/>
  <c r="T136" i="8"/>
  <c r="R143" i="8"/>
  <c r="E178" i="8"/>
  <c r="E182" i="8" s="1"/>
  <c r="E183" i="8" s="1"/>
  <c r="W202" i="8"/>
  <c r="W203" i="8" s="1"/>
  <c r="W268" i="8"/>
  <c r="W269" i="8" s="1"/>
  <c r="V35" i="8"/>
  <c r="AJ63" i="8"/>
  <c r="AJ84" i="8" s="1"/>
  <c r="AJ126" i="8"/>
  <c r="O135" i="8"/>
  <c r="O136" i="8" s="1"/>
  <c r="AC135" i="8"/>
  <c r="AC136" i="8" s="1"/>
  <c r="AQ170" i="8"/>
  <c r="F196" i="8"/>
  <c r="Z196" i="8"/>
  <c r="AT190" i="8"/>
  <c r="O201" i="8"/>
  <c r="AC201" i="8"/>
  <c r="P136" i="8"/>
  <c r="R178" i="8"/>
  <c r="R182" i="8" s="1"/>
  <c r="R183" i="8" s="1"/>
  <c r="AJ23" i="8"/>
  <c r="AK23" i="8"/>
  <c r="AM23" i="8" s="1"/>
  <c r="AL24" i="8"/>
  <c r="AS24" i="8" s="1"/>
  <c r="AT24" i="8" s="1"/>
  <c r="AK27" i="8"/>
  <c r="AK28" i="8" s="1"/>
  <c r="AK10" i="8"/>
  <c r="AO10" i="8" s="1"/>
  <c r="AL12" i="8"/>
  <c r="AP12" i="8" s="1"/>
  <c r="AQ19" i="8"/>
  <c r="AO25" i="8"/>
  <c r="AL21" i="8"/>
  <c r="AS21" i="8" s="1"/>
  <c r="AL27" i="8"/>
  <c r="AL28" i="8" s="1"/>
  <c r="AI28" i="8"/>
  <c r="AL30" i="8"/>
  <c r="AL31" i="8" s="1"/>
  <c r="AI31" i="8"/>
  <c r="AK37" i="8"/>
  <c r="AK38" i="8" s="1"/>
  <c r="AL42" i="8"/>
  <c r="AS42" i="8" s="1"/>
  <c r="AI44" i="8"/>
  <c r="AI45" i="8" s="1"/>
  <c r="AL50" i="8"/>
  <c r="AS50" i="8" s="1"/>
  <c r="AJ87" i="8"/>
  <c r="AK87" i="8"/>
  <c r="AR87" i="8" s="1"/>
  <c r="AT87" i="8" s="1"/>
  <c r="AL88" i="8"/>
  <c r="AS88" i="8" s="1"/>
  <c r="AL94" i="8"/>
  <c r="AS94" i="8" s="1"/>
  <c r="AL111" i="8"/>
  <c r="AS111" i="8" s="1"/>
  <c r="AL114" i="8"/>
  <c r="AS114" i="8" s="1"/>
  <c r="AK121" i="8"/>
  <c r="AR121" i="8" s="1"/>
  <c r="AQ121" i="8"/>
  <c r="AJ122" i="8"/>
  <c r="AK122" i="8"/>
  <c r="AJ125" i="8"/>
  <c r="AL125" i="8"/>
  <c r="AP125" i="8" s="1"/>
  <c r="AK130" i="8"/>
  <c r="AO130" i="8" s="1"/>
  <c r="AL131" i="8"/>
  <c r="AP131" i="8" s="1"/>
  <c r="AL134" i="8"/>
  <c r="AS134" i="8" s="1"/>
  <c r="AK145" i="8"/>
  <c r="AK147" i="8" s="1"/>
  <c r="AL170" i="8"/>
  <c r="AS170" i="8" s="1"/>
  <c r="AJ191" i="8"/>
  <c r="AL191" i="8"/>
  <c r="AP191" i="8" s="1"/>
  <c r="AK193" i="8"/>
  <c r="AR193" i="8" s="1"/>
  <c r="AJ194" i="8"/>
  <c r="AL194" i="8"/>
  <c r="AK198" i="8"/>
  <c r="AL199" i="8"/>
  <c r="AP199" i="8" s="1"/>
  <c r="AL215" i="8"/>
  <c r="AJ217" i="8"/>
  <c r="AK217" i="8"/>
  <c r="AR217" i="8" s="1"/>
  <c r="AT217" i="8" s="1"/>
  <c r="AK218" i="8"/>
  <c r="AR218" i="8" s="1"/>
  <c r="AL219" i="8"/>
  <c r="AS219" i="8" s="1"/>
  <c r="AK236" i="8"/>
  <c r="AR236" i="8" s="1"/>
  <c r="O25" i="8"/>
  <c r="AC25" i="8"/>
  <c r="F44" i="8"/>
  <c r="F45" i="8" s="1"/>
  <c r="Z44" i="8"/>
  <c r="Z45" i="8" s="1"/>
  <c r="O13" i="8"/>
  <c r="O14" i="8" s="1"/>
  <c r="O15" i="8" s="1"/>
  <c r="AC13" i="8"/>
  <c r="AC14" i="8" s="1"/>
  <c r="AC15" i="8" s="1"/>
  <c r="AS13" i="8"/>
  <c r="AS14" i="8" s="1"/>
  <c r="AS15" i="8" s="1"/>
  <c r="F25" i="8"/>
  <c r="Z25" i="8"/>
  <c r="AJ24" i="8"/>
  <c r="F35" i="8"/>
  <c r="Z35" i="8"/>
  <c r="AO35" i="8"/>
  <c r="V44" i="8"/>
  <c r="V45" i="8" s="1"/>
  <c r="AQ52" i="8"/>
  <c r="AJ55" i="8"/>
  <c r="AJ56" i="8"/>
  <c r="AQ90" i="8"/>
  <c r="AQ112" i="8"/>
  <c r="S128" i="8"/>
  <c r="S135" i="8"/>
  <c r="AQ132" i="8"/>
  <c r="Z143" i="8"/>
  <c r="AC143" i="8"/>
  <c r="S147" i="8"/>
  <c r="F152" i="8"/>
  <c r="Z152" i="8"/>
  <c r="O172" i="8"/>
  <c r="AC172" i="8"/>
  <c r="AP172" i="8"/>
  <c r="AQ171" i="8"/>
  <c r="O177" i="8"/>
  <c r="AC177" i="8"/>
  <c r="AC178" i="8" s="1"/>
  <c r="AC182" i="8" s="1"/>
  <c r="AC183" i="8" s="1"/>
  <c r="AP177" i="8"/>
  <c r="O196" i="8"/>
  <c r="AC196" i="8"/>
  <c r="S201" i="8"/>
  <c r="AS201" i="8"/>
  <c r="O213" i="8"/>
  <c r="AC213" i="8"/>
  <c r="AP213" i="8"/>
  <c r="C221" i="8"/>
  <c r="C222" i="8" s="1"/>
  <c r="C232" i="8" s="1"/>
  <c r="AK30" i="8"/>
  <c r="AK31" i="8" s="1"/>
  <c r="AL55" i="8"/>
  <c r="AS55" i="8" s="1"/>
  <c r="AT55" i="8" s="1"/>
  <c r="AL86" i="8"/>
  <c r="AL123" i="8"/>
  <c r="AP123" i="8" s="1"/>
  <c r="AL126" i="8"/>
  <c r="AS126" i="8" s="1"/>
  <c r="AT130" i="8"/>
  <c r="AL138" i="8"/>
  <c r="AL139" i="8" s="1"/>
  <c r="AL150" i="8"/>
  <c r="AL171" i="8"/>
  <c r="AS171" i="8" s="1"/>
  <c r="AK176" i="8"/>
  <c r="AR176" i="8" s="1"/>
  <c r="AL180" i="8"/>
  <c r="AL181" i="8" s="1"/>
  <c r="AL188" i="8"/>
  <c r="AP188" i="8" s="1"/>
  <c r="AK190" i="8"/>
  <c r="AO190" i="8" s="1"/>
  <c r="AQ190" i="8" s="1"/>
  <c r="AK194" i="8"/>
  <c r="AR194" i="8" s="1"/>
  <c r="AQ207" i="8"/>
  <c r="AO213" i="8"/>
  <c r="AO221" i="8" s="1"/>
  <c r="AO222" i="8" s="1"/>
  <c r="AO232" i="8" s="1"/>
  <c r="AJ210" i="8"/>
  <c r="AL210" i="8"/>
  <c r="AS210" i="8" s="1"/>
  <c r="AT210" i="8" s="1"/>
  <c r="AK215" i="8"/>
  <c r="AK219" i="8"/>
  <c r="AR219" i="8" s="1"/>
  <c r="AK247" i="8"/>
  <c r="AK249" i="8" s="1"/>
  <c r="AK250" i="8" s="1"/>
  <c r="AQ255" i="8"/>
  <c r="AI25" i="8"/>
  <c r="AL19" i="8"/>
  <c r="AS19" i="8" s="1"/>
  <c r="AL33" i="8"/>
  <c r="AL35" i="8" s="1"/>
  <c r="AI35" i="8"/>
  <c r="AK50" i="8"/>
  <c r="AK57" i="8" s="1"/>
  <c r="AK58" i="8" s="1"/>
  <c r="AK59" i="8" s="1"/>
  <c r="AK91" i="8"/>
  <c r="AR91" i="8" s="1"/>
  <c r="AT91" i="8" s="1"/>
  <c r="AL10" i="8"/>
  <c r="AM10" i="8" s="1"/>
  <c r="AK19" i="8"/>
  <c r="AL22" i="8"/>
  <c r="AS22" i="8" s="1"/>
  <c r="AK33" i="8"/>
  <c r="AK35" i="8" s="1"/>
  <c r="AL43" i="8"/>
  <c r="AS43" i="8" s="1"/>
  <c r="AK63" i="8"/>
  <c r="AK84" i="8" s="1"/>
  <c r="AK86" i="8"/>
  <c r="AL90" i="8"/>
  <c r="AS90" i="8" s="1"/>
  <c r="AJ92" i="8"/>
  <c r="AK92" i="8"/>
  <c r="AR92" i="8" s="1"/>
  <c r="AT92" i="8" s="1"/>
  <c r="AL93" i="8"/>
  <c r="AS93" i="8" s="1"/>
  <c r="AL110" i="8"/>
  <c r="AK126" i="8"/>
  <c r="AR126" i="8" s="1"/>
  <c r="AL127" i="8"/>
  <c r="AS127" i="8" s="1"/>
  <c r="AL132" i="8"/>
  <c r="AS132" i="8" s="1"/>
  <c r="AL133" i="8"/>
  <c r="AP133" i="8" s="1"/>
  <c r="AK138" i="8"/>
  <c r="AK139" i="8" s="1"/>
  <c r="AL141" i="8"/>
  <c r="AL142" i="8" s="1"/>
  <c r="AK150" i="8"/>
  <c r="AI172" i="8"/>
  <c r="AL168" i="8"/>
  <c r="AS168" i="8" s="1"/>
  <c r="AL174" i="8"/>
  <c r="AK180" i="8"/>
  <c r="AK181" i="8" s="1"/>
  <c r="AI196" i="8"/>
  <c r="AI202" i="8" s="1"/>
  <c r="AI203" i="8" s="1"/>
  <c r="AL187" i="8"/>
  <c r="AL195" i="8"/>
  <c r="AI213" i="8"/>
  <c r="AL207" i="8"/>
  <c r="AS207" i="8" s="1"/>
  <c r="AJ209" i="8"/>
  <c r="AK209" i="8"/>
  <c r="AR209" i="8" s="1"/>
  <c r="AT209" i="8" s="1"/>
  <c r="AL211" i="8"/>
  <c r="AS211" i="8" s="1"/>
  <c r="AL225" i="8"/>
  <c r="AL228" i="8"/>
  <c r="AS228" i="8" s="1"/>
  <c r="AK237" i="8"/>
  <c r="AR237" i="8" s="1"/>
  <c r="AL240" i="8"/>
  <c r="AS240" i="8" s="1"/>
  <c r="AT240" i="8" s="1"/>
  <c r="AJ241" i="8"/>
  <c r="AL241" i="8"/>
  <c r="AS241" i="8" s="1"/>
  <c r="AT241" i="8" s="1"/>
  <c r="S25" i="8"/>
  <c r="AJ53" i="8"/>
  <c r="F128" i="8"/>
  <c r="Z128" i="8"/>
  <c r="AT122" i="8"/>
  <c r="F135" i="8"/>
  <c r="Z135" i="8"/>
  <c r="S143" i="8"/>
  <c r="C143" i="8"/>
  <c r="AO147" i="8"/>
  <c r="AQ146" i="8"/>
  <c r="V172" i="8"/>
  <c r="V177" i="8"/>
  <c r="AQ175" i="8"/>
  <c r="V196" i="8"/>
  <c r="F201" i="8"/>
  <c r="Z201" i="8"/>
  <c r="V213" i="8"/>
  <c r="V221" i="8" s="1"/>
  <c r="V222" i="8" s="1"/>
  <c r="AQ212" i="8"/>
  <c r="AQ229" i="8"/>
  <c r="AK11" i="8"/>
  <c r="AM11" i="8" s="1"/>
  <c r="AK12" i="8"/>
  <c r="AO12" i="8" s="1"/>
  <c r="AK42" i="8"/>
  <c r="AK44" i="8" s="1"/>
  <c r="AK45" i="8" s="1"/>
  <c r="AL56" i="8"/>
  <c r="AS56" i="8" s="1"/>
  <c r="AL63" i="8"/>
  <c r="AL84" i="8" s="1"/>
  <c r="AL37" i="8"/>
  <c r="AL38" i="8" s="1"/>
  <c r="AL54" i="8"/>
  <c r="AS54" i="8" s="1"/>
  <c r="AL96" i="8"/>
  <c r="AS96" i="8" s="1"/>
  <c r="AK110" i="8"/>
  <c r="AK115" i="8" s="1"/>
  <c r="AK116" i="8" s="1"/>
  <c r="AL113" i="8"/>
  <c r="AS113" i="8" s="1"/>
  <c r="AT113" i="8" s="1"/>
  <c r="AL121" i="8"/>
  <c r="AI128" i="8"/>
  <c r="AI136" i="8" s="1"/>
  <c r="AL122" i="8"/>
  <c r="AP122" i="8" s="1"/>
  <c r="AL130" i="8"/>
  <c r="AM130" i="8" s="1"/>
  <c r="AK141" i="8"/>
  <c r="AK142" i="8" s="1"/>
  <c r="AL145" i="8"/>
  <c r="AL147" i="8" s="1"/>
  <c r="AL151" i="8"/>
  <c r="AK168" i="8"/>
  <c r="AK172" i="8" s="1"/>
  <c r="AL169" i="8"/>
  <c r="AS169" i="8" s="1"/>
  <c r="AK174" i="8"/>
  <c r="AL175" i="8"/>
  <c r="AS175" i="8" s="1"/>
  <c r="AK187" i="8"/>
  <c r="AO187" i="8" s="1"/>
  <c r="AL193" i="8"/>
  <c r="AS193" i="8" s="1"/>
  <c r="AL198" i="8"/>
  <c r="AK207" i="8"/>
  <c r="AL218" i="8"/>
  <c r="AS218" i="8" s="1"/>
  <c r="AK225" i="8"/>
  <c r="AK230" i="8" s="1"/>
  <c r="AK231" i="8" s="1"/>
  <c r="AL226" i="8"/>
  <c r="AS226" i="8" s="1"/>
  <c r="AL229" i="8"/>
  <c r="AL236" i="8"/>
  <c r="S13" i="8"/>
  <c r="S14" i="8" s="1"/>
  <c r="S15" i="8" s="1"/>
  <c r="AP25" i="8"/>
  <c r="AJ27" i="8"/>
  <c r="AJ28" i="8" s="1"/>
  <c r="O35" i="8"/>
  <c r="AC35" i="8"/>
  <c r="AO44" i="8"/>
  <c r="AO45" i="8" s="1"/>
  <c r="AJ88" i="8"/>
  <c r="V128" i="8"/>
  <c r="C136" i="8"/>
  <c r="C153" i="8" s="1"/>
  <c r="C164" i="8" s="1"/>
  <c r="O152" i="8"/>
  <c r="AC152" i="8"/>
  <c r="S172" i="8"/>
  <c r="S177" i="8"/>
  <c r="S196" i="8"/>
  <c r="AJ190" i="8"/>
  <c r="S213" i="8"/>
  <c r="S221" i="8" s="1"/>
  <c r="S222" i="8" s="1"/>
  <c r="S232" i="8" s="1"/>
  <c r="AQ239" i="8"/>
  <c r="AJ256" i="8"/>
  <c r="V268" i="8"/>
  <c r="V269" i="8" s="1"/>
  <c r="F268" i="8"/>
  <c r="F269" i="8" s="1"/>
  <c r="AK255" i="8"/>
  <c r="AK266" i="8"/>
  <c r="AK267" i="8" s="1"/>
  <c r="AK263" i="8"/>
  <c r="AK264" i="8" s="1"/>
  <c r="AK256" i="8"/>
  <c r="AR256" i="8" s="1"/>
  <c r="X136" i="8"/>
  <c r="AQ263" i="8"/>
  <c r="AQ264" i="8" s="1"/>
  <c r="AO264" i="8"/>
  <c r="AO268" i="8" s="1"/>
  <c r="AO269" i="8" s="1"/>
  <c r="AC268" i="8"/>
  <c r="AC269" i="8" s="1"/>
  <c r="AL266" i="8"/>
  <c r="AL267" i="8" s="1"/>
  <c r="AL263" i="8"/>
  <c r="AL264" i="8" s="1"/>
  <c r="AL256" i="8"/>
  <c r="AL247" i="8"/>
  <c r="AL249" i="8" s="1"/>
  <c r="AL250" i="8" s="1"/>
  <c r="AL242" i="8"/>
  <c r="AS242" i="8" s="1"/>
  <c r="AL238" i="8"/>
  <c r="AS238" i="8" s="1"/>
  <c r="Y143" i="8"/>
  <c r="U143" i="8"/>
  <c r="Q143" i="8"/>
  <c r="M143" i="8"/>
  <c r="Y178" i="8"/>
  <c r="Y182" i="8" s="1"/>
  <c r="Y183" i="8" s="1"/>
  <c r="U178" i="8"/>
  <c r="U182" i="8" s="1"/>
  <c r="U183" i="8" s="1"/>
  <c r="Q178" i="8"/>
  <c r="Q182" i="8" s="1"/>
  <c r="Q183" i="8" s="1"/>
  <c r="M178" i="8"/>
  <c r="M182" i="8" s="1"/>
  <c r="M183" i="8" s="1"/>
  <c r="AB202" i="8"/>
  <c r="AB203" i="8" s="1"/>
  <c r="X202" i="8"/>
  <c r="X203" i="8" s="1"/>
  <c r="T202" i="8"/>
  <c r="T203" i="8" s="1"/>
  <c r="P202" i="8"/>
  <c r="P203" i="8" s="1"/>
  <c r="AB268" i="8"/>
  <c r="AB269" i="8" s="1"/>
  <c r="X268" i="8"/>
  <c r="X269" i="8" s="1"/>
  <c r="T268" i="8"/>
  <c r="T269" i="8" s="1"/>
  <c r="P268" i="8"/>
  <c r="P269" i="8" s="1"/>
  <c r="Y136" i="8"/>
  <c r="U136" i="8"/>
  <c r="Q136" i="8"/>
  <c r="M136" i="8"/>
  <c r="AB143" i="8"/>
  <c r="X143" i="8"/>
  <c r="T143" i="8"/>
  <c r="P143" i="8"/>
  <c r="AB178" i="8"/>
  <c r="AB182" i="8" s="1"/>
  <c r="AB183" i="8" s="1"/>
  <c r="X178" i="8"/>
  <c r="X182" i="8" s="1"/>
  <c r="X183" i="8" s="1"/>
  <c r="T178" i="8"/>
  <c r="T182" i="8" s="1"/>
  <c r="T183" i="8" s="1"/>
  <c r="P178" i="8"/>
  <c r="P182" i="8" s="1"/>
  <c r="P183" i="8" s="1"/>
  <c r="Y202" i="8"/>
  <c r="Y203" i="8" s="1"/>
  <c r="U202" i="8"/>
  <c r="U203" i="8" s="1"/>
  <c r="Q202" i="8"/>
  <c r="Q203" i="8" s="1"/>
  <c r="M202" i="8"/>
  <c r="M203" i="8" s="1"/>
  <c r="Y268" i="8"/>
  <c r="Y269" i="8" s="1"/>
  <c r="U268" i="8"/>
  <c r="U269" i="8" s="1"/>
  <c r="Q268" i="8"/>
  <c r="Q269" i="8" s="1"/>
  <c r="M268" i="8"/>
  <c r="AQ193" i="8"/>
  <c r="AQ237" i="8"/>
  <c r="AT12" i="8"/>
  <c r="AQ23" i="8"/>
  <c r="AQ89" i="8"/>
  <c r="AQ226" i="8"/>
  <c r="AT11" i="8"/>
  <c r="AT125" i="8"/>
  <c r="AQ127" i="8"/>
  <c r="AQ138" i="8"/>
  <c r="AQ139" i="8" s="1"/>
  <c r="AQ191" i="8"/>
  <c r="AQ240" i="8"/>
  <c r="AQ242" i="8"/>
  <c r="AQ145" i="8"/>
  <c r="AT149" i="8"/>
  <c r="AQ227" i="8"/>
  <c r="AO149" i="8"/>
  <c r="AR53" i="8"/>
  <c r="AT53" i="8" s="1"/>
  <c r="AM53" i="8"/>
  <c r="AJ12" i="8"/>
  <c r="AJ19" i="8"/>
  <c r="AQ27" i="8"/>
  <c r="AQ28" i="8" s="1"/>
  <c r="AJ42" i="8"/>
  <c r="AJ20" i="8"/>
  <c r="AQ21" i="8"/>
  <c r="AQ30" i="8"/>
  <c r="AQ31" i="8" s="1"/>
  <c r="AJ51" i="8"/>
  <c r="AQ91" i="8"/>
  <c r="AQ113" i="8"/>
  <c r="AT131" i="8"/>
  <c r="C177" i="8"/>
  <c r="AQ176" i="8"/>
  <c r="AQ208" i="8"/>
  <c r="AQ86" i="8"/>
  <c r="AJ110" i="8"/>
  <c r="AJ149" i="8"/>
  <c r="AP149" i="8"/>
  <c r="AJ227" i="8"/>
  <c r="AR227" i="8"/>
  <c r="AT227" i="8" s="1"/>
  <c r="AM125" i="8"/>
  <c r="AO125" i="8"/>
  <c r="AJ236" i="8"/>
  <c r="AJ248" i="8"/>
  <c r="AR248" i="8"/>
  <c r="AT248" i="8" s="1"/>
  <c r="AT51" i="8"/>
  <c r="AJ133" i="8"/>
  <c r="AJ150" i="8"/>
  <c r="C172" i="8"/>
  <c r="AQ216" i="8"/>
  <c r="AQ33" i="8"/>
  <c r="AQ88" i="8"/>
  <c r="AJ91" i="8"/>
  <c r="AQ94" i="8"/>
  <c r="AQ96" i="8"/>
  <c r="AJ113" i="8"/>
  <c r="AT133" i="8"/>
  <c r="AS146" i="8"/>
  <c r="AT146" i="8" s="1"/>
  <c r="AQ169" i="8"/>
  <c r="AT188" i="8"/>
  <c r="AQ194" i="8"/>
  <c r="C202" i="8"/>
  <c r="C203" i="8" s="1"/>
  <c r="AT199" i="8"/>
  <c r="AQ211" i="8"/>
  <c r="AQ218" i="8"/>
  <c r="AQ20" i="8"/>
  <c r="AQ24" i="8"/>
  <c r="AQ51" i="8"/>
  <c r="AQ54" i="8"/>
  <c r="C98" i="8"/>
  <c r="C99" i="8" s="1"/>
  <c r="C117" i="8" s="1"/>
  <c r="AQ111" i="8"/>
  <c r="AQ114" i="8"/>
  <c r="AT123" i="8"/>
  <c r="AT124" i="8"/>
  <c r="AJ176" i="8"/>
  <c r="AT187" i="8"/>
  <c r="AJ198" i="8"/>
  <c r="AT200" i="8"/>
  <c r="AJ237" i="8"/>
  <c r="AQ238" i="8"/>
  <c r="AQ241" i="8"/>
  <c r="AQ248" i="8"/>
  <c r="AQ247" i="8"/>
  <c r="AQ256" i="8"/>
  <c r="AR22" i="8"/>
  <c r="AR21" i="8"/>
  <c r="AR34" i="8"/>
  <c r="AT34" i="8" s="1"/>
  <c r="AM34" i="8"/>
  <c r="AR43" i="8"/>
  <c r="AR89" i="8"/>
  <c r="AT89" i="8" s="1"/>
  <c r="AM89" i="8"/>
  <c r="AR93" i="8"/>
  <c r="AR132" i="8"/>
  <c r="AJ10" i="8"/>
  <c r="AT10" i="8"/>
  <c r="AM24" i="8"/>
  <c r="AS20" i="8"/>
  <c r="AT20" i="8" s="1"/>
  <c r="AJ21" i="8"/>
  <c r="AJ33" i="8"/>
  <c r="AJ37" i="8"/>
  <c r="AJ38" i="8" s="1"/>
  <c r="AQ50" i="8"/>
  <c r="AS52" i="8"/>
  <c r="AQ53" i="8"/>
  <c r="AQ63" i="8"/>
  <c r="AQ84" i="8" s="1"/>
  <c r="AJ93" i="8"/>
  <c r="AJ50" i="8"/>
  <c r="AR52" i="8"/>
  <c r="AJ54" i="8"/>
  <c r="AR56" i="8"/>
  <c r="AJ94" i="8"/>
  <c r="AJ95" i="8"/>
  <c r="AR112" i="8"/>
  <c r="AT112" i="8" s="1"/>
  <c r="AM112" i="8"/>
  <c r="AM124" i="8"/>
  <c r="AO124" i="8"/>
  <c r="AQ124" i="8" s="1"/>
  <c r="AO131" i="8"/>
  <c r="AR151" i="8"/>
  <c r="AJ86" i="8"/>
  <c r="AR88" i="8"/>
  <c r="AJ90" i="8"/>
  <c r="AR96" i="8"/>
  <c r="AR111" i="8"/>
  <c r="AM111" i="8"/>
  <c r="AR114" i="8"/>
  <c r="AO123" i="8"/>
  <c r="AR134" i="8"/>
  <c r="AR127" i="8"/>
  <c r="AJ22" i="8"/>
  <c r="AJ30" i="8"/>
  <c r="AJ31" i="8" s="1"/>
  <c r="AJ34" i="8"/>
  <c r="AQ37" i="8"/>
  <c r="AQ38" i="8" s="1"/>
  <c r="AQ42" i="8"/>
  <c r="AJ43" i="8"/>
  <c r="AM51" i="8"/>
  <c r="AJ89" i="8"/>
  <c r="AQ93" i="8"/>
  <c r="AO195" i="8"/>
  <c r="AR211" i="8"/>
  <c r="AQ110" i="8"/>
  <c r="AJ111" i="8"/>
  <c r="AJ114" i="8"/>
  <c r="AJ123" i="8"/>
  <c r="AJ127" i="8"/>
  <c r="AJ131" i="8"/>
  <c r="AJ134" i="8"/>
  <c r="AJ141" i="8"/>
  <c r="AJ142" i="8" s="1"/>
  <c r="AM146" i="8"/>
  <c r="AJ151" i="8"/>
  <c r="AQ168" i="8"/>
  <c r="AR189" i="8"/>
  <c r="AT189" i="8" s="1"/>
  <c r="AM189" i="8"/>
  <c r="AR192" i="8"/>
  <c r="AT192" i="8" s="1"/>
  <c r="AM192" i="8"/>
  <c r="AR208" i="8"/>
  <c r="AT208" i="8" s="1"/>
  <c r="AM208" i="8"/>
  <c r="AR169" i="8"/>
  <c r="AJ170" i="8"/>
  <c r="AR171" i="8"/>
  <c r="AO188" i="8"/>
  <c r="AM200" i="8"/>
  <c r="AO200" i="8"/>
  <c r="AQ200" i="8" s="1"/>
  <c r="AR216" i="8"/>
  <c r="AT216" i="8" s="1"/>
  <c r="AM216" i="8"/>
  <c r="AO133" i="8"/>
  <c r="AJ146" i="8"/>
  <c r="AJ168" i="8"/>
  <c r="AJ169" i="8"/>
  <c r="AJ171" i="8"/>
  <c r="AR175" i="8"/>
  <c r="AR212" i="8"/>
  <c r="AT212" i="8" s="1"/>
  <c r="AM212" i="8"/>
  <c r="AJ112" i="8"/>
  <c r="AJ124" i="8"/>
  <c r="AJ132" i="8"/>
  <c r="AJ138" i="8"/>
  <c r="AJ139" i="8" s="1"/>
  <c r="AQ141" i="8"/>
  <c r="AQ142" i="8" s="1"/>
  <c r="AJ145" i="8"/>
  <c r="AQ225" i="8"/>
  <c r="AQ174" i="8"/>
  <c r="AS176" i="8"/>
  <c r="AJ188" i="8"/>
  <c r="AS191" i="8"/>
  <c r="AS194" i="8"/>
  <c r="AJ195" i="8"/>
  <c r="AJ199" i="8"/>
  <c r="AJ207" i="8"/>
  <c r="AJ211" i="8"/>
  <c r="AJ215" i="8"/>
  <c r="AJ219" i="8"/>
  <c r="AR229" i="8"/>
  <c r="AR247" i="8"/>
  <c r="AR249" i="8" s="1"/>
  <c r="AR250" i="8" s="1"/>
  <c r="AJ174" i="8"/>
  <c r="AT198" i="8"/>
  <c r="AQ209" i="8"/>
  <c r="AR242" i="8"/>
  <c r="AQ228" i="8"/>
  <c r="AJ226" i="8"/>
  <c r="AR228" i="8"/>
  <c r="AR239" i="8"/>
  <c r="AT239" i="8" s="1"/>
  <c r="AM239" i="8"/>
  <c r="AJ175" i="8"/>
  <c r="AJ180" i="8"/>
  <c r="AJ181" i="8" s="1"/>
  <c r="AT180" i="8"/>
  <c r="AT181" i="8" s="1"/>
  <c r="AJ187" i="8"/>
  <c r="AJ189" i="8"/>
  <c r="AJ192" i="8"/>
  <c r="AJ200" i="8"/>
  <c r="AJ208" i="8"/>
  <c r="AJ212" i="8"/>
  <c r="AQ215" i="8"/>
  <c r="AJ216" i="8"/>
  <c r="AM236" i="8"/>
  <c r="AJ238" i="8"/>
  <c r="AJ242" i="8"/>
  <c r="AM248" i="8"/>
  <c r="AJ266" i="8"/>
  <c r="AJ267" i="8" s="1"/>
  <c r="AJ225" i="8"/>
  <c r="AM227" i="8"/>
  <c r="AJ229" i="8"/>
  <c r="AJ230" i="8" s="1"/>
  <c r="AJ231" i="8" s="1"/>
  <c r="AQ236" i="8"/>
  <c r="AJ239" i="8"/>
  <c r="AJ247" i="8"/>
  <c r="AJ249" i="8" s="1"/>
  <c r="AJ250" i="8" s="1"/>
  <c r="AJ255" i="8"/>
  <c r="AJ263" i="8"/>
  <c r="AJ264" i="8" s="1"/>
  <c r="AQ266" i="8"/>
  <c r="AQ267" i="8" s="1"/>
  <c r="AS151" i="8" l="1"/>
  <c r="AP151" i="8"/>
  <c r="AQ151" i="8" s="1"/>
  <c r="AO150" i="8"/>
  <c r="AR150" i="8"/>
  <c r="AP195" i="8"/>
  <c r="AS195" i="8"/>
  <c r="AT195" i="8" s="1"/>
  <c r="AP251" i="8"/>
  <c r="AC251" i="8"/>
  <c r="AP150" i="8"/>
  <c r="AS150" i="8"/>
  <c r="Z117" i="8"/>
  <c r="AQ249" i="8"/>
  <c r="AQ250" i="8" s="1"/>
  <c r="AQ230" i="8"/>
  <c r="AQ231" i="8" s="1"/>
  <c r="AG249" i="8"/>
  <c r="AG250" i="8" s="1"/>
  <c r="AG230" i="8"/>
  <c r="AG231" i="8" s="1"/>
  <c r="V232" i="8"/>
  <c r="M269" i="8"/>
  <c r="AH268" i="8"/>
  <c r="N269" i="8"/>
  <c r="AI268" i="8"/>
  <c r="AS229" i="8"/>
  <c r="AL230" i="8"/>
  <c r="AL231" i="8" s="1"/>
  <c r="AI221" i="8"/>
  <c r="AI222" i="8" s="1"/>
  <c r="AI232" i="8" s="1"/>
  <c r="AP221" i="8"/>
  <c r="AP222" i="8" s="1"/>
  <c r="AP232" i="8" s="1"/>
  <c r="AH136" i="8"/>
  <c r="AH153" i="8" s="1"/>
  <c r="AH164" i="8" s="1"/>
  <c r="AJ147" i="8"/>
  <c r="AH178" i="8"/>
  <c r="AH182" i="8" s="1"/>
  <c r="AH183" i="8" s="1"/>
  <c r="AJ257" i="8"/>
  <c r="AJ258" i="8" s="1"/>
  <c r="AJ259" i="8" s="1"/>
  <c r="AK25" i="8"/>
  <c r="AK39" i="8" s="1"/>
  <c r="AK46" i="8" s="1"/>
  <c r="AM263" i="8"/>
  <c r="AM264" i="8" s="1"/>
  <c r="AS263" i="8"/>
  <c r="AS264" i="8" s="1"/>
  <c r="O221" i="8"/>
  <c r="O222" i="8" s="1"/>
  <c r="O232" i="8" s="1"/>
  <c r="AK177" i="8"/>
  <c r="AE178" i="8"/>
  <c r="AE182" i="8" s="1"/>
  <c r="AE183" i="8" s="1"/>
  <c r="AF202" i="8"/>
  <c r="AF203" i="8" s="1"/>
  <c r="AF178" i="8"/>
  <c r="AF182" i="8" s="1"/>
  <c r="AF183" i="8" s="1"/>
  <c r="AF117" i="8"/>
  <c r="AF136" i="8"/>
  <c r="AO117" i="8"/>
  <c r="AR23" i="8"/>
  <c r="AT23" i="8" s="1"/>
  <c r="AR110" i="8"/>
  <c r="AR115" i="8" s="1"/>
  <c r="AR116" i="8" s="1"/>
  <c r="AC221" i="8"/>
  <c r="AC222" i="8" s="1"/>
  <c r="AC232" i="8" s="1"/>
  <c r="AH202" i="8"/>
  <c r="AH203" i="8" s="1"/>
  <c r="P153" i="8"/>
  <c r="P164" i="8" s="1"/>
  <c r="N153" i="8"/>
  <c r="N164" i="8" s="1"/>
  <c r="AM240" i="8"/>
  <c r="AM219" i="8"/>
  <c r="AS266" i="8"/>
  <c r="AS267" i="8" s="1"/>
  <c r="AM229" i="8"/>
  <c r="AS33" i="8"/>
  <c r="AS35" i="8" s="1"/>
  <c r="AM256" i="8"/>
  <c r="AM193" i="8"/>
  <c r="AM126" i="8"/>
  <c r="AP10" i="8"/>
  <c r="AB153" i="8"/>
  <c r="AB164" i="8" s="1"/>
  <c r="AI178" i="8"/>
  <c r="AI182" i="8" s="1"/>
  <c r="AI183" i="8" s="1"/>
  <c r="F221" i="8"/>
  <c r="F222" i="8" s="1"/>
  <c r="F232" i="8" s="1"/>
  <c r="AH39" i="8"/>
  <c r="AH46" i="8" s="1"/>
  <c r="AM43" i="8"/>
  <c r="AQ220" i="8"/>
  <c r="AQ177" i="8"/>
  <c r="AD202" i="8"/>
  <c r="AD203" i="8" s="1"/>
  <c r="AM131" i="8"/>
  <c r="AM158" i="8"/>
  <c r="AM162" i="8" s="1"/>
  <c r="AM163" i="8" s="1"/>
  <c r="AM133" i="8"/>
  <c r="AP158" i="8"/>
  <c r="AP162" i="8" s="1"/>
  <c r="AP163" i="8" s="1"/>
  <c r="AQ158" i="8"/>
  <c r="AQ162" i="8" s="1"/>
  <c r="AQ163" i="8" s="1"/>
  <c r="AM134" i="8"/>
  <c r="AJ13" i="8"/>
  <c r="AJ14" i="8" s="1"/>
  <c r="AJ15" i="8" s="1"/>
  <c r="AM21" i="8"/>
  <c r="AQ125" i="8"/>
  <c r="V136" i="8"/>
  <c r="V153" i="8" s="1"/>
  <c r="V164" i="8" s="1"/>
  <c r="AP128" i="8"/>
  <c r="AQ44" i="8"/>
  <c r="AQ45" i="8" s="1"/>
  <c r="AM92" i="8"/>
  <c r="O117" i="8"/>
  <c r="F117" i="8"/>
  <c r="AH117" i="8"/>
  <c r="AC117" i="8"/>
  <c r="AM113" i="8"/>
  <c r="AM19" i="8"/>
  <c r="AG147" i="8"/>
  <c r="AG115" i="8"/>
  <c r="AG116" i="8" s="1"/>
  <c r="S39" i="8"/>
  <c r="S46" i="8" s="1"/>
  <c r="S117" i="8"/>
  <c r="AI98" i="8"/>
  <c r="AI99" i="8" s="1"/>
  <c r="AI117" i="8" s="1"/>
  <c r="AM88" i="8"/>
  <c r="AD117" i="8"/>
  <c r="AG128" i="8"/>
  <c r="AD136" i="8"/>
  <c r="AD153" i="8" s="1"/>
  <c r="AD164" i="8" s="1"/>
  <c r="V117" i="8"/>
  <c r="AG177" i="8"/>
  <c r="AD178" i="8"/>
  <c r="AD182" i="8" s="1"/>
  <c r="AD183" i="8" s="1"/>
  <c r="AQ35" i="8"/>
  <c r="AD39" i="8"/>
  <c r="AD46" i="8" s="1"/>
  <c r="O39" i="8"/>
  <c r="O46" i="8" s="1"/>
  <c r="AG201" i="8"/>
  <c r="AG213" i="8"/>
  <c r="AG257" i="8"/>
  <c r="AG258" i="8" s="1"/>
  <c r="AG259" i="8" s="1"/>
  <c r="AG196" i="8"/>
  <c r="F39" i="8"/>
  <c r="F46" i="8" s="1"/>
  <c r="AE39" i="8"/>
  <c r="AE46" i="8" s="1"/>
  <c r="AD221" i="8"/>
  <c r="AD222" i="8" s="1"/>
  <c r="AD232" i="8" s="1"/>
  <c r="AP117" i="8"/>
  <c r="W153" i="8"/>
  <c r="W164" i="8" s="1"/>
  <c r="AG268" i="8"/>
  <c r="AG269" i="8" s="1"/>
  <c r="AK257" i="8"/>
  <c r="AK258" i="8" s="1"/>
  <c r="AK259" i="8" s="1"/>
  <c r="AG243" i="8"/>
  <c r="AG244" i="8" s="1"/>
  <c r="AQ243" i="8"/>
  <c r="AQ244" i="8" s="1"/>
  <c r="AJ243" i="8"/>
  <c r="AJ244" i="8" s="1"/>
  <c r="AJ251" i="8" s="1"/>
  <c r="AF221" i="8"/>
  <c r="AF222" i="8" s="1"/>
  <c r="AF232" i="8" s="1"/>
  <c r="AG220" i="8"/>
  <c r="AE221" i="8"/>
  <c r="AE222" i="8" s="1"/>
  <c r="AE232" i="8" s="1"/>
  <c r="AJ220" i="8"/>
  <c r="AM209" i="8"/>
  <c r="AJ201" i="8"/>
  <c r="AM194" i="8"/>
  <c r="F202" i="8"/>
  <c r="F203" i="8" s="1"/>
  <c r="AC202" i="8"/>
  <c r="AC203" i="8" s="1"/>
  <c r="AM190" i="8"/>
  <c r="AM187" i="8"/>
  <c r="AM176" i="8"/>
  <c r="AM175" i="8"/>
  <c r="AM169" i="8"/>
  <c r="AG172" i="8"/>
  <c r="AR168" i="8"/>
  <c r="AT168" i="8" s="1"/>
  <c r="AG152" i="8"/>
  <c r="AS145" i="8"/>
  <c r="AS147" i="8" s="1"/>
  <c r="AR145" i="8"/>
  <c r="AR147" i="8" s="1"/>
  <c r="AS141" i="8"/>
  <c r="AS142" i="8" s="1"/>
  <c r="AI153" i="8"/>
  <c r="AI164" i="8" s="1"/>
  <c r="AG143" i="8"/>
  <c r="AF153" i="8"/>
  <c r="AF164" i="8" s="1"/>
  <c r="AC153" i="8"/>
  <c r="AC164" i="8" s="1"/>
  <c r="AG135" i="8"/>
  <c r="T153" i="8"/>
  <c r="T164" i="8" s="1"/>
  <c r="AE136" i="8"/>
  <c r="AE153" i="8" s="1"/>
  <c r="AE164" i="8" s="1"/>
  <c r="R153" i="8"/>
  <c r="AA153" i="8"/>
  <c r="AA164" i="8" s="1"/>
  <c r="AT126" i="8"/>
  <c r="AQ115" i="8"/>
  <c r="AQ116" i="8" s="1"/>
  <c r="AM114" i="8"/>
  <c r="AE117" i="8"/>
  <c r="AJ115" i="8"/>
  <c r="AJ116" i="8" s="1"/>
  <c r="AG97" i="8"/>
  <c r="AG98" i="8" s="1"/>
  <c r="AG99" i="8" s="1"/>
  <c r="AJ97" i="8"/>
  <c r="AJ98" i="8" s="1"/>
  <c r="AJ99" i="8" s="1"/>
  <c r="AM93" i="8"/>
  <c r="AM63" i="8"/>
  <c r="AM84" i="8" s="1"/>
  <c r="AJ57" i="8"/>
  <c r="AJ58" i="8" s="1"/>
  <c r="AJ59" i="8" s="1"/>
  <c r="AS57" i="8"/>
  <c r="AS58" i="8" s="1"/>
  <c r="AS59" i="8" s="1"/>
  <c r="AG57" i="8"/>
  <c r="AG58" i="8" s="1"/>
  <c r="AG59" i="8" s="1"/>
  <c r="AQ57" i="8"/>
  <c r="AQ58" i="8" s="1"/>
  <c r="AQ59" i="8" s="1"/>
  <c r="AL57" i="8"/>
  <c r="AL58" i="8" s="1"/>
  <c r="AL59" i="8" s="1"/>
  <c r="AG44" i="8"/>
  <c r="AG45" i="8" s="1"/>
  <c r="AP39" i="8"/>
  <c r="AP46" i="8" s="1"/>
  <c r="AC39" i="8"/>
  <c r="AC46" i="8" s="1"/>
  <c r="Z39" i="8"/>
  <c r="Z46" i="8" s="1"/>
  <c r="V39" i="8"/>
  <c r="V46" i="8" s="1"/>
  <c r="AF39" i="8"/>
  <c r="AF46" i="8" s="1"/>
  <c r="AG35" i="8"/>
  <c r="AR33" i="8"/>
  <c r="AR35" i="8" s="1"/>
  <c r="AI39" i="8"/>
  <c r="AI46" i="8" s="1"/>
  <c r="AG25" i="8"/>
  <c r="AG13" i="8"/>
  <c r="AG14" i="8" s="1"/>
  <c r="AG15" i="8" s="1"/>
  <c r="AM255" i="8"/>
  <c r="AM257" i="8" s="1"/>
  <c r="AM258" i="8" s="1"/>
  <c r="AM259" i="8" s="1"/>
  <c r="AL243" i="8"/>
  <c r="AL244" i="8" s="1"/>
  <c r="AL251" i="8" s="1"/>
  <c r="AK97" i="8"/>
  <c r="AK98" i="8" s="1"/>
  <c r="AK99" i="8" s="1"/>
  <c r="AK117" i="8" s="1"/>
  <c r="AQ97" i="8"/>
  <c r="AQ98" i="8" s="1"/>
  <c r="AQ99" i="8" s="1"/>
  <c r="AL115" i="8"/>
  <c r="AL116" i="8" s="1"/>
  <c r="AL220" i="8"/>
  <c r="AL257" i="8"/>
  <c r="AL258" i="8" s="1"/>
  <c r="AL259" i="8" s="1"/>
  <c r="AQ257" i="8"/>
  <c r="AQ258" i="8" s="1"/>
  <c r="AQ259" i="8" s="1"/>
  <c r="AK220" i="8"/>
  <c r="AL97" i="8"/>
  <c r="AL98" i="8" s="1"/>
  <c r="AL99" i="8" s="1"/>
  <c r="AK243" i="8"/>
  <c r="AK244" i="8" s="1"/>
  <c r="AK251" i="8" s="1"/>
  <c r="AO39" i="8"/>
  <c r="AO46" i="8" s="1"/>
  <c r="AM241" i="8"/>
  <c r="AS247" i="8"/>
  <c r="AS249" i="8" s="1"/>
  <c r="AS250" i="8" s="1"/>
  <c r="AT201" i="8"/>
  <c r="AM138" i="8"/>
  <c r="AM139" i="8" s="1"/>
  <c r="AM151" i="8"/>
  <c r="V202" i="8"/>
  <c r="V203" i="8" s="1"/>
  <c r="AM228" i="8"/>
  <c r="AM195" i="8"/>
  <c r="AM127" i="8"/>
  <c r="AM87" i="8"/>
  <c r="AR19" i="8"/>
  <c r="AT13" i="8"/>
  <c r="AT14" i="8" s="1"/>
  <c r="AT15" i="8" s="1"/>
  <c r="AM218" i="8"/>
  <c r="AR138" i="8"/>
  <c r="AR139" i="8" s="1"/>
  <c r="AM91" i="8"/>
  <c r="AM33" i="8"/>
  <c r="AM35" i="8" s="1"/>
  <c r="AK213" i="8"/>
  <c r="AM122" i="8"/>
  <c r="AM121" i="8"/>
  <c r="O202" i="8"/>
  <c r="O203" i="8" s="1"/>
  <c r="AM110" i="8"/>
  <c r="F178" i="8"/>
  <c r="F182" i="8" s="1"/>
  <c r="F183" i="8" s="1"/>
  <c r="AO178" i="8"/>
  <c r="AR255" i="8"/>
  <c r="AR257" i="8" s="1"/>
  <c r="AR258" i="8" s="1"/>
  <c r="AR259" i="8" s="1"/>
  <c r="AM217" i="8"/>
  <c r="AM180" i="8"/>
  <c r="AM181" i="8" s="1"/>
  <c r="AO122" i="8"/>
  <c r="AQ122" i="8" s="1"/>
  <c r="AM188" i="8"/>
  <c r="AM242" i="8"/>
  <c r="AR263" i="8"/>
  <c r="AR264" i="8" s="1"/>
  <c r="AO180" i="8"/>
  <c r="AO181" i="8" s="1"/>
  <c r="AM168" i="8"/>
  <c r="AM55" i="8"/>
  <c r="AM96" i="8"/>
  <c r="AM30" i="8"/>
  <c r="AM31" i="8" s="1"/>
  <c r="AS27" i="8"/>
  <c r="AS28" i="8" s="1"/>
  <c r="AQ147" i="8"/>
  <c r="S202" i="8"/>
  <c r="S203" i="8" s="1"/>
  <c r="AL201" i="8"/>
  <c r="AK196" i="8"/>
  <c r="AM237" i="8"/>
  <c r="AM174" i="8"/>
  <c r="AM247" i="8"/>
  <c r="AM249" i="8" s="1"/>
  <c r="AM250" i="8" s="1"/>
  <c r="AJ152" i="8"/>
  <c r="AM171" i="8"/>
  <c r="AM145" i="8"/>
  <c r="AM147" i="8" s="1"/>
  <c r="AM132" i="8"/>
  <c r="AS37" i="8"/>
  <c r="AS38" i="8" s="1"/>
  <c r="AM22" i="8"/>
  <c r="M153" i="8"/>
  <c r="M164" i="8" s="1"/>
  <c r="AL135" i="8"/>
  <c r="AM12" i="8"/>
  <c r="AM13" i="8" s="1"/>
  <c r="AM14" i="8" s="1"/>
  <c r="AM15" i="8" s="1"/>
  <c r="AL13" i="8"/>
  <c r="AL14" i="8" s="1"/>
  <c r="AL15" i="8" s="1"/>
  <c r="AM211" i="8"/>
  <c r="AM123" i="8"/>
  <c r="AM56" i="8"/>
  <c r="AM27" i="8"/>
  <c r="AM28" i="8" s="1"/>
  <c r="AO11" i="8"/>
  <c r="AQ11" i="8" s="1"/>
  <c r="AR30" i="8"/>
  <c r="AR31" i="8" s="1"/>
  <c r="AR174" i="8"/>
  <c r="AR177" i="8" s="1"/>
  <c r="Z202" i="8"/>
  <c r="Z203" i="8" s="1"/>
  <c r="E153" i="8"/>
  <c r="E164" i="8" s="1"/>
  <c r="AQ172" i="8"/>
  <c r="AT219" i="8"/>
  <c r="D153" i="8"/>
  <c r="D164" i="8" s="1"/>
  <c r="F136" i="8"/>
  <c r="F153" i="8" s="1"/>
  <c r="F164" i="8" s="1"/>
  <c r="Z136" i="8"/>
  <c r="Z153" i="8" s="1"/>
  <c r="Z164" i="8" s="1"/>
  <c r="AK178" i="8"/>
  <c r="AK182" i="8" s="1"/>
  <c r="AK183" i="8" s="1"/>
  <c r="AK143" i="8"/>
  <c r="Z178" i="8"/>
  <c r="Z182" i="8" s="1"/>
  <c r="Z183" i="8" s="1"/>
  <c r="V178" i="8"/>
  <c r="V182" i="8" s="1"/>
  <c r="V183" i="8" s="1"/>
  <c r="AT228" i="8"/>
  <c r="S178" i="8"/>
  <c r="S182" i="8" s="1"/>
  <c r="S183" i="8" s="1"/>
  <c r="X153" i="8"/>
  <c r="X164" i="8" s="1"/>
  <c r="Y153" i="8"/>
  <c r="Y164" i="8" s="1"/>
  <c r="AJ268" i="8"/>
  <c r="AJ269" i="8" s="1"/>
  <c r="AS196" i="8"/>
  <c r="AS202" i="8" s="1"/>
  <c r="AS203" i="8" s="1"/>
  <c r="AO135" i="8"/>
  <c r="AJ143" i="8"/>
  <c r="AT43" i="8"/>
  <c r="Q153" i="8"/>
  <c r="Q164" i="8" s="1"/>
  <c r="U153" i="8"/>
  <c r="U164" i="8" s="1"/>
  <c r="AM150" i="8"/>
  <c r="AS135" i="8"/>
  <c r="AJ135" i="8"/>
  <c r="C178" i="8"/>
  <c r="C182" i="8" s="1"/>
  <c r="C183" i="8" s="1"/>
  <c r="AQ149" i="8"/>
  <c r="S136" i="8"/>
  <c r="S153" i="8" s="1"/>
  <c r="S164" i="8" s="1"/>
  <c r="AR135" i="8"/>
  <c r="AT22" i="8"/>
  <c r="AS44" i="8"/>
  <c r="AS45" i="8" s="1"/>
  <c r="AO152" i="8"/>
  <c r="O153" i="8"/>
  <c r="O164" i="8" s="1"/>
  <c r="AJ128" i="8"/>
  <c r="AT193" i="8"/>
  <c r="AT218" i="8"/>
  <c r="AL128" i="8"/>
  <c r="AS121" i="8"/>
  <c r="AS128" i="8" s="1"/>
  <c r="AS225" i="8"/>
  <c r="AS268" i="8"/>
  <c r="AS269" i="8" s="1"/>
  <c r="AT242" i="8"/>
  <c r="AJ177" i="8"/>
  <c r="AT229" i="8"/>
  <c r="AT194" i="8"/>
  <c r="AT175" i="8"/>
  <c r="AS213" i="8"/>
  <c r="AT96" i="8"/>
  <c r="AQ131" i="8"/>
  <c r="AJ25" i="8"/>
  <c r="AS256" i="8"/>
  <c r="AT256" i="8" s="1"/>
  <c r="AP152" i="8"/>
  <c r="AL25" i="8"/>
  <c r="AL39" i="8" s="1"/>
  <c r="AK128" i="8"/>
  <c r="AL44" i="8"/>
  <c r="AL45" i="8" s="1"/>
  <c r="AL46" i="8" s="1"/>
  <c r="AS236" i="8"/>
  <c r="AP180" i="8"/>
  <c r="AP181" i="8" s="1"/>
  <c r="AK201" i="8"/>
  <c r="AO198" i="8"/>
  <c r="AQ150" i="8"/>
  <c r="AQ188" i="8"/>
  <c r="AR128" i="8"/>
  <c r="AQ195" i="8"/>
  <c r="AQ12" i="8"/>
  <c r="AT111" i="8"/>
  <c r="AT151" i="8"/>
  <c r="AT56" i="8"/>
  <c r="AJ35" i="8"/>
  <c r="AS25" i="8"/>
  <c r="AT93" i="8"/>
  <c r="AT21" i="8"/>
  <c r="AL177" i="8"/>
  <c r="AL143" i="8"/>
  <c r="O178" i="8"/>
  <c r="O182" i="8" s="1"/>
  <c r="O183" i="8" s="1"/>
  <c r="AK135" i="8"/>
  <c r="AS172" i="8"/>
  <c r="AJ196" i="8"/>
  <c r="AT176" i="8"/>
  <c r="AQ133" i="8"/>
  <c r="AT171" i="8"/>
  <c r="AS152" i="8"/>
  <c r="AT211" i="8"/>
  <c r="AQ123" i="8"/>
  <c r="AP13" i="8"/>
  <c r="AP14" i="8" s="1"/>
  <c r="AP15" i="8" s="1"/>
  <c r="AT132" i="8"/>
  <c r="AJ44" i="8"/>
  <c r="AJ45" i="8" s="1"/>
  <c r="AQ213" i="8"/>
  <c r="AR196" i="8"/>
  <c r="AR202" i="8" s="1"/>
  <c r="AR203" i="8" s="1"/>
  <c r="AQ25" i="8"/>
  <c r="AL196" i="8"/>
  <c r="AP187" i="8"/>
  <c r="AP196" i="8" s="1"/>
  <c r="AJ213" i="8"/>
  <c r="AJ172" i="8"/>
  <c r="AT169" i="8"/>
  <c r="AO196" i="8"/>
  <c r="AT127" i="8"/>
  <c r="AT134" i="8"/>
  <c r="AT114" i="8"/>
  <c r="AT88" i="8"/>
  <c r="AQ143" i="8"/>
  <c r="AQ268" i="8"/>
  <c r="AQ269" i="8" s="1"/>
  <c r="AL213" i="8"/>
  <c r="AL172" i="8"/>
  <c r="AK152" i="8"/>
  <c r="AR63" i="8"/>
  <c r="AR84" i="8" s="1"/>
  <c r="AL152" i="8"/>
  <c r="AP178" i="8"/>
  <c r="AK13" i="8"/>
  <c r="AK14" i="8" s="1"/>
  <c r="AK15" i="8" s="1"/>
  <c r="AT52" i="8"/>
  <c r="AR27" i="8"/>
  <c r="AR28" i="8" s="1"/>
  <c r="AS138" i="8"/>
  <c r="AS139" i="8" s="1"/>
  <c r="AM210" i="8"/>
  <c r="AM149" i="8"/>
  <c r="AS30" i="8"/>
  <c r="AS31" i="8" s="1"/>
  <c r="AS63" i="8"/>
  <c r="AS84" i="8" s="1"/>
  <c r="AR266" i="8"/>
  <c r="AR267" i="8" s="1"/>
  <c r="AM266" i="8"/>
  <c r="AM267" i="8" s="1"/>
  <c r="AR225" i="8"/>
  <c r="AM225" i="8"/>
  <c r="AR215" i="8"/>
  <c r="AR220" i="8" s="1"/>
  <c r="AM215" i="8"/>
  <c r="AS86" i="8"/>
  <c r="AS97" i="8" s="1"/>
  <c r="AR37" i="8"/>
  <c r="AR38" i="8" s="1"/>
  <c r="AM37" i="8"/>
  <c r="AM38" i="8" s="1"/>
  <c r="AM191" i="8"/>
  <c r="AM52" i="8"/>
  <c r="AM20" i="8"/>
  <c r="AR238" i="8"/>
  <c r="AT238" i="8" s="1"/>
  <c r="AM238" i="8"/>
  <c r="AS215" i="8"/>
  <c r="AS220" i="8" s="1"/>
  <c r="AR207" i="8"/>
  <c r="AR213" i="8" s="1"/>
  <c r="AM207" i="8"/>
  <c r="AS174" i="8"/>
  <c r="AS177" i="8" s="1"/>
  <c r="AP130" i="8"/>
  <c r="AP135" i="8" s="1"/>
  <c r="AR94" i="8"/>
  <c r="AT94" i="8" s="1"/>
  <c r="AM94" i="8"/>
  <c r="AR54" i="8"/>
  <c r="AT54" i="8" s="1"/>
  <c r="AM54" i="8"/>
  <c r="AR50" i="8"/>
  <c r="AM50" i="8"/>
  <c r="AT191" i="8"/>
  <c r="AR226" i="8"/>
  <c r="AT226" i="8" s="1"/>
  <c r="AM226" i="8"/>
  <c r="AM199" i="8"/>
  <c r="AO199" i="8"/>
  <c r="AR170" i="8"/>
  <c r="AT170" i="8" s="1"/>
  <c r="AM170" i="8"/>
  <c r="AR141" i="8"/>
  <c r="AR142" i="8" s="1"/>
  <c r="AM141" i="8"/>
  <c r="AM142" i="8" s="1"/>
  <c r="AS110" i="8"/>
  <c r="AS115" i="8" s="1"/>
  <c r="AS116" i="8" s="1"/>
  <c r="AR42" i="8"/>
  <c r="AR44" i="8" s="1"/>
  <c r="AR45" i="8" s="1"/>
  <c r="AM42" i="8"/>
  <c r="AQ10" i="8"/>
  <c r="AS237" i="8"/>
  <c r="AP198" i="8"/>
  <c r="AP201" i="8" s="1"/>
  <c r="AR90" i="8"/>
  <c r="AT90" i="8" s="1"/>
  <c r="AM90" i="8"/>
  <c r="AR86" i="8"/>
  <c r="AM86" i="8"/>
  <c r="AR95" i="8"/>
  <c r="AT95" i="8" s="1"/>
  <c r="AM95" i="8"/>
  <c r="AM198" i="8"/>
  <c r="AT150" i="8" l="1"/>
  <c r="AT152" i="8" s="1"/>
  <c r="AL268" i="8"/>
  <c r="AI269" i="8"/>
  <c r="AL269" i="8" s="1"/>
  <c r="AK268" i="8"/>
  <c r="AM268" i="8" s="1"/>
  <c r="AH269" i="8"/>
  <c r="AK269" i="8" s="1"/>
  <c r="AS230" i="8"/>
  <c r="AS231" i="8" s="1"/>
  <c r="AQ251" i="8"/>
  <c r="AR230" i="8"/>
  <c r="AR231" i="8" s="1"/>
  <c r="AM230" i="8"/>
  <c r="AM231" i="8" s="1"/>
  <c r="AG251" i="8"/>
  <c r="R164" i="8"/>
  <c r="R270" i="8" s="1"/>
  <c r="AM269" i="8"/>
  <c r="AR143" i="8"/>
  <c r="AR25" i="8"/>
  <c r="AR39" i="8" s="1"/>
  <c r="AR46" i="8" s="1"/>
  <c r="AQ221" i="8"/>
  <c r="AQ222" i="8" s="1"/>
  <c r="AQ232" i="8" s="1"/>
  <c r="W270" i="8"/>
  <c r="AP136" i="8"/>
  <c r="AP153" i="8" s="1"/>
  <c r="AP164" i="8" s="1"/>
  <c r="AG136" i="8"/>
  <c r="AG153" i="8" s="1"/>
  <c r="AG164" i="8" s="1"/>
  <c r="AG39" i="8"/>
  <c r="AG46" i="8" s="1"/>
  <c r="S270" i="8"/>
  <c r="AT33" i="8"/>
  <c r="AT35" i="8" s="1"/>
  <c r="AM44" i="8"/>
  <c r="AM45" i="8" s="1"/>
  <c r="AE270" i="8"/>
  <c r="C270" i="8"/>
  <c r="AJ221" i="8"/>
  <c r="AJ222" i="8" s="1"/>
  <c r="AJ232" i="8" s="1"/>
  <c r="AQ178" i="8"/>
  <c r="AG178" i="8"/>
  <c r="AG182" i="8" s="1"/>
  <c r="AG183" i="8" s="1"/>
  <c r="AG221" i="8"/>
  <c r="AG222" i="8" s="1"/>
  <c r="AG232" i="8" s="1"/>
  <c r="AA270" i="8"/>
  <c r="Z270" i="8"/>
  <c r="AT145" i="8"/>
  <c r="AT147" i="8" s="1"/>
  <c r="AG117" i="8"/>
  <c r="AQ39" i="8"/>
  <c r="AQ46" i="8" s="1"/>
  <c r="AS143" i="8"/>
  <c r="AO128" i="8"/>
  <c r="AO136" i="8" s="1"/>
  <c r="AO153" i="8" s="1"/>
  <c r="AO164" i="8" s="1"/>
  <c r="AJ202" i="8"/>
  <c r="AJ203" i="8" s="1"/>
  <c r="AG202" i="8"/>
  <c r="AG203" i="8" s="1"/>
  <c r="AM25" i="8"/>
  <c r="AM39" i="8" s="1"/>
  <c r="AM220" i="8"/>
  <c r="AQ117" i="8"/>
  <c r="AR268" i="8"/>
  <c r="AR269" i="8" s="1"/>
  <c r="AT263" i="8"/>
  <c r="AT264" i="8" s="1"/>
  <c r="AT247" i="8"/>
  <c r="AT249" i="8" s="1"/>
  <c r="AT250" i="8" s="1"/>
  <c r="AM243" i="8"/>
  <c r="AM244" i="8" s="1"/>
  <c r="AM251" i="8" s="1"/>
  <c r="AK221" i="8"/>
  <c r="AK222" i="8" s="1"/>
  <c r="AK232" i="8" s="1"/>
  <c r="AL202" i="8"/>
  <c r="AL203" i="8" s="1"/>
  <c r="AK202" i="8"/>
  <c r="AK203" i="8" s="1"/>
  <c r="AO182" i="8"/>
  <c r="AO183" i="8" s="1"/>
  <c r="AM177" i="8"/>
  <c r="AM135" i="8"/>
  <c r="AT121" i="8"/>
  <c r="AT128" i="8" s="1"/>
  <c r="AM128" i="8"/>
  <c r="E270" i="8"/>
  <c r="AJ117" i="8"/>
  <c r="AR97" i="8"/>
  <c r="AR98" i="8" s="1"/>
  <c r="AR99" i="8" s="1"/>
  <c r="AR117" i="8" s="1"/>
  <c r="AM97" i="8"/>
  <c r="AM98" i="8" s="1"/>
  <c r="AM99" i="8" s="1"/>
  <c r="AL117" i="8"/>
  <c r="AR57" i="8"/>
  <c r="AR58" i="8" s="1"/>
  <c r="AR59" i="8" s="1"/>
  <c r="AM57" i="8"/>
  <c r="AM58" i="8" s="1"/>
  <c r="AM59" i="8" s="1"/>
  <c r="AJ39" i="8"/>
  <c r="AJ46" i="8" s="1"/>
  <c r="AS39" i="8"/>
  <c r="AS46" i="8" s="1"/>
  <c r="AT19" i="8"/>
  <c r="AT25" i="8" s="1"/>
  <c r="AT236" i="8"/>
  <c r="AS243" i="8"/>
  <c r="AS244" i="8" s="1"/>
  <c r="AS251" i="8" s="1"/>
  <c r="AR221" i="8"/>
  <c r="AR222" i="8" s="1"/>
  <c r="AQ128" i="8"/>
  <c r="AS221" i="8"/>
  <c r="AS222" i="8" s="1"/>
  <c r="AL136" i="8"/>
  <c r="AL153" i="8" s="1"/>
  <c r="AL164" i="8" s="1"/>
  <c r="AM115" i="8"/>
  <c r="AM116" i="8" s="1"/>
  <c r="AS98" i="8"/>
  <c r="AS99" i="8" s="1"/>
  <c r="AS117" i="8" s="1"/>
  <c r="AP182" i="8"/>
  <c r="AP183" i="8" s="1"/>
  <c r="AR243" i="8"/>
  <c r="AR244" i="8" s="1"/>
  <c r="AR251" i="8" s="1"/>
  <c r="AL221" i="8"/>
  <c r="AL222" i="8" s="1"/>
  <c r="AL232" i="8" s="1"/>
  <c r="AS257" i="8"/>
  <c r="AS258" i="8" s="1"/>
  <c r="AS259" i="8" s="1"/>
  <c r="D270" i="8"/>
  <c r="AO13" i="8"/>
  <c r="AO14" i="8" s="1"/>
  <c r="AO15" i="8" s="1"/>
  <c r="AM143" i="8"/>
  <c r="AM172" i="8"/>
  <c r="AR152" i="8"/>
  <c r="AT255" i="8"/>
  <c r="AT257" i="8" s="1"/>
  <c r="AT258" i="8" s="1"/>
  <c r="AT259" i="8" s="1"/>
  <c r="AQ152" i="8"/>
  <c r="AL178" i="8"/>
  <c r="AL182" i="8" s="1"/>
  <c r="AL183" i="8" s="1"/>
  <c r="AT138" i="8"/>
  <c r="AT139" i="8" s="1"/>
  <c r="M270" i="8"/>
  <c r="AQ187" i="8"/>
  <c r="AQ196" i="8" s="1"/>
  <c r="AM152" i="8"/>
  <c r="AT196" i="8"/>
  <c r="AT202" i="8" s="1"/>
  <c r="AT203" i="8" s="1"/>
  <c r="AQ180" i="8"/>
  <c r="AQ181" i="8" s="1"/>
  <c r="U270" i="8"/>
  <c r="AT30" i="8"/>
  <c r="AT31" i="8" s="1"/>
  <c r="AR136" i="8"/>
  <c r="N270" i="8"/>
  <c r="AQ13" i="8"/>
  <c r="AQ14" i="8" s="1"/>
  <c r="AQ15" i="8" s="1"/>
  <c r="AS178" i="8"/>
  <c r="AS182" i="8" s="1"/>
  <c r="AS183" i="8" s="1"/>
  <c r="AB270" i="8"/>
  <c r="T270" i="8"/>
  <c r="O270" i="8"/>
  <c r="AJ136" i="8"/>
  <c r="AJ153" i="8" s="1"/>
  <c r="AJ164" i="8" s="1"/>
  <c r="Q270" i="8"/>
  <c r="P270" i="8"/>
  <c r="AS136" i="8"/>
  <c r="AM196" i="8"/>
  <c r="AM201" i="8"/>
  <c r="X270" i="8"/>
  <c r="Y270" i="8"/>
  <c r="AT135" i="8"/>
  <c r="AP202" i="8"/>
  <c r="AP203" i="8" s="1"/>
  <c r="F270" i="8"/>
  <c r="AO201" i="8"/>
  <c r="AO202" i="8" s="1"/>
  <c r="AO203" i="8" s="1"/>
  <c r="AT172" i="8"/>
  <c r="AM213" i="8"/>
  <c r="AK136" i="8"/>
  <c r="AK153" i="8" s="1"/>
  <c r="AK164" i="8" s="1"/>
  <c r="AR172" i="8"/>
  <c r="AR178" i="8" s="1"/>
  <c r="AR182" i="8" s="1"/>
  <c r="AR183" i="8" s="1"/>
  <c r="AJ178" i="8"/>
  <c r="AJ182" i="8" s="1"/>
  <c r="AJ183" i="8" s="1"/>
  <c r="AT110" i="8"/>
  <c r="AT115" i="8" s="1"/>
  <c r="AT116" i="8" s="1"/>
  <c r="AT27" i="8"/>
  <c r="AT28" i="8" s="1"/>
  <c r="AT63" i="8"/>
  <c r="AT84" i="8" s="1"/>
  <c r="AT237" i="8"/>
  <c r="AT42" i="8"/>
  <c r="AT44" i="8" s="1"/>
  <c r="AT45" i="8" s="1"/>
  <c r="AT141" i="8"/>
  <c r="AT142" i="8" s="1"/>
  <c r="AT50" i="8"/>
  <c r="AT57" i="8" s="1"/>
  <c r="AT58" i="8" s="1"/>
  <c r="AT59" i="8" s="1"/>
  <c r="AT225" i="8"/>
  <c r="AT230" i="8" s="1"/>
  <c r="AT231" i="8" s="1"/>
  <c r="AT266" i="8"/>
  <c r="AT267" i="8" s="1"/>
  <c r="AT174" i="8"/>
  <c r="AT177" i="8" s="1"/>
  <c r="AQ130" i="8"/>
  <c r="AQ135" i="8" s="1"/>
  <c r="AT86" i="8"/>
  <c r="AT97" i="8" s="1"/>
  <c r="AT207" i="8"/>
  <c r="AT213" i="8" s="1"/>
  <c r="AT215" i="8"/>
  <c r="AT220" i="8" s="1"/>
  <c r="AQ198" i="8"/>
  <c r="AQ199" i="8"/>
  <c r="AT37" i="8"/>
  <c r="AT38" i="8" s="1"/>
  <c r="AH270" i="8" l="1"/>
  <c r="AM46" i="8"/>
  <c r="AR232" i="8"/>
  <c r="AS232" i="8"/>
  <c r="AP270" i="8"/>
  <c r="AM221" i="8"/>
  <c r="AM222" i="8" s="1"/>
  <c r="AM232" i="8" s="1"/>
  <c r="V270" i="8"/>
  <c r="AO270" i="8"/>
  <c r="AC270" i="8"/>
  <c r="AI270" i="8"/>
  <c r="AL270" i="8"/>
  <c r="AQ182" i="8"/>
  <c r="AQ183" i="8" s="1"/>
  <c r="AT221" i="8"/>
  <c r="AT222" i="8" s="1"/>
  <c r="AT232" i="8" s="1"/>
  <c r="AS153" i="8"/>
  <c r="AS164" i="8" s="1"/>
  <c r="AD270" i="8"/>
  <c r="AF270" i="8"/>
  <c r="AM178" i="8"/>
  <c r="AM182" i="8" s="1"/>
  <c r="AM183" i="8" s="1"/>
  <c r="AT268" i="8"/>
  <c r="AT269" i="8" s="1"/>
  <c r="AR153" i="8"/>
  <c r="AR164" i="8" s="1"/>
  <c r="AM136" i="8"/>
  <c r="AM153" i="8" s="1"/>
  <c r="AM164" i="8" s="1"/>
  <c r="AQ136" i="8"/>
  <c r="AQ153" i="8" s="1"/>
  <c r="AQ164" i="8" s="1"/>
  <c r="AM117" i="8"/>
  <c r="AT98" i="8"/>
  <c r="AT99" i="8" s="1"/>
  <c r="AT117" i="8" s="1"/>
  <c r="AT39" i="8"/>
  <c r="AT46" i="8" s="1"/>
  <c r="AT243" i="8"/>
  <c r="AT244" i="8" s="1"/>
  <c r="AT251" i="8" s="1"/>
  <c r="AT143" i="8"/>
  <c r="AT136" i="8"/>
  <c r="AM202" i="8"/>
  <c r="AM203" i="8" s="1"/>
  <c r="AQ201" i="8"/>
  <c r="AQ202" i="8" s="1"/>
  <c r="AQ203" i="8" s="1"/>
  <c r="AK270" i="8"/>
  <c r="AT178" i="8"/>
  <c r="AT182" i="8" s="1"/>
  <c r="AT183" i="8" s="1"/>
  <c r="AM270" i="8" l="1"/>
  <c r="AT153" i="8"/>
  <c r="AT164" i="8" s="1"/>
  <c r="AQ270" i="8"/>
  <c r="AG270" i="8"/>
  <c r="AJ270" i="8"/>
  <c r="AS270" i="8"/>
  <c r="AR270" i="8"/>
  <c r="AT270" i="8" l="1"/>
</calcChain>
</file>

<file path=xl/sharedStrings.xml><?xml version="1.0" encoding="utf-8"?>
<sst xmlns="http://schemas.openxmlformats.org/spreadsheetml/2006/main" count="330" uniqueCount="157">
  <si>
    <t>คณะ/หน่วยงานเทียบเท่า</t>
  </si>
  <si>
    <t>รวมทั้งหมด</t>
  </si>
  <si>
    <t>สังคม</t>
  </si>
  <si>
    <t>วิทย์</t>
  </si>
  <si>
    <t>สอบเข้าโดยมหาวิทยาลัยฯ</t>
  </si>
  <si>
    <t>รับโดยทบวง</t>
  </si>
  <si>
    <t>รวม</t>
  </si>
  <si>
    <t>แผนรับ</t>
  </si>
  <si>
    <t>รับไว้</t>
  </si>
  <si>
    <t>ผู้สมัคร</t>
  </si>
  <si>
    <t>สกอ.ส่งให้สัมภาษณ์</t>
  </si>
  <si>
    <t>ชาย</t>
  </si>
  <si>
    <t>หญิง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</si>
  <si>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</si>
  <si>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</si>
  <si>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</si>
  <si>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</si>
  <si>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</si>
  <si>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</si>
  <si>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</si>
  <si>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</si>
  <si>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</si>
  <si>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</si>
  <si>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</si>
  <si>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</si>
  <si>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</si>
  <si>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</si>
  <si>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</si>
  <si>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</si>
  <si>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</si>
  <si>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เทคโนโลยีงานประดิษฐ์สร้างสรรค์</t>
  </si>
  <si>
    <t>จิตรกรรม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</si>
  <si>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</si>
  <si>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</si>
  <si>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</si>
  <si>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</si>
  <si>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</si>
  <si>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</si>
  <si>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</si>
  <si>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</si>
  <si>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</si>
  <si>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</si>
  <si>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</si>
  <si>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</si>
  <si>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</si>
  <si>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</si>
  <si>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</si>
  <si>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</si>
  <si>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</si>
  <si>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</si>
  <si>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</si>
  <si>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</si>
  <si>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</si>
  <si>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</si>
  <si>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</si>
  <si>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การจัดการ - การจัดการสำนักงาน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</si>
  <si>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</si>
  <si>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</si>
  <si>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</si>
  <si>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</si>
  <si>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</si>
  <si>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</si>
  <si>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</si>
  <si>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</si>
  <si>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</si>
  <si>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</si>
  <si>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ระบบโควตา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</si>
  <si>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</si>
  <si>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</si>
  <si>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</si>
  <si>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</si>
  <si>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</si>
  <si>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</si>
  <si>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</si>
  <si>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</si>
  <si>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</si>
  <si>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</si>
  <si>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</si>
  <si>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</si>
  <si>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</si>
  <si>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</si>
  <si>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</si>
  <si>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</si>
  <si>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วิศวกรรมอุตสาหการ - การจัดการวิศวกรรม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</si>
  <si>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</si>
  <si>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</si>
  <si>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</si>
  <si>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</si>
  <si>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วิศวกรรมไฟฟ้า - ไฟฟ้ากำลัง</t>
  </si>
  <si>
    <t>วิศวกรรมอิเล็กทรอนิกส์และโทรคมนาคม-โทรคมนาคม</t>
  </si>
  <si>
    <t>ภาษาอังกฤษเพื่อการสื่อสาร</t>
  </si>
  <si>
    <t>การท่องเที่ยว</t>
  </si>
  <si>
    <t>ระดับปริญญาตรี - หลักสูตรอุตสาหกรรมศาสตร์บัณฑิต 4 ปี (วุฒิ ปวช./ม.6)</t>
  </si>
  <si>
    <t>อุตสาหกรรมการผลิต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</si>
  <si>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</si>
  <si>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</si>
  <si>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</si>
  <si>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</si>
  <si>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</si>
  <si>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</si>
  <si>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</si>
  <si>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การตลาด (โครงการ Central)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</si>
  <si>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</si>
  <si>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</si>
  <si>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</si>
  <si>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</si>
  <si>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</si>
  <si>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</si>
  <si>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</si>
  <si>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</si>
  <si>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</si>
  <si>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</si>
  <si>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</si>
  <si>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</si>
  <si>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นาฎศิลป์ไทยศึกษา</t>
  </si>
  <si>
    <t>ระดับปริญญาตรี - หลักสูตรสถาปัตยกรรมศาสตรบัณฑิต (วุฒิ ปวช./ม.6)</t>
  </si>
  <si>
    <t>คณะครุศาสตร์อุตสาหกรรม</t>
  </si>
  <si>
    <t>การจัดการ - การจัดการอุตสาหกรรม 1</t>
  </si>
  <si>
    <t>วิศวกรรมอุตสาหการ - วิศวกรรมกระบวนการผลิต</t>
  </si>
  <si>
    <t>เทคโนโลยีสื่อสารดิจิทัล</t>
  </si>
  <si>
    <t>รายงานจำนวนนักศึกษาเข้าใหม่ ปีการศึกษา 2558 จำแนกตามคณะ/สาขาวิชา ระดับการศึกษา และเพศ</t>
  </si>
  <si>
    <t>นักศึกษาเข้าใหม่ ปีการศึกษา 2558</t>
  </si>
  <si>
    <t>วิศวกรรมอิเล็กทรอนิกส์และโทรคมนาคม - วิศวกรรมโทรคมนาคม</t>
  </si>
  <si>
    <t>การออกแบบแฟชั่นและเครื่องแต่งกาย</t>
  </si>
  <si>
    <t>นวัตกรรมการออกแบบผลิตภัณฑ์ร่วมสมัย</t>
  </si>
  <si>
    <t>การแพทย์แผนไทยประยุกต์บัณฑิต</t>
  </si>
  <si>
    <t>สุขภาพความงามและสปา</t>
  </si>
  <si>
    <t>วิศวกรรมสิ่งแวดล้อม</t>
  </si>
  <si>
    <t>วิศวกรรมอุตสาหการ - วิศวกรรมกระบวนการผลิด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</si>
  <si>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</si>
  <si>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วิศวกรรมอิเล็กทรอนิกส์และโทรคมนาคม-วิศวกรรมอิเล็กทรอนิกส์</t>
  </si>
  <si>
    <t>วิศวกรรมอิเล็กทรอนิกส์และโทรคมนาคม-วิศวกรรมสื่อสารโครงข่าย</t>
  </si>
  <si>
    <t>วิศวกรรมเคมี</t>
  </si>
  <si>
    <t>วิศวกรรมเครื่องจักรกลเกษตร</t>
  </si>
  <si>
    <t>วิศวกรรมชลประทานและการจัดการน้ำ</t>
  </si>
  <si>
    <t>วิศวกรรมอาหาร</t>
  </si>
  <si>
    <t>Business English</t>
  </si>
  <si>
    <t>International Business Administration</t>
  </si>
  <si>
    <t xml:space="preserve">Marketing </t>
  </si>
  <si>
    <t>อุตสาหกรรมบริการอาหาร</t>
  </si>
  <si>
    <t>การจัดการการโรงแรม</t>
  </si>
  <si>
    <t>เทคโนโลยีการพิมพ์ดิจิทัลและบรรจุภัณฑ์</t>
  </si>
  <si>
    <t>เทคโนโลยีการพิมพ์ ดิจิทัลและบรรจุภัณฑ์</t>
  </si>
  <si>
    <t>ผู้สมัคร รอบ 1</t>
  </si>
  <si>
    <t>ผู้สมัคร รอบ 2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</si>
  <si>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</si>
  <si>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</si>
  <si>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วิศวกรรมพลาสติก</t>
  </si>
  <si>
    <t>วิศวกรรมพอลิเมอร์</t>
  </si>
  <si>
    <t xml:space="preserve">วิศวกรรมสิ่งทอ </t>
  </si>
  <si>
    <t>วิศวกรรมสิ่งทอ</t>
  </si>
  <si>
    <t xml:space="preserve"> </t>
  </si>
  <si>
    <t>วิศวกรรมเคมีสิ่งทอและเส้นใย - พอลิเมอร์และเส้นใย</t>
  </si>
  <si>
    <t>วิศวกรรมเคมีสิ่งทอและเส้นใย - เคมีและสีสิ่งทอ</t>
  </si>
  <si>
    <t>วิศวกรรมอิเล็กทรอนิกส์และโทรคมนาคม - อิเล็กทรอนิกส์</t>
  </si>
  <si>
    <t>วิศวกรรมสิ่งทอ - วิศวกรรมเครื่องนุ่งห่ม</t>
  </si>
  <si>
    <t>ข้อมูล ณ  วันที่ 11 กันยายน  2558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</si>
</sst>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u/>
      <sz val="14"/>
      <name val="Angsana New"/>
      <family val="1"/>
    </font>
    <font>
      <b/>
      <sz val="16"/>
      <name val="Angsana New"/>
      <family val="1"/>
    </font>
    <font>
      <sz val="11"/>
      <name val="Tahoma"/>
      <family val="2"/>
      <charset val="222"/>
      <scheme val="minor"/>
    </font>
    <font>
      <b/>
      <sz val="14"/>
      <color rgb="FFFF0000"/>
      <name val="Angsana New"/>
      <family val="1"/>
    </font>
    <font>
      <sz val="14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1" xfId="0" applyFont="1" applyFill="1" applyBorder="1" applyAlignment="1">
      <alignment horizontal="center" wrapText="1" shrinkToFi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0" fontId="4" fillId="0" borderId="4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3" fillId="0" borderId="4" xfId="0" applyFont="1" applyFill="1" applyBorder="1" applyAlignment="1"/>
    <xf numFmtId="3" fontId="3" fillId="0" borderId="1" xfId="0" applyNumberFormat="1" applyFont="1" applyFill="1" applyBorder="1" applyAlignment="1">
      <alignment horizontal="center" wrapText="1" shrinkToFit="1"/>
    </xf>
    <xf numFmtId="3" fontId="2" fillId="0" borderId="1" xfId="0" applyNumberFormat="1" applyFont="1" applyFill="1" applyBorder="1" applyAlignment="1">
      <alignment horizontal="center" wrapText="1" shrinkToFit="1"/>
    </xf>
    <xf numFmtId="3" fontId="3" fillId="0" borderId="4" xfId="0" applyNumberFormat="1" applyFont="1" applyFill="1" applyBorder="1" applyAlignment="1">
      <alignment horizontal="center" wrapText="1" shrinkToFit="1"/>
    </xf>
    <xf numFmtId="3" fontId="3" fillId="0" borderId="3" xfId="0" applyNumberFormat="1" applyFont="1" applyFill="1" applyBorder="1" applyAlignment="1">
      <alignment horizontal="center" wrapText="1" shrinkToFit="1"/>
    </xf>
    <xf numFmtId="0" fontId="2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0" fontId="2" fillId="0" borderId="0" xfId="0" applyFont="1" applyFill="1" applyAlignment="1">
      <alignment wrapText="1" shrinkToFit="1"/>
    </xf>
    <xf numFmtId="187" fontId="2" fillId="0" borderId="2" xfId="1" applyNumberFormat="1" applyFont="1" applyFill="1" applyBorder="1" applyAlignment="1"/>
    <xf numFmtId="187" fontId="2" fillId="0" borderId="4" xfId="1" applyNumberFormat="1" applyFont="1" applyFill="1" applyBorder="1" applyAlignment="1"/>
    <xf numFmtId="3" fontId="2" fillId="0" borderId="4" xfId="0" applyNumberFormat="1" applyFont="1" applyFill="1" applyBorder="1" applyAlignment="1">
      <alignment horizontal="center" wrapText="1" shrinkToFit="1"/>
    </xf>
    <xf numFmtId="0" fontId="2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 shrinkToFit="1"/>
    </xf>
    <xf numFmtId="0" fontId="2" fillId="0" borderId="0" xfId="0" applyFont="1" applyFill="1" applyAlignment="1">
      <alignment horizont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2" xfId="1" applyNumberFormat="1" applyFont="1" applyFill="1" applyBorder="1" applyAlignment="1">
      <alignment horizontal="center" vertical="center" wrapText="1" shrinkToFit="1"/>
    </xf>
    <xf numFmtId="3" fontId="3" fillId="0" borderId="4" xfId="1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Alignment="1">
      <alignment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wrapText="1" shrinkToFit="1"/>
    </xf>
    <xf numFmtId="0" fontId="3" fillId="0" borderId="3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0" xfId="0" applyFont="1" applyFill="1" applyAlignment="1">
      <alignment shrinkToFit="1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wrapText="1" shrinkToFit="1"/>
    </xf>
    <xf numFmtId="0" fontId="7" fillId="0" borderId="1" xfId="0" applyFont="1" applyFill="1" applyBorder="1" applyAlignment="1">
      <alignment horizontal="center" wrapText="1" shrinkToFit="1"/>
    </xf>
    <xf numFmtId="0" fontId="8" fillId="0" borderId="4" xfId="0" applyFont="1" applyFill="1" applyBorder="1" applyAlignment="1">
      <alignment horizontal="center" wrapText="1" shrinkToFit="1"/>
    </xf>
    <xf numFmtId="0" fontId="8" fillId="0" borderId="4" xfId="0" applyFont="1" applyFill="1" applyBorder="1" applyAlignment="1">
      <alignment horizontal="center" shrinkToFit="1"/>
    </xf>
    <xf numFmtId="3" fontId="8" fillId="0" borderId="1" xfId="0" applyNumberFormat="1" applyFont="1" applyFill="1" applyBorder="1" applyAlignment="1">
      <alignment horizont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3" fontId="8" fillId="0" borderId="4" xfId="0" applyNumberFormat="1" applyFont="1" applyFill="1" applyBorder="1" applyAlignment="1">
      <alignment horizontal="center" wrapText="1" shrinkToFit="1"/>
    </xf>
    <xf numFmtId="3" fontId="8" fillId="0" borderId="1" xfId="0" applyNumberFormat="1" applyFont="1" applyFill="1" applyBorder="1" applyAlignment="1">
      <alignment horizontal="center" vertical="center" wrapText="1" shrinkToFit="1"/>
    </xf>
    <xf numFmtId="3" fontId="8" fillId="0" borderId="4" xfId="0" applyNumberFormat="1" applyFont="1" applyFill="1" applyBorder="1" applyAlignment="1"/>
    <xf numFmtId="3" fontId="7" fillId="0" borderId="2" xfId="0" applyNumberFormat="1" applyFont="1" applyFill="1" applyBorder="1" applyAlignment="1">
      <alignment horizontal="center" vertical="center" wrapText="1" shrinkToFit="1"/>
    </xf>
    <xf numFmtId="3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 shrinkToFi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wrapText="1" shrinkToFit="1"/>
    </xf>
    <xf numFmtId="3" fontId="8" fillId="0" borderId="2" xfId="0" applyNumberFormat="1" applyFont="1" applyFill="1" applyBorder="1" applyAlignment="1">
      <alignment horizontal="center" wrapText="1" shrinkToFit="1"/>
    </xf>
    <xf numFmtId="0" fontId="2" fillId="0" borderId="4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/>
    <xf numFmtId="0" fontId="2" fillId="3" borderId="4" xfId="0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center" vertical="center" wrapText="1" shrinkToFit="1"/>
    </xf>
    <xf numFmtId="3" fontId="7" fillId="3" borderId="1" xfId="0" applyNumberFormat="1" applyFont="1" applyFill="1" applyBorder="1" applyAlignment="1">
      <alignment horizontal="center" vertical="center" wrapText="1" shrinkToFit="1"/>
    </xf>
    <xf numFmtId="0" fontId="2" fillId="3" borderId="0" xfId="0" applyFont="1" applyFill="1" applyAlignment="1">
      <alignment wrapText="1" shrinkToFit="1"/>
    </xf>
    <xf numFmtId="0" fontId="2" fillId="4" borderId="2" xfId="0" applyFont="1" applyFill="1" applyBorder="1" applyAlignment="1"/>
    <xf numFmtId="0" fontId="2" fillId="4" borderId="4" xfId="0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center" vertical="center" wrapText="1" shrinkToFit="1"/>
    </xf>
    <xf numFmtId="3" fontId="7" fillId="4" borderId="1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wrapText="1" shrinkToFit="1"/>
    </xf>
    <xf numFmtId="3" fontId="2" fillId="4" borderId="2" xfId="0" applyNumberFormat="1" applyFont="1" applyFill="1" applyBorder="1" applyAlignment="1">
      <alignment horizontal="center" vertical="center" wrapText="1" shrinkToFit="1"/>
    </xf>
    <xf numFmtId="3" fontId="7" fillId="4" borderId="2" xfId="0" applyNumberFormat="1" applyFont="1" applyFill="1" applyBorder="1" applyAlignment="1">
      <alignment horizontal="center" vertical="center" wrapText="1" shrinkToFit="1"/>
    </xf>
    <xf numFmtId="3" fontId="2" fillId="3" borderId="2" xfId="0" applyNumberFormat="1" applyFont="1" applyFill="1" applyBorder="1" applyAlignment="1">
      <alignment horizontal="center" vertical="center" wrapText="1" shrinkToFit="1"/>
    </xf>
    <xf numFmtId="3" fontId="7" fillId="3" borderId="2" xfId="0" applyNumberFormat="1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right" vertical="center"/>
    </xf>
    <xf numFmtId="0" fontId="2" fillId="4" borderId="0" xfId="0" applyFont="1" applyFill="1" applyAlignment="1">
      <alignment vertical="center" wrapText="1" shrinkToFit="1"/>
    </xf>
    <xf numFmtId="0" fontId="2" fillId="3" borderId="2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 shrinkToFit="1"/>
    </xf>
    <xf numFmtId="3" fontId="7" fillId="3" borderId="2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wrapText="1" shrinkToFit="1"/>
    </xf>
    <xf numFmtId="0" fontId="2" fillId="4" borderId="2" xfId="0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wrapText="1" shrinkToFit="1"/>
    </xf>
    <xf numFmtId="0" fontId="2" fillId="3" borderId="3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3" fontId="2" fillId="2" borderId="2" xfId="0" applyNumberFormat="1" applyFont="1" applyFill="1" applyBorder="1" applyAlignment="1"/>
    <xf numFmtId="3" fontId="2" fillId="2" borderId="3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wrapText="1" shrinkToFit="1"/>
    </xf>
    <xf numFmtId="0" fontId="5" fillId="0" borderId="2" xfId="0" applyFont="1" applyFill="1" applyBorder="1" applyAlignment="1">
      <alignment horizont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5" fillId="0" borderId="3" xfId="0" applyFont="1" applyFill="1" applyBorder="1" applyAlignment="1">
      <alignment horizontal="center" wrapText="1" shrinkToFi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2" fillId="0" borderId="2" xfId="0" applyFont="1" applyFill="1" applyBorder="1" applyAlignment="1">
      <alignment horizontal="center" wrapText="1" shrinkToFit="1"/>
    </xf>
    <xf numFmtId="0" fontId="6" fillId="0" borderId="4" xfId="0" applyFont="1" applyFill="1" applyBorder="1"/>
    <xf numFmtId="0" fontId="6" fillId="0" borderId="3" xfId="0" applyFont="1" applyFill="1" applyBorder="1"/>
    <xf numFmtId="0" fontId="2" fillId="0" borderId="2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wrapText="1" shrinkToFit="1"/>
    </xf>
    <xf numFmtId="0" fontId="7" fillId="0" borderId="15" xfId="0" applyFont="1" applyFill="1" applyBorder="1" applyAlignment="1"/>
    <xf numFmtId="0" fontId="7" fillId="0" borderId="14" xfId="0" applyFont="1" applyFill="1" applyBorder="1" applyAlignment="1"/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8"/>
  <sheetViews>
    <sheetView tabSelected="1" zoomScale="90" zoomScaleNormal="90" zoomScaleSheetLayoutView="50" workbookViewId="0">
      <pane xSplit="2" ySplit="6" topLeftCell="C173" activePane="bottomRight" state="frozen"/>
      <selection pane="topRight" activeCell="C1" sqref="C1"/>
      <selection pane="bottomLeft" activeCell="A7" sqref="A7"/>
      <selection pane="bottomRight" activeCell="AJ255" sqref="AJ255"/>
    </sheetView>
  </sheetViews>
  <sheetFormatPr defaultRowHeight="19.5" customHeight="1" x14ac:dyDescent="0.45"/>
  <cols>
    <col min="1" max="1" width="1.625" style="59" customWidth="1"/>
    <col min="2" max="2" width="40.375" style="59" customWidth="1"/>
    <col min="3" max="3" width="5" style="60" customWidth="1"/>
    <col min="4" max="9" width="5" style="60" hidden="1" customWidth="1"/>
    <col min="10" max="36" width="5" style="60" customWidth="1"/>
    <col min="37" max="39" width="5" style="20" customWidth="1"/>
    <col min="40" max="40" width="4.125" style="74" hidden="1" customWidth="1"/>
    <col min="41" max="46" width="5" style="20" customWidth="1"/>
    <col min="47" max="16384" width="9" style="41"/>
  </cols>
  <sheetData>
    <row r="1" spans="1:46" ht="33.75" customHeight="1" x14ac:dyDescent="0.5">
      <c r="A1" s="118" t="s">
        <v>120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20"/>
    </row>
    <row r="2" spans="1:46" s="13" customFormat="1" ht="24.75" customHeight="1" x14ac:dyDescent="0.45">
      <c r="A2" s="121" t="s">
        <v>0</v>
      </c>
      <c r="B2" s="122"/>
      <c r="C2" s="127" t="s">
        <v>121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9"/>
    </row>
    <row r="3" spans="1:46" s="23" customFormat="1" ht="19.5" customHeight="1" x14ac:dyDescent="0.2">
      <c r="A3" s="123"/>
      <c r="B3" s="124"/>
      <c r="C3" s="130" t="s">
        <v>65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2"/>
      <c r="AK3" s="133" t="s">
        <v>1</v>
      </c>
      <c r="AL3" s="134"/>
      <c r="AM3" s="135"/>
      <c r="AN3" s="142"/>
      <c r="AO3" s="133" t="s">
        <v>2</v>
      </c>
      <c r="AP3" s="134"/>
      <c r="AQ3" s="135"/>
      <c r="AR3" s="133" t="s">
        <v>3</v>
      </c>
      <c r="AS3" s="134"/>
      <c r="AT3" s="135"/>
    </row>
    <row r="4" spans="1:46" s="13" customFormat="1" ht="19.5" customHeight="1" x14ac:dyDescent="0.45">
      <c r="A4" s="123"/>
      <c r="B4" s="124"/>
      <c r="C4" s="130" t="s">
        <v>66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9"/>
      <c r="P4" s="130" t="s">
        <v>4</v>
      </c>
      <c r="Q4" s="145"/>
      <c r="R4" s="145"/>
      <c r="S4" s="145"/>
      <c r="T4" s="145"/>
      <c r="U4" s="145"/>
      <c r="V4" s="146"/>
      <c r="W4" s="130" t="s">
        <v>5</v>
      </c>
      <c r="X4" s="145"/>
      <c r="Y4" s="145"/>
      <c r="Z4" s="145"/>
      <c r="AA4" s="145"/>
      <c r="AB4" s="145"/>
      <c r="AC4" s="146"/>
      <c r="AD4" s="130" t="s">
        <v>6</v>
      </c>
      <c r="AE4" s="145"/>
      <c r="AF4" s="145"/>
      <c r="AG4" s="145"/>
      <c r="AH4" s="145"/>
      <c r="AI4" s="145"/>
      <c r="AJ4" s="146"/>
      <c r="AK4" s="136"/>
      <c r="AL4" s="137"/>
      <c r="AM4" s="138"/>
      <c r="AN4" s="143"/>
      <c r="AO4" s="136"/>
      <c r="AP4" s="137"/>
      <c r="AQ4" s="138"/>
      <c r="AR4" s="136"/>
      <c r="AS4" s="137"/>
      <c r="AT4" s="138"/>
    </row>
    <row r="5" spans="1:46" s="13" customFormat="1" ht="19.5" customHeight="1" x14ac:dyDescent="0.45">
      <c r="A5" s="123"/>
      <c r="B5" s="124"/>
      <c r="C5" s="147" t="s">
        <v>7</v>
      </c>
      <c r="D5" s="130" t="s">
        <v>143</v>
      </c>
      <c r="E5" s="128"/>
      <c r="F5" s="129"/>
      <c r="G5" s="130" t="s">
        <v>144</v>
      </c>
      <c r="H5" s="128"/>
      <c r="I5" s="129"/>
      <c r="J5" s="130" t="s">
        <v>9</v>
      </c>
      <c r="K5" s="128"/>
      <c r="L5" s="129"/>
      <c r="M5" s="130" t="s">
        <v>8</v>
      </c>
      <c r="N5" s="145"/>
      <c r="O5" s="146"/>
      <c r="P5" s="147" t="s">
        <v>7</v>
      </c>
      <c r="Q5" s="130" t="s">
        <v>9</v>
      </c>
      <c r="R5" s="145"/>
      <c r="S5" s="146"/>
      <c r="T5" s="130" t="s">
        <v>8</v>
      </c>
      <c r="U5" s="145"/>
      <c r="V5" s="146"/>
      <c r="W5" s="147" t="s">
        <v>7</v>
      </c>
      <c r="X5" s="130" t="s">
        <v>10</v>
      </c>
      <c r="Y5" s="151"/>
      <c r="Z5" s="152"/>
      <c r="AA5" s="130" t="s">
        <v>8</v>
      </c>
      <c r="AB5" s="145"/>
      <c r="AC5" s="146"/>
      <c r="AD5" s="147" t="s">
        <v>7</v>
      </c>
      <c r="AE5" s="133" t="s">
        <v>9</v>
      </c>
      <c r="AF5" s="149"/>
      <c r="AG5" s="150"/>
      <c r="AH5" s="130" t="s">
        <v>8</v>
      </c>
      <c r="AI5" s="151"/>
      <c r="AJ5" s="152"/>
      <c r="AK5" s="139"/>
      <c r="AL5" s="140"/>
      <c r="AM5" s="141"/>
      <c r="AN5" s="144"/>
      <c r="AO5" s="139"/>
      <c r="AP5" s="140"/>
      <c r="AQ5" s="141"/>
      <c r="AR5" s="139"/>
      <c r="AS5" s="140"/>
      <c r="AT5" s="141"/>
    </row>
    <row r="6" spans="1:46" s="13" customFormat="1" ht="19.5" customHeight="1" x14ac:dyDescent="0.45">
      <c r="A6" s="125"/>
      <c r="B6" s="126"/>
      <c r="C6" s="148"/>
      <c r="D6" s="24" t="s">
        <v>11</v>
      </c>
      <c r="E6" s="24" t="s">
        <v>12</v>
      </c>
      <c r="F6" s="24" t="s">
        <v>6</v>
      </c>
      <c r="G6" s="24" t="s">
        <v>11</v>
      </c>
      <c r="H6" s="24" t="s">
        <v>12</v>
      </c>
      <c r="I6" s="24" t="s">
        <v>6</v>
      </c>
      <c r="J6" s="24" t="s">
        <v>11</v>
      </c>
      <c r="K6" s="24" t="s">
        <v>12</v>
      </c>
      <c r="L6" s="24" t="s">
        <v>6</v>
      </c>
      <c r="M6" s="24" t="s">
        <v>11</v>
      </c>
      <c r="N6" s="24" t="s">
        <v>12</v>
      </c>
      <c r="O6" s="24" t="s">
        <v>6</v>
      </c>
      <c r="P6" s="148"/>
      <c r="Q6" s="24" t="s">
        <v>11</v>
      </c>
      <c r="R6" s="24" t="s">
        <v>12</v>
      </c>
      <c r="S6" s="24" t="s">
        <v>6</v>
      </c>
      <c r="T6" s="24" t="s">
        <v>11</v>
      </c>
      <c r="U6" s="24" t="s">
        <v>12</v>
      </c>
      <c r="V6" s="24" t="s">
        <v>6</v>
      </c>
      <c r="W6" s="148"/>
      <c r="X6" s="24" t="s">
        <v>11</v>
      </c>
      <c r="Y6" s="24" t="s">
        <v>12</v>
      </c>
      <c r="Z6" s="24" t="s">
        <v>6</v>
      </c>
      <c r="AA6" s="24" t="s">
        <v>11</v>
      </c>
      <c r="AB6" s="24" t="s">
        <v>12</v>
      </c>
      <c r="AC6" s="24" t="s">
        <v>6</v>
      </c>
      <c r="AD6" s="148"/>
      <c r="AE6" s="24" t="s">
        <v>11</v>
      </c>
      <c r="AF6" s="24" t="s">
        <v>12</v>
      </c>
      <c r="AG6" s="24" t="s">
        <v>6</v>
      </c>
      <c r="AH6" s="24" t="s">
        <v>11</v>
      </c>
      <c r="AI6" s="24" t="s">
        <v>12</v>
      </c>
      <c r="AJ6" s="24" t="s">
        <v>6</v>
      </c>
      <c r="AK6" s="1" t="s">
        <v>11</v>
      </c>
      <c r="AL6" s="1" t="s">
        <v>12</v>
      </c>
      <c r="AM6" s="1" t="s">
        <v>6</v>
      </c>
      <c r="AN6" s="62"/>
      <c r="AO6" s="1" t="s">
        <v>11</v>
      </c>
      <c r="AP6" s="1" t="s">
        <v>12</v>
      </c>
      <c r="AQ6" s="1" t="s">
        <v>6</v>
      </c>
      <c r="AR6" s="1" t="s">
        <v>11</v>
      </c>
      <c r="AS6" s="1" t="s">
        <v>12</v>
      </c>
      <c r="AT6" s="1" t="s">
        <v>6</v>
      </c>
    </row>
    <row r="7" spans="1:46" ht="19.5" customHeight="1" x14ac:dyDescent="0.45">
      <c r="A7" s="2" t="s">
        <v>111</v>
      </c>
      <c r="B7" s="3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44"/>
      <c r="AM7" s="44"/>
      <c r="AN7" s="63"/>
      <c r="AO7" s="44"/>
      <c r="AP7" s="44"/>
      <c r="AQ7" s="44"/>
      <c r="AR7" s="44"/>
      <c r="AS7" s="44"/>
      <c r="AT7" s="45"/>
    </row>
    <row r="8" spans="1:46" ht="19.5" customHeight="1" x14ac:dyDescent="0.45">
      <c r="A8" s="2"/>
      <c r="B8" s="4" t="s">
        <v>70</v>
      </c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4"/>
      <c r="AL8" s="44"/>
      <c r="AM8" s="44"/>
      <c r="AN8" s="63"/>
      <c r="AO8" s="44"/>
      <c r="AP8" s="44"/>
      <c r="AQ8" s="44"/>
      <c r="AR8" s="44"/>
      <c r="AS8" s="44"/>
      <c r="AT8" s="45"/>
    </row>
    <row r="9" spans="1:46" s="50" customFormat="1" ht="19.5" customHeight="1" x14ac:dyDescent="0.45">
      <c r="A9" s="46"/>
      <c r="B9" s="3" t="s">
        <v>68</v>
      </c>
      <c r="C9" s="28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9"/>
      <c r="U9" s="29"/>
      <c r="V9" s="81"/>
      <c r="W9" s="81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8"/>
      <c r="AL9" s="48"/>
      <c r="AM9" s="48"/>
      <c r="AN9" s="64"/>
      <c r="AO9" s="48"/>
      <c r="AP9" s="48"/>
      <c r="AQ9" s="48"/>
      <c r="AR9" s="48"/>
      <c r="AS9" s="48"/>
      <c r="AT9" s="49"/>
    </row>
    <row r="10" spans="1:46" ht="19.5" customHeight="1" x14ac:dyDescent="0.45">
      <c r="A10" s="51"/>
      <c r="B10" s="6" t="s">
        <v>91</v>
      </c>
      <c r="C10" s="22">
        <v>30</v>
      </c>
      <c r="D10" s="22">
        <v>37</v>
      </c>
      <c r="E10" s="22">
        <v>236</v>
      </c>
      <c r="F10" s="22">
        <f>D10+E10</f>
        <v>273</v>
      </c>
      <c r="G10" s="22">
        <v>33</v>
      </c>
      <c r="H10" s="22">
        <v>199</v>
      </c>
      <c r="I10" s="22">
        <f>G10+H10</f>
        <v>232</v>
      </c>
      <c r="J10" s="22">
        <f>D10+G10</f>
        <v>70</v>
      </c>
      <c r="K10" s="22">
        <f>E10+H10</f>
        <v>435</v>
      </c>
      <c r="L10" s="22">
        <f>J10+K10</f>
        <v>505</v>
      </c>
      <c r="M10" s="22">
        <v>2</v>
      </c>
      <c r="N10" s="22">
        <v>20</v>
      </c>
      <c r="O10" s="22">
        <f>M10+N10</f>
        <v>22</v>
      </c>
      <c r="P10" s="22">
        <v>30</v>
      </c>
      <c r="Q10" s="22">
        <v>69</v>
      </c>
      <c r="R10" s="22">
        <v>339</v>
      </c>
      <c r="S10" s="22">
        <f>Q10+R10</f>
        <v>408</v>
      </c>
      <c r="T10" s="22">
        <v>6</v>
      </c>
      <c r="U10" s="22">
        <v>40</v>
      </c>
      <c r="V10" s="22">
        <f>T10+U10</f>
        <v>46</v>
      </c>
      <c r="W10" s="22">
        <v>20</v>
      </c>
      <c r="X10" s="22">
        <v>2</v>
      </c>
      <c r="Y10" s="22">
        <v>18</v>
      </c>
      <c r="Z10" s="22">
        <f>X10+Y10</f>
        <v>20</v>
      </c>
      <c r="AA10" s="22">
        <v>1</v>
      </c>
      <c r="AB10" s="22">
        <v>10</v>
      </c>
      <c r="AC10" s="22">
        <f>AA10+AB10</f>
        <v>11</v>
      </c>
      <c r="AD10" s="22">
        <f>C10+P10+W10</f>
        <v>80</v>
      </c>
      <c r="AE10" s="22">
        <f>D10+Q10+X10</f>
        <v>108</v>
      </c>
      <c r="AF10" s="22">
        <f>E10+R10+Y10</f>
        <v>593</v>
      </c>
      <c r="AG10" s="22">
        <f>F10+S10+Z10</f>
        <v>701</v>
      </c>
      <c r="AH10" s="22">
        <f t="shared" ref="AH10:AI10" si="0">M10+T10+AA10</f>
        <v>9</v>
      </c>
      <c r="AI10" s="22">
        <f t="shared" si="0"/>
        <v>70</v>
      </c>
      <c r="AJ10" s="22">
        <f>AH10+AI10</f>
        <v>79</v>
      </c>
      <c r="AK10" s="7">
        <f>AH10</f>
        <v>9</v>
      </c>
      <c r="AL10" s="7">
        <f>AI10</f>
        <v>70</v>
      </c>
      <c r="AM10" s="7">
        <f>AK10+AL10</f>
        <v>79</v>
      </c>
      <c r="AN10" s="65">
        <v>1</v>
      </c>
      <c r="AO10" s="7">
        <f>IF(AN10=1,AK10,"0")</f>
        <v>9</v>
      </c>
      <c r="AP10" s="7">
        <f>IF(AN10=1,AL10,"0")</f>
        <v>70</v>
      </c>
      <c r="AQ10" s="7">
        <f>AO10+AP10</f>
        <v>79</v>
      </c>
      <c r="AR10" s="7" t="str">
        <f>IF(AN10=2,AK10,"0")</f>
        <v>0</v>
      </c>
      <c r="AS10" s="7" t="str">
        <f>IF(AN10=2,AL10,"0")</f>
        <v>0</v>
      </c>
      <c r="AT10" s="7">
        <f>AR10+AS10</f>
        <v>0</v>
      </c>
    </row>
    <row r="11" spans="1:46" ht="19.5" customHeight="1" x14ac:dyDescent="0.45">
      <c r="A11" s="51"/>
      <c r="B11" s="6" t="s">
        <v>140</v>
      </c>
      <c r="C11" s="22">
        <v>30</v>
      </c>
      <c r="D11" s="22">
        <v>46</v>
      </c>
      <c r="E11" s="22">
        <v>240</v>
      </c>
      <c r="F11" s="22">
        <f t="shared" ref="F11:F63" si="1">D11+E11</f>
        <v>286</v>
      </c>
      <c r="G11" s="22">
        <v>45</v>
      </c>
      <c r="H11" s="22">
        <v>207</v>
      </c>
      <c r="I11" s="22">
        <f t="shared" ref="I11:I12" si="2">G11+H11</f>
        <v>252</v>
      </c>
      <c r="J11" s="22">
        <f t="shared" ref="J11:J12" si="3">D11+G11</f>
        <v>91</v>
      </c>
      <c r="K11" s="22">
        <f t="shared" ref="K11:K12" si="4">E11+H11</f>
        <v>447</v>
      </c>
      <c r="L11" s="22">
        <f t="shared" ref="L11:L12" si="5">J11+K11</f>
        <v>538</v>
      </c>
      <c r="M11" s="22">
        <v>4</v>
      </c>
      <c r="N11" s="22">
        <v>18</v>
      </c>
      <c r="O11" s="22">
        <f t="shared" ref="O11:O63" si="6">M11+N11</f>
        <v>22</v>
      </c>
      <c r="P11" s="22">
        <v>30</v>
      </c>
      <c r="Q11" s="22">
        <v>72</v>
      </c>
      <c r="R11" s="22">
        <v>348</v>
      </c>
      <c r="S11" s="22">
        <f t="shared" ref="S11:S63" si="7">Q11+R11</f>
        <v>420</v>
      </c>
      <c r="T11" s="22">
        <v>13</v>
      </c>
      <c r="U11" s="22">
        <v>45</v>
      </c>
      <c r="V11" s="22">
        <f t="shared" ref="V11:V63" si="8">T11+U11</f>
        <v>58</v>
      </c>
      <c r="W11" s="22">
        <v>20</v>
      </c>
      <c r="X11" s="22">
        <v>6</v>
      </c>
      <c r="Y11" s="22">
        <v>14</v>
      </c>
      <c r="Z11" s="22">
        <f t="shared" ref="Z11:Z63" si="9">X11+Y11</f>
        <v>20</v>
      </c>
      <c r="AA11" s="22">
        <v>6</v>
      </c>
      <c r="AB11" s="22">
        <v>7</v>
      </c>
      <c r="AC11" s="22">
        <f t="shared" ref="AC11:AC63" si="10">AA11+AB11</f>
        <v>13</v>
      </c>
      <c r="AD11" s="22">
        <f t="shared" ref="AD11:AD90" si="11">C11+P11+W11</f>
        <v>80</v>
      </c>
      <c r="AE11" s="22">
        <f t="shared" ref="AE11:AE12" si="12">D11+Q11+X11</f>
        <v>124</v>
      </c>
      <c r="AF11" s="22">
        <f t="shared" ref="AF11:AF12" si="13">E11+R11+Y11</f>
        <v>602</v>
      </c>
      <c r="AG11" s="22">
        <f t="shared" ref="AG11:AG12" si="14">F11+S11+Z11</f>
        <v>726</v>
      </c>
      <c r="AH11" s="22">
        <f>M11+T11+AA11</f>
        <v>23</v>
      </c>
      <c r="AI11" s="22">
        <f>N11+U11+AB11</f>
        <v>70</v>
      </c>
      <c r="AJ11" s="22">
        <f t="shared" ref="AJ11:AJ63" si="15">AH11+AI11</f>
        <v>93</v>
      </c>
      <c r="AK11" s="7">
        <f t="shared" ref="AK11:AK54" si="16">AH11</f>
        <v>23</v>
      </c>
      <c r="AL11" s="7">
        <f t="shared" ref="AL11:AL54" si="17">AI11</f>
        <v>70</v>
      </c>
      <c r="AM11" s="7">
        <f t="shared" ref="AM11:AM63" si="18">AK11+AL11</f>
        <v>93</v>
      </c>
      <c r="AN11" s="65">
        <v>1</v>
      </c>
      <c r="AO11" s="7">
        <f t="shared" ref="AO11:AO63" si="19">IF(AN11=1,AK11,"0")</f>
        <v>23</v>
      </c>
      <c r="AP11" s="7">
        <f t="shared" ref="AP11:AP63" si="20">IF(AN11=1,AL11,"0")</f>
        <v>70</v>
      </c>
      <c r="AQ11" s="7">
        <f t="shared" ref="AQ11:AQ63" si="21">AO11+AP11</f>
        <v>93</v>
      </c>
      <c r="AR11" s="7" t="str">
        <f t="shared" ref="AR11:AR63" si="22">IF(AN11=2,AK11,"0")</f>
        <v>0</v>
      </c>
      <c r="AS11" s="7" t="str">
        <f t="shared" ref="AS11:AS63" si="23">IF(AN11=2,AL11,"0")</f>
        <v>0</v>
      </c>
      <c r="AT11" s="7">
        <f t="shared" ref="AT11:AT63" si="24">AR11+AS11</f>
        <v>0</v>
      </c>
    </row>
    <row r="12" spans="1:46" ht="19.5" customHeight="1" x14ac:dyDescent="0.45">
      <c r="A12" s="51"/>
      <c r="B12" s="6" t="s">
        <v>90</v>
      </c>
      <c r="C12" s="22">
        <v>30</v>
      </c>
      <c r="D12" s="22">
        <v>46</v>
      </c>
      <c r="E12" s="22">
        <v>329</v>
      </c>
      <c r="F12" s="22">
        <f t="shared" si="1"/>
        <v>375</v>
      </c>
      <c r="G12" s="22">
        <v>34</v>
      </c>
      <c r="H12" s="22">
        <v>223</v>
      </c>
      <c r="I12" s="22">
        <f t="shared" si="2"/>
        <v>257</v>
      </c>
      <c r="J12" s="22">
        <f t="shared" si="3"/>
        <v>80</v>
      </c>
      <c r="K12" s="22">
        <f t="shared" si="4"/>
        <v>552</v>
      </c>
      <c r="L12" s="22">
        <f t="shared" si="5"/>
        <v>632</v>
      </c>
      <c r="M12" s="22">
        <v>4</v>
      </c>
      <c r="N12" s="22">
        <v>16</v>
      </c>
      <c r="O12" s="22">
        <f t="shared" si="6"/>
        <v>20</v>
      </c>
      <c r="P12" s="22">
        <v>70</v>
      </c>
      <c r="Q12" s="22">
        <v>177</v>
      </c>
      <c r="R12" s="22">
        <v>636</v>
      </c>
      <c r="S12" s="22">
        <f t="shared" si="7"/>
        <v>813</v>
      </c>
      <c r="T12" s="22">
        <v>25</v>
      </c>
      <c r="U12" s="22">
        <v>55</v>
      </c>
      <c r="V12" s="22">
        <f t="shared" si="8"/>
        <v>80</v>
      </c>
      <c r="W12" s="22">
        <v>20</v>
      </c>
      <c r="X12" s="22">
        <v>2</v>
      </c>
      <c r="Y12" s="22">
        <v>18</v>
      </c>
      <c r="Z12" s="22">
        <f t="shared" si="9"/>
        <v>20</v>
      </c>
      <c r="AA12" s="22">
        <v>1</v>
      </c>
      <c r="AB12" s="22">
        <v>12</v>
      </c>
      <c r="AC12" s="22">
        <f t="shared" si="10"/>
        <v>13</v>
      </c>
      <c r="AD12" s="22">
        <f t="shared" si="11"/>
        <v>120</v>
      </c>
      <c r="AE12" s="22">
        <f t="shared" si="12"/>
        <v>225</v>
      </c>
      <c r="AF12" s="22">
        <f t="shared" si="13"/>
        <v>983</v>
      </c>
      <c r="AG12" s="22">
        <f t="shared" si="14"/>
        <v>1208</v>
      </c>
      <c r="AH12" s="22">
        <f>M12+T12+AA12</f>
        <v>30</v>
      </c>
      <c r="AI12" s="22">
        <f>N12+U12+AB12</f>
        <v>83</v>
      </c>
      <c r="AJ12" s="22">
        <f t="shared" si="15"/>
        <v>113</v>
      </c>
      <c r="AK12" s="7">
        <f t="shared" si="16"/>
        <v>30</v>
      </c>
      <c r="AL12" s="7">
        <f t="shared" si="17"/>
        <v>83</v>
      </c>
      <c r="AM12" s="7">
        <f t="shared" si="18"/>
        <v>113</v>
      </c>
      <c r="AN12" s="65">
        <v>1</v>
      </c>
      <c r="AO12" s="7">
        <f t="shared" si="19"/>
        <v>30</v>
      </c>
      <c r="AP12" s="7">
        <f t="shared" si="20"/>
        <v>83</v>
      </c>
      <c r="AQ12" s="7">
        <f t="shared" si="21"/>
        <v>113</v>
      </c>
      <c r="AR12" s="7" t="str">
        <f t="shared" si="22"/>
        <v>0</v>
      </c>
      <c r="AS12" s="7" t="str">
        <f t="shared" si="23"/>
        <v>0</v>
      </c>
      <c r="AT12" s="7">
        <f t="shared" si="24"/>
        <v>0</v>
      </c>
    </row>
    <row r="13" spans="1:46" s="13" customFormat="1" ht="19.5" customHeight="1" x14ac:dyDescent="0.45">
      <c r="A13" s="2"/>
      <c r="B13" s="11" t="s">
        <v>69</v>
      </c>
      <c r="C13" s="26">
        <f>SUM(C10:C12)</f>
        <v>90</v>
      </c>
      <c r="D13" s="26">
        <f t="shared" ref="D13:AT13" si="25">SUM(D10:D12)</f>
        <v>129</v>
      </c>
      <c r="E13" s="26">
        <f t="shared" si="25"/>
        <v>805</v>
      </c>
      <c r="F13" s="26">
        <f t="shared" si="25"/>
        <v>934</v>
      </c>
      <c r="G13" s="26">
        <f t="shared" ref="G13:I13" si="26">SUM(G10:G12)</f>
        <v>112</v>
      </c>
      <c r="H13" s="26">
        <f t="shared" si="26"/>
        <v>629</v>
      </c>
      <c r="I13" s="26">
        <f t="shared" si="26"/>
        <v>741</v>
      </c>
      <c r="J13" s="26">
        <f t="shared" ref="J13:L13" si="27">SUM(J10:J12)</f>
        <v>241</v>
      </c>
      <c r="K13" s="26">
        <f t="shared" si="27"/>
        <v>1434</v>
      </c>
      <c r="L13" s="26">
        <f t="shared" si="27"/>
        <v>1675</v>
      </c>
      <c r="M13" s="26">
        <f t="shared" si="25"/>
        <v>10</v>
      </c>
      <c r="N13" s="26">
        <f t="shared" si="25"/>
        <v>54</v>
      </c>
      <c r="O13" s="26">
        <f t="shared" si="25"/>
        <v>64</v>
      </c>
      <c r="P13" s="26">
        <f t="shared" si="25"/>
        <v>130</v>
      </c>
      <c r="Q13" s="26">
        <f t="shared" si="25"/>
        <v>318</v>
      </c>
      <c r="R13" s="26">
        <f t="shared" si="25"/>
        <v>1323</v>
      </c>
      <c r="S13" s="26">
        <f t="shared" si="25"/>
        <v>1641</v>
      </c>
      <c r="T13" s="26">
        <f t="shared" si="25"/>
        <v>44</v>
      </c>
      <c r="U13" s="26">
        <f t="shared" si="25"/>
        <v>140</v>
      </c>
      <c r="V13" s="26">
        <f t="shared" si="25"/>
        <v>184</v>
      </c>
      <c r="W13" s="26">
        <f t="shared" si="25"/>
        <v>60</v>
      </c>
      <c r="X13" s="26">
        <f t="shared" si="25"/>
        <v>10</v>
      </c>
      <c r="Y13" s="26">
        <f t="shared" si="25"/>
        <v>50</v>
      </c>
      <c r="Z13" s="26">
        <f t="shared" si="25"/>
        <v>60</v>
      </c>
      <c r="AA13" s="26">
        <f t="shared" si="25"/>
        <v>8</v>
      </c>
      <c r="AB13" s="26">
        <f t="shared" si="25"/>
        <v>29</v>
      </c>
      <c r="AC13" s="26">
        <f t="shared" si="25"/>
        <v>37</v>
      </c>
      <c r="AD13" s="26">
        <f t="shared" ref="AD13" si="28">SUM(AD10:AD12)</f>
        <v>280</v>
      </c>
      <c r="AE13" s="26">
        <f t="shared" ref="AE13" si="29">SUM(AE10:AE12)</f>
        <v>457</v>
      </c>
      <c r="AF13" s="26">
        <f t="shared" ref="AF13" si="30">SUM(AF10:AF12)</f>
        <v>2178</v>
      </c>
      <c r="AG13" s="26">
        <f t="shared" ref="AG13" si="31">SUM(AG10:AG12)</f>
        <v>2635</v>
      </c>
      <c r="AH13" s="26">
        <f t="shared" ref="AH13" si="32">SUM(AH10:AH12)</f>
        <v>62</v>
      </c>
      <c r="AI13" s="26">
        <f t="shared" ref="AI13" si="33">SUM(AI10:AI12)</f>
        <v>223</v>
      </c>
      <c r="AJ13" s="26">
        <f t="shared" ref="AJ13" si="34">SUM(AJ10:AJ12)</f>
        <v>285</v>
      </c>
      <c r="AK13" s="26">
        <f t="shared" si="25"/>
        <v>62</v>
      </c>
      <c r="AL13" s="26">
        <f t="shared" si="25"/>
        <v>223</v>
      </c>
      <c r="AM13" s="26">
        <f t="shared" si="25"/>
        <v>285</v>
      </c>
      <c r="AN13" s="66"/>
      <c r="AO13" s="26">
        <f t="shared" si="25"/>
        <v>62</v>
      </c>
      <c r="AP13" s="26">
        <f t="shared" si="25"/>
        <v>223</v>
      </c>
      <c r="AQ13" s="26">
        <f t="shared" si="25"/>
        <v>285</v>
      </c>
      <c r="AR13" s="26">
        <f t="shared" si="25"/>
        <v>0</v>
      </c>
      <c r="AS13" s="26">
        <f t="shared" si="25"/>
        <v>0</v>
      </c>
      <c r="AT13" s="26">
        <f t="shared" si="25"/>
        <v>0</v>
      </c>
    </row>
    <row r="14" spans="1:46" s="88" customFormat="1" ht="19.5" customHeight="1" x14ac:dyDescent="0.45">
      <c r="A14" s="84"/>
      <c r="B14" s="85" t="s">
        <v>71</v>
      </c>
      <c r="C14" s="86">
        <f>C13</f>
        <v>90</v>
      </c>
      <c r="D14" s="86">
        <f t="shared" ref="D14:AT15" si="35">D13</f>
        <v>129</v>
      </c>
      <c r="E14" s="86">
        <f t="shared" si="35"/>
        <v>805</v>
      </c>
      <c r="F14" s="86">
        <f t="shared" si="35"/>
        <v>934</v>
      </c>
      <c r="G14" s="86">
        <f t="shared" ref="G14:I14" si="36">G13</f>
        <v>112</v>
      </c>
      <c r="H14" s="86">
        <f t="shared" si="36"/>
        <v>629</v>
      </c>
      <c r="I14" s="86">
        <f t="shared" si="36"/>
        <v>741</v>
      </c>
      <c r="J14" s="86">
        <f t="shared" ref="J14:L14" si="37">J13</f>
        <v>241</v>
      </c>
      <c r="K14" s="86">
        <f t="shared" si="37"/>
        <v>1434</v>
      </c>
      <c r="L14" s="86">
        <f t="shared" si="37"/>
        <v>1675</v>
      </c>
      <c r="M14" s="86">
        <f t="shared" si="35"/>
        <v>10</v>
      </c>
      <c r="N14" s="86">
        <f t="shared" si="35"/>
        <v>54</v>
      </c>
      <c r="O14" s="86">
        <f t="shared" si="35"/>
        <v>64</v>
      </c>
      <c r="P14" s="86">
        <f t="shared" si="35"/>
        <v>130</v>
      </c>
      <c r="Q14" s="86">
        <f t="shared" si="35"/>
        <v>318</v>
      </c>
      <c r="R14" s="86">
        <f t="shared" si="35"/>
        <v>1323</v>
      </c>
      <c r="S14" s="86">
        <f t="shared" si="35"/>
        <v>1641</v>
      </c>
      <c r="T14" s="86">
        <f t="shared" si="35"/>
        <v>44</v>
      </c>
      <c r="U14" s="86">
        <f t="shared" si="35"/>
        <v>140</v>
      </c>
      <c r="V14" s="86">
        <f t="shared" si="35"/>
        <v>184</v>
      </c>
      <c r="W14" s="86">
        <f t="shared" si="35"/>
        <v>60</v>
      </c>
      <c r="X14" s="86">
        <f t="shared" si="35"/>
        <v>10</v>
      </c>
      <c r="Y14" s="86">
        <f t="shared" si="35"/>
        <v>50</v>
      </c>
      <c r="Z14" s="86">
        <f t="shared" si="35"/>
        <v>60</v>
      </c>
      <c r="AA14" s="86">
        <f t="shared" si="35"/>
        <v>8</v>
      </c>
      <c r="AB14" s="86">
        <f t="shared" si="35"/>
        <v>29</v>
      </c>
      <c r="AC14" s="86">
        <f t="shared" si="35"/>
        <v>37</v>
      </c>
      <c r="AD14" s="86">
        <f t="shared" ref="AD14:AD15" si="38">AD13</f>
        <v>280</v>
      </c>
      <c r="AE14" s="86">
        <f t="shared" ref="AE14:AE15" si="39">AE13</f>
        <v>457</v>
      </c>
      <c r="AF14" s="86">
        <f t="shared" ref="AF14:AF15" si="40">AF13</f>
        <v>2178</v>
      </c>
      <c r="AG14" s="86">
        <f t="shared" ref="AG14:AG15" si="41">AG13</f>
        <v>2635</v>
      </c>
      <c r="AH14" s="86">
        <f t="shared" ref="AH14:AH15" si="42">AH13</f>
        <v>62</v>
      </c>
      <c r="AI14" s="86">
        <f t="shared" ref="AI14:AI15" si="43">AI13</f>
        <v>223</v>
      </c>
      <c r="AJ14" s="86">
        <f t="shared" ref="AJ14:AJ15" si="44">AJ13</f>
        <v>285</v>
      </c>
      <c r="AK14" s="86">
        <f t="shared" si="35"/>
        <v>62</v>
      </c>
      <c r="AL14" s="86">
        <f t="shared" si="35"/>
        <v>223</v>
      </c>
      <c r="AM14" s="86">
        <f t="shared" si="35"/>
        <v>285</v>
      </c>
      <c r="AN14" s="87"/>
      <c r="AO14" s="86">
        <f t="shared" si="35"/>
        <v>62</v>
      </c>
      <c r="AP14" s="86">
        <f t="shared" si="35"/>
        <v>223</v>
      </c>
      <c r="AQ14" s="86">
        <f t="shared" si="35"/>
        <v>285</v>
      </c>
      <c r="AR14" s="86">
        <f t="shared" si="35"/>
        <v>0</v>
      </c>
      <c r="AS14" s="86">
        <f t="shared" si="35"/>
        <v>0</v>
      </c>
      <c r="AT14" s="86">
        <f t="shared" si="35"/>
        <v>0</v>
      </c>
    </row>
    <row r="15" spans="1:46" s="93" customFormat="1" ht="21" customHeight="1" x14ac:dyDescent="0.45">
      <c r="A15" s="89"/>
      <c r="B15" s="90" t="s">
        <v>49</v>
      </c>
      <c r="C15" s="91">
        <f>C14</f>
        <v>90</v>
      </c>
      <c r="D15" s="91">
        <f t="shared" si="35"/>
        <v>129</v>
      </c>
      <c r="E15" s="91">
        <f t="shared" si="35"/>
        <v>805</v>
      </c>
      <c r="F15" s="91">
        <f t="shared" si="35"/>
        <v>934</v>
      </c>
      <c r="G15" s="91">
        <f t="shared" ref="G15:I15" si="45">G14</f>
        <v>112</v>
      </c>
      <c r="H15" s="91">
        <f t="shared" si="45"/>
        <v>629</v>
      </c>
      <c r="I15" s="91">
        <f t="shared" si="45"/>
        <v>741</v>
      </c>
      <c r="J15" s="91">
        <f t="shared" ref="J15:L15" si="46">J14</f>
        <v>241</v>
      </c>
      <c r="K15" s="91">
        <f t="shared" si="46"/>
        <v>1434</v>
      </c>
      <c r="L15" s="91">
        <f t="shared" si="46"/>
        <v>1675</v>
      </c>
      <c r="M15" s="91">
        <f t="shared" si="35"/>
        <v>10</v>
      </c>
      <c r="N15" s="91">
        <f t="shared" si="35"/>
        <v>54</v>
      </c>
      <c r="O15" s="91">
        <f t="shared" si="35"/>
        <v>64</v>
      </c>
      <c r="P15" s="91">
        <f t="shared" si="35"/>
        <v>130</v>
      </c>
      <c r="Q15" s="91">
        <f t="shared" si="35"/>
        <v>318</v>
      </c>
      <c r="R15" s="91">
        <f t="shared" si="35"/>
        <v>1323</v>
      </c>
      <c r="S15" s="91">
        <f t="shared" si="35"/>
        <v>1641</v>
      </c>
      <c r="T15" s="91">
        <f t="shared" si="35"/>
        <v>44</v>
      </c>
      <c r="U15" s="91">
        <f t="shared" si="35"/>
        <v>140</v>
      </c>
      <c r="V15" s="91">
        <f t="shared" si="35"/>
        <v>184</v>
      </c>
      <c r="W15" s="91">
        <f t="shared" si="35"/>
        <v>60</v>
      </c>
      <c r="X15" s="91">
        <f t="shared" si="35"/>
        <v>10</v>
      </c>
      <c r="Y15" s="91">
        <f t="shared" si="35"/>
        <v>50</v>
      </c>
      <c r="Z15" s="91">
        <f t="shared" si="35"/>
        <v>60</v>
      </c>
      <c r="AA15" s="91">
        <f t="shared" si="35"/>
        <v>8</v>
      </c>
      <c r="AB15" s="91">
        <f t="shared" si="35"/>
        <v>29</v>
      </c>
      <c r="AC15" s="91">
        <f t="shared" si="35"/>
        <v>37</v>
      </c>
      <c r="AD15" s="91">
        <f t="shared" si="38"/>
        <v>280</v>
      </c>
      <c r="AE15" s="91">
        <f t="shared" si="39"/>
        <v>457</v>
      </c>
      <c r="AF15" s="91">
        <f t="shared" si="40"/>
        <v>2178</v>
      </c>
      <c r="AG15" s="91">
        <f t="shared" si="41"/>
        <v>2635</v>
      </c>
      <c r="AH15" s="91">
        <f t="shared" si="42"/>
        <v>62</v>
      </c>
      <c r="AI15" s="91">
        <f t="shared" si="43"/>
        <v>223</v>
      </c>
      <c r="AJ15" s="91">
        <f t="shared" si="44"/>
        <v>285</v>
      </c>
      <c r="AK15" s="91">
        <f t="shared" si="35"/>
        <v>62</v>
      </c>
      <c r="AL15" s="91">
        <f t="shared" si="35"/>
        <v>223</v>
      </c>
      <c r="AM15" s="91">
        <f t="shared" si="35"/>
        <v>285</v>
      </c>
      <c r="AN15" s="92"/>
      <c r="AO15" s="91">
        <f t="shared" si="35"/>
        <v>62</v>
      </c>
      <c r="AP15" s="91">
        <f t="shared" si="35"/>
        <v>223</v>
      </c>
      <c r="AQ15" s="91">
        <f t="shared" si="35"/>
        <v>285</v>
      </c>
      <c r="AR15" s="91">
        <f t="shared" si="35"/>
        <v>0</v>
      </c>
      <c r="AS15" s="91">
        <f t="shared" si="35"/>
        <v>0</v>
      </c>
      <c r="AT15" s="91">
        <f t="shared" si="35"/>
        <v>0</v>
      </c>
    </row>
    <row r="16" spans="1:46" ht="19.5" customHeight="1" x14ac:dyDescent="0.45">
      <c r="A16" s="2" t="s">
        <v>116</v>
      </c>
      <c r="B16" s="3"/>
      <c r="C16" s="27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9"/>
      <c r="AL16" s="9"/>
      <c r="AM16" s="9"/>
      <c r="AN16" s="67"/>
      <c r="AO16" s="9"/>
      <c r="AP16" s="9"/>
      <c r="AQ16" s="9"/>
      <c r="AR16" s="9"/>
      <c r="AS16" s="9"/>
      <c r="AT16" s="10"/>
    </row>
    <row r="17" spans="1:46" ht="19.5" customHeight="1" x14ac:dyDescent="0.45">
      <c r="A17" s="2"/>
      <c r="B17" s="4" t="s">
        <v>70</v>
      </c>
      <c r="C17" s="2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9"/>
      <c r="AL17" s="9"/>
      <c r="AM17" s="9"/>
      <c r="AN17" s="67"/>
      <c r="AO17" s="9"/>
      <c r="AP17" s="9"/>
      <c r="AQ17" s="9"/>
      <c r="AR17" s="9"/>
      <c r="AS17" s="9"/>
      <c r="AT17" s="10"/>
    </row>
    <row r="18" spans="1:46" ht="19.5" customHeight="1" x14ac:dyDescent="0.45">
      <c r="A18" s="46"/>
      <c r="B18" s="3" t="s">
        <v>67</v>
      </c>
      <c r="C18" s="30"/>
      <c r="D18" s="31"/>
      <c r="E18" s="31"/>
      <c r="F18" s="33"/>
      <c r="G18" s="31"/>
      <c r="H18" s="31"/>
      <c r="I18" s="33"/>
      <c r="J18" s="31"/>
      <c r="K18" s="31"/>
      <c r="L18" s="33"/>
      <c r="M18" s="31"/>
      <c r="N18" s="31"/>
      <c r="O18" s="33"/>
      <c r="P18" s="31"/>
      <c r="Q18" s="31"/>
      <c r="R18" s="31"/>
      <c r="S18" s="33"/>
      <c r="T18" s="32"/>
      <c r="U18" s="32"/>
      <c r="V18" s="33"/>
      <c r="W18" s="31"/>
      <c r="X18" s="31"/>
      <c r="Y18" s="31"/>
      <c r="Z18" s="33"/>
      <c r="AA18" s="31"/>
      <c r="AB18" s="31"/>
      <c r="AC18" s="33"/>
      <c r="AD18" s="33"/>
      <c r="AE18" s="33"/>
      <c r="AF18" s="33"/>
      <c r="AG18" s="33"/>
      <c r="AH18" s="33"/>
      <c r="AI18" s="33"/>
      <c r="AJ18" s="33"/>
      <c r="AK18" s="9"/>
      <c r="AL18" s="9"/>
      <c r="AM18" s="9"/>
      <c r="AN18" s="67"/>
      <c r="AO18" s="9"/>
      <c r="AP18" s="9"/>
      <c r="AQ18" s="9"/>
      <c r="AR18" s="9"/>
      <c r="AS18" s="9"/>
      <c r="AT18" s="10"/>
    </row>
    <row r="19" spans="1:46" ht="19.5" customHeight="1" x14ac:dyDescent="0.45">
      <c r="A19" s="51"/>
      <c r="B19" s="6" t="s">
        <v>19</v>
      </c>
      <c r="C19" s="22">
        <v>20</v>
      </c>
      <c r="D19" s="22">
        <v>25</v>
      </c>
      <c r="E19" s="22">
        <v>24</v>
      </c>
      <c r="F19" s="22">
        <f t="shared" ref="F19:F24" si="47">D19+E19</f>
        <v>49</v>
      </c>
      <c r="G19" s="22">
        <v>0</v>
      </c>
      <c r="H19" s="22">
        <v>0</v>
      </c>
      <c r="I19" s="22">
        <f t="shared" ref="I19:I24" si="48">G19+H19</f>
        <v>0</v>
      </c>
      <c r="J19" s="22">
        <f t="shared" ref="J19:J24" si="49">D19+G19</f>
        <v>25</v>
      </c>
      <c r="K19" s="22">
        <f t="shared" ref="K19:K24" si="50">E19+H19</f>
        <v>24</v>
      </c>
      <c r="L19" s="22">
        <f t="shared" ref="L19:L24" si="51">J19+K19</f>
        <v>49</v>
      </c>
      <c r="M19" s="22">
        <v>4</v>
      </c>
      <c r="N19" s="22">
        <v>6</v>
      </c>
      <c r="O19" s="22">
        <f t="shared" ref="O19:O24" si="52">M19+N19</f>
        <v>10</v>
      </c>
      <c r="P19" s="22">
        <v>20</v>
      </c>
      <c r="Q19" s="22">
        <v>16</v>
      </c>
      <c r="R19" s="22">
        <v>13</v>
      </c>
      <c r="S19" s="22">
        <f t="shared" ref="S19:S24" si="53">Q19+R19</f>
        <v>29</v>
      </c>
      <c r="T19" s="22">
        <v>6</v>
      </c>
      <c r="U19" s="22">
        <v>8</v>
      </c>
      <c r="V19" s="22">
        <f t="shared" ref="V19:V24" si="54">T19+U19</f>
        <v>14</v>
      </c>
      <c r="W19" s="22">
        <v>5</v>
      </c>
      <c r="X19" s="22">
        <v>2</v>
      </c>
      <c r="Y19" s="22">
        <v>3</v>
      </c>
      <c r="Z19" s="22">
        <f t="shared" ref="Z19:Z24" si="55">X19+Y19</f>
        <v>5</v>
      </c>
      <c r="AA19" s="22">
        <v>2</v>
      </c>
      <c r="AB19" s="22">
        <v>2</v>
      </c>
      <c r="AC19" s="22">
        <f t="shared" ref="AC19:AC24" si="56">AA19+AB19</f>
        <v>4</v>
      </c>
      <c r="AD19" s="22">
        <f t="shared" si="11"/>
        <v>45</v>
      </c>
      <c r="AE19" s="22">
        <f>D19+Q19+X19</f>
        <v>43</v>
      </c>
      <c r="AF19" s="22">
        <f>E19+R19+Y19</f>
        <v>40</v>
      </c>
      <c r="AG19" s="22">
        <f t="shared" ref="AG19:AG24" si="57">F19+S19+Z19</f>
        <v>83</v>
      </c>
      <c r="AH19" s="22">
        <f>M19+T19+AA19</f>
        <v>12</v>
      </c>
      <c r="AI19" s="22">
        <f t="shared" ref="AH19:AI24" si="58">N19+U19+AB19</f>
        <v>16</v>
      </c>
      <c r="AJ19" s="22">
        <f t="shared" ref="AJ19:AJ24" si="59">AH19+AI19</f>
        <v>28</v>
      </c>
      <c r="AK19" s="7">
        <f t="shared" si="16"/>
        <v>12</v>
      </c>
      <c r="AL19" s="7">
        <f t="shared" si="17"/>
        <v>16</v>
      </c>
      <c r="AM19" s="7">
        <f t="shared" ref="AM19:AM24" si="60">AK19+AL19</f>
        <v>28</v>
      </c>
      <c r="AN19" s="65">
        <v>2</v>
      </c>
      <c r="AO19" s="7" t="str">
        <f t="shared" ref="AO19:AO24" si="61">IF(AN19=1,AK19,"0")</f>
        <v>0</v>
      </c>
      <c r="AP19" s="7" t="str">
        <f t="shared" ref="AP19:AP24" si="62">IF(AN19=1,AL19,"0")</f>
        <v>0</v>
      </c>
      <c r="AQ19" s="7">
        <f t="shared" ref="AQ19:AQ24" si="63">AO19+AP19</f>
        <v>0</v>
      </c>
      <c r="AR19" s="7">
        <f t="shared" ref="AR19:AR24" si="64">IF(AN19=2,AK19,"0")</f>
        <v>12</v>
      </c>
      <c r="AS19" s="7">
        <f t="shared" ref="AS19:AS24" si="65">IF(AN19=2,AL19,"0")</f>
        <v>16</v>
      </c>
      <c r="AT19" s="7">
        <f t="shared" ref="AT19:AT24" si="66">AR19+AS19</f>
        <v>28</v>
      </c>
    </row>
    <row r="20" spans="1:46" ht="19.5" customHeight="1" x14ac:dyDescent="0.45">
      <c r="A20" s="51"/>
      <c r="B20" s="6" t="s">
        <v>17</v>
      </c>
      <c r="C20" s="22">
        <v>20</v>
      </c>
      <c r="D20" s="22">
        <v>28</v>
      </c>
      <c r="E20" s="22">
        <v>8</v>
      </c>
      <c r="F20" s="22">
        <f t="shared" si="47"/>
        <v>36</v>
      </c>
      <c r="G20" s="22">
        <v>28</v>
      </c>
      <c r="H20" s="22">
        <v>5</v>
      </c>
      <c r="I20" s="22">
        <f t="shared" si="48"/>
        <v>33</v>
      </c>
      <c r="J20" s="22">
        <f t="shared" si="49"/>
        <v>56</v>
      </c>
      <c r="K20" s="22">
        <f t="shared" si="50"/>
        <v>13</v>
      </c>
      <c r="L20" s="22">
        <f t="shared" si="51"/>
        <v>69</v>
      </c>
      <c r="M20" s="22">
        <v>10</v>
      </c>
      <c r="N20" s="22">
        <v>1</v>
      </c>
      <c r="O20" s="22">
        <f t="shared" si="52"/>
        <v>11</v>
      </c>
      <c r="P20" s="22">
        <v>20</v>
      </c>
      <c r="Q20" s="22">
        <v>34</v>
      </c>
      <c r="R20" s="22">
        <v>3</v>
      </c>
      <c r="S20" s="22">
        <f t="shared" si="53"/>
        <v>37</v>
      </c>
      <c r="T20" s="22">
        <v>15</v>
      </c>
      <c r="U20" s="22">
        <v>0</v>
      </c>
      <c r="V20" s="22">
        <f t="shared" si="54"/>
        <v>15</v>
      </c>
      <c r="W20" s="22">
        <v>5</v>
      </c>
      <c r="X20" s="22">
        <v>2</v>
      </c>
      <c r="Y20" s="22">
        <v>3</v>
      </c>
      <c r="Z20" s="22">
        <f t="shared" si="55"/>
        <v>5</v>
      </c>
      <c r="AA20" s="22">
        <v>1</v>
      </c>
      <c r="AB20" s="22">
        <v>1</v>
      </c>
      <c r="AC20" s="22">
        <f t="shared" si="56"/>
        <v>2</v>
      </c>
      <c r="AD20" s="22">
        <f t="shared" si="11"/>
        <v>45</v>
      </c>
      <c r="AE20" s="22">
        <f t="shared" ref="AE20:AE24" si="67">D20+Q20+X20</f>
        <v>64</v>
      </c>
      <c r="AF20" s="22">
        <f t="shared" ref="AF20:AF24" si="68">E20+R20+Y20</f>
        <v>14</v>
      </c>
      <c r="AG20" s="22">
        <f t="shared" si="57"/>
        <v>78</v>
      </c>
      <c r="AH20" s="22">
        <f t="shared" si="58"/>
        <v>26</v>
      </c>
      <c r="AI20" s="22">
        <f t="shared" si="58"/>
        <v>2</v>
      </c>
      <c r="AJ20" s="22">
        <f t="shared" si="59"/>
        <v>28</v>
      </c>
      <c r="AK20" s="7">
        <f t="shared" si="16"/>
        <v>26</v>
      </c>
      <c r="AL20" s="7">
        <f t="shared" si="17"/>
        <v>2</v>
      </c>
      <c r="AM20" s="7">
        <f t="shared" si="60"/>
        <v>28</v>
      </c>
      <c r="AN20" s="65">
        <v>2</v>
      </c>
      <c r="AO20" s="7" t="str">
        <f t="shared" si="61"/>
        <v>0</v>
      </c>
      <c r="AP20" s="7" t="str">
        <f t="shared" si="62"/>
        <v>0</v>
      </c>
      <c r="AQ20" s="7">
        <f t="shared" si="63"/>
        <v>0</v>
      </c>
      <c r="AR20" s="7">
        <f t="shared" si="64"/>
        <v>26</v>
      </c>
      <c r="AS20" s="7">
        <f t="shared" si="65"/>
        <v>2</v>
      </c>
      <c r="AT20" s="7">
        <f t="shared" si="66"/>
        <v>28</v>
      </c>
    </row>
    <row r="21" spans="1:46" ht="19.5" customHeight="1" x14ac:dyDescent="0.45">
      <c r="A21" s="51"/>
      <c r="B21" s="6" t="s">
        <v>82</v>
      </c>
      <c r="C21" s="22">
        <v>20</v>
      </c>
      <c r="D21" s="22">
        <v>22</v>
      </c>
      <c r="E21" s="22">
        <v>19</v>
      </c>
      <c r="F21" s="22">
        <f t="shared" si="47"/>
        <v>41</v>
      </c>
      <c r="G21" s="22">
        <v>24</v>
      </c>
      <c r="H21" s="22">
        <v>12</v>
      </c>
      <c r="I21" s="22">
        <f t="shared" si="48"/>
        <v>36</v>
      </c>
      <c r="J21" s="22">
        <f t="shared" si="49"/>
        <v>46</v>
      </c>
      <c r="K21" s="22">
        <f t="shared" si="50"/>
        <v>31</v>
      </c>
      <c r="L21" s="22">
        <f t="shared" si="51"/>
        <v>77</v>
      </c>
      <c r="M21" s="22">
        <v>0</v>
      </c>
      <c r="N21" s="22">
        <v>5</v>
      </c>
      <c r="O21" s="22">
        <f t="shared" si="52"/>
        <v>5</v>
      </c>
      <c r="P21" s="22">
        <v>20</v>
      </c>
      <c r="Q21" s="22">
        <v>17</v>
      </c>
      <c r="R21" s="22">
        <v>1</v>
      </c>
      <c r="S21" s="22">
        <f t="shared" si="53"/>
        <v>18</v>
      </c>
      <c r="T21" s="22">
        <v>18</v>
      </c>
      <c r="U21" s="22">
        <v>5</v>
      </c>
      <c r="V21" s="22">
        <f t="shared" si="54"/>
        <v>23</v>
      </c>
      <c r="W21" s="22">
        <v>5</v>
      </c>
      <c r="X21" s="22">
        <v>1</v>
      </c>
      <c r="Y21" s="22">
        <v>4</v>
      </c>
      <c r="Z21" s="22">
        <f t="shared" si="55"/>
        <v>5</v>
      </c>
      <c r="AA21" s="22">
        <v>0</v>
      </c>
      <c r="AB21" s="22">
        <v>1</v>
      </c>
      <c r="AC21" s="22">
        <f t="shared" si="56"/>
        <v>1</v>
      </c>
      <c r="AD21" s="22">
        <f t="shared" si="11"/>
        <v>45</v>
      </c>
      <c r="AE21" s="22">
        <f t="shared" si="67"/>
        <v>40</v>
      </c>
      <c r="AF21" s="22">
        <f t="shared" si="68"/>
        <v>24</v>
      </c>
      <c r="AG21" s="22">
        <f t="shared" si="57"/>
        <v>64</v>
      </c>
      <c r="AH21" s="22">
        <f t="shared" si="58"/>
        <v>18</v>
      </c>
      <c r="AI21" s="22">
        <f t="shared" si="58"/>
        <v>11</v>
      </c>
      <c r="AJ21" s="22">
        <f t="shared" si="59"/>
        <v>29</v>
      </c>
      <c r="AK21" s="7">
        <f t="shared" si="16"/>
        <v>18</v>
      </c>
      <c r="AL21" s="7">
        <f t="shared" si="17"/>
        <v>11</v>
      </c>
      <c r="AM21" s="7">
        <f t="shared" si="60"/>
        <v>29</v>
      </c>
      <c r="AN21" s="65">
        <v>2</v>
      </c>
      <c r="AO21" s="7" t="str">
        <f t="shared" si="61"/>
        <v>0</v>
      </c>
      <c r="AP21" s="7" t="str">
        <f t="shared" si="62"/>
        <v>0</v>
      </c>
      <c r="AQ21" s="7">
        <f t="shared" si="63"/>
        <v>0</v>
      </c>
      <c r="AR21" s="7">
        <f t="shared" si="64"/>
        <v>18</v>
      </c>
      <c r="AS21" s="7">
        <f t="shared" si="65"/>
        <v>11</v>
      </c>
      <c r="AT21" s="7">
        <f t="shared" si="66"/>
        <v>29</v>
      </c>
    </row>
    <row r="22" spans="1:46" ht="19.5" customHeight="1" x14ac:dyDescent="0.45">
      <c r="A22" s="51"/>
      <c r="B22" s="6" t="s">
        <v>16</v>
      </c>
      <c r="C22" s="22">
        <v>20</v>
      </c>
      <c r="D22" s="22">
        <v>19</v>
      </c>
      <c r="E22" s="22">
        <v>27</v>
      </c>
      <c r="F22" s="22">
        <f t="shared" si="47"/>
        <v>46</v>
      </c>
      <c r="G22" s="22">
        <v>13</v>
      </c>
      <c r="H22" s="22">
        <v>7</v>
      </c>
      <c r="I22" s="22">
        <f t="shared" si="48"/>
        <v>20</v>
      </c>
      <c r="J22" s="22">
        <f t="shared" si="49"/>
        <v>32</v>
      </c>
      <c r="K22" s="22">
        <f t="shared" si="50"/>
        <v>34</v>
      </c>
      <c r="L22" s="22">
        <f t="shared" si="51"/>
        <v>66</v>
      </c>
      <c r="M22" s="22">
        <v>3</v>
      </c>
      <c r="N22" s="22">
        <v>3</v>
      </c>
      <c r="O22" s="22">
        <f t="shared" si="52"/>
        <v>6</v>
      </c>
      <c r="P22" s="22">
        <v>25</v>
      </c>
      <c r="Q22" s="22">
        <v>14</v>
      </c>
      <c r="R22" s="22">
        <v>10</v>
      </c>
      <c r="S22" s="22">
        <f t="shared" si="53"/>
        <v>24</v>
      </c>
      <c r="T22" s="22">
        <v>14</v>
      </c>
      <c r="U22" s="22">
        <v>8</v>
      </c>
      <c r="V22" s="22">
        <f t="shared" si="54"/>
        <v>22</v>
      </c>
      <c r="W22" s="22">
        <v>5</v>
      </c>
      <c r="X22" s="22">
        <v>0</v>
      </c>
      <c r="Y22" s="22">
        <v>5</v>
      </c>
      <c r="Z22" s="22">
        <f t="shared" si="55"/>
        <v>5</v>
      </c>
      <c r="AA22" s="22">
        <v>0</v>
      </c>
      <c r="AB22" s="22">
        <v>1</v>
      </c>
      <c r="AC22" s="22">
        <f t="shared" si="56"/>
        <v>1</v>
      </c>
      <c r="AD22" s="22">
        <f t="shared" si="11"/>
        <v>50</v>
      </c>
      <c r="AE22" s="22">
        <f t="shared" si="67"/>
        <v>33</v>
      </c>
      <c r="AF22" s="22">
        <f t="shared" si="68"/>
        <v>42</v>
      </c>
      <c r="AG22" s="22">
        <f t="shared" si="57"/>
        <v>75</v>
      </c>
      <c r="AH22" s="22">
        <f t="shared" si="58"/>
        <v>17</v>
      </c>
      <c r="AI22" s="22">
        <f t="shared" si="58"/>
        <v>12</v>
      </c>
      <c r="AJ22" s="22">
        <f t="shared" si="59"/>
        <v>29</v>
      </c>
      <c r="AK22" s="7">
        <f t="shared" si="16"/>
        <v>17</v>
      </c>
      <c r="AL22" s="7">
        <f t="shared" si="17"/>
        <v>12</v>
      </c>
      <c r="AM22" s="7">
        <f t="shared" si="60"/>
        <v>29</v>
      </c>
      <c r="AN22" s="65">
        <v>2</v>
      </c>
      <c r="AO22" s="7" t="str">
        <f t="shared" si="61"/>
        <v>0</v>
      </c>
      <c r="AP22" s="7" t="str">
        <f t="shared" si="62"/>
        <v>0</v>
      </c>
      <c r="AQ22" s="7">
        <f t="shared" si="63"/>
        <v>0</v>
      </c>
      <c r="AR22" s="7">
        <f t="shared" si="64"/>
        <v>17</v>
      </c>
      <c r="AS22" s="7">
        <f t="shared" si="65"/>
        <v>12</v>
      </c>
      <c r="AT22" s="7">
        <f t="shared" si="66"/>
        <v>29</v>
      </c>
    </row>
    <row r="23" spans="1:46" s="54" customFormat="1" ht="21" x14ac:dyDescent="0.2">
      <c r="A23" s="52"/>
      <c r="B23" s="53" t="s">
        <v>89</v>
      </c>
      <c r="C23" s="22">
        <v>20</v>
      </c>
      <c r="D23" s="22">
        <v>12</v>
      </c>
      <c r="E23" s="22">
        <v>12</v>
      </c>
      <c r="F23" s="22">
        <f t="shared" si="47"/>
        <v>24</v>
      </c>
      <c r="G23" s="22">
        <v>17</v>
      </c>
      <c r="H23" s="22">
        <v>5</v>
      </c>
      <c r="I23" s="22">
        <f t="shared" si="48"/>
        <v>22</v>
      </c>
      <c r="J23" s="22">
        <f t="shared" si="49"/>
        <v>29</v>
      </c>
      <c r="K23" s="22">
        <f t="shared" si="50"/>
        <v>17</v>
      </c>
      <c r="L23" s="22">
        <f t="shared" si="51"/>
        <v>46</v>
      </c>
      <c r="M23" s="22">
        <v>4</v>
      </c>
      <c r="N23" s="22">
        <v>0</v>
      </c>
      <c r="O23" s="22">
        <f t="shared" si="52"/>
        <v>4</v>
      </c>
      <c r="P23" s="22">
        <v>25</v>
      </c>
      <c r="Q23" s="22">
        <v>17</v>
      </c>
      <c r="R23" s="22">
        <v>7</v>
      </c>
      <c r="S23" s="22">
        <f t="shared" si="53"/>
        <v>24</v>
      </c>
      <c r="T23" s="22">
        <v>18</v>
      </c>
      <c r="U23" s="22">
        <v>9</v>
      </c>
      <c r="V23" s="22">
        <f t="shared" si="54"/>
        <v>27</v>
      </c>
      <c r="W23" s="22">
        <v>5</v>
      </c>
      <c r="X23" s="22">
        <v>3</v>
      </c>
      <c r="Y23" s="22">
        <v>2</v>
      </c>
      <c r="Z23" s="22">
        <f t="shared" si="55"/>
        <v>5</v>
      </c>
      <c r="AA23" s="22">
        <v>1</v>
      </c>
      <c r="AB23" s="22">
        <v>0</v>
      </c>
      <c r="AC23" s="22">
        <f t="shared" si="56"/>
        <v>1</v>
      </c>
      <c r="AD23" s="22">
        <f t="shared" si="11"/>
        <v>50</v>
      </c>
      <c r="AE23" s="22">
        <f t="shared" si="67"/>
        <v>32</v>
      </c>
      <c r="AF23" s="22">
        <f t="shared" si="68"/>
        <v>21</v>
      </c>
      <c r="AG23" s="22">
        <f t="shared" si="57"/>
        <v>53</v>
      </c>
      <c r="AH23" s="22">
        <f>M23+T23+AA23</f>
        <v>23</v>
      </c>
      <c r="AI23" s="22">
        <f t="shared" si="58"/>
        <v>9</v>
      </c>
      <c r="AJ23" s="22">
        <f t="shared" si="59"/>
        <v>32</v>
      </c>
      <c r="AK23" s="22">
        <f t="shared" si="16"/>
        <v>23</v>
      </c>
      <c r="AL23" s="22">
        <f t="shared" si="17"/>
        <v>9</v>
      </c>
      <c r="AM23" s="22">
        <f t="shared" si="60"/>
        <v>32</v>
      </c>
      <c r="AN23" s="68">
        <v>2</v>
      </c>
      <c r="AO23" s="22" t="str">
        <f t="shared" si="61"/>
        <v>0</v>
      </c>
      <c r="AP23" s="22" t="str">
        <f t="shared" si="62"/>
        <v>0</v>
      </c>
      <c r="AQ23" s="22">
        <f t="shared" si="63"/>
        <v>0</v>
      </c>
      <c r="AR23" s="22">
        <f t="shared" si="64"/>
        <v>23</v>
      </c>
      <c r="AS23" s="22">
        <f t="shared" si="65"/>
        <v>9</v>
      </c>
      <c r="AT23" s="22">
        <f t="shared" si="66"/>
        <v>32</v>
      </c>
    </row>
    <row r="24" spans="1:46" ht="19.5" customHeight="1" x14ac:dyDescent="0.45">
      <c r="A24" s="51"/>
      <c r="B24" s="6" t="s">
        <v>18</v>
      </c>
      <c r="C24" s="22">
        <v>20</v>
      </c>
      <c r="D24" s="22">
        <v>12</v>
      </c>
      <c r="E24" s="22">
        <v>18</v>
      </c>
      <c r="F24" s="22">
        <f t="shared" si="47"/>
        <v>30</v>
      </c>
      <c r="G24" s="22">
        <v>14</v>
      </c>
      <c r="H24" s="22">
        <v>20</v>
      </c>
      <c r="I24" s="22">
        <f t="shared" si="48"/>
        <v>34</v>
      </c>
      <c r="J24" s="22">
        <f t="shared" si="49"/>
        <v>26</v>
      </c>
      <c r="K24" s="22">
        <f t="shared" si="50"/>
        <v>38</v>
      </c>
      <c r="L24" s="22">
        <f t="shared" si="51"/>
        <v>64</v>
      </c>
      <c r="M24" s="22">
        <v>5</v>
      </c>
      <c r="N24" s="22">
        <v>5</v>
      </c>
      <c r="O24" s="22">
        <f t="shared" si="52"/>
        <v>10</v>
      </c>
      <c r="P24" s="22">
        <v>20</v>
      </c>
      <c r="Q24" s="22">
        <v>18</v>
      </c>
      <c r="R24" s="22">
        <v>21</v>
      </c>
      <c r="S24" s="22">
        <f t="shared" si="53"/>
        <v>39</v>
      </c>
      <c r="T24" s="22">
        <v>9</v>
      </c>
      <c r="U24" s="22">
        <v>6</v>
      </c>
      <c r="V24" s="22">
        <f t="shared" si="54"/>
        <v>15</v>
      </c>
      <c r="W24" s="22">
        <v>5</v>
      </c>
      <c r="X24" s="22">
        <v>1</v>
      </c>
      <c r="Y24" s="22">
        <v>4</v>
      </c>
      <c r="Z24" s="22">
        <f t="shared" si="55"/>
        <v>5</v>
      </c>
      <c r="AA24" s="22">
        <v>1</v>
      </c>
      <c r="AB24" s="22">
        <v>3</v>
      </c>
      <c r="AC24" s="22">
        <f t="shared" si="56"/>
        <v>4</v>
      </c>
      <c r="AD24" s="22">
        <f t="shared" si="11"/>
        <v>45</v>
      </c>
      <c r="AE24" s="22">
        <f t="shared" si="67"/>
        <v>31</v>
      </c>
      <c r="AF24" s="22">
        <f t="shared" si="68"/>
        <v>43</v>
      </c>
      <c r="AG24" s="22">
        <f t="shared" si="57"/>
        <v>74</v>
      </c>
      <c r="AH24" s="22">
        <f>M24+T24+AA24</f>
        <v>15</v>
      </c>
      <c r="AI24" s="22">
        <f t="shared" si="58"/>
        <v>14</v>
      </c>
      <c r="AJ24" s="22">
        <f t="shared" si="59"/>
        <v>29</v>
      </c>
      <c r="AK24" s="7">
        <f t="shared" si="16"/>
        <v>15</v>
      </c>
      <c r="AL24" s="7">
        <f t="shared" si="17"/>
        <v>14</v>
      </c>
      <c r="AM24" s="7">
        <f t="shared" si="60"/>
        <v>29</v>
      </c>
      <c r="AN24" s="65">
        <v>2</v>
      </c>
      <c r="AO24" s="7" t="str">
        <f t="shared" si="61"/>
        <v>0</v>
      </c>
      <c r="AP24" s="7" t="str">
        <f t="shared" si="62"/>
        <v>0</v>
      </c>
      <c r="AQ24" s="7">
        <f t="shared" si="63"/>
        <v>0</v>
      </c>
      <c r="AR24" s="7">
        <f t="shared" si="64"/>
        <v>15</v>
      </c>
      <c r="AS24" s="7">
        <f t="shared" si="65"/>
        <v>14</v>
      </c>
      <c r="AT24" s="7">
        <f t="shared" si="66"/>
        <v>29</v>
      </c>
    </row>
    <row r="25" spans="1:46" s="13" customFormat="1" ht="19.5" customHeight="1" x14ac:dyDescent="0.45">
      <c r="A25" s="2"/>
      <c r="B25" s="11" t="s">
        <v>69</v>
      </c>
      <c r="C25" s="26">
        <f>SUM(C19:C24)</f>
        <v>120</v>
      </c>
      <c r="D25" s="26">
        <f t="shared" ref="D25:AT25" si="69">SUM(D19:D24)</f>
        <v>118</v>
      </c>
      <c r="E25" s="26">
        <f t="shared" si="69"/>
        <v>108</v>
      </c>
      <c r="F25" s="26">
        <f t="shared" si="69"/>
        <v>226</v>
      </c>
      <c r="G25" s="26">
        <f t="shared" ref="G25:I25" si="70">SUM(G19:G24)</f>
        <v>96</v>
      </c>
      <c r="H25" s="26">
        <f t="shared" si="70"/>
        <v>49</v>
      </c>
      <c r="I25" s="26">
        <f t="shared" si="70"/>
        <v>145</v>
      </c>
      <c r="J25" s="26">
        <f t="shared" ref="J25:L25" si="71">SUM(J19:J24)</f>
        <v>214</v>
      </c>
      <c r="K25" s="26">
        <f t="shared" si="71"/>
        <v>157</v>
      </c>
      <c r="L25" s="26">
        <f t="shared" si="71"/>
        <v>371</v>
      </c>
      <c r="M25" s="26">
        <f t="shared" si="69"/>
        <v>26</v>
      </c>
      <c r="N25" s="26">
        <f t="shared" si="69"/>
        <v>20</v>
      </c>
      <c r="O25" s="26">
        <f t="shared" si="69"/>
        <v>46</v>
      </c>
      <c r="P25" s="26">
        <f t="shared" si="69"/>
        <v>130</v>
      </c>
      <c r="Q25" s="26">
        <f t="shared" si="69"/>
        <v>116</v>
      </c>
      <c r="R25" s="26">
        <f t="shared" si="69"/>
        <v>55</v>
      </c>
      <c r="S25" s="26">
        <f t="shared" si="69"/>
        <v>171</v>
      </c>
      <c r="T25" s="26">
        <f t="shared" si="69"/>
        <v>80</v>
      </c>
      <c r="U25" s="26">
        <f t="shared" si="69"/>
        <v>36</v>
      </c>
      <c r="V25" s="26">
        <f t="shared" si="69"/>
        <v>116</v>
      </c>
      <c r="W25" s="26">
        <f t="shared" si="69"/>
        <v>30</v>
      </c>
      <c r="X25" s="26">
        <f t="shared" si="69"/>
        <v>9</v>
      </c>
      <c r="Y25" s="26">
        <f t="shared" si="69"/>
        <v>21</v>
      </c>
      <c r="Z25" s="26">
        <f t="shared" si="69"/>
        <v>30</v>
      </c>
      <c r="AA25" s="26">
        <f t="shared" si="69"/>
        <v>5</v>
      </c>
      <c r="AB25" s="26">
        <f t="shared" si="69"/>
        <v>8</v>
      </c>
      <c r="AC25" s="26">
        <f t="shared" si="69"/>
        <v>13</v>
      </c>
      <c r="AD25" s="26">
        <f t="shared" ref="AD25" si="72">SUM(AD19:AD24)</f>
        <v>280</v>
      </c>
      <c r="AE25" s="26">
        <f t="shared" ref="AE25" si="73">SUM(AE19:AE24)</f>
        <v>243</v>
      </c>
      <c r="AF25" s="26">
        <f t="shared" ref="AF25" si="74">SUM(AF19:AF24)</f>
        <v>184</v>
      </c>
      <c r="AG25" s="26">
        <f t="shared" ref="AG25" si="75">SUM(AG19:AG24)</f>
        <v>427</v>
      </c>
      <c r="AH25" s="26">
        <f t="shared" ref="AH25" si="76">SUM(AH19:AH24)</f>
        <v>111</v>
      </c>
      <c r="AI25" s="26">
        <f t="shared" si="69"/>
        <v>64</v>
      </c>
      <c r="AJ25" s="26">
        <f t="shared" si="69"/>
        <v>175</v>
      </c>
      <c r="AK25" s="26">
        <f t="shared" si="69"/>
        <v>111</v>
      </c>
      <c r="AL25" s="26">
        <f t="shared" si="69"/>
        <v>64</v>
      </c>
      <c r="AM25" s="26">
        <f t="shared" si="69"/>
        <v>175</v>
      </c>
      <c r="AN25" s="66"/>
      <c r="AO25" s="26">
        <f t="shared" si="69"/>
        <v>0</v>
      </c>
      <c r="AP25" s="26">
        <f t="shared" si="69"/>
        <v>0</v>
      </c>
      <c r="AQ25" s="26">
        <f t="shared" si="69"/>
        <v>0</v>
      </c>
      <c r="AR25" s="26">
        <f t="shared" si="69"/>
        <v>111</v>
      </c>
      <c r="AS25" s="26">
        <f t="shared" si="69"/>
        <v>64</v>
      </c>
      <c r="AT25" s="26">
        <f t="shared" si="69"/>
        <v>175</v>
      </c>
    </row>
    <row r="26" spans="1:46" ht="19.5" customHeight="1" x14ac:dyDescent="0.45">
      <c r="A26" s="51"/>
      <c r="B26" s="3" t="s">
        <v>92</v>
      </c>
      <c r="C26" s="55"/>
      <c r="D26" s="32"/>
      <c r="E26" s="32"/>
      <c r="F26" s="33"/>
      <c r="G26" s="32"/>
      <c r="H26" s="32"/>
      <c r="I26" s="33"/>
      <c r="J26" s="32"/>
      <c r="K26" s="32"/>
      <c r="L26" s="33"/>
      <c r="M26" s="32"/>
      <c r="N26" s="32"/>
      <c r="O26" s="33"/>
      <c r="P26" s="32"/>
      <c r="Q26" s="32"/>
      <c r="R26" s="32"/>
      <c r="S26" s="33"/>
      <c r="T26" s="32"/>
      <c r="U26" s="32"/>
      <c r="V26" s="33"/>
      <c r="W26" s="32"/>
      <c r="X26" s="32"/>
      <c r="Y26" s="32"/>
      <c r="Z26" s="33"/>
      <c r="AA26" s="32"/>
      <c r="AB26" s="32"/>
      <c r="AC26" s="33"/>
      <c r="AD26" s="33"/>
      <c r="AE26" s="33"/>
      <c r="AF26" s="33"/>
      <c r="AG26" s="33"/>
      <c r="AH26" s="33"/>
      <c r="AI26" s="33"/>
      <c r="AJ26" s="33"/>
      <c r="AK26" s="9"/>
      <c r="AL26" s="9"/>
      <c r="AM26" s="9"/>
      <c r="AN26" s="69"/>
      <c r="AO26" s="9"/>
      <c r="AP26" s="9"/>
      <c r="AQ26" s="9"/>
      <c r="AR26" s="9"/>
      <c r="AS26" s="9"/>
      <c r="AT26" s="10"/>
    </row>
    <row r="27" spans="1:46" ht="19.5" customHeight="1" x14ac:dyDescent="0.45">
      <c r="A27" s="51"/>
      <c r="B27" s="6" t="s">
        <v>93</v>
      </c>
      <c r="C27" s="22">
        <v>20</v>
      </c>
      <c r="D27" s="22">
        <f>9+2</f>
        <v>11</v>
      </c>
      <c r="E27" s="22">
        <v>13</v>
      </c>
      <c r="F27" s="22">
        <f t="shared" si="1"/>
        <v>24</v>
      </c>
      <c r="G27" s="22">
        <v>14</v>
      </c>
      <c r="H27" s="22">
        <v>17</v>
      </c>
      <c r="I27" s="22">
        <f t="shared" ref="I27" si="77">G27+H27</f>
        <v>31</v>
      </c>
      <c r="J27" s="22">
        <f>D27+G27</f>
        <v>25</v>
      </c>
      <c r="K27" s="22">
        <f>E27+H27</f>
        <v>30</v>
      </c>
      <c r="L27" s="22">
        <f t="shared" ref="L27" si="78">J27+K27</f>
        <v>55</v>
      </c>
      <c r="M27" s="22">
        <v>10</v>
      </c>
      <c r="N27" s="22">
        <v>3</v>
      </c>
      <c r="O27" s="22">
        <f t="shared" si="6"/>
        <v>13</v>
      </c>
      <c r="P27" s="22">
        <v>25</v>
      </c>
      <c r="Q27" s="22">
        <v>18</v>
      </c>
      <c r="R27" s="22">
        <v>9</v>
      </c>
      <c r="S27" s="22">
        <f t="shared" si="7"/>
        <v>27</v>
      </c>
      <c r="T27" s="22">
        <v>23</v>
      </c>
      <c r="U27" s="22">
        <v>7</v>
      </c>
      <c r="V27" s="22">
        <f t="shared" si="8"/>
        <v>30</v>
      </c>
      <c r="W27" s="22">
        <v>5</v>
      </c>
      <c r="X27" s="22">
        <v>1</v>
      </c>
      <c r="Y27" s="22">
        <v>0</v>
      </c>
      <c r="Z27" s="22">
        <f t="shared" si="9"/>
        <v>1</v>
      </c>
      <c r="AA27" s="22">
        <v>0</v>
      </c>
      <c r="AB27" s="22">
        <v>0</v>
      </c>
      <c r="AC27" s="22">
        <f t="shared" si="10"/>
        <v>0</v>
      </c>
      <c r="AD27" s="22">
        <f t="shared" si="11"/>
        <v>50</v>
      </c>
      <c r="AE27" s="22">
        <f t="shared" ref="AE27" si="79">D27+Q27+X27</f>
        <v>30</v>
      </c>
      <c r="AF27" s="22">
        <f t="shared" ref="AF27" si="80">E27+R27+Y27</f>
        <v>22</v>
      </c>
      <c r="AG27" s="22">
        <f t="shared" ref="AG27" si="81">F27+S27+Z27</f>
        <v>52</v>
      </c>
      <c r="AH27" s="22">
        <f>M27+T27+AA27</f>
        <v>33</v>
      </c>
      <c r="AI27" s="22">
        <f>N27+U27+AB27</f>
        <v>10</v>
      </c>
      <c r="AJ27" s="22">
        <f t="shared" si="15"/>
        <v>43</v>
      </c>
      <c r="AK27" s="7">
        <f t="shared" si="16"/>
        <v>33</v>
      </c>
      <c r="AL27" s="7">
        <f t="shared" si="17"/>
        <v>10</v>
      </c>
      <c r="AM27" s="7">
        <f t="shared" si="18"/>
        <v>43</v>
      </c>
      <c r="AN27" s="65">
        <v>2</v>
      </c>
      <c r="AO27" s="7" t="str">
        <f t="shared" si="19"/>
        <v>0</v>
      </c>
      <c r="AP27" s="7" t="str">
        <f t="shared" si="20"/>
        <v>0</v>
      </c>
      <c r="AQ27" s="7">
        <f t="shared" si="21"/>
        <v>0</v>
      </c>
      <c r="AR27" s="7">
        <f t="shared" si="22"/>
        <v>33</v>
      </c>
      <c r="AS27" s="7">
        <f t="shared" si="23"/>
        <v>10</v>
      </c>
      <c r="AT27" s="7">
        <f t="shared" si="24"/>
        <v>43</v>
      </c>
    </row>
    <row r="28" spans="1:46" ht="19.5" customHeight="1" x14ac:dyDescent="0.45">
      <c r="A28" s="51"/>
      <c r="B28" s="11" t="s">
        <v>69</v>
      </c>
      <c r="C28" s="25">
        <f>SUM(C27)</f>
        <v>20</v>
      </c>
      <c r="D28" s="25">
        <f t="shared" ref="D28:AT28" si="82">SUM(D27)</f>
        <v>11</v>
      </c>
      <c r="E28" s="25">
        <f t="shared" si="82"/>
        <v>13</v>
      </c>
      <c r="F28" s="25">
        <f t="shared" si="82"/>
        <v>24</v>
      </c>
      <c r="G28" s="25">
        <f t="shared" ref="G28:I28" si="83">SUM(G27)</f>
        <v>14</v>
      </c>
      <c r="H28" s="25">
        <f t="shared" si="83"/>
        <v>17</v>
      </c>
      <c r="I28" s="25">
        <f t="shared" si="83"/>
        <v>31</v>
      </c>
      <c r="J28" s="25">
        <f t="shared" ref="J28:L28" si="84">SUM(J27)</f>
        <v>25</v>
      </c>
      <c r="K28" s="25">
        <f t="shared" si="84"/>
        <v>30</v>
      </c>
      <c r="L28" s="25">
        <f t="shared" si="84"/>
        <v>55</v>
      </c>
      <c r="M28" s="25">
        <f t="shared" si="82"/>
        <v>10</v>
      </c>
      <c r="N28" s="25">
        <f t="shared" si="82"/>
        <v>3</v>
      </c>
      <c r="O28" s="25">
        <f t="shared" si="82"/>
        <v>13</v>
      </c>
      <c r="P28" s="25">
        <f t="shared" si="82"/>
        <v>25</v>
      </c>
      <c r="Q28" s="25">
        <f t="shared" si="82"/>
        <v>18</v>
      </c>
      <c r="R28" s="25">
        <f t="shared" si="82"/>
        <v>9</v>
      </c>
      <c r="S28" s="25">
        <f t="shared" si="82"/>
        <v>27</v>
      </c>
      <c r="T28" s="25">
        <f t="shared" si="82"/>
        <v>23</v>
      </c>
      <c r="U28" s="25">
        <f t="shared" si="82"/>
        <v>7</v>
      </c>
      <c r="V28" s="25">
        <f t="shared" si="82"/>
        <v>30</v>
      </c>
      <c r="W28" s="25">
        <f t="shared" si="82"/>
        <v>5</v>
      </c>
      <c r="X28" s="25">
        <f t="shared" si="82"/>
        <v>1</v>
      </c>
      <c r="Y28" s="25">
        <f t="shared" si="82"/>
        <v>0</v>
      </c>
      <c r="Z28" s="25">
        <f t="shared" si="82"/>
        <v>1</v>
      </c>
      <c r="AA28" s="25">
        <f t="shared" si="82"/>
        <v>0</v>
      </c>
      <c r="AB28" s="25">
        <f t="shared" si="82"/>
        <v>0</v>
      </c>
      <c r="AC28" s="25">
        <f t="shared" si="82"/>
        <v>0</v>
      </c>
      <c r="AD28" s="25">
        <f t="shared" ref="AD28" si="85">SUM(AD27)</f>
        <v>50</v>
      </c>
      <c r="AE28" s="25">
        <f t="shared" ref="AE28" si="86">SUM(AE27)</f>
        <v>30</v>
      </c>
      <c r="AF28" s="25">
        <f t="shared" ref="AF28" si="87">SUM(AF27)</f>
        <v>22</v>
      </c>
      <c r="AG28" s="25">
        <f t="shared" ref="AG28" si="88">SUM(AG27)</f>
        <v>52</v>
      </c>
      <c r="AH28" s="25">
        <f t="shared" ref="AH28" si="89">SUM(AH27)</f>
        <v>33</v>
      </c>
      <c r="AI28" s="25">
        <f t="shared" si="82"/>
        <v>10</v>
      </c>
      <c r="AJ28" s="25">
        <f t="shared" si="82"/>
        <v>43</v>
      </c>
      <c r="AK28" s="25">
        <f t="shared" si="82"/>
        <v>33</v>
      </c>
      <c r="AL28" s="25">
        <f t="shared" si="82"/>
        <v>10</v>
      </c>
      <c r="AM28" s="25">
        <f t="shared" si="82"/>
        <v>43</v>
      </c>
      <c r="AN28" s="70"/>
      <c r="AO28" s="25">
        <f t="shared" si="82"/>
        <v>0</v>
      </c>
      <c r="AP28" s="25">
        <f t="shared" si="82"/>
        <v>0</v>
      </c>
      <c r="AQ28" s="25">
        <f t="shared" si="82"/>
        <v>0</v>
      </c>
      <c r="AR28" s="25">
        <f t="shared" si="82"/>
        <v>33</v>
      </c>
      <c r="AS28" s="25">
        <f t="shared" si="82"/>
        <v>10</v>
      </c>
      <c r="AT28" s="26">
        <f t="shared" si="82"/>
        <v>43</v>
      </c>
    </row>
    <row r="29" spans="1:46" ht="19.5" customHeight="1" x14ac:dyDescent="0.45">
      <c r="A29" s="51"/>
      <c r="B29" s="3" t="s">
        <v>94</v>
      </c>
      <c r="C29" s="55"/>
      <c r="D29" s="32"/>
      <c r="E29" s="32"/>
      <c r="F29" s="33"/>
      <c r="G29" s="32"/>
      <c r="H29" s="32"/>
      <c r="I29" s="33"/>
      <c r="J29" s="32"/>
      <c r="K29" s="32"/>
      <c r="L29" s="33"/>
      <c r="M29" s="32"/>
      <c r="N29" s="32"/>
      <c r="O29" s="33"/>
      <c r="P29" s="32"/>
      <c r="Q29" s="32"/>
      <c r="R29" s="32"/>
      <c r="S29" s="33"/>
      <c r="T29" s="32"/>
      <c r="U29" s="32"/>
      <c r="V29" s="33"/>
      <c r="W29" s="32"/>
      <c r="X29" s="32"/>
      <c r="Y29" s="32"/>
      <c r="Z29" s="33"/>
      <c r="AA29" s="32"/>
      <c r="AB29" s="32"/>
      <c r="AC29" s="33"/>
      <c r="AD29" s="33"/>
      <c r="AE29" s="33"/>
      <c r="AF29" s="33"/>
      <c r="AG29" s="33"/>
      <c r="AH29" s="33"/>
      <c r="AI29" s="33"/>
      <c r="AJ29" s="33"/>
      <c r="AK29" s="9"/>
      <c r="AL29" s="9"/>
      <c r="AM29" s="9"/>
      <c r="AN29" s="69"/>
      <c r="AO29" s="9"/>
      <c r="AP29" s="9"/>
      <c r="AQ29" s="9"/>
      <c r="AR29" s="9"/>
      <c r="AS29" s="9"/>
      <c r="AT29" s="10"/>
    </row>
    <row r="30" spans="1:46" ht="19.5" customHeight="1" x14ac:dyDescent="0.45">
      <c r="A30" s="51"/>
      <c r="B30" s="6" t="s">
        <v>112</v>
      </c>
      <c r="C30" s="22">
        <v>20</v>
      </c>
      <c r="D30" s="22">
        <v>20</v>
      </c>
      <c r="E30" s="22">
        <v>4</v>
      </c>
      <c r="F30" s="22">
        <f t="shared" si="1"/>
        <v>24</v>
      </c>
      <c r="G30" s="22">
        <v>0</v>
      </c>
      <c r="H30" s="22">
        <v>0</v>
      </c>
      <c r="I30" s="22">
        <f t="shared" ref="I30" si="90">G30+H30</f>
        <v>0</v>
      </c>
      <c r="J30" s="22">
        <f>D30+G30</f>
        <v>20</v>
      </c>
      <c r="K30" s="22">
        <f>E30+H30</f>
        <v>4</v>
      </c>
      <c r="L30" s="22">
        <f t="shared" ref="L30" si="91">J30+K30</f>
        <v>24</v>
      </c>
      <c r="M30" s="22">
        <v>0</v>
      </c>
      <c r="N30" s="22">
        <v>2</v>
      </c>
      <c r="O30" s="22">
        <f t="shared" si="6"/>
        <v>2</v>
      </c>
      <c r="P30" s="22">
        <v>25</v>
      </c>
      <c r="Q30" s="22">
        <v>21</v>
      </c>
      <c r="R30" s="22">
        <v>1</v>
      </c>
      <c r="S30" s="22">
        <f t="shared" si="7"/>
        <v>22</v>
      </c>
      <c r="T30" s="22">
        <v>22</v>
      </c>
      <c r="U30" s="22">
        <v>3</v>
      </c>
      <c r="V30" s="22">
        <f t="shared" si="8"/>
        <v>25</v>
      </c>
      <c r="W30" s="22">
        <v>5</v>
      </c>
      <c r="X30" s="22">
        <v>0</v>
      </c>
      <c r="Y30" s="22">
        <v>2</v>
      </c>
      <c r="Z30" s="22">
        <f t="shared" si="9"/>
        <v>2</v>
      </c>
      <c r="AA30" s="22">
        <v>0</v>
      </c>
      <c r="AB30" s="22">
        <v>1</v>
      </c>
      <c r="AC30" s="22">
        <f t="shared" si="10"/>
        <v>1</v>
      </c>
      <c r="AD30" s="22">
        <f t="shared" si="11"/>
        <v>50</v>
      </c>
      <c r="AE30" s="22">
        <f t="shared" ref="AE30" si="92">D30+Q30+X30</f>
        <v>41</v>
      </c>
      <c r="AF30" s="22">
        <f t="shared" ref="AF30" si="93">E30+R30+Y30</f>
        <v>7</v>
      </c>
      <c r="AG30" s="22">
        <f t="shared" ref="AG30" si="94">F30+S30+Z30</f>
        <v>48</v>
      </c>
      <c r="AH30" s="22">
        <f>M30+T30+AA30</f>
        <v>22</v>
      </c>
      <c r="AI30" s="22">
        <f>N30+U30+AB30</f>
        <v>6</v>
      </c>
      <c r="AJ30" s="22">
        <f t="shared" si="15"/>
        <v>28</v>
      </c>
      <c r="AK30" s="7">
        <f t="shared" si="16"/>
        <v>22</v>
      </c>
      <c r="AL30" s="7">
        <f t="shared" si="17"/>
        <v>6</v>
      </c>
      <c r="AM30" s="7">
        <f t="shared" si="18"/>
        <v>28</v>
      </c>
      <c r="AN30" s="65">
        <v>2</v>
      </c>
      <c r="AO30" s="7" t="str">
        <f t="shared" si="19"/>
        <v>0</v>
      </c>
      <c r="AP30" s="7" t="str">
        <f t="shared" si="20"/>
        <v>0</v>
      </c>
      <c r="AQ30" s="7">
        <f t="shared" si="21"/>
        <v>0</v>
      </c>
      <c r="AR30" s="7">
        <f t="shared" si="22"/>
        <v>22</v>
      </c>
      <c r="AS30" s="7">
        <f t="shared" si="23"/>
        <v>6</v>
      </c>
      <c r="AT30" s="7">
        <f t="shared" si="24"/>
        <v>28</v>
      </c>
    </row>
    <row r="31" spans="1:46" s="13" customFormat="1" ht="19.5" customHeight="1" x14ac:dyDescent="0.45">
      <c r="A31" s="2"/>
      <c r="B31" s="11" t="s">
        <v>69</v>
      </c>
      <c r="C31" s="25">
        <f>SUM(C30)</f>
        <v>20</v>
      </c>
      <c r="D31" s="25">
        <f t="shared" ref="D31:AT31" si="95">SUM(D30)</f>
        <v>20</v>
      </c>
      <c r="E31" s="25">
        <f t="shared" si="95"/>
        <v>4</v>
      </c>
      <c r="F31" s="25">
        <f t="shared" si="95"/>
        <v>24</v>
      </c>
      <c r="G31" s="25">
        <f t="shared" ref="G31:I31" si="96">SUM(G30)</f>
        <v>0</v>
      </c>
      <c r="H31" s="25">
        <f t="shared" si="96"/>
        <v>0</v>
      </c>
      <c r="I31" s="25">
        <f t="shared" si="96"/>
        <v>0</v>
      </c>
      <c r="J31" s="25">
        <f t="shared" ref="J31:L31" si="97">SUM(J30)</f>
        <v>20</v>
      </c>
      <c r="K31" s="25">
        <f t="shared" si="97"/>
        <v>4</v>
      </c>
      <c r="L31" s="25">
        <f t="shared" si="97"/>
        <v>24</v>
      </c>
      <c r="M31" s="25">
        <f t="shared" si="95"/>
        <v>0</v>
      </c>
      <c r="N31" s="25">
        <f t="shared" si="95"/>
        <v>2</v>
      </c>
      <c r="O31" s="25">
        <f t="shared" si="95"/>
        <v>2</v>
      </c>
      <c r="P31" s="25">
        <f t="shared" si="95"/>
        <v>25</v>
      </c>
      <c r="Q31" s="25">
        <f t="shared" si="95"/>
        <v>21</v>
      </c>
      <c r="R31" s="25">
        <f t="shared" si="95"/>
        <v>1</v>
      </c>
      <c r="S31" s="25">
        <f t="shared" si="95"/>
        <v>22</v>
      </c>
      <c r="T31" s="25">
        <f t="shared" si="95"/>
        <v>22</v>
      </c>
      <c r="U31" s="25">
        <f t="shared" si="95"/>
        <v>3</v>
      </c>
      <c r="V31" s="25">
        <f t="shared" si="95"/>
        <v>25</v>
      </c>
      <c r="W31" s="25">
        <f t="shared" si="95"/>
        <v>5</v>
      </c>
      <c r="X31" s="25">
        <f t="shared" si="95"/>
        <v>0</v>
      </c>
      <c r="Y31" s="25">
        <f t="shared" si="95"/>
        <v>2</v>
      </c>
      <c r="Z31" s="25">
        <f t="shared" si="95"/>
        <v>2</v>
      </c>
      <c r="AA31" s="25">
        <f t="shared" si="95"/>
        <v>0</v>
      </c>
      <c r="AB31" s="25">
        <f t="shared" si="95"/>
        <v>1</v>
      </c>
      <c r="AC31" s="25">
        <f t="shared" si="95"/>
        <v>1</v>
      </c>
      <c r="AD31" s="25">
        <f t="shared" ref="AD31" si="98">SUM(AD30)</f>
        <v>50</v>
      </c>
      <c r="AE31" s="25">
        <f t="shared" ref="AE31" si="99">SUM(AE30)</f>
        <v>41</v>
      </c>
      <c r="AF31" s="25">
        <f t="shared" ref="AF31" si="100">SUM(AF30)</f>
        <v>7</v>
      </c>
      <c r="AG31" s="25">
        <f t="shared" ref="AG31" si="101">SUM(AG30)</f>
        <v>48</v>
      </c>
      <c r="AH31" s="25">
        <f t="shared" ref="AH31" si="102">SUM(AH30)</f>
        <v>22</v>
      </c>
      <c r="AI31" s="25">
        <f t="shared" si="95"/>
        <v>6</v>
      </c>
      <c r="AJ31" s="25">
        <f t="shared" si="95"/>
        <v>28</v>
      </c>
      <c r="AK31" s="25">
        <f t="shared" si="95"/>
        <v>22</v>
      </c>
      <c r="AL31" s="25">
        <f t="shared" si="95"/>
        <v>6</v>
      </c>
      <c r="AM31" s="25">
        <f t="shared" si="95"/>
        <v>28</v>
      </c>
      <c r="AN31" s="70"/>
      <c r="AO31" s="25">
        <f t="shared" si="95"/>
        <v>0</v>
      </c>
      <c r="AP31" s="25">
        <f t="shared" si="95"/>
        <v>0</v>
      </c>
      <c r="AQ31" s="25">
        <f t="shared" si="95"/>
        <v>0</v>
      </c>
      <c r="AR31" s="25">
        <f t="shared" si="95"/>
        <v>22</v>
      </c>
      <c r="AS31" s="25">
        <f t="shared" si="95"/>
        <v>6</v>
      </c>
      <c r="AT31" s="26">
        <f t="shared" si="95"/>
        <v>28</v>
      </c>
    </row>
    <row r="32" spans="1:46" ht="19.5" customHeight="1" x14ac:dyDescent="0.45">
      <c r="A32" s="51"/>
      <c r="B32" s="3" t="s">
        <v>98</v>
      </c>
      <c r="C32" s="55"/>
      <c r="D32" s="32"/>
      <c r="E32" s="32"/>
      <c r="F32" s="33"/>
      <c r="G32" s="32"/>
      <c r="H32" s="32"/>
      <c r="I32" s="33"/>
      <c r="J32" s="32"/>
      <c r="K32" s="32"/>
      <c r="L32" s="33"/>
      <c r="M32" s="32"/>
      <c r="N32" s="32"/>
      <c r="O32" s="33"/>
      <c r="P32" s="32"/>
      <c r="Q32" s="32"/>
      <c r="R32" s="32"/>
      <c r="S32" s="33"/>
      <c r="T32" s="32"/>
      <c r="U32" s="32"/>
      <c r="V32" s="33"/>
      <c r="W32" s="32"/>
      <c r="X32" s="32"/>
      <c r="Y32" s="32"/>
      <c r="Z32" s="33"/>
      <c r="AA32" s="32"/>
      <c r="AB32" s="32"/>
      <c r="AC32" s="33"/>
      <c r="AD32" s="33"/>
      <c r="AE32" s="33"/>
      <c r="AF32" s="33"/>
      <c r="AG32" s="33"/>
      <c r="AH32" s="33"/>
      <c r="AI32" s="33"/>
      <c r="AJ32" s="33"/>
      <c r="AK32" s="9"/>
      <c r="AL32" s="9"/>
      <c r="AM32" s="9"/>
      <c r="AN32" s="69"/>
      <c r="AO32" s="9"/>
      <c r="AP32" s="9"/>
      <c r="AQ32" s="9"/>
      <c r="AR32" s="9"/>
      <c r="AS32" s="9"/>
      <c r="AT32" s="10"/>
    </row>
    <row r="33" spans="1:46" ht="19.5" customHeight="1" x14ac:dyDescent="0.45">
      <c r="A33" s="51"/>
      <c r="B33" s="6" t="s">
        <v>13</v>
      </c>
      <c r="C33" s="22">
        <v>20</v>
      </c>
      <c r="D33" s="22">
        <v>22</v>
      </c>
      <c r="E33" s="22">
        <v>46</v>
      </c>
      <c r="F33" s="22">
        <f t="shared" si="1"/>
        <v>68</v>
      </c>
      <c r="G33" s="22">
        <v>0</v>
      </c>
      <c r="H33" s="22">
        <v>0</v>
      </c>
      <c r="I33" s="22">
        <f t="shared" ref="I33:I34" si="103">G33+H33</f>
        <v>0</v>
      </c>
      <c r="J33" s="22">
        <f t="shared" ref="J33:J34" si="104">D33+G33</f>
        <v>22</v>
      </c>
      <c r="K33" s="22">
        <f t="shared" ref="K33:K34" si="105">E33+H33</f>
        <v>46</v>
      </c>
      <c r="L33" s="22">
        <f t="shared" ref="L33:L34" si="106">J33+K33</f>
        <v>68</v>
      </c>
      <c r="M33" s="22">
        <v>2</v>
      </c>
      <c r="N33" s="22">
        <v>5</v>
      </c>
      <c r="O33" s="22">
        <f t="shared" si="6"/>
        <v>7</v>
      </c>
      <c r="P33" s="22">
        <v>25</v>
      </c>
      <c r="Q33" s="22">
        <v>33</v>
      </c>
      <c r="R33" s="22">
        <v>44</v>
      </c>
      <c r="S33" s="22">
        <f t="shared" si="7"/>
        <v>77</v>
      </c>
      <c r="T33" s="22">
        <v>28</v>
      </c>
      <c r="U33" s="22">
        <v>42</v>
      </c>
      <c r="V33" s="22">
        <f t="shared" si="8"/>
        <v>70</v>
      </c>
      <c r="W33" s="22">
        <v>5</v>
      </c>
      <c r="X33" s="22">
        <v>2</v>
      </c>
      <c r="Y33" s="22">
        <v>3</v>
      </c>
      <c r="Z33" s="22">
        <f t="shared" si="9"/>
        <v>5</v>
      </c>
      <c r="AA33" s="22">
        <v>1</v>
      </c>
      <c r="AB33" s="22">
        <v>1</v>
      </c>
      <c r="AC33" s="22">
        <f t="shared" si="10"/>
        <v>2</v>
      </c>
      <c r="AD33" s="22">
        <f t="shared" si="11"/>
        <v>50</v>
      </c>
      <c r="AE33" s="22">
        <f t="shared" ref="AE33:AE34" si="107">D33+Q33+X33</f>
        <v>57</v>
      </c>
      <c r="AF33" s="22">
        <f t="shared" ref="AF33:AF34" si="108">E33+R33+Y33</f>
        <v>93</v>
      </c>
      <c r="AG33" s="22">
        <f t="shared" ref="AG33:AG34" si="109">F33+S33+Z33</f>
        <v>150</v>
      </c>
      <c r="AH33" s="22">
        <f>M33+T33+AA33</f>
        <v>31</v>
      </c>
      <c r="AI33" s="22">
        <f>N33+U33+AB33</f>
        <v>48</v>
      </c>
      <c r="AJ33" s="22">
        <f t="shared" si="15"/>
        <v>79</v>
      </c>
      <c r="AK33" s="7">
        <f t="shared" si="16"/>
        <v>31</v>
      </c>
      <c r="AL33" s="7">
        <f t="shared" si="17"/>
        <v>48</v>
      </c>
      <c r="AM33" s="7">
        <f t="shared" si="18"/>
        <v>79</v>
      </c>
      <c r="AN33" s="65">
        <v>2</v>
      </c>
      <c r="AO33" s="7" t="str">
        <f t="shared" si="19"/>
        <v>0</v>
      </c>
      <c r="AP33" s="7" t="str">
        <f t="shared" si="20"/>
        <v>0</v>
      </c>
      <c r="AQ33" s="7">
        <f t="shared" si="21"/>
        <v>0</v>
      </c>
      <c r="AR33" s="7">
        <f t="shared" si="22"/>
        <v>31</v>
      </c>
      <c r="AS33" s="7">
        <f t="shared" si="23"/>
        <v>48</v>
      </c>
      <c r="AT33" s="7">
        <f t="shared" si="24"/>
        <v>79</v>
      </c>
    </row>
    <row r="34" spans="1:46" ht="19.5" customHeight="1" x14ac:dyDescent="0.45">
      <c r="A34" s="51"/>
      <c r="B34" s="12" t="s">
        <v>14</v>
      </c>
      <c r="C34" s="22">
        <v>20</v>
      </c>
      <c r="D34" s="22">
        <v>16</v>
      </c>
      <c r="E34" s="22">
        <v>25</v>
      </c>
      <c r="F34" s="22">
        <f t="shared" si="1"/>
        <v>41</v>
      </c>
      <c r="G34" s="22">
        <v>37</v>
      </c>
      <c r="H34" s="22">
        <v>67</v>
      </c>
      <c r="I34" s="22">
        <f t="shared" si="103"/>
        <v>104</v>
      </c>
      <c r="J34" s="22">
        <f t="shared" si="104"/>
        <v>53</v>
      </c>
      <c r="K34" s="22">
        <f t="shared" si="105"/>
        <v>92</v>
      </c>
      <c r="L34" s="22">
        <f t="shared" si="106"/>
        <v>145</v>
      </c>
      <c r="M34" s="22">
        <v>7</v>
      </c>
      <c r="N34" s="22">
        <v>7</v>
      </c>
      <c r="O34" s="22">
        <f t="shared" si="6"/>
        <v>14</v>
      </c>
      <c r="P34" s="22">
        <v>25</v>
      </c>
      <c r="Q34" s="22">
        <v>18</v>
      </c>
      <c r="R34" s="22">
        <v>22</v>
      </c>
      <c r="S34" s="22">
        <f t="shared" si="7"/>
        <v>40</v>
      </c>
      <c r="T34" s="22">
        <v>26</v>
      </c>
      <c r="U34" s="22">
        <v>33</v>
      </c>
      <c r="V34" s="22">
        <f t="shared" si="8"/>
        <v>59</v>
      </c>
      <c r="W34" s="22">
        <v>5</v>
      </c>
      <c r="X34" s="22">
        <v>1</v>
      </c>
      <c r="Y34" s="22">
        <v>4</v>
      </c>
      <c r="Z34" s="22">
        <f t="shared" si="9"/>
        <v>5</v>
      </c>
      <c r="AA34" s="22">
        <v>1</v>
      </c>
      <c r="AB34" s="22">
        <v>0</v>
      </c>
      <c r="AC34" s="22">
        <f t="shared" si="10"/>
        <v>1</v>
      </c>
      <c r="AD34" s="22">
        <f t="shared" si="11"/>
        <v>50</v>
      </c>
      <c r="AE34" s="22">
        <f t="shared" si="107"/>
        <v>35</v>
      </c>
      <c r="AF34" s="22">
        <f t="shared" si="108"/>
        <v>51</v>
      </c>
      <c r="AG34" s="22">
        <f t="shared" si="109"/>
        <v>86</v>
      </c>
      <c r="AH34" s="22">
        <f>M34+T34+AA34</f>
        <v>34</v>
      </c>
      <c r="AI34" s="22">
        <f>N34+U34+AB34</f>
        <v>40</v>
      </c>
      <c r="AJ34" s="22">
        <f t="shared" si="15"/>
        <v>74</v>
      </c>
      <c r="AK34" s="7">
        <f t="shared" si="16"/>
        <v>34</v>
      </c>
      <c r="AL34" s="7">
        <f t="shared" si="17"/>
        <v>40</v>
      </c>
      <c r="AM34" s="7">
        <f t="shared" si="18"/>
        <v>74</v>
      </c>
      <c r="AN34" s="65">
        <v>2</v>
      </c>
      <c r="AO34" s="7" t="str">
        <f t="shared" si="19"/>
        <v>0</v>
      </c>
      <c r="AP34" s="7" t="str">
        <f t="shared" si="20"/>
        <v>0</v>
      </c>
      <c r="AQ34" s="7">
        <f t="shared" si="21"/>
        <v>0</v>
      </c>
      <c r="AR34" s="7">
        <f t="shared" si="22"/>
        <v>34</v>
      </c>
      <c r="AS34" s="7">
        <f t="shared" si="23"/>
        <v>40</v>
      </c>
      <c r="AT34" s="7">
        <f t="shared" si="24"/>
        <v>74</v>
      </c>
    </row>
    <row r="35" spans="1:46" s="13" customFormat="1" ht="19.5" customHeight="1" x14ac:dyDescent="0.45">
      <c r="A35" s="2"/>
      <c r="B35" s="11" t="s">
        <v>69</v>
      </c>
      <c r="C35" s="25">
        <f>SUM(C33:C34)</f>
        <v>40</v>
      </c>
      <c r="D35" s="25">
        <f t="shared" ref="D35:AT35" si="110">SUM(D33:D34)</f>
        <v>38</v>
      </c>
      <c r="E35" s="25">
        <f t="shared" si="110"/>
        <v>71</v>
      </c>
      <c r="F35" s="25">
        <f t="shared" si="110"/>
        <v>109</v>
      </c>
      <c r="G35" s="25">
        <f t="shared" ref="G35:I35" si="111">SUM(G33:G34)</f>
        <v>37</v>
      </c>
      <c r="H35" s="25">
        <f t="shared" si="111"/>
        <v>67</v>
      </c>
      <c r="I35" s="25">
        <f t="shared" si="111"/>
        <v>104</v>
      </c>
      <c r="J35" s="25">
        <f t="shared" ref="J35:L35" si="112">SUM(J33:J34)</f>
        <v>75</v>
      </c>
      <c r="K35" s="25">
        <f t="shared" si="112"/>
        <v>138</v>
      </c>
      <c r="L35" s="25">
        <f t="shared" si="112"/>
        <v>213</v>
      </c>
      <c r="M35" s="25">
        <f t="shared" si="110"/>
        <v>9</v>
      </c>
      <c r="N35" s="25">
        <f t="shared" si="110"/>
        <v>12</v>
      </c>
      <c r="O35" s="25">
        <f t="shared" si="110"/>
        <v>21</v>
      </c>
      <c r="P35" s="25">
        <f t="shared" si="110"/>
        <v>50</v>
      </c>
      <c r="Q35" s="25">
        <f t="shared" si="110"/>
        <v>51</v>
      </c>
      <c r="R35" s="25">
        <f t="shared" si="110"/>
        <v>66</v>
      </c>
      <c r="S35" s="25">
        <f t="shared" si="110"/>
        <v>117</v>
      </c>
      <c r="T35" s="25">
        <f t="shared" si="110"/>
        <v>54</v>
      </c>
      <c r="U35" s="25">
        <f t="shared" si="110"/>
        <v>75</v>
      </c>
      <c r="V35" s="25">
        <f t="shared" si="110"/>
        <v>129</v>
      </c>
      <c r="W35" s="25">
        <f t="shared" si="110"/>
        <v>10</v>
      </c>
      <c r="X35" s="25">
        <f t="shared" si="110"/>
        <v>3</v>
      </c>
      <c r="Y35" s="25">
        <f t="shared" si="110"/>
        <v>7</v>
      </c>
      <c r="Z35" s="25">
        <f t="shared" si="110"/>
        <v>10</v>
      </c>
      <c r="AA35" s="25">
        <f t="shared" si="110"/>
        <v>2</v>
      </c>
      <c r="AB35" s="25">
        <f t="shared" si="110"/>
        <v>1</v>
      </c>
      <c r="AC35" s="25">
        <f t="shared" si="110"/>
        <v>3</v>
      </c>
      <c r="AD35" s="25">
        <f t="shared" ref="AD35" si="113">SUM(AD33:AD34)</f>
        <v>100</v>
      </c>
      <c r="AE35" s="25">
        <f t="shared" ref="AE35" si="114">SUM(AE33:AE34)</f>
        <v>92</v>
      </c>
      <c r="AF35" s="25">
        <f t="shared" ref="AF35" si="115">SUM(AF33:AF34)</f>
        <v>144</v>
      </c>
      <c r="AG35" s="25">
        <f t="shared" ref="AG35" si="116">SUM(AG33:AG34)</f>
        <v>236</v>
      </c>
      <c r="AH35" s="25">
        <f>SUM(AH33:AH34)</f>
        <v>65</v>
      </c>
      <c r="AI35" s="25">
        <f t="shared" si="110"/>
        <v>88</v>
      </c>
      <c r="AJ35" s="25">
        <f t="shared" si="110"/>
        <v>153</v>
      </c>
      <c r="AK35" s="25">
        <f t="shared" si="110"/>
        <v>65</v>
      </c>
      <c r="AL35" s="25">
        <f t="shared" si="110"/>
        <v>88</v>
      </c>
      <c r="AM35" s="25">
        <f t="shared" si="110"/>
        <v>153</v>
      </c>
      <c r="AN35" s="70"/>
      <c r="AO35" s="25">
        <f t="shared" si="110"/>
        <v>0</v>
      </c>
      <c r="AP35" s="25">
        <f t="shared" si="110"/>
        <v>0</v>
      </c>
      <c r="AQ35" s="25">
        <f t="shared" si="110"/>
        <v>0</v>
      </c>
      <c r="AR35" s="25">
        <f t="shared" si="110"/>
        <v>65</v>
      </c>
      <c r="AS35" s="25">
        <f t="shared" si="110"/>
        <v>88</v>
      </c>
      <c r="AT35" s="26">
        <f t="shared" si="110"/>
        <v>153</v>
      </c>
    </row>
    <row r="36" spans="1:46" ht="19.5" customHeight="1" x14ac:dyDescent="0.45">
      <c r="A36" s="51"/>
      <c r="B36" s="3" t="s">
        <v>72</v>
      </c>
      <c r="C36" s="55"/>
      <c r="D36" s="32"/>
      <c r="E36" s="32"/>
      <c r="F36" s="33"/>
      <c r="G36" s="32"/>
      <c r="H36" s="32"/>
      <c r="I36" s="33"/>
      <c r="J36" s="32"/>
      <c r="K36" s="32"/>
      <c r="L36" s="33"/>
      <c r="M36" s="32"/>
      <c r="N36" s="32"/>
      <c r="O36" s="33"/>
      <c r="P36" s="32"/>
      <c r="Q36" s="32"/>
      <c r="R36" s="32"/>
      <c r="S36" s="33"/>
      <c r="T36" s="32"/>
      <c r="U36" s="32"/>
      <c r="V36" s="33"/>
      <c r="W36" s="32"/>
      <c r="X36" s="32"/>
      <c r="Y36" s="32"/>
      <c r="Z36" s="33"/>
      <c r="AA36" s="32"/>
      <c r="AB36" s="32"/>
      <c r="AC36" s="33"/>
      <c r="AD36" s="33"/>
      <c r="AE36" s="33"/>
      <c r="AF36" s="33"/>
      <c r="AG36" s="33"/>
      <c r="AH36" s="33"/>
      <c r="AI36" s="33"/>
      <c r="AJ36" s="33"/>
      <c r="AK36" s="9"/>
      <c r="AL36" s="9"/>
      <c r="AM36" s="9"/>
      <c r="AN36" s="69"/>
      <c r="AO36" s="9"/>
      <c r="AP36" s="9"/>
      <c r="AQ36" s="9"/>
      <c r="AR36" s="9"/>
      <c r="AS36" s="9"/>
      <c r="AT36" s="10"/>
    </row>
    <row r="37" spans="1:46" ht="19.5" customHeight="1" x14ac:dyDescent="0.45">
      <c r="A37" s="51"/>
      <c r="B37" s="6" t="s">
        <v>15</v>
      </c>
      <c r="C37" s="22">
        <v>20</v>
      </c>
      <c r="D37" s="22">
        <v>20</v>
      </c>
      <c r="E37" s="22">
        <v>37</v>
      </c>
      <c r="F37" s="22">
        <f t="shared" si="1"/>
        <v>57</v>
      </c>
      <c r="G37" s="22">
        <v>0</v>
      </c>
      <c r="H37" s="22">
        <v>0</v>
      </c>
      <c r="I37" s="22">
        <f t="shared" ref="I37" si="117">G37+H37</f>
        <v>0</v>
      </c>
      <c r="J37" s="22">
        <f>D37+G37</f>
        <v>20</v>
      </c>
      <c r="K37" s="22">
        <f>E37+H37</f>
        <v>37</v>
      </c>
      <c r="L37" s="22">
        <f t="shared" ref="L37" si="118">J37+K37</f>
        <v>57</v>
      </c>
      <c r="M37" s="22">
        <v>4</v>
      </c>
      <c r="N37" s="22">
        <v>6</v>
      </c>
      <c r="O37" s="22">
        <f t="shared" si="6"/>
        <v>10</v>
      </c>
      <c r="P37" s="22">
        <v>20</v>
      </c>
      <c r="Q37" s="22">
        <v>39</v>
      </c>
      <c r="R37" s="22">
        <v>35</v>
      </c>
      <c r="S37" s="22">
        <f t="shared" si="7"/>
        <v>74</v>
      </c>
      <c r="T37" s="22">
        <v>11</v>
      </c>
      <c r="U37" s="22">
        <v>5</v>
      </c>
      <c r="V37" s="22">
        <f t="shared" si="8"/>
        <v>16</v>
      </c>
      <c r="W37" s="22">
        <v>5</v>
      </c>
      <c r="X37" s="22">
        <v>3</v>
      </c>
      <c r="Y37" s="22">
        <v>2</v>
      </c>
      <c r="Z37" s="22">
        <f t="shared" si="9"/>
        <v>5</v>
      </c>
      <c r="AA37" s="22">
        <v>1</v>
      </c>
      <c r="AB37" s="22">
        <v>1</v>
      </c>
      <c r="AC37" s="22">
        <f t="shared" si="10"/>
        <v>2</v>
      </c>
      <c r="AD37" s="22">
        <f t="shared" si="11"/>
        <v>45</v>
      </c>
      <c r="AE37" s="22">
        <f t="shared" ref="AE37" si="119">D37+Q37+X37</f>
        <v>62</v>
      </c>
      <c r="AF37" s="22">
        <f t="shared" ref="AF37" si="120">E37+R37+Y37</f>
        <v>74</v>
      </c>
      <c r="AG37" s="22">
        <f t="shared" ref="AG37" si="121">F37+S37+Z37</f>
        <v>136</v>
      </c>
      <c r="AH37" s="22">
        <f>M37+T37+AA37</f>
        <v>16</v>
      </c>
      <c r="AI37" s="22">
        <f>N37+U37+AB37</f>
        <v>12</v>
      </c>
      <c r="AJ37" s="22">
        <f t="shared" si="15"/>
        <v>28</v>
      </c>
      <c r="AK37" s="7">
        <f t="shared" si="16"/>
        <v>16</v>
      </c>
      <c r="AL37" s="7">
        <f t="shared" si="17"/>
        <v>12</v>
      </c>
      <c r="AM37" s="7">
        <f t="shared" si="18"/>
        <v>28</v>
      </c>
      <c r="AN37" s="65">
        <v>2</v>
      </c>
      <c r="AO37" s="7" t="str">
        <f t="shared" si="19"/>
        <v>0</v>
      </c>
      <c r="AP37" s="7" t="str">
        <f t="shared" si="20"/>
        <v>0</v>
      </c>
      <c r="AQ37" s="7">
        <f t="shared" si="21"/>
        <v>0</v>
      </c>
      <c r="AR37" s="7">
        <f t="shared" si="22"/>
        <v>16</v>
      </c>
      <c r="AS37" s="7">
        <f t="shared" si="23"/>
        <v>12</v>
      </c>
      <c r="AT37" s="7">
        <f t="shared" si="24"/>
        <v>28</v>
      </c>
    </row>
    <row r="38" spans="1:46" s="13" customFormat="1" ht="19.5" customHeight="1" x14ac:dyDescent="0.45">
      <c r="A38" s="2"/>
      <c r="B38" s="11" t="s">
        <v>69</v>
      </c>
      <c r="C38" s="26">
        <f>SUM(C37)</f>
        <v>20</v>
      </c>
      <c r="D38" s="26">
        <f t="shared" ref="D38:AT38" si="122">SUM(D37)</f>
        <v>20</v>
      </c>
      <c r="E38" s="26">
        <f t="shared" si="122"/>
        <v>37</v>
      </c>
      <c r="F38" s="26">
        <f t="shared" si="122"/>
        <v>57</v>
      </c>
      <c r="G38" s="26">
        <f t="shared" ref="G38:I38" si="123">SUM(G37)</f>
        <v>0</v>
      </c>
      <c r="H38" s="26">
        <f t="shared" si="123"/>
        <v>0</v>
      </c>
      <c r="I38" s="26">
        <f t="shared" si="123"/>
        <v>0</v>
      </c>
      <c r="J38" s="26">
        <f t="shared" ref="J38:L38" si="124">SUM(J37)</f>
        <v>20</v>
      </c>
      <c r="K38" s="26">
        <f t="shared" si="124"/>
        <v>37</v>
      </c>
      <c r="L38" s="26">
        <f t="shared" si="124"/>
        <v>57</v>
      </c>
      <c r="M38" s="26">
        <f t="shared" si="122"/>
        <v>4</v>
      </c>
      <c r="N38" s="26">
        <f t="shared" si="122"/>
        <v>6</v>
      </c>
      <c r="O38" s="26">
        <f t="shared" si="122"/>
        <v>10</v>
      </c>
      <c r="P38" s="26">
        <f t="shared" si="122"/>
        <v>20</v>
      </c>
      <c r="Q38" s="26">
        <f t="shared" si="122"/>
        <v>39</v>
      </c>
      <c r="R38" s="26">
        <f t="shared" si="122"/>
        <v>35</v>
      </c>
      <c r="S38" s="26">
        <f t="shared" si="122"/>
        <v>74</v>
      </c>
      <c r="T38" s="26">
        <f t="shared" si="122"/>
        <v>11</v>
      </c>
      <c r="U38" s="26">
        <f t="shared" si="122"/>
        <v>5</v>
      </c>
      <c r="V38" s="26">
        <f t="shared" si="122"/>
        <v>16</v>
      </c>
      <c r="W38" s="26">
        <f t="shared" si="122"/>
        <v>5</v>
      </c>
      <c r="X38" s="26">
        <f t="shared" si="122"/>
        <v>3</v>
      </c>
      <c r="Y38" s="26">
        <f t="shared" si="122"/>
        <v>2</v>
      </c>
      <c r="Z38" s="26">
        <f t="shared" si="122"/>
        <v>5</v>
      </c>
      <c r="AA38" s="26">
        <f t="shared" si="122"/>
        <v>1</v>
      </c>
      <c r="AB38" s="26">
        <f t="shared" si="122"/>
        <v>1</v>
      </c>
      <c r="AC38" s="26">
        <f t="shared" si="122"/>
        <v>2</v>
      </c>
      <c r="AD38" s="26">
        <f t="shared" si="122"/>
        <v>45</v>
      </c>
      <c r="AE38" s="26">
        <f t="shared" ref="AE38:AI38" si="125">SUM(AE37)</f>
        <v>62</v>
      </c>
      <c r="AF38" s="26">
        <f t="shared" si="125"/>
        <v>74</v>
      </c>
      <c r="AG38" s="26">
        <f t="shared" si="125"/>
        <v>136</v>
      </c>
      <c r="AH38" s="26">
        <f t="shared" si="125"/>
        <v>16</v>
      </c>
      <c r="AI38" s="26">
        <f t="shared" si="125"/>
        <v>12</v>
      </c>
      <c r="AJ38" s="26">
        <f t="shared" si="122"/>
        <v>28</v>
      </c>
      <c r="AK38" s="26">
        <f t="shared" si="122"/>
        <v>16</v>
      </c>
      <c r="AL38" s="26">
        <f t="shared" si="122"/>
        <v>12</v>
      </c>
      <c r="AM38" s="26">
        <f t="shared" si="122"/>
        <v>28</v>
      </c>
      <c r="AN38" s="66"/>
      <c r="AO38" s="26">
        <f t="shared" si="122"/>
        <v>0</v>
      </c>
      <c r="AP38" s="26">
        <f t="shared" si="122"/>
        <v>0</v>
      </c>
      <c r="AQ38" s="26">
        <f t="shared" si="122"/>
        <v>0</v>
      </c>
      <c r="AR38" s="26">
        <f t="shared" si="122"/>
        <v>16</v>
      </c>
      <c r="AS38" s="26">
        <f t="shared" si="122"/>
        <v>12</v>
      </c>
      <c r="AT38" s="26">
        <f t="shared" si="122"/>
        <v>28</v>
      </c>
    </row>
    <row r="39" spans="1:46" s="13" customFormat="1" ht="20.25" customHeight="1" x14ac:dyDescent="0.45">
      <c r="A39" s="2"/>
      <c r="B39" s="11" t="s">
        <v>71</v>
      </c>
      <c r="C39" s="25">
        <f>C25+C28+C31+C35+C38</f>
        <v>220</v>
      </c>
      <c r="D39" s="25">
        <f t="shared" ref="D39:AT39" si="126">D25+D28+D31+D35+D38</f>
        <v>207</v>
      </c>
      <c r="E39" s="25">
        <f t="shared" si="126"/>
        <v>233</v>
      </c>
      <c r="F39" s="25">
        <f t="shared" si="126"/>
        <v>440</v>
      </c>
      <c r="G39" s="25">
        <f t="shared" ref="G39:I39" si="127">G25+G28+G31+G35+G38</f>
        <v>147</v>
      </c>
      <c r="H39" s="25">
        <f t="shared" si="127"/>
        <v>133</v>
      </c>
      <c r="I39" s="25">
        <f t="shared" si="127"/>
        <v>280</v>
      </c>
      <c r="J39" s="25">
        <f t="shared" ref="J39:L39" si="128">J25+J28+J31+J35+J38</f>
        <v>354</v>
      </c>
      <c r="K39" s="25">
        <f t="shared" si="128"/>
        <v>366</v>
      </c>
      <c r="L39" s="25">
        <f t="shared" si="128"/>
        <v>720</v>
      </c>
      <c r="M39" s="25">
        <f t="shared" si="126"/>
        <v>49</v>
      </c>
      <c r="N39" s="25">
        <f t="shared" si="126"/>
        <v>43</v>
      </c>
      <c r="O39" s="25">
        <f t="shared" si="126"/>
        <v>92</v>
      </c>
      <c r="P39" s="25">
        <f t="shared" si="126"/>
        <v>250</v>
      </c>
      <c r="Q39" s="25">
        <f t="shared" si="126"/>
        <v>245</v>
      </c>
      <c r="R39" s="25">
        <f t="shared" si="126"/>
        <v>166</v>
      </c>
      <c r="S39" s="25">
        <f t="shared" si="126"/>
        <v>411</v>
      </c>
      <c r="T39" s="25">
        <f t="shared" si="126"/>
        <v>190</v>
      </c>
      <c r="U39" s="25">
        <f t="shared" si="126"/>
        <v>126</v>
      </c>
      <c r="V39" s="25">
        <f t="shared" si="126"/>
        <v>316</v>
      </c>
      <c r="W39" s="25">
        <f t="shared" si="126"/>
        <v>55</v>
      </c>
      <c r="X39" s="25">
        <f t="shared" si="126"/>
        <v>16</v>
      </c>
      <c r="Y39" s="25">
        <f t="shared" si="126"/>
        <v>32</v>
      </c>
      <c r="Z39" s="25">
        <f t="shared" si="126"/>
        <v>48</v>
      </c>
      <c r="AA39" s="25">
        <f t="shared" si="126"/>
        <v>8</v>
      </c>
      <c r="AB39" s="25">
        <f t="shared" si="126"/>
        <v>11</v>
      </c>
      <c r="AC39" s="25">
        <f t="shared" si="126"/>
        <v>19</v>
      </c>
      <c r="AD39" s="25">
        <f t="shared" si="126"/>
        <v>525</v>
      </c>
      <c r="AE39" s="25">
        <f t="shared" ref="AE39:AI39" si="129">AE25+AE28+AE31+AE35+AE38</f>
        <v>468</v>
      </c>
      <c r="AF39" s="25">
        <f t="shared" si="129"/>
        <v>431</v>
      </c>
      <c r="AG39" s="25">
        <f t="shared" si="129"/>
        <v>899</v>
      </c>
      <c r="AH39" s="25">
        <f t="shared" si="129"/>
        <v>247</v>
      </c>
      <c r="AI39" s="25">
        <f t="shared" si="129"/>
        <v>180</v>
      </c>
      <c r="AJ39" s="25">
        <f t="shared" si="126"/>
        <v>427</v>
      </c>
      <c r="AK39" s="25">
        <f>AK25+AK28+AK31+AK35+AK38</f>
        <v>247</v>
      </c>
      <c r="AL39" s="25">
        <f t="shared" si="126"/>
        <v>180</v>
      </c>
      <c r="AM39" s="25">
        <f t="shared" si="126"/>
        <v>427</v>
      </c>
      <c r="AN39" s="70"/>
      <c r="AO39" s="25">
        <f t="shared" si="126"/>
        <v>0</v>
      </c>
      <c r="AP39" s="25">
        <f t="shared" si="126"/>
        <v>0</v>
      </c>
      <c r="AQ39" s="25">
        <f t="shared" si="126"/>
        <v>0</v>
      </c>
      <c r="AR39" s="25">
        <f t="shared" si="126"/>
        <v>247</v>
      </c>
      <c r="AS39" s="25">
        <f t="shared" si="126"/>
        <v>180</v>
      </c>
      <c r="AT39" s="26">
        <f t="shared" si="126"/>
        <v>427</v>
      </c>
    </row>
    <row r="40" spans="1:46" ht="19.5" customHeight="1" x14ac:dyDescent="0.45">
      <c r="A40" s="51"/>
      <c r="B40" s="18" t="s">
        <v>95</v>
      </c>
      <c r="C40" s="25"/>
      <c r="D40" s="36"/>
      <c r="E40" s="36"/>
      <c r="F40" s="33"/>
      <c r="G40" s="36"/>
      <c r="H40" s="36"/>
      <c r="I40" s="33"/>
      <c r="J40" s="36"/>
      <c r="K40" s="36"/>
      <c r="L40" s="33"/>
      <c r="M40" s="36"/>
      <c r="N40" s="36"/>
      <c r="O40" s="33"/>
      <c r="P40" s="36"/>
      <c r="Q40" s="36"/>
      <c r="R40" s="36"/>
      <c r="S40" s="33"/>
      <c r="T40" s="33"/>
      <c r="U40" s="33"/>
      <c r="V40" s="33"/>
      <c r="W40" s="36"/>
      <c r="X40" s="36"/>
      <c r="Y40" s="36"/>
      <c r="Z40" s="33"/>
      <c r="AA40" s="36"/>
      <c r="AB40" s="36"/>
      <c r="AC40" s="33"/>
      <c r="AD40" s="33"/>
      <c r="AE40" s="33"/>
      <c r="AF40" s="33"/>
      <c r="AG40" s="33"/>
      <c r="AH40" s="33"/>
      <c r="AI40" s="33"/>
      <c r="AJ40" s="33"/>
      <c r="AK40" s="9"/>
      <c r="AL40" s="9"/>
      <c r="AM40" s="9"/>
      <c r="AN40" s="67"/>
      <c r="AO40" s="9"/>
      <c r="AP40" s="9"/>
      <c r="AQ40" s="9"/>
      <c r="AR40" s="9"/>
      <c r="AS40" s="9"/>
      <c r="AT40" s="10"/>
    </row>
    <row r="41" spans="1:46" ht="19.5" customHeight="1" x14ac:dyDescent="0.45">
      <c r="A41" s="51"/>
      <c r="B41" s="3" t="s">
        <v>98</v>
      </c>
      <c r="C41" s="30"/>
      <c r="D41" s="31"/>
      <c r="E41" s="31"/>
      <c r="F41" s="33"/>
      <c r="G41" s="31"/>
      <c r="H41" s="31"/>
      <c r="I41" s="33"/>
      <c r="J41" s="31"/>
      <c r="K41" s="31"/>
      <c r="L41" s="33"/>
      <c r="M41" s="31"/>
      <c r="N41" s="31"/>
      <c r="O41" s="33"/>
      <c r="P41" s="31"/>
      <c r="Q41" s="31"/>
      <c r="R41" s="31"/>
      <c r="S41" s="33"/>
      <c r="T41" s="32"/>
      <c r="U41" s="32"/>
      <c r="V41" s="33"/>
      <c r="W41" s="31"/>
      <c r="X41" s="31"/>
      <c r="Y41" s="31"/>
      <c r="Z41" s="33"/>
      <c r="AA41" s="31"/>
      <c r="AB41" s="31"/>
      <c r="AC41" s="33"/>
      <c r="AD41" s="33"/>
      <c r="AE41" s="33"/>
      <c r="AF41" s="33"/>
      <c r="AG41" s="33"/>
      <c r="AH41" s="33"/>
      <c r="AI41" s="33"/>
      <c r="AJ41" s="33"/>
      <c r="AK41" s="9"/>
      <c r="AL41" s="9"/>
      <c r="AM41" s="9"/>
      <c r="AN41" s="67"/>
      <c r="AO41" s="9"/>
      <c r="AP41" s="9"/>
      <c r="AQ41" s="9"/>
      <c r="AR41" s="9"/>
      <c r="AS41" s="9"/>
      <c r="AT41" s="10"/>
    </row>
    <row r="42" spans="1:46" s="13" customFormat="1" ht="19.5" customHeight="1" x14ac:dyDescent="0.45">
      <c r="A42" s="2"/>
      <c r="B42" s="12" t="s">
        <v>13</v>
      </c>
      <c r="C42" s="22">
        <v>0</v>
      </c>
      <c r="D42" s="22">
        <v>0</v>
      </c>
      <c r="E42" s="22">
        <v>0</v>
      </c>
      <c r="F42" s="22">
        <f t="shared" si="1"/>
        <v>0</v>
      </c>
      <c r="G42" s="22">
        <v>0</v>
      </c>
      <c r="H42" s="22">
        <v>0</v>
      </c>
      <c r="I42" s="22">
        <f t="shared" ref="I42:I43" si="130">G42+H42</f>
        <v>0</v>
      </c>
      <c r="J42" s="22">
        <f t="shared" ref="J42:J43" si="131">D42+G42</f>
        <v>0</v>
      </c>
      <c r="K42" s="22">
        <f t="shared" ref="K42:K43" si="132">E42+H42</f>
        <v>0</v>
      </c>
      <c r="L42" s="22">
        <f t="shared" ref="L42:L43" si="133">J42+K42</f>
        <v>0</v>
      </c>
      <c r="M42" s="22">
        <v>0</v>
      </c>
      <c r="N42" s="22">
        <v>0</v>
      </c>
      <c r="O42" s="22">
        <f t="shared" si="6"/>
        <v>0</v>
      </c>
      <c r="P42" s="22">
        <v>35</v>
      </c>
      <c r="Q42" s="22">
        <v>1</v>
      </c>
      <c r="R42" s="22">
        <v>7</v>
      </c>
      <c r="S42" s="22">
        <f t="shared" si="7"/>
        <v>8</v>
      </c>
      <c r="T42" s="22">
        <v>0</v>
      </c>
      <c r="U42" s="22">
        <v>0</v>
      </c>
      <c r="V42" s="22">
        <f t="shared" si="8"/>
        <v>0</v>
      </c>
      <c r="W42" s="22">
        <v>0</v>
      </c>
      <c r="X42" s="22">
        <v>0</v>
      </c>
      <c r="Y42" s="22">
        <v>0</v>
      </c>
      <c r="Z42" s="22">
        <f t="shared" si="9"/>
        <v>0</v>
      </c>
      <c r="AA42" s="22">
        <v>0</v>
      </c>
      <c r="AB42" s="22">
        <v>0</v>
      </c>
      <c r="AC42" s="22">
        <f t="shared" si="10"/>
        <v>0</v>
      </c>
      <c r="AD42" s="22">
        <f t="shared" si="11"/>
        <v>35</v>
      </c>
      <c r="AE42" s="22">
        <f t="shared" ref="AE42:AE43" si="134">D42+Q42+X42</f>
        <v>1</v>
      </c>
      <c r="AF42" s="22">
        <f t="shared" ref="AF42:AF43" si="135">E42+R42+Y42</f>
        <v>7</v>
      </c>
      <c r="AG42" s="22">
        <f t="shared" ref="AG42:AG43" si="136">F42+S42+Z42</f>
        <v>8</v>
      </c>
      <c r="AH42" s="22">
        <v>0</v>
      </c>
      <c r="AI42" s="22">
        <v>0</v>
      </c>
      <c r="AJ42" s="22">
        <f t="shared" si="15"/>
        <v>0</v>
      </c>
      <c r="AK42" s="7">
        <f t="shared" si="16"/>
        <v>0</v>
      </c>
      <c r="AL42" s="7">
        <f t="shared" si="17"/>
        <v>0</v>
      </c>
      <c r="AM42" s="7">
        <f t="shared" si="18"/>
        <v>0</v>
      </c>
      <c r="AN42" s="65">
        <v>2</v>
      </c>
      <c r="AO42" s="7" t="str">
        <f t="shared" si="19"/>
        <v>0</v>
      </c>
      <c r="AP42" s="7" t="str">
        <f t="shared" si="20"/>
        <v>0</v>
      </c>
      <c r="AQ42" s="7">
        <f t="shared" si="21"/>
        <v>0</v>
      </c>
      <c r="AR42" s="7">
        <f t="shared" si="22"/>
        <v>0</v>
      </c>
      <c r="AS42" s="7">
        <f t="shared" si="23"/>
        <v>0</v>
      </c>
      <c r="AT42" s="7">
        <f t="shared" si="24"/>
        <v>0</v>
      </c>
    </row>
    <row r="43" spans="1:46" ht="19.5" customHeight="1" x14ac:dyDescent="0.45">
      <c r="A43" s="51"/>
      <c r="B43" s="12" t="s">
        <v>14</v>
      </c>
      <c r="C43" s="22">
        <v>0</v>
      </c>
      <c r="D43" s="22">
        <v>0</v>
      </c>
      <c r="E43" s="22">
        <v>0</v>
      </c>
      <c r="F43" s="22">
        <f t="shared" si="1"/>
        <v>0</v>
      </c>
      <c r="G43" s="22">
        <v>0</v>
      </c>
      <c r="H43" s="22">
        <v>0</v>
      </c>
      <c r="I43" s="22">
        <f t="shared" si="130"/>
        <v>0</v>
      </c>
      <c r="J43" s="22">
        <f t="shared" si="131"/>
        <v>0</v>
      </c>
      <c r="K43" s="22">
        <f t="shared" si="132"/>
        <v>0</v>
      </c>
      <c r="L43" s="22">
        <f t="shared" si="133"/>
        <v>0</v>
      </c>
      <c r="M43" s="22">
        <v>0</v>
      </c>
      <c r="N43" s="22">
        <v>0</v>
      </c>
      <c r="O43" s="22">
        <f t="shared" si="6"/>
        <v>0</v>
      </c>
      <c r="P43" s="22">
        <v>35</v>
      </c>
      <c r="Q43" s="22">
        <v>3</v>
      </c>
      <c r="R43" s="22">
        <v>4</v>
      </c>
      <c r="S43" s="22">
        <f t="shared" si="7"/>
        <v>7</v>
      </c>
      <c r="T43" s="22">
        <v>10</v>
      </c>
      <c r="U43" s="22">
        <v>19</v>
      </c>
      <c r="V43" s="22">
        <f t="shared" si="8"/>
        <v>29</v>
      </c>
      <c r="W43" s="22">
        <v>0</v>
      </c>
      <c r="X43" s="22">
        <v>0</v>
      </c>
      <c r="Y43" s="22">
        <v>0</v>
      </c>
      <c r="Z43" s="22">
        <f t="shared" si="9"/>
        <v>0</v>
      </c>
      <c r="AA43" s="22">
        <v>0</v>
      </c>
      <c r="AB43" s="22">
        <v>0</v>
      </c>
      <c r="AC43" s="22">
        <f t="shared" si="10"/>
        <v>0</v>
      </c>
      <c r="AD43" s="22">
        <f t="shared" si="11"/>
        <v>35</v>
      </c>
      <c r="AE43" s="22">
        <f t="shared" si="134"/>
        <v>3</v>
      </c>
      <c r="AF43" s="22">
        <f t="shared" si="135"/>
        <v>4</v>
      </c>
      <c r="AG43" s="22">
        <f t="shared" si="136"/>
        <v>7</v>
      </c>
      <c r="AH43" s="22">
        <f>M43+T43+AA43</f>
        <v>10</v>
      </c>
      <c r="AI43" s="22">
        <f>N43+U43+AB43</f>
        <v>19</v>
      </c>
      <c r="AJ43" s="22">
        <f t="shared" si="15"/>
        <v>29</v>
      </c>
      <c r="AK43" s="7">
        <f t="shared" si="16"/>
        <v>10</v>
      </c>
      <c r="AL43" s="7">
        <f t="shared" si="17"/>
        <v>19</v>
      </c>
      <c r="AM43" s="7">
        <f t="shared" si="18"/>
        <v>29</v>
      </c>
      <c r="AN43" s="65">
        <v>2</v>
      </c>
      <c r="AO43" s="7" t="str">
        <f t="shared" si="19"/>
        <v>0</v>
      </c>
      <c r="AP43" s="7" t="str">
        <f t="shared" si="20"/>
        <v>0</v>
      </c>
      <c r="AQ43" s="7">
        <f t="shared" si="21"/>
        <v>0</v>
      </c>
      <c r="AR43" s="7">
        <f t="shared" si="22"/>
        <v>10</v>
      </c>
      <c r="AS43" s="7">
        <f t="shared" si="23"/>
        <v>19</v>
      </c>
      <c r="AT43" s="7">
        <f t="shared" si="24"/>
        <v>29</v>
      </c>
    </row>
    <row r="44" spans="1:46" s="13" customFormat="1" ht="19.5" customHeight="1" x14ac:dyDescent="0.45">
      <c r="A44" s="2"/>
      <c r="B44" s="11" t="s">
        <v>69</v>
      </c>
      <c r="C44" s="25">
        <f>SUM(C42:C43)</f>
        <v>0</v>
      </c>
      <c r="D44" s="25">
        <f t="shared" ref="D44:AT44" si="137">SUM(D42:D43)</f>
        <v>0</v>
      </c>
      <c r="E44" s="25">
        <f t="shared" si="137"/>
        <v>0</v>
      </c>
      <c r="F44" s="25">
        <f t="shared" si="137"/>
        <v>0</v>
      </c>
      <c r="G44" s="25">
        <f t="shared" ref="G44:I44" si="138">SUM(G42:G43)</f>
        <v>0</v>
      </c>
      <c r="H44" s="25">
        <f t="shared" si="138"/>
        <v>0</v>
      </c>
      <c r="I44" s="25">
        <f t="shared" si="138"/>
        <v>0</v>
      </c>
      <c r="J44" s="25">
        <f t="shared" ref="J44:L44" si="139">SUM(J42:J43)</f>
        <v>0</v>
      </c>
      <c r="K44" s="25">
        <f t="shared" si="139"/>
        <v>0</v>
      </c>
      <c r="L44" s="25">
        <f t="shared" si="139"/>
        <v>0</v>
      </c>
      <c r="M44" s="25">
        <f t="shared" si="137"/>
        <v>0</v>
      </c>
      <c r="N44" s="25">
        <f t="shared" si="137"/>
        <v>0</v>
      </c>
      <c r="O44" s="25">
        <f t="shared" si="137"/>
        <v>0</v>
      </c>
      <c r="P44" s="25">
        <f t="shared" si="137"/>
        <v>70</v>
      </c>
      <c r="Q44" s="25">
        <f t="shared" si="137"/>
        <v>4</v>
      </c>
      <c r="R44" s="25">
        <f t="shared" si="137"/>
        <v>11</v>
      </c>
      <c r="S44" s="25">
        <f t="shared" si="137"/>
        <v>15</v>
      </c>
      <c r="T44" s="25">
        <f t="shared" si="137"/>
        <v>10</v>
      </c>
      <c r="U44" s="25">
        <f t="shared" si="137"/>
        <v>19</v>
      </c>
      <c r="V44" s="25">
        <f t="shared" si="137"/>
        <v>29</v>
      </c>
      <c r="W44" s="25">
        <f t="shared" si="137"/>
        <v>0</v>
      </c>
      <c r="X44" s="25">
        <f t="shared" si="137"/>
        <v>0</v>
      </c>
      <c r="Y44" s="25">
        <f t="shared" si="137"/>
        <v>0</v>
      </c>
      <c r="Z44" s="25">
        <f t="shared" si="137"/>
        <v>0</v>
      </c>
      <c r="AA44" s="25">
        <f t="shared" si="137"/>
        <v>0</v>
      </c>
      <c r="AB44" s="25">
        <f t="shared" si="137"/>
        <v>0</v>
      </c>
      <c r="AC44" s="25">
        <f t="shared" si="137"/>
        <v>0</v>
      </c>
      <c r="AD44" s="25">
        <f t="shared" ref="AD44:AH44" si="140">SUM(AD42:AD43)</f>
        <v>70</v>
      </c>
      <c r="AE44" s="25">
        <f t="shared" si="140"/>
        <v>4</v>
      </c>
      <c r="AF44" s="25">
        <f t="shared" si="140"/>
        <v>11</v>
      </c>
      <c r="AG44" s="25">
        <f t="shared" si="140"/>
        <v>15</v>
      </c>
      <c r="AH44" s="25">
        <f t="shared" si="140"/>
        <v>10</v>
      </c>
      <c r="AI44" s="25">
        <f t="shared" si="137"/>
        <v>19</v>
      </c>
      <c r="AJ44" s="25">
        <f t="shared" si="137"/>
        <v>29</v>
      </c>
      <c r="AK44" s="25">
        <f t="shared" si="137"/>
        <v>10</v>
      </c>
      <c r="AL44" s="25">
        <f t="shared" si="137"/>
        <v>19</v>
      </c>
      <c r="AM44" s="25">
        <f t="shared" si="137"/>
        <v>29</v>
      </c>
      <c r="AN44" s="70"/>
      <c r="AO44" s="25">
        <f t="shared" si="137"/>
        <v>0</v>
      </c>
      <c r="AP44" s="25">
        <f t="shared" si="137"/>
        <v>0</v>
      </c>
      <c r="AQ44" s="25">
        <f t="shared" si="137"/>
        <v>0</v>
      </c>
      <c r="AR44" s="25">
        <f t="shared" si="137"/>
        <v>10</v>
      </c>
      <c r="AS44" s="25">
        <f t="shared" si="137"/>
        <v>19</v>
      </c>
      <c r="AT44" s="26">
        <f t="shared" si="137"/>
        <v>29</v>
      </c>
    </row>
    <row r="45" spans="1:46" s="88" customFormat="1" ht="19.5" customHeight="1" x14ac:dyDescent="0.45">
      <c r="A45" s="84"/>
      <c r="B45" s="85" t="s">
        <v>96</v>
      </c>
      <c r="C45" s="86">
        <f>C44</f>
        <v>0</v>
      </c>
      <c r="D45" s="86">
        <f t="shared" ref="D45:AT45" si="141">D44</f>
        <v>0</v>
      </c>
      <c r="E45" s="86">
        <f t="shared" si="141"/>
        <v>0</v>
      </c>
      <c r="F45" s="86">
        <f t="shared" si="141"/>
        <v>0</v>
      </c>
      <c r="G45" s="86">
        <f t="shared" si="141"/>
        <v>0</v>
      </c>
      <c r="H45" s="86">
        <f t="shared" si="141"/>
        <v>0</v>
      </c>
      <c r="I45" s="86">
        <f t="shared" si="141"/>
        <v>0</v>
      </c>
      <c r="J45" s="86">
        <f t="shared" si="141"/>
        <v>0</v>
      </c>
      <c r="K45" s="86">
        <f t="shared" si="141"/>
        <v>0</v>
      </c>
      <c r="L45" s="86">
        <f t="shared" si="141"/>
        <v>0</v>
      </c>
      <c r="M45" s="86">
        <f t="shared" si="141"/>
        <v>0</v>
      </c>
      <c r="N45" s="86">
        <f t="shared" si="141"/>
        <v>0</v>
      </c>
      <c r="O45" s="86">
        <f t="shared" si="141"/>
        <v>0</v>
      </c>
      <c r="P45" s="86">
        <f t="shared" si="141"/>
        <v>70</v>
      </c>
      <c r="Q45" s="86">
        <f t="shared" si="141"/>
        <v>4</v>
      </c>
      <c r="R45" s="86">
        <f t="shared" si="141"/>
        <v>11</v>
      </c>
      <c r="S45" s="86">
        <f t="shared" si="141"/>
        <v>15</v>
      </c>
      <c r="T45" s="86">
        <f t="shared" si="141"/>
        <v>10</v>
      </c>
      <c r="U45" s="86">
        <f t="shared" si="141"/>
        <v>19</v>
      </c>
      <c r="V45" s="86">
        <f t="shared" si="141"/>
        <v>29</v>
      </c>
      <c r="W45" s="86">
        <f t="shared" si="141"/>
        <v>0</v>
      </c>
      <c r="X45" s="86">
        <f t="shared" si="141"/>
        <v>0</v>
      </c>
      <c r="Y45" s="86">
        <f t="shared" si="141"/>
        <v>0</v>
      </c>
      <c r="Z45" s="86">
        <f t="shared" si="141"/>
        <v>0</v>
      </c>
      <c r="AA45" s="86">
        <f t="shared" si="141"/>
        <v>0</v>
      </c>
      <c r="AB45" s="86">
        <f t="shared" si="141"/>
        <v>0</v>
      </c>
      <c r="AC45" s="86">
        <f t="shared" si="141"/>
        <v>0</v>
      </c>
      <c r="AD45" s="86">
        <f t="shared" si="141"/>
        <v>70</v>
      </c>
      <c r="AE45" s="86">
        <f t="shared" si="141"/>
        <v>4</v>
      </c>
      <c r="AF45" s="86">
        <f t="shared" si="141"/>
        <v>11</v>
      </c>
      <c r="AG45" s="86">
        <f t="shared" si="141"/>
        <v>15</v>
      </c>
      <c r="AH45" s="86">
        <f t="shared" si="141"/>
        <v>10</v>
      </c>
      <c r="AI45" s="86">
        <f t="shared" si="141"/>
        <v>19</v>
      </c>
      <c r="AJ45" s="86">
        <f t="shared" si="141"/>
        <v>29</v>
      </c>
      <c r="AK45" s="86">
        <f t="shared" si="141"/>
        <v>10</v>
      </c>
      <c r="AL45" s="86">
        <f t="shared" si="141"/>
        <v>19</v>
      </c>
      <c r="AM45" s="86">
        <f t="shared" si="141"/>
        <v>29</v>
      </c>
      <c r="AN45" s="87"/>
      <c r="AO45" s="86">
        <f t="shared" si="141"/>
        <v>0</v>
      </c>
      <c r="AP45" s="86">
        <f t="shared" si="141"/>
        <v>0</v>
      </c>
      <c r="AQ45" s="86">
        <f t="shared" si="141"/>
        <v>0</v>
      </c>
      <c r="AR45" s="86">
        <f t="shared" si="141"/>
        <v>10</v>
      </c>
      <c r="AS45" s="86">
        <f t="shared" si="141"/>
        <v>19</v>
      </c>
      <c r="AT45" s="86">
        <f t="shared" si="141"/>
        <v>29</v>
      </c>
    </row>
    <row r="46" spans="1:46" s="93" customFormat="1" ht="21" customHeight="1" x14ac:dyDescent="0.45">
      <c r="A46" s="89"/>
      <c r="B46" s="90" t="s">
        <v>49</v>
      </c>
      <c r="C46" s="91">
        <f>C39+C45</f>
        <v>220</v>
      </c>
      <c r="D46" s="91">
        <f t="shared" ref="D46:AT46" si="142">D39+D45</f>
        <v>207</v>
      </c>
      <c r="E46" s="91">
        <f t="shared" si="142"/>
        <v>233</v>
      </c>
      <c r="F46" s="91">
        <f t="shared" si="142"/>
        <v>440</v>
      </c>
      <c r="G46" s="91">
        <f t="shared" si="142"/>
        <v>147</v>
      </c>
      <c r="H46" s="91">
        <f t="shared" si="142"/>
        <v>133</v>
      </c>
      <c r="I46" s="91">
        <f t="shared" si="142"/>
        <v>280</v>
      </c>
      <c r="J46" s="91">
        <f t="shared" si="142"/>
        <v>354</v>
      </c>
      <c r="K46" s="91">
        <f t="shared" si="142"/>
        <v>366</v>
      </c>
      <c r="L46" s="91">
        <f t="shared" si="142"/>
        <v>720</v>
      </c>
      <c r="M46" s="91">
        <f t="shared" si="142"/>
        <v>49</v>
      </c>
      <c r="N46" s="91">
        <f t="shared" si="142"/>
        <v>43</v>
      </c>
      <c r="O46" s="91">
        <f t="shared" si="142"/>
        <v>92</v>
      </c>
      <c r="P46" s="91">
        <f t="shared" si="142"/>
        <v>320</v>
      </c>
      <c r="Q46" s="91">
        <f t="shared" si="142"/>
        <v>249</v>
      </c>
      <c r="R46" s="91">
        <f t="shared" si="142"/>
        <v>177</v>
      </c>
      <c r="S46" s="91">
        <f t="shared" si="142"/>
        <v>426</v>
      </c>
      <c r="T46" s="91">
        <f t="shared" si="142"/>
        <v>200</v>
      </c>
      <c r="U46" s="91">
        <f t="shared" si="142"/>
        <v>145</v>
      </c>
      <c r="V46" s="91">
        <f t="shared" si="142"/>
        <v>345</v>
      </c>
      <c r="W46" s="91">
        <f t="shared" si="142"/>
        <v>55</v>
      </c>
      <c r="X46" s="91">
        <f t="shared" si="142"/>
        <v>16</v>
      </c>
      <c r="Y46" s="91">
        <f t="shared" si="142"/>
        <v>32</v>
      </c>
      <c r="Z46" s="91">
        <f t="shared" si="142"/>
        <v>48</v>
      </c>
      <c r="AA46" s="91">
        <f t="shared" si="142"/>
        <v>8</v>
      </c>
      <c r="AB46" s="91">
        <f t="shared" si="142"/>
        <v>11</v>
      </c>
      <c r="AC46" s="91">
        <f t="shared" si="142"/>
        <v>19</v>
      </c>
      <c r="AD46" s="91">
        <f t="shared" si="142"/>
        <v>595</v>
      </c>
      <c r="AE46" s="91">
        <f t="shared" si="142"/>
        <v>472</v>
      </c>
      <c r="AF46" s="91">
        <f t="shared" si="142"/>
        <v>442</v>
      </c>
      <c r="AG46" s="91">
        <f t="shared" si="142"/>
        <v>914</v>
      </c>
      <c r="AH46" s="91">
        <f t="shared" si="142"/>
        <v>257</v>
      </c>
      <c r="AI46" s="91">
        <f t="shared" si="142"/>
        <v>199</v>
      </c>
      <c r="AJ46" s="91">
        <f t="shared" si="142"/>
        <v>456</v>
      </c>
      <c r="AK46" s="91">
        <f t="shared" si="142"/>
        <v>257</v>
      </c>
      <c r="AL46" s="91">
        <f t="shared" si="142"/>
        <v>199</v>
      </c>
      <c r="AM46" s="91">
        <f t="shared" si="142"/>
        <v>456</v>
      </c>
      <c r="AN46" s="92"/>
      <c r="AO46" s="91">
        <f t="shared" si="142"/>
        <v>0</v>
      </c>
      <c r="AP46" s="91">
        <f t="shared" si="142"/>
        <v>0</v>
      </c>
      <c r="AQ46" s="91">
        <f t="shared" si="142"/>
        <v>0</v>
      </c>
      <c r="AR46" s="91">
        <f t="shared" si="142"/>
        <v>257</v>
      </c>
      <c r="AS46" s="91">
        <f t="shared" si="142"/>
        <v>199</v>
      </c>
      <c r="AT46" s="91">
        <f t="shared" si="142"/>
        <v>456</v>
      </c>
    </row>
    <row r="47" spans="1:46" ht="19.5" customHeight="1" x14ac:dyDescent="0.45">
      <c r="A47" s="2" t="s">
        <v>48</v>
      </c>
      <c r="B47" s="3"/>
      <c r="C47" s="27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9"/>
      <c r="AL47" s="9"/>
      <c r="AM47" s="9"/>
      <c r="AN47" s="67"/>
      <c r="AO47" s="9"/>
      <c r="AP47" s="9"/>
      <c r="AQ47" s="9"/>
      <c r="AR47" s="9"/>
      <c r="AS47" s="9"/>
      <c r="AT47" s="10"/>
    </row>
    <row r="48" spans="1:46" ht="19.5" customHeight="1" x14ac:dyDescent="0.45">
      <c r="A48" s="2"/>
      <c r="B48" s="4" t="s">
        <v>70</v>
      </c>
      <c r="C48" s="27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9"/>
      <c r="AL48" s="9"/>
      <c r="AM48" s="9"/>
      <c r="AN48" s="67"/>
      <c r="AO48" s="9"/>
      <c r="AP48" s="9"/>
      <c r="AQ48" s="9"/>
      <c r="AR48" s="9"/>
      <c r="AS48" s="9"/>
      <c r="AT48" s="10"/>
    </row>
    <row r="49" spans="1:46" ht="19.5" customHeight="1" x14ac:dyDescent="0.45">
      <c r="A49" s="51"/>
      <c r="B49" s="3" t="s">
        <v>104</v>
      </c>
      <c r="C49" s="30"/>
      <c r="D49" s="31"/>
      <c r="E49" s="31"/>
      <c r="F49" s="33"/>
      <c r="G49" s="31"/>
      <c r="H49" s="31"/>
      <c r="I49" s="33"/>
      <c r="J49" s="31"/>
      <c r="K49" s="31"/>
      <c r="L49" s="33"/>
      <c r="M49" s="31"/>
      <c r="N49" s="31"/>
      <c r="O49" s="33"/>
      <c r="P49" s="31"/>
      <c r="Q49" s="31"/>
      <c r="R49" s="31"/>
      <c r="S49" s="33"/>
      <c r="T49" s="32"/>
      <c r="U49" s="32"/>
      <c r="V49" s="33"/>
      <c r="W49" s="31"/>
      <c r="X49" s="31"/>
      <c r="Y49" s="31"/>
      <c r="Z49" s="33"/>
      <c r="AA49" s="31"/>
      <c r="AB49" s="31"/>
      <c r="AC49" s="33"/>
      <c r="AD49" s="33"/>
      <c r="AE49" s="33"/>
      <c r="AF49" s="33"/>
      <c r="AG49" s="33"/>
      <c r="AH49" s="33"/>
      <c r="AI49" s="33"/>
      <c r="AJ49" s="33"/>
      <c r="AK49" s="9"/>
      <c r="AL49" s="9"/>
      <c r="AM49" s="9"/>
      <c r="AN49" s="67"/>
      <c r="AO49" s="9"/>
      <c r="AP49" s="9"/>
      <c r="AQ49" s="9"/>
      <c r="AR49" s="9"/>
      <c r="AS49" s="9"/>
      <c r="AT49" s="10"/>
    </row>
    <row r="50" spans="1:46" ht="19.5" customHeight="1" x14ac:dyDescent="0.45">
      <c r="A50" s="51"/>
      <c r="B50" s="6" t="s">
        <v>20</v>
      </c>
      <c r="C50" s="22">
        <v>30</v>
      </c>
      <c r="D50" s="22">
        <v>24</v>
      </c>
      <c r="E50" s="22">
        <v>71</v>
      </c>
      <c r="F50" s="22">
        <f t="shared" si="1"/>
        <v>95</v>
      </c>
      <c r="G50" s="22">
        <v>19</v>
      </c>
      <c r="H50" s="22">
        <v>28</v>
      </c>
      <c r="I50" s="22">
        <f t="shared" ref="I50:I56" si="143">G50+H50</f>
        <v>47</v>
      </c>
      <c r="J50" s="22">
        <f t="shared" ref="J50:J56" si="144">D50+G50</f>
        <v>43</v>
      </c>
      <c r="K50" s="22">
        <f t="shared" ref="K50:K56" si="145">E50+H50</f>
        <v>99</v>
      </c>
      <c r="L50" s="22">
        <f t="shared" ref="L50:L56" si="146">J50+K50</f>
        <v>142</v>
      </c>
      <c r="M50" s="22">
        <v>11</v>
      </c>
      <c r="N50" s="22">
        <v>7</v>
      </c>
      <c r="O50" s="22">
        <f t="shared" si="6"/>
        <v>18</v>
      </c>
      <c r="P50" s="22">
        <v>20</v>
      </c>
      <c r="Q50" s="22">
        <v>40</v>
      </c>
      <c r="R50" s="22">
        <v>51</v>
      </c>
      <c r="S50" s="22">
        <f t="shared" si="7"/>
        <v>91</v>
      </c>
      <c r="T50" s="22">
        <v>15</v>
      </c>
      <c r="U50" s="22">
        <v>21</v>
      </c>
      <c r="V50" s="22">
        <f t="shared" si="8"/>
        <v>36</v>
      </c>
      <c r="W50" s="22">
        <v>10</v>
      </c>
      <c r="X50" s="22">
        <v>7</v>
      </c>
      <c r="Y50" s="22">
        <v>11</v>
      </c>
      <c r="Z50" s="22">
        <f t="shared" si="9"/>
        <v>18</v>
      </c>
      <c r="AA50" s="22">
        <v>3</v>
      </c>
      <c r="AB50" s="22">
        <v>6</v>
      </c>
      <c r="AC50" s="22">
        <f t="shared" si="10"/>
        <v>9</v>
      </c>
      <c r="AD50" s="22">
        <f t="shared" si="11"/>
        <v>60</v>
      </c>
      <c r="AE50" s="22">
        <f t="shared" ref="AE50" si="147">D50+Q50+X50</f>
        <v>71</v>
      </c>
      <c r="AF50" s="22">
        <f t="shared" ref="AF50" si="148">E50+R50+Y50</f>
        <v>133</v>
      </c>
      <c r="AG50" s="22">
        <f t="shared" ref="AG50" si="149">F50+S50+Z50</f>
        <v>204</v>
      </c>
      <c r="AH50" s="22">
        <f>M50+T50+AA50</f>
        <v>29</v>
      </c>
      <c r="AI50" s="22">
        <f>N50+U50+AB50</f>
        <v>34</v>
      </c>
      <c r="AJ50" s="22">
        <f t="shared" si="15"/>
        <v>63</v>
      </c>
      <c r="AK50" s="7">
        <f t="shared" si="16"/>
        <v>29</v>
      </c>
      <c r="AL50" s="7">
        <f t="shared" si="17"/>
        <v>34</v>
      </c>
      <c r="AM50" s="7">
        <f t="shared" si="18"/>
        <v>63</v>
      </c>
      <c r="AN50" s="65">
        <v>2</v>
      </c>
      <c r="AO50" s="7" t="str">
        <f t="shared" si="19"/>
        <v>0</v>
      </c>
      <c r="AP50" s="7" t="str">
        <f t="shared" si="20"/>
        <v>0</v>
      </c>
      <c r="AQ50" s="7">
        <f t="shared" si="21"/>
        <v>0</v>
      </c>
      <c r="AR50" s="7">
        <f t="shared" si="22"/>
        <v>29</v>
      </c>
      <c r="AS50" s="7">
        <f t="shared" si="23"/>
        <v>34</v>
      </c>
      <c r="AT50" s="7">
        <f t="shared" si="24"/>
        <v>63</v>
      </c>
    </row>
    <row r="51" spans="1:46" ht="19.5" customHeight="1" x14ac:dyDescent="0.45">
      <c r="A51" s="51"/>
      <c r="B51" s="12" t="s">
        <v>25</v>
      </c>
      <c r="C51" s="22">
        <v>20</v>
      </c>
      <c r="D51" s="22">
        <v>26</v>
      </c>
      <c r="E51" s="22">
        <v>40</v>
      </c>
      <c r="F51" s="22">
        <f t="shared" si="1"/>
        <v>66</v>
      </c>
      <c r="G51" s="22">
        <v>20</v>
      </c>
      <c r="H51" s="22">
        <v>17</v>
      </c>
      <c r="I51" s="22">
        <f t="shared" si="143"/>
        <v>37</v>
      </c>
      <c r="J51" s="22">
        <f t="shared" si="144"/>
        <v>46</v>
      </c>
      <c r="K51" s="22">
        <f t="shared" si="145"/>
        <v>57</v>
      </c>
      <c r="L51" s="22">
        <f t="shared" si="146"/>
        <v>103</v>
      </c>
      <c r="M51" s="22">
        <v>9</v>
      </c>
      <c r="N51" s="22">
        <v>9</v>
      </c>
      <c r="O51" s="22">
        <f t="shared" si="6"/>
        <v>18</v>
      </c>
      <c r="P51" s="22">
        <v>30</v>
      </c>
      <c r="Q51" s="22">
        <v>29</v>
      </c>
      <c r="R51" s="22">
        <v>13</v>
      </c>
      <c r="S51" s="22">
        <f t="shared" si="7"/>
        <v>42</v>
      </c>
      <c r="T51" s="22">
        <v>31</v>
      </c>
      <c r="U51" s="22">
        <v>24</v>
      </c>
      <c r="V51" s="22">
        <f t="shared" si="8"/>
        <v>55</v>
      </c>
      <c r="W51" s="22">
        <v>10</v>
      </c>
      <c r="X51" s="22">
        <v>7</v>
      </c>
      <c r="Y51" s="22">
        <v>3</v>
      </c>
      <c r="Z51" s="22">
        <f t="shared" si="9"/>
        <v>10</v>
      </c>
      <c r="AA51" s="22">
        <v>6</v>
      </c>
      <c r="AB51" s="22">
        <v>2</v>
      </c>
      <c r="AC51" s="22">
        <f t="shared" si="10"/>
        <v>8</v>
      </c>
      <c r="AD51" s="22">
        <f t="shared" si="11"/>
        <v>60</v>
      </c>
      <c r="AE51" s="22">
        <f t="shared" ref="AE51:AE56" si="150">D51+Q51+X51</f>
        <v>62</v>
      </c>
      <c r="AF51" s="22">
        <f t="shared" ref="AF51:AF56" si="151">E51+R51+Y51</f>
        <v>56</v>
      </c>
      <c r="AG51" s="22">
        <f t="shared" ref="AG51:AG56" si="152">F51+S51+Z51</f>
        <v>118</v>
      </c>
      <c r="AH51" s="22">
        <f t="shared" ref="AH51:AH56" si="153">M51+T51+AA51</f>
        <v>46</v>
      </c>
      <c r="AI51" s="22">
        <f t="shared" ref="AI51:AI56" si="154">N51+U51+AB51</f>
        <v>35</v>
      </c>
      <c r="AJ51" s="22">
        <f t="shared" si="15"/>
        <v>81</v>
      </c>
      <c r="AK51" s="7">
        <f t="shared" si="16"/>
        <v>46</v>
      </c>
      <c r="AL51" s="7">
        <f t="shared" si="17"/>
        <v>35</v>
      </c>
      <c r="AM51" s="7">
        <f t="shared" si="18"/>
        <v>81</v>
      </c>
      <c r="AN51" s="65">
        <v>2</v>
      </c>
      <c r="AO51" s="7" t="str">
        <f t="shared" si="19"/>
        <v>0</v>
      </c>
      <c r="AP51" s="7" t="str">
        <f t="shared" si="20"/>
        <v>0</v>
      </c>
      <c r="AQ51" s="7">
        <f t="shared" si="21"/>
        <v>0</v>
      </c>
      <c r="AR51" s="7">
        <f t="shared" si="22"/>
        <v>46</v>
      </c>
      <c r="AS51" s="7">
        <f t="shared" si="23"/>
        <v>35</v>
      </c>
      <c r="AT51" s="7">
        <f t="shared" si="24"/>
        <v>81</v>
      </c>
    </row>
    <row r="52" spans="1:46" ht="19.5" customHeight="1" x14ac:dyDescent="0.45">
      <c r="A52" s="51"/>
      <c r="B52" s="6" t="s">
        <v>23</v>
      </c>
      <c r="C52" s="22">
        <v>20</v>
      </c>
      <c r="D52" s="22">
        <v>52</v>
      </c>
      <c r="E52" s="22">
        <v>113</v>
      </c>
      <c r="F52" s="22">
        <f t="shared" si="1"/>
        <v>165</v>
      </c>
      <c r="G52" s="22">
        <v>28</v>
      </c>
      <c r="H52" s="22">
        <v>33</v>
      </c>
      <c r="I52" s="22">
        <f t="shared" si="143"/>
        <v>61</v>
      </c>
      <c r="J52" s="22">
        <f t="shared" si="144"/>
        <v>80</v>
      </c>
      <c r="K52" s="22">
        <f t="shared" si="145"/>
        <v>146</v>
      </c>
      <c r="L52" s="22">
        <f t="shared" si="146"/>
        <v>226</v>
      </c>
      <c r="M52" s="22">
        <v>6</v>
      </c>
      <c r="N52" s="22">
        <v>10</v>
      </c>
      <c r="O52" s="22">
        <f t="shared" si="6"/>
        <v>16</v>
      </c>
      <c r="P52" s="22">
        <v>30</v>
      </c>
      <c r="Q52" s="22">
        <v>66</v>
      </c>
      <c r="R52" s="22">
        <v>45</v>
      </c>
      <c r="S52" s="22">
        <f t="shared" si="7"/>
        <v>111</v>
      </c>
      <c r="T52" s="22">
        <v>15</v>
      </c>
      <c r="U52" s="22">
        <v>18</v>
      </c>
      <c r="V52" s="22">
        <f t="shared" si="8"/>
        <v>33</v>
      </c>
      <c r="W52" s="22">
        <v>10</v>
      </c>
      <c r="X52" s="22">
        <v>5</v>
      </c>
      <c r="Y52" s="22">
        <v>5</v>
      </c>
      <c r="Z52" s="22">
        <f t="shared" si="9"/>
        <v>10</v>
      </c>
      <c r="AA52" s="22">
        <v>3</v>
      </c>
      <c r="AB52" s="22">
        <v>2</v>
      </c>
      <c r="AC52" s="22">
        <f t="shared" si="10"/>
        <v>5</v>
      </c>
      <c r="AD52" s="22">
        <f t="shared" si="11"/>
        <v>60</v>
      </c>
      <c r="AE52" s="22">
        <f t="shared" si="150"/>
        <v>123</v>
      </c>
      <c r="AF52" s="22">
        <f t="shared" si="151"/>
        <v>163</v>
      </c>
      <c r="AG52" s="22">
        <f t="shared" si="152"/>
        <v>286</v>
      </c>
      <c r="AH52" s="22">
        <f t="shared" si="153"/>
        <v>24</v>
      </c>
      <c r="AI52" s="22">
        <f t="shared" si="154"/>
        <v>30</v>
      </c>
      <c r="AJ52" s="22">
        <f t="shared" si="15"/>
        <v>54</v>
      </c>
      <c r="AK52" s="7">
        <f t="shared" si="16"/>
        <v>24</v>
      </c>
      <c r="AL52" s="7">
        <f t="shared" si="17"/>
        <v>30</v>
      </c>
      <c r="AM52" s="7">
        <f t="shared" si="18"/>
        <v>54</v>
      </c>
      <c r="AN52" s="65">
        <v>2</v>
      </c>
      <c r="AO52" s="7" t="str">
        <f t="shared" si="19"/>
        <v>0</v>
      </c>
      <c r="AP52" s="7" t="str">
        <f t="shared" si="20"/>
        <v>0</v>
      </c>
      <c r="AQ52" s="7">
        <f t="shared" si="21"/>
        <v>0</v>
      </c>
      <c r="AR52" s="7">
        <f t="shared" si="22"/>
        <v>24</v>
      </c>
      <c r="AS52" s="7">
        <f t="shared" si="23"/>
        <v>30</v>
      </c>
      <c r="AT52" s="7">
        <f t="shared" si="24"/>
        <v>54</v>
      </c>
    </row>
    <row r="53" spans="1:46" ht="19.5" customHeight="1" x14ac:dyDescent="0.45">
      <c r="A53" s="51"/>
      <c r="B53" s="6" t="s">
        <v>22</v>
      </c>
      <c r="C53" s="22">
        <v>30</v>
      </c>
      <c r="D53" s="22">
        <v>47</v>
      </c>
      <c r="E53" s="22">
        <v>244</v>
      </c>
      <c r="F53" s="22">
        <f t="shared" si="1"/>
        <v>291</v>
      </c>
      <c r="G53" s="22">
        <v>18</v>
      </c>
      <c r="H53" s="22">
        <v>147</v>
      </c>
      <c r="I53" s="22">
        <f t="shared" si="143"/>
        <v>165</v>
      </c>
      <c r="J53" s="22">
        <f t="shared" si="144"/>
        <v>65</v>
      </c>
      <c r="K53" s="22">
        <f t="shared" si="145"/>
        <v>391</v>
      </c>
      <c r="L53" s="22">
        <f t="shared" si="146"/>
        <v>456</v>
      </c>
      <c r="M53" s="22">
        <v>8</v>
      </c>
      <c r="N53" s="22">
        <v>28</v>
      </c>
      <c r="O53" s="22">
        <f t="shared" si="6"/>
        <v>36</v>
      </c>
      <c r="P53" s="22">
        <v>70</v>
      </c>
      <c r="Q53" s="22">
        <v>56</v>
      </c>
      <c r="R53" s="22">
        <v>272</v>
      </c>
      <c r="S53" s="22">
        <f t="shared" si="7"/>
        <v>328</v>
      </c>
      <c r="T53" s="22">
        <v>6</v>
      </c>
      <c r="U53" s="22">
        <v>40</v>
      </c>
      <c r="V53" s="22">
        <f t="shared" si="8"/>
        <v>46</v>
      </c>
      <c r="W53" s="22">
        <v>20</v>
      </c>
      <c r="X53" s="22">
        <v>3</v>
      </c>
      <c r="Y53" s="22">
        <v>27</v>
      </c>
      <c r="Z53" s="22">
        <f t="shared" si="9"/>
        <v>30</v>
      </c>
      <c r="AA53" s="22">
        <v>3</v>
      </c>
      <c r="AB53" s="22">
        <v>17</v>
      </c>
      <c r="AC53" s="22">
        <f t="shared" si="10"/>
        <v>20</v>
      </c>
      <c r="AD53" s="22">
        <f t="shared" si="11"/>
        <v>120</v>
      </c>
      <c r="AE53" s="22">
        <f t="shared" si="150"/>
        <v>106</v>
      </c>
      <c r="AF53" s="22">
        <f t="shared" si="151"/>
        <v>543</v>
      </c>
      <c r="AG53" s="22">
        <f t="shared" si="152"/>
        <v>649</v>
      </c>
      <c r="AH53" s="22">
        <f t="shared" si="153"/>
        <v>17</v>
      </c>
      <c r="AI53" s="22">
        <f t="shared" si="154"/>
        <v>85</v>
      </c>
      <c r="AJ53" s="22">
        <f t="shared" si="15"/>
        <v>102</v>
      </c>
      <c r="AK53" s="7">
        <f t="shared" si="16"/>
        <v>17</v>
      </c>
      <c r="AL53" s="7">
        <f t="shared" si="17"/>
        <v>85</v>
      </c>
      <c r="AM53" s="7">
        <f t="shared" si="18"/>
        <v>102</v>
      </c>
      <c r="AN53" s="65">
        <v>2</v>
      </c>
      <c r="AO53" s="7" t="str">
        <f t="shared" si="19"/>
        <v>0</v>
      </c>
      <c r="AP53" s="7" t="str">
        <f t="shared" si="20"/>
        <v>0</v>
      </c>
      <c r="AQ53" s="7">
        <f t="shared" si="21"/>
        <v>0</v>
      </c>
      <c r="AR53" s="7">
        <f t="shared" si="22"/>
        <v>17</v>
      </c>
      <c r="AS53" s="7">
        <f t="shared" si="23"/>
        <v>85</v>
      </c>
      <c r="AT53" s="7">
        <f t="shared" si="24"/>
        <v>102</v>
      </c>
    </row>
    <row r="54" spans="1:46" ht="19.5" customHeight="1" x14ac:dyDescent="0.45">
      <c r="A54" s="51"/>
      <c r="B54" s="6" t="s">
        <v>24</v>
      </c>
      <c r="C54" s="22">
        <v>20</v>
      </c>
      <c r="D54" s="22">
        <v>18</v>
      </c>
      <c r="E54" s="22">
        <v>82</v>
      </c>
      <c r="F54" s="22">
        <f t="shared" si="1"/>
        <v>100</v>
      </c>
      <c r="G54" s="22">
        <v>9</v>
      </c>
      <c r="H54" s="22">
        <v>49</v>
      </c>
      <c r="I54" s="22">
        <f t="shared" si="143"/>
        <v>58</v>
      </c>
      <c r="J54" s="22">
        <f t="shared" si="144"/>
        <v>27</v>
      </c>
      <c r="K54" s="22">
        <f t="shared" si="145"/>
        <v>131</v>
      </c>
      <c r="L54" s="22">
        <f t="shared" si="146"/>
        <v>158</v>
      </c>
      <c r="M54" s="22">
        <v>3</v>
      </c>
      <c r="N54" s="22">
        <v>9</v>
      </c>
      <c r="O54" s="22">
        <f t="shared" si="6"/>
        <v>12</v>
      </c>
      <c r="P54" s="22">
        <v>30</v>
      </c>
      <c r="Q54" s="22">
        <v>10</v>
      </c>
      <c r="R54" s="22">
        <v>49</v>
      </c>
      <c r="S54" s="22">
        <f t="shared" si="7"/>
        <v>59</v>
      </c>
      <c r="T54" s="22">
        <v>6</v>
      </c>
      <c r="U54" s="22">
        <v>31</v>
      </c>
      <c r="V54" s="22">
        <f t="shared" si="8"/>
        <v>37</v>
      </c>
      <c r="W54" s="22">
        <v>10</v>
      </c>
      <c r="X54" s="22">
        <v>3</v>
      </c>
      <c r="Y54" s="22">
        <v>17</v>
      </c>
      <c r="Z54" s="22">
        <f t="shared" si="9"/>
        <v>20</v>
      </c>
      <c r="AA54" s="22">
        <v>2</v>
      </c>
      <c r="AB54" s="22">
        <v>10</v>
      </c>
      <c r="AC54" s="22">
        <f t="shared" si="10"/>
        <v>12</v>
      </c>
      <c r="AD54" s="22">
        <f t="shared" si="11"/>
        <v>60</v>
      </c>
      <c r="AE54" s="22">
        <f t="shared" si="150"/>
        <v>31</v>
      </c>
      <c r="AF54" s="22">
        <f t="shared" si="151"/>
        <v>148</v>
      </c>
      <c r="AG54" s="22">
        <f t="shared" si="152"/>
        <v>179</v>
      </c>
      <c r="AH54" s="22">
        <f t="shared" si="153"/>
        <v>11</v>
      </c>
      <c r="AI54" s="22">
        <f t="shared" si="154"/>
        <v>50</v>
      </c>
      <c r="AJ54" s="22">
        <f t="shared" si="15"/>
        <v>61</v>
      </c>
      <c r="AK54" s="7">
        <f t="shared" si="16"/>
        <v>11</v>
      </c>
      <c r="AL54" s="7">
        <f t="shared" si="17"/>
        <v>50</v>
      </c>
      <c r="AM54" s="7">
        <f t="shared" si="18"/>
        <v>61</v>
      </c>
      <c r="AN54" s="65">
        <v>2</v>
      </c>
      <c r="AO54" s="7" t="str">
        <f t="shared" si="19"/>
        <v>0</v>
      </c>
      <c r="AP54" s="7" t="str">
        <f t="shared" si="20"/>
        <v>0</v>
      </c>
      <c r="AQ54" s="7">
        <f t="shared" si="21"/>
        <v>0</v>
      </c>
      <c r="AR54" s="7">
        <f t="shared" si="22"/>
        <v>11</v>
      </c>
      <c r="AS54" s="7">
        <f t="shared" si="23"/>
        <v>50</v>
      </c>
      <c r="AT54" s="7">
        <f t="shared" si="24"/>
        <v>61</v>
      </c>
    </row>
    <row r="55" spans="1:46" ht="19.5" customHeight="1" x14ac:dyDescent="0.45">
      <c r="A55" s="51"/>
      <c r="B55" s="6" t="s">
        <v>87</v>
      </c>
      <c r="C55" s="22">
        <v>20</v>
      </c>
      <c r="D55" s="22">
        <f>1+35</f>
        <v>36</v>
      </c>
      <c r="E55" s="22">
        <v>79</v>
      </c>
      <c r="F55" s="22">
        <f t="shared" si="1"/>
        <v>115</v>
      </c>
      <c r="G55" s="22">
        <v>17</v>
      </c>
      <c r="H55" s="22">
        <v>26</v>
      </c>
      <c r="I55" s="22">
        <f t="shared" si="143"/>
        <v>43</v>
      </c>
      <c r="J55" s="22">
        <f t="shared" si="144"/>
        <v>53</v>
      </c>
      <c r="K55" s="22">
        <f t="shared" si="145"/>
        <v>105</v>
      </c>
      <c r="L55" s="22">
        <f t="shared" si="146"/>
        <v>158</v>
      </c>
      <c r="M55" s="22">
        <v>2</v>
      </c>
      <c r="N55" s="22">
        <v>11</v>
      </c>
      <c r="O55" s="22">
        <f t="shared" si="6"/>
        <v>13</v>
      </c>
      <c r="P55" s="22">
        <v>30</v>
      </c>
      <c r="Q55" s="22">
        <v>31</v>
      </c>
      <c r="R55" s="22">
        <v>21</v>
      </c>
      <c r="S55" s="22">
        <f t="shared" si="7"/>
        <v>52</v>
      </c>
      <c r="T55" s="22">
        <v>9</v>
      </c>
      <c r="U55" s="22">
        <v>26</v>
      </c>
      <c r="V55" s="22">
        <f t="shared" si="8"/>
        <v>35</v>
      </c>
      <c r="W55" s="22">
        <v>10</v>
      </c>
      <c r="X55" s="22">
        <v>5</v>
      </c>
      <c r="Y55" s="22">
        <v>5</v>
      </c>
      <c r="Z55" s="22">
        <f t="shared" si="9"/>
        <v>10</v>
      </c>
      <c r="AA55" s="22">
        <v>4</v>
      </c>
      <c r="AB55" s="22">
        <v>5</v>
      </c>
      <c r="AC55" s="22">
        <f t="shared" si="10"/>
        <v>9</v>
      </c>
      <c r="AD55" s="22">
        <f t="shared" si="11"/>
        <v>60</v>
      </c>
      <c r="AE55" s="22">
        <f t="shared" si="150"/>
        <v>72</v>
      </c>
      <c r="AF55" s="22">
        <f t="shared" si="151"/>
        <v>105</v>
      </c>
      <c r="AG55" s="22">
        <f t="shared" si="152"/>
        <v>177</v>
      </c>
      <c r="AH55" s="22">
        <f t="shared" si="153"/>
        <v>15</v>
      </c>
      <c r="AI55" s="22">
        <f t="shared" si="154"/>
        <v>42</v>
      </c>
      <c r="AJ55" s="22">
        <f t="shared" si="15"/>
        <v>57</v>
      </c>
      <c r="AK55" s="7">
        <f t="shared" ref="AK55:AK114" si="155">AH55</f>
        <v>15</v>
      </c>
      <c r="AL55" s="7">
        <f t="shared" ref="AL55:AL114" si="156">AI55</f>
        <v>42</v>
      </c>
      <c r="AM55" s="7">
        <f t="shared" si="18"/>
        <v>57</v>
      </c>
      <c r="AN55" s="65">
        <v>2</v>
      </c>
      <c r="AO55" s="7" t="str">
        <f t="shared" si="19"/>
        <v>0</v>
      </c>
      <c r="AP55" s="7" t="str">
        <f t="shared" si="20"/>
        <v>0</v>
      </c>
      <c r="AQ55" s="7">
        <f t="shared" si="21"/>
        <v>0</v>
      </c>
      <c r="AR55" s="7">
        <f t="shared" si="22"/>
        <v>15</v>
      </c>
      <c r="AS55" s="7">
        <f t="shared" si="23"/>
        <v>42</v>
      </c>
      <c r="AT55" s="7">
        <f t="shared" si="24"/>
        <v>57</v>
      </c>
    </row>
    <row r="56" spans="1:46" s="13" customFormat="1" ht="19.5" customHeight="1" x14ac:dyDescent="0.45">
      <c r="A56" s="2"/>
      <c r="B56" s="6" t="s">
        <v>21</v>
      </c>
      <c r="C56" s="22">
        <v>30</v>
      </c>
      <c r="D56" s="22">
        <v>31</v>
      </c>
      <c r="E56" s="22">
        <v>200</v>
      </c>
      <c r="F56" s="22">
        <f t="shared" si="1"/>
        <v>231</v>
      </c>
      <c r="G56" s="22">
        <v>18</v>
      </c>
      <c r="H56" s="22">
        <v>73</v>
      </c>
      <c r="I56" s="22">
        <f t="shared" si="143"/>
        <v>91</v>
      </c>
      <c r="J56" s="22">
        <f t="shared" si="144"/>
        <v>49</v>
      </c>
      <c r="K56" s="22">
        <f t="shared" si="145"/>
        <v>273</v>
      </c>
      <c r="L56" s="22">
        <f t="shared" si="146"/>
        <v>322</v>
      </c>
      <c r="M56" s="22">
        <v>5</v>
      </c>
      <c r="N56" s="22">
        <v>26</v>
      </c>
      <c r="O56" s="22">
        <f t="shared" si="6"/>
        <v>31</v>
      </c>
      <c r="P56" s="22">
        <v>20</v>
      </c>
      <c r="Q56" s="22">
        <v>30</v>
      </c>
      <c r="R56" s="22">
        <v>77</v>
      </c>
      <c r="S56" s="22">
        <f t="shared" si="7"/>
        <v>107</v>
      </c>
      <c r="T56" s="22">
        <v>5</v>
      </c>
      <c r="U56" s="22">
        <v>14</v>
      </c>
      <c r="V56" s="22">
        <f t="shared" si="8"/>
        <v>19</v>
      </c>
      <c r="W56" s="22">
        <v>10</v>
      </c>
      <c r="X56" s="22">
        <v>6</v>
      </c>
      <c r="Y56" s="22">
        <v>4</v>
      </c>
      <c r="Z56" s="22">
        <f t="shared" si="9"/>
        <v>10</v>
      </c>
      <c r="AA56" s="22">
        <v>4</v>
      </c>
      <c r="AB56" s="22">
        <v>1</v>
      </c>
      <c r="AC56" s="22">
        <f t="shared" si="10"/>
        <v>5</v>
      </c>
      <c r="AD56" s="22">
        <f t="shared" si="11"/>
        <v>60</v>
      </c>
      <c r="AE56" s="22">
        <f t="shared" si="150"/>
        <v>67</v>
      </c>
      <c r="AF56" s="22">
        <f t="shared" si="151"/>
        <v>281</v>
      </c>
      <c r="AG56" s="22">
        <f t="shared" si="152"/>
        <v>348</v>
      </c>
      <c r="AH56" s="22">
        <f t="shared" si="153"/>
        <v>14</v>
      </c>
      <c r="AI56" s="22">
        <f t="shared" si="154"/>
        <v>41</v>
      </c>
      <c r="AJ56" s="22">
        <f t="shared" si="15"/>
        <v>55</v>
      </c>
      <c r="AK56" s="7">
        <f t="shared" si="155"/>
        <v>14</v>
      </c>
      <c r="AL56" s="7">
        <f t="shared" si="156"/>
        <v>41</v>
      </c>
      <c r="AM56" s="7">
        <f t="shared" si="18"/>
        <v>55</v>
      </c>
      <c r="AN56" s="65">
        <v>2</v>
      </c>
      <c r="AO56" s="7" t="str">
        <f t="shared" si="19"/>
        <v>0</v>
      </c>
      <c r="AP56" s="7" t="str">
        <f t="shared" si="20"/>
        <v>0</v>
      </c>
      <c r="AQ56" s="7">
        <f t="shared" si="21"/>
        <v>0</v>
      </c>
      <c r="AR56" s="7">
        <f t="shared" si="22"/>
        <v>14</v>
      </c>
      <c r="AS56" s="7">
        <f t="shared" si="23"/>
        <v>41</v>
      </c>
      <c r="AT56" s="7">
        <f t="shared" si="24"/>
        <v>55</v>
      </c>
    </row>
    <row r="57" spans="1:46" s="13" customFormat="1" ht="19.5" customHeight="1" x14ac:dyDescent="0.45">
      <c r="A57" s="2"/>
      <c r="B57" s="11" t="s">
        <v>69</v>
      </c>
      <c r="C57" s="25">
        <f>SUM(C50:C56)</f>
        <v>170</v>
      </c>
      <c r="D57" s="25">
        <f t="shared" ref="D57:AT57" si="157">SUM(D50:D56)</f>
        <v>234</v>
      </c>
      <c r="E57" s="25">
        <f t="shared" si="157"/>
        <v>829</v>
      </c>
      <c r="F57" s="25">
        <f t="shared" si="157"/>
        <v>1063</v>
      </c>
      <c r="G57" s="25">
        <f t="shared" ref="G57:I57" si="158">SUM(G50:G56)</f>
        <v>129</v>
      </c>
      <c r="H57" s="25">
        <f t="shared" si="158"/>
        <v>373</v>
      </c>
      <c r="I57" s="25">
        <f t="shared" si="158"/>
        <v>502</v>
      </c>
      <c r="J57" s="25">
        <f t="shared" ref="J57:L57" si="159">SUM(J50:J56)</f>
        <v>363</v>
      </c>
      <c r="K57" s="25">
        <f t="shared" si="159"/>
        <v>1202</v>
      </c>
      <c r="L57" s="25">
        <f t="shared" si="159"/>
        <v>1565</v>
      </c>
      <c r="M57" s="25">
        <f t="shared" si="157"/>
        <v>44</v>
      </c>
      <c r="N57" s="25">
        <f t="shared" si="157"/>
        <v>100</v>
      </c>
      <c r="O57" s="25">
        <f t="shared" si="157"/>
        <v>144</v>
      </c>
      <c r="P57" s="25">
        <f t="shared" si="157"/>
        <v>230</v>
      </c>
      <c r="Q57" s="25">
        <f t="shared" si="157"/>
        <v>262</v>
      </c>
      <c r="R57" s="25">
        <f t="shared" si="157"/>
        <v>528</v>
      </c>
      <c r="S57" s="25">
        <f t="shared" si="157"/>
        <v>790</v>
      </c>
      <c r="T57" s="25">
        <f t="shared" si="157"/>
        <v>87</v>
      </c>
      <c r="U57" s="25">
        <f t="shared" si="157"/>
        <v>174</v>
      </c>
      <c r="V57" s="25">
        <f t="shared" si="157"/>
        <v>261</v>
      </c>
      <c r="W57" s="25">
        <f t="shared" si="157"/>
        <v>80</v>
      </c>
      <c r="X57" s="25">
        <f t="shared" si="157"/>
        <v>36</v>
      </c>
      <c r="Y57" s="25">
        <f t="shared" si="157"/>
        <v>72</v>
      </c>
      <c r="Z57" s="25">
        <f t="shared" si="157"/>
        <v>108</v>
      </c>
      <c r="AA57" s="25">
        <f t="shared" si="157"/>
        <v>25</v>
      </c>
      <c r="AB57" s="25">
        <f t="shared" si="157"/>
        <v>43</v>
      </c>
      <c r="AC57" s="25">
        <f t="shared" si="157"/>
        <v>68</v>
      </c>
      <c r="AD57" s="25">
        <f t="shared" si="157"/>
        <v>480</v>
      </c>
      <c r="AE57" s="25">
        <f t="shared" ref="AE57:AI57" si="160">SUM(AE50:AE56)</f>
        <v>532</v>
      </c>
      <c r="AF57" s="25">
        <f t="shared" si="160"/>
        <v>1429</v>
      </c>
      <c r="AG57" s="25">
        <f t="shared" si="160"/>
        <v>1961</v>
      </c>
      <c r="AH57" s="25">
        <f t="shared" si="160"/>
        <v>156</v>
      </c>
      <c r="AI57" s="25">
        <f t="shared" si="160"/>
        <v>317</v>
      </c>
      <c r="AJ57" s="25">
        <f t="shared" si="157"/>
        <v>473</v>
      </c>
      <c r="AK57" s="25">
        <f t="shared" si="157"/>
        <v>156</v>
      </c>
      <c r="AL57" s="25">
        <f t="shared" si="157"/>
        <v>317</v>
      </c>
      <c r="AM57" s="25">
        <f t="shared" si="157"/>
        <v>473</v>
      </c>
      <c r="AN57" s="70"/>
      <c r="AO57" s="25">
        <f t="shared" si="157"/>
        <v>0</v>
      </c>
      <c r="AP57" s="25">
        <f t="shared" si="157"/>
        <v>0</v>
      </c>
      <c r="AQ57" s="25">
        <f t="shared" si="157"/>
        <v>0</v>
      </c>
      <c r="AR57" s="25">
        <f t="shared" si="157"/>
        <v>156</v>
      </c>
      <c r="AS57" s="25">
        <f t="shared" si="157"/>
        <v>317</v>
      </c>
      <c r="AT57" s="26">
        <f t="shared" si="157"/>
        <v>473</v>
      </c>
    </row>
    <row r="58" spans="1:46" s="88" customFormat="1" ht="19.5" customHeight="1" x14ac:dyDescent="0.45">
      <c r="A58" s="84"/>
      <c r="B58" s="85" t="s">
        <v>71</v>
      </c>
      <c r="C58" s="96">
        <f>C57</f>
        <v>170</v>
      </c>
      <c r="D58" s="96">
        <f t="shared" ref="D58:AT59" si="161">D57</f>
        <v>234</v>
      </c>
      <c r="E58" s="96">
        <f t="shared" si="161"/>
        <v>829</v>
      </c>
      <c r="F58" s="96">
        <f t="shared" si="161"/>
        <v>1063</v>
      </c>
      <c r="G58" s="96">
        <f t="shared" ref="G58:I58" si="162">G57</f>
        <v>129</v>
      </c>
      <c r="H58" s="96">
        <f t="shared" si="162"/>
        <v>373</v>
      </c>
      <c r="I58" s="96">
        <f t="shared" si="162"/>
        <v>502</v>
      </c>
      <c r="J58" s="96">
        <f t="shared" ref="J58:L58" si="163">J57</f>
        <v>363</v>
      </c>
      <c r="K58" s="96">
        <f t="shared" si="163"/>
        <v>1202</v>
      </c>
      <c r="L58" s="96">
        <f t="shared" si="163"/>
        <v>1565</v>
      </c>
      <c r="M58" s="96">
        <f t="shared" si="161"/>
        <v>44</v>
      </c>
      <c r="N58" s="96">
        <f t="shared" si="161"/>
        <v>100</v>
      </c>
      <c r="O58" s="96">
        <f t="shared" si="161"/>
        <v>144</v>
      </c>
      <c r="P58" s="96">
        <f t="shared" si="161"/>
        <v>230</v>
      </c>
      <c r="Q58" s="96">
        <f t="shared" si="161"/>
        <v>262</v>
      </c>
      <c r="R58" s="96">
        <f t="shared" si="161"/>
        <v>528</v>
      </c>
      <c r="S58" s="96">
        <f t="shared" si="161"/>
        <v>790</v>
      </c>
      <c r="T58" s="96">
        <f t="shared" si="161"/>
        <v>87</v>
      </c>
      <c r="U58" s="96">
        <f t="shared" si="161"/>
        <v>174</v>
      </c>
      <c r="V58" s="96">
        <f t="shared" si="161"/>
        <v>261</v>
      </c>
      <c r="W58" s="96">
        <f t="shared" si="161"/>
        <v>80</v>
      </c>
      <c r="X58" s="96">
        <f t="shared" si="161"/>
        <v>36</v>
      </c>
      <c r="Y58" s="96">
        <f t="shared" si="161"/>
        <v>72</v>
      </c>
      <c r="Z58" s="96">
        <f t="shared" si="161"/>
        <v>108</v>
      </c>
      <c r="AA58" s="96">
        <f t="shared" si="161"/>
        <v>25</v>
      </c>
      <c r="AB58" s="96">
        <f t="shared" si="161"/>
        <v>43</v>
      </c>
      <c r="AC58" s="96">
        <f t="shared" si="161"/>
        <v>68</v>
      </c>
      <c r="AD58" s="96">
        <f t="shared" si="161"/>
        <v>480</v>
      </c>
      <c r="AE58" s="96">
        <f t="shared" ref="AE58:AI58" si="164">AE57</f>
        <v>532</v>
      </c>
      <c r="AF58" s="96">
        <f t="shared" si="164"/>
        <v>1429</v>
      </c>
      <c r="AG58" s="96">
        <f t="shared" si="164"/>
        <v>1961</v>
      </c>
      <c r="AH58" s="96">
        <f t="shared" si="164"/>
        <v>156</v>
      </c>
      <c r="AI58" s="96">
        <f t="shared" si="164"/>
        <v>317</v>
      </c>
      <c r="AJ58" s="96">
        <f t="shared" si="161"/>
        <v>473</v>
      </c>
      <c r="AK58" s="96">
        <f t="shared" si="161"/>
        <v>156</v>
      </c>
      <c r="AL58" s="96">
        <f t="shared" si="161"/>
        <v>317</v>
      </c>
      <c r="AM58" s="96">
        <f t="shared" si="161"/>
        <v>473</v>
      </c>
      <c r="AN58" s="97"/>
      <c r="AO58" s="96">
        <f t="shared" si="161"/>
        <v>0</v>
      </c>
      <c r="AP58" s="96">
        <f t="shared" si="161"/>
        <v>0</v>
      </c>
      <c r="AQ58" s="96">
        <f t="shared" si="161"/>
        <v>0</v>
      </c>
      <c r="AR58" s="96">
        <f t="shared" si="161"/>
        <v>156</v>
      </c>
      <c r="AS58" s="96">
        <f t="shared" si="161"/>
        <v>317</v>
      </c>
      <c r="AT58" s="86">
        <f t="shared" si="161"/>
        <v>473</v>
      </c>
    </row>
    <row r="59" spans="1:46" s="93" customFormat="1" ht="21" customHeight="1" x14ac:dyDescent="0.45">
      <c r="A59" s="89"/>
      <c r="B59" s="90" t="s">
        <v>49</v>
      </c>
      <c r="C59" s="94">
        <f>C58</f>
        <v>170</v>
      </c>
      <c r="D59" s="94">
        <f t="shared" si="161"/>
        <v>234</v>
      </c>
      <c r="E59" s="94">
        <f t="shared" si="161"/>
        <v>829</v>
      </c>
      <c r="F59" s="94">
        <f t="shared" si="161"/>
        <v>1063</v>
      </c>
      <c r="G59" s="94">
        <f t="shared" ref="G59:I59" si="165">G58</f>
        <v>129</v>
      </c>
      <c r="H59" s="94">
        <f t="shared" si="165"/>
        <v>373</v>
      </c>
      <c r="I59" s="94">
        <f t="shared" si="165"/>
        <v>502</v>
      </c>
      <c r="J59" s="94">
        <f t="shared" ref="J59:L59" si="166">J58</f>
        <v>363</v>
      </c>
      <c r="K59" s="94">
        <f t="shared" si="166"/>
        <v>1202</v>
      </c>
      <c r="L59" s="94">
        <f t="shared" si="166"/>
        <v>1565</v>
      </c>
      <c r="M59" s="94">
        <f t="shared" si="161"/>
        <v>44</v>
      </c>
      <c r="N59" s="94">
        <f t="shared" si="161"/>
        <v>100</v>
      </c>
      <c r="O59" s="94">
        <f t="shared" si="161"/>
        <v>144</v>
      </c>
      <c r="P59" s="94">
        <f t="shared" si="161"/>
        <v>230</v>
      </c>
      <c r="Q59" s="94">
        <f t="shared" si="161"/>
        <v>262</v>
      </c>
      <c r="R59" s="94">
        <f t="shared" si="161"/>
        <v>528</v>
      </c>
      <c r="S59" s="94">
        <f t="shared" si="161"/>
        <v>790</v>
      </c>
      <c r="T59" s="94">
        <f t="shared" si="161"/>
        <v>87</v>
      </c>
      <c r="U59" s="94">
        <f t="shared" si="161"/>
        <v>174</v>
      </c>
      <c r="V59" s="94">
        <f t="shared" si="161"/>
        <v>261</v>
      </c>
      <c r="W59" s="94">
        <f t="shared" si="161"/>
        <v>80</v>
      </c>
      <c r="X59" s="94">
        <f t="shared" si="161"/>
        <v>36</v>
      </c>
      <c r="Y59" s="94">
        <f t="shared" si="161"/>
        <v>72</v>
      </c>
      <c r="Z59" s="94">
        <f t="shared" si="161"/>
        <v>108</v>
      </c>
      <c r="AA59" s="94">
        <f t="shared" si="161"/>
        <v>25</v>
      </c>
      <c r="AB59" s="94">
        <f t="shared" si="161"/>
        <v>43</v>
      </c>
      <c r="AC59" s="94">
        <f t="shared" si="161"/>
        <v>68</v>
      </c>
      <c r="AD59" s="94">
        <f t="shared" si="161"/>
        <v>480</v>
      </c>
      <c r="AE59" s="94">
        <f t="shared" ref="AE59:AI59" si="167">AE58</f>
        <v>532</v>
      </c>
      <c r="AF59" s="94">
        <f t="shared" si="167"/>
        <v>1429</v>
      </c>
      <c r="AG59" s="94">
        <f t="shared" si="167"/>
        <v>1961</v>
      </c>
      <c r="AH59" s="94">
        <f t="shared" si="167"/>
        <v>156</v>
      </c>
      <c r="AI59" s="94">
        <f t="shared" si="167"/>
        <v>317</v>
      </c>
      <c r="AJ59" s="94">
        <f t="shared" si="161"/>
        <v>473</v>
      </c>
      <c r="AK59" s="94">
        <f t="shared" si="161"/>
        <v>156</v>
      </c>
      <c r="AL59" s="94">
        <f t="shared" si="161"/>
        <v>317</v>
      </c>
      <c r="AM59" s="94">
        <f t="shared" si="161"/>
        <v>473</v>
      </c>
      <c r="AN59" s="95"/>
      <c r="AO59" s="94">
        <f t="shared" si="161"/>
        <v>0</v>
      </c>
      <c r="AP59" s="94">
        <f t="shared" si="161"/>
        <v>0</v>
      </c>
      <c r="AQ59" s="94">
        <f t="shared" si="161"/>
        <v>0</v>
      </c>
      <c r="AR59" s="94">
        <f t="shared" si="161"/>
        <v>156</v>
      </c>
      <c r="AS59" s="94">
        <f t="shared" si="161"/>
        <v>317</v>
      </c>
      <c r="AT59" s="91">
        <f t="shared" si="161"/>
        <v>473</v>
      </c>
    </row>
    <row r="60" spans="1:46" ht="19.5" customHeight="1" x14ac:dyDescent="0.45">
      <c r="A60" s="14" t="s">
        <v>50</v>
      </c>
      <c r="B60" s="15"/>
      <c r="C60" s="34"/>
      <c r="D60" s="35"/>
      <c r="E60" s="35"/>
      <c r="F60" s="33"/>
      <c r="G60" s="35"/>
      <c r="H60" s="35"/>
      <c r="I60" s="33"/>
      <c r="J60" s="35"/>
      <c r="K60" s="35"/>
      <c r="L60" s="33"/>
      <c r="M60" s="35"/>
      <c r="N60" s="35"/>
      <c r="O60" s="33"/>
      <c r="P60" s="35"/>
      <c r="Q60" s="35"/>
      <c r="R60" s="35"/>
      <c r="S60" s="33"/>
      <c r="T60" s="35"/>
      <c r="U60" s="35"/>
      <c r="V60" s="33"/>
      <c r="W60" s="35"/>
      <c r="X60" s="35"/>
      <c r="Y60" s="35"/>
      <c r="Z60" s="33"/>
      <c r="AA60" s="35"/>
      <c r="AB60" s="35"/>
      <c r="AC60" s="33"/>
      <c r="AD60" s="33"/>
      <c r="AE60" s="33"/>
      <c r="AF60" s="33"/>
      <c r="AG60" s="33"/>
      <c r="AH60" s="33"/>
      <c r="AI60" s="33"/>
      <c r="AJ60" s="33"/>
      <c r="AK60" s="9"/>
      <c r="AL60" s="9"/>
      <c r="AM60" s="9"/>
      <c r="AN60" s="67"/>
      <c r="AO60" s="9"/>
      <c r="AP60" s="9"/>
      <c r="AQ60" s="9"/>
      <c r="AR60" s="9"/>
      <c r="AS60" s="9"/>
      <c r="AT60" s="10"/>
    </row>
    <row r="61" spans="1:46" ht="19.5" customHeight="1" x14ac:dyDescent="0.45">
      <c r="A61" s="14"/>
      <c r="B61" s="4" t="s">
        <v>70</v>
      </c>
      <c r="C61" s="34"/>
      <c r="D61" s="35"/>
      <c r="E61" s="35"/>
      <c r="F61" s="33"/>
      <c r="G61" s="35"/>
      <c r="H61" s="35"/>
      <c r="I61" s="33"/>
      <c r="J61" s="35"/>
      <c r="K61" s="35"/>
      <c r="L61" s="33"/>
      <c r="M61" s="35"/>
      <c r="N61" s="35"/>
      <c r="O61" s="33"/>
      <c r="P61" s="35"/>
      <c r="Q61" s="35"/>
      <c r="R61" s="35"/>
      <c r="S61" s="33"/>
      <c r="T61" s="35"/>
      <c r="U61" s="35"/>
      <c r="V61" s="33"/>
      <c r="W61" s="35"/>
      <c r="X61" s="35"/>
      <c r="Y61" s="35"/>
      <c r="Z61" s="33"/>
      <c r="AA61" s="35"/>
      <c r="AB61" s="35"/>
      <c r="AC61" s="33"/>
      <c r="AD61" s="33"/>
      <c r="AE61" s="33"/>
      <c r="AF61" s="33"/>
      <c r="AG61" s="33"/>
      <c r="AH61" s="33"/>
      <c r="AI61" s="33"/>
      <c r="AJ61" s="33"/>
      <c r="AK61" s="9"/>
      <c r="AL61" s="9"/>
      <c r="AM61" s="9"/>
      <c r="AN61" s="67"/>
      <c r="AO61" s="9"/>
      <c r="AP61" s="9"/>
      <c r="AQ61" s="9"/>
      <c r="AR61" s="9"/>
      <c r="AS61" s="9"/>
      <c r="AT61" s="10"/>
    </row>
    <row r="62" spans="1:46" ht="19.5" customHeight="1" x14ac:dyDescent="0.45">
      <c r="A62" s="51"/>
      <c r="B62" s="3" t="s">
        <v>99</v>
      </c>
      <c r="C62" s="30"/>
      <c r="D62" s="31"/>
      <c r="E62" s="31"/>
      <c r="F62" s="33"/>
      <c r="G62" s="31"/>
      <c r="H62" s="31"/>
      <c r="I62" s="33"/>
      <c r="J62" s="31"/>
      <c r="K62" s="31"/>
      <c r="L62" s="33"/>
      <c r="M62" s="31"/>
      <c r="N62" s="31"/>
      <c r="O62" s="33"/>
      <c r="P62" s="31"/>
      <c r="Q62" s="31"/>
      <c r="R62" s="31"/>
      <c r="S62" s="33"/>
      <c r="T62" s="32"/>
      <c r="U62" s="32"/>
      <c r="V62" s="33"/>
      <c r="W62" s="31"/>
      <c r="X62" s="31"/>
      <c r="Y62" s="31"/>
      <c r="Z62" s="33"/>
      <c r="AA62" s="31"/>
      <c r="AB62" s="31"/>
      <c r="AC62" s="33"/>
      <c r="AD62" s="33"/>
      <c r="AE62" s="33"/>
      <c r="AF62" s="33"/>
      <c r="AG62" s="33"/>
      <c r="AH62" s="33"/>
      <c r="AI62" s="33"/>
      <c r="AJ62" s="33"/>
      <c r="AK62" s="9"/>
      <c r="AL62" s="9"/>
      <c r="AM62" s="9"/>
      <c r="AN62" s="67"/>
      <c r="AO62" s="9"/>
      <c r="AP62" s="9"/>
      <c r="AQ62" s="9"/>
      <c r="AR62" s="9"/>
      <c r="AS62" s="9"/>
      <c r="AT62" s="10"/>
    </row>
    <row r="63" spans="1:46" ht="19.5" customHeight="1" x14ac:dyDescent="0.45">
      <c r="A63" s="51"/>
      <c r="B63" s="6" t="s">
        <v>110</v>
      </c>
      <c r="C63" s="22">
        <v>0</v>
      </c>
      <c r="D63" s="22">
        <v>0</v>
      </c>
      <c r="E63" s="22">
        <v>0</v>
      </c>
      <c r="F63" s="22">
        <f t="shared" si="1"/>
        <v>0</v>
      </c>
      <c r="G63" s="22">
        <v>0</v>
      </c>
      <c r="H63" s="22">
        <v>0</v>
      </c>
      <c r="I63" s="22">
        <f t="shared" ref="I63:I83" si="168">G63+H63</f>
        <v>0</v>
      </c>
      <c r="J63" s="22">
        <f t="shared" ref="J63:J83" si="169">D63+G63</f>
        <v>0</v>
      </c>
      <c r="K63" s="22">
        <f t="shared" ref="K63:K83" si="170">E63+H63</f>
        <v>0</v>
      </c>
      <c r="L63" s="22">
        <f t="shared" ref="L63:L83" si="171">J63+K63</f>
        <v>0</v>
      </c>
      <c r="M63" s="22">
        <v>0</v>
      </c>
      <c r="N63" s="22">
        <v>0</v>
      </c>
      <c r="O63" s="22">
        <f t="shared" si="6"/>
        <v>0</v>
      </c>
      <c r="P63" s="22">
        <v>0</v>
      </c>
      <c r="Q63" s="22">
        <v>0</v>
      </c>
      <c r="R63" s="22">
        <v>0</v>
      </c>
      <c r="S63" s="22">
        <f t="shared" si="7"/>
        <v>0</v>
      </c>
      <c r="T63" s="22">
        <v>0</v>
      </c>
      <c r="U63" s="22">
        <v>0</v>
      </c>
      <c r="V63" s="22">
        <f t="shared" si="8"/>
        <v>0</v>
      </c>
      <c r="W63" s="22">
        <v>130</v>
      </c>
      <c r="X63" s="22">
        <v>85</v>
      </c>
      <c r="Y63" s="22">
        <v>45</v>
      </c>
      <c r="Z63" s="22">
        <f t="shared" si="9"/>
        <v>130</v>
      </c>
      <c r="AA63" s="22">
        <v>62</v>
      </c>
      <c r="AB63" s="22">
        <v>29</v>
      </c>
      <c r="AC63" s="22">
        <f t="shared" si="10"/>
        <v>91</v>
      </c>
      <c r="AD63" s="22">
        <f t="shared" si="11"/>
        <v>130</v>
      </c>
      <c r="AE63" s="22">
        <f t="shared" ref="AE63" si="172">D63+Q63+X63</f>
        <v>85</v>
      </c>
      <c r="AF63" s="22">
        <f t="shared" ref="AF63" si="173">E63+R63+Y63</f>
        <v>45</v>
      </c>
      <c r="AG63" s="22">
        <f t="shared" ref="AG63" si="174">F63+S63+Z63</f>
        <v>130</v>
      </c>
      <c r="AH63" s="22">
        <f>M63+T63+AA63</f>
        <v>62</v>
      </c>
      <c r="AI63" s="22">
        <f>N63+U63+AB63</f>
        <v>29</v>
      </c>
      <c r="AJ63" s="22">
        <f t="shared" si="15"/>
        <v>91</v>
      </c>
      <c r="AK63" s="7">
        <f t="shared" si="155"/>
        <v>62</v>
      </c>
      <c r="AL63" s="7">
        <f t="shared" si="156"/>
        <v>29</v>
      </c>
      <c r="AM63" s="7">
        <f t="shared" si="18"/>
        <v>91</v>
      </c>
      <c r="AN63" s="65">
        <v>2</v>
      </c>
      <c r="AO63" s="7" t="str">
        <f t="shared" si="19"/>
        <v>0</v>
      </c>
      <c r="AP63" s="7" t="str">
        <f t="shared" si="20"/>
        <v>0</v>
      </c>
      <c r="AQ63" s="7">
        <f t="shared" si="21"/>
        <v>0</v>
      </c>
      <c r="AR63" s="7">
        <f t="shared" si="22"/>
        <v>62</v>
      </c>
      <c r="AS63" s="7">
        <f t="shared" si="23"/>
        <v>29</v>
      </c>
      <c r="AT63" s="7">
        <f t="shared" si="24"/>
        <v>91</v>
      </c>
    </row>
    <row r="64" spans="1:46" ht="19.5" customHeight="1" x14ac:dyDescent="0.45">
      <c r="A64" s="51"/>
      <c r="B64" s="6" t="s">
        <v>16</v>
      </c>
      <c r="C64" s="27">
        <v>20</v>
      </c>
      <c r="D64" s="27">
        <v>111</v>
      </c>
      <c r="E64" s="27">
        <v>63</v>
      </c>
      <c r="F64" s="27">
        <f t="shared" ref="F64:F83" si="175">D64+E64</f>
        <v>174</v>
      </c>
      <c r="G64" s="27">
        <v>109</v>
      </c>
      <c r="H64" s="27">
        <v>61</v>
      </c>
      <c r="I64" s="27">
        <f t="shared" si="168"/>
        <v>170</v>
      </c>
      <c r="J64" s="27">
        <f t="shared" si="169"/>
        <v>220</v>
      </c>
      <c r="K64" s="27">
        <f t="shared" si="170"/>
        <v>124</v>
      </c>
      <c r="L64" s="27">
        <f t="shared" si="171"/>
        <v>344</v>
      </c>
      <c r="M64" s="22">
        <v>21</v>
      </c>
      <c r="N64" s="22">
        <v>5</v>
      </c>
      <c r="O64" s="27">
        <f t="shared" ref="O64:O83" si="176">M64+N64</f>
        <v>26</v>
      </c>
      <c r="P64" s="27">
        <v>20</v>
      </c>
      <c r="Q64" s="27">
        <v>381</v>
      </c>
      <c r="R64" s="27">
        <v>101</v>
      </c>
      <c r="S64" s="27">
        <f t="shared" ref="S64:S83" si="177">Q64+R64</f>
        <v>482</v>
      </c>
      <c r="T64" s="22">
        <v>18</v>
      </c>
      <c r="U64" s="22">
        <v>3</v>
      </c>
      <c r="V64" s="27">
        <f t="shared" ref="V64:V83" si="178">T64+U64</f>
        <v>21</v>
      </c>
      <c r="W64" s="27">
        <v>0</v>
      </c>
      <c r="X64" s="27">
        <v>0</v>
      </c>
      <c r="Y64" s="27">
        <v>0</v>
      </c>
      <c r="Z64" s="27">
        <f t="shared" ref="Z64:Z83" si="179">X64+Y64</f>
        <v>0</v>
      </c>
      <c r="AA64" s="22">
        <v>0</v>
      </c>
      <c r="AB64" s="22">
        <v>0</v>
      </c>
      <c r="AC64" s="27">
        <f t="shared" ref="AC64:AC83" si="180">AA64+AB64</f>
        <v>0</v>
      </c>
      <c r="AD64" s="27">
        <f t="shared" ref="AD64:AD83" si="181">C64+P64+W64</f>
        <v>40</v>
      </c>
      <c r="AE64" s="27">
        <f t="shared" ref="AE64:AE83" si="182">D64+Q64+X64</f>
        <v>492</v>
      </c>
      <c r="AF64" s="27">
        <f t="shared" ref="AF64:AF83" si="183">E64+R64+Y64</f>
        <v>164</v>
      </c>
      <c r="AG64" s="27">
        <f t="shared" ref="AG64:AG83" si="184">F64+S64+Z64</f>
        <v>656</v>
      </c>
      <c r="AH64" s="27">
        <f t="shared" ref="AH64:AH83" si="185">M64+T64+AA64</f>
        <v>39</v>
      </c>
      <c r="AI64" s="27">
        <f t="shared" ref="AI64:AI83" si="186">N64+U64+AB64</f>
        <v>8</v>
      </c>
      <c r="AJ64" s="27">
        <f t="shared" ref="AJ64:AJ83" si="187">AH64+AI64</f>
        <v>47</v>
      </c>
      <c r="AK64" s="79">
        <f t="shared" ref="AK64:AK83" si="188">AH64</f>
        <v>39</v>
      </c>
      <c r="AL64" s="79">
        <f t="shared" ref="AL64:AL83" si="189">AI64</f>
        <v>8</v>
      </c>
      <c r="AM64" s="79">
        <f t="shared" ref="AM64:AM83" si="190">AK64+AL64</f>
        <v>47</v>
      </c>
      <c r="AN64" s="80">
        <v>2</v>
      </c>
      <c r="AO64" s="79" t="str">
        <f t="shared" ref="AO64:AO83" si="191">IF(AN64=1,AK64,"0")</f>
        <v>0</v>
      </c>
      <c r="AP64" s="79" t="str">
        <f t="shared" ref="AP64:AP83" si="192">IF(AN64=1,AL64,"0")</f>
        <v>0</v>
      </c>
      <c r="AQ64" s="79">
        <f t="shared" ref="AQ64:AQ83" si="193">AO64+AP64</f>
        <v>0</v>
      </c>
      <c r="AR64" s="79">
        <f t="shared" ref="AR64:AR83" si="194">IF(AN64=2,AK64,"0")</f>
        <v>39</v>
      </c>
      <c r="AS64" s="79">
        <f t="shared" ref="AS64:AS83" si="195">IF(AN64=2,AL64,"0")</f>
        <v>8</v>
      </c>
      <c r="AT64" s="7">
        <f t="shared" ref="AT64:AT83" si="196">AR64+AS64</f>
        <v>47</v>
      </c>
    </row>
    <row r="65" spans="1:46" ht="19.5" customHeight="1" x14ac:dyDescent="0.45">
      <c r="A65" s="51"/>
      <c r="B65" s="6" t="s">
        <v>127</v>
      </c>
      <c r="C65" s="27">
        <v>10</v>
      </c>
      <c r="D65" s="27">
        <v>21</v>
      </c>
      <c r="E65" s="27">
        <v>85</v>
      </c>
      <c r="F65" s="27">
        <f t="shared" si="175"/>
        <v>106</v>
      </c>
      <c r="G65" s="27">
        <v>13</v>
      </c>
      <c r="H65" s="27">
        <v>47</v>
      </c>
      <c r="I65" s="27">
        <f t="shared" si="168"/>
        <v>60</v>
      </c>
      <c r="J65" s="27">
        <f t="shared" si="169"/>
        <v>34</v>
      </c>
      <c r="K65" s="27">
        <f t="shared" si="170"/>
        <v>132</v>
      </c>
      <c r="L65" s="27">
        <f t="shared" si="171"/>
        <v>166</v>
      </c>
      <c r="M65" s="22">
        <v>2</v>
      </c>
      <c r="N65" s="22">
        <v>7</v>
      </c>
      <c r="O65" s="27">
        <f t="shared" si="176"/>
        <v>9</v>
      </c>
      <c r="P65" s="27">
        <v>10</v>
      </c>
      <c r="Q65" s="27">
        <v>34</v>
      </c>
      <c r="R65" s="27">
        <v>67</v>
      </c>
      <c r="S65" s="27">
        <f t="shared" si="177"/>
        <v>101</v>
      </c>
      <c r="T65" s="22">
        <v>3</v>
      </c>
      <c r="U65" s="22">
        <v>6</v>
      </c>
      <c r="V65" s="27">
        <f t="shared" si="178"/>
        <v>9</v>
      </c>
      <c r="W65" s="27">
        <v>0</v>
      </c>
      <c r="X65" s="27">
        <v>0</v>
      </c>
      <c r="Y65" s="27">
        <v>0</v>
      </c>
      <c r="Z65" s="27">
        <f t="shared" si="179"/>
        <v>0</v>
      </c>
      <c r="AA65" s="22">
        <v>0</v>
      </c>
      <c r="AB65" s="22">
        <v>0</v>
      </c>
      <c r="AC65" s="27">
        <f t="shared" si="180"/>
        <v>0</v>
      </c>
      <c r="AD65" s="27">
        <f t="shared" si="181"/>
        <v>20</v>
      </c>
      <c r="AE65" s="27">
        <f t="shared" si="182"/>
        <v>55</v>
      </c>
      <c r="AF65" s="27">
        <f t="shared" si="183"/>
        <v>152</v>
      </c>
      <c r="AG65" s="27">
        <f t="shared" si="184"/>
        <v>207</v>
      </c>
      <c r="AH65" s="27">
        <f t="shared" si="185"/>
        <v>5</v>
      </c>
      <c r="AI65" s="27">
        <f t="shared" si="186"/>
        <v>13</v>
      </c>
      <c r="AJ65" s="27">
        <f t="shared" si="187"/>
        <v>18</v>
      </c>
      <c r="AK65" s="79">
        <f t="shared" si="188"/>
        <v>5</v>
      </c>
      <c r="AL65" s="79">
        <f t="shared" si="189"/>
        <v>13</v>
      </c>
      <c r="AM65" s="79">
        <f t="shared" si="190"/>
        <v>18</v>
      </c>
      <c r="AN65" s="80">
        <v>2</v>
      </c>
      <c r="AO65" s="79" t="str">
        <f t="shared" si="191"/>
        <v>0</v>
      </c>
      <c r="AP65" s="79" t="str">
        <f t="shared" si="192"/>
        <v>0</v>
      </c>
      <c r="AQ65" s="79">
        <f t="shared" si="193"/>
        <v>0</v>
      </c>
      <c r="AR65" s="79">
        <f t="shared" si="194"/>
        <v>5</v>
      </c>
      <c r="AS65" s="79">
        <f t="shared" si="195"/>
        <v>13</v>
      </c>
      <c r="AT65" s="7">
        <f t="shared" si="196"/>
        <v>18</v>
      </c>
    </row>
    <row r="66" spans="1:46" ht="19.5" customHeight="1" x14ac:dyDescent="0.45">
      <c r="A66" s="51"/>
      <c r="B66" s="6" t="s">
        <v>82</v>
      </c>
      <c r="C66" s="27">
        <v>10</v>
      </c>
      <c r="D66" s="27">
        <v>139</v>
      </c>
      <c r="E66" s="27">
        <v>55</v>
      </c>
      <c r="F66" s="27">
        <f t="shared" si="175"/>
        <v>194</v>
      </c>
      <c r="G66" s="27">
        <v>138</v>
      </c>
      <c r="H66" s="27">
        <f>1+40</f>
        <v>41</v>
      </c>
      <c r="I66" s="27">
        <f t="shared" si="168"/>
        <v>179</v>
      </c>
      <c r="J66" s="27">
        <f t="shared" si="169"/>
        <v>277</v>
      </c>
      <c r="K66" s="27">
        <f t="shared" si="170"/>
        <v>96</v>
      </c>
      <c r="L66" s="27">
        <f t="shared" si="171"/>
        <v>373</v>
      </c>
      <c r="M66" s="22">
        <v>20</v>
      </c>
      <c r="N66" s="22">
        <v>4</v>
      </c>
      <c r="O66" s="27">
        <f t="shared" si="176"/>
        <v>24</v>
      </c>
      <c r="P66" s="27">
        <v>10</v>
      </c>
      <c r="Q66" s="27">
        <v>433</v>
      </c>
      <c r="R66" s="27">
        <v>69</v>
      </c>
      <c r="S66" s="27">
        <f t="shared" si="177"/>
        <v>502</v>
      </c>
      <c r="T66" s="22">
        <v>8</v>
      </c>
      <c r="U66" s="22">
        <v>0</v>
      </c>
      <c r="V66" s="27">
        <f t="shared" si="178"/>
        <v>8</v>
      </c>
      <c r="W66" s="27">
        <v>0</v>
      </c>
      <c r="X66" s="27">
        <v>0</v>
      </c>
      <c r="Y66" s="27">
        <v>0</v>
      </c>
      <c r="Z66" s="27">
        <f t="shared" si="179"/>
        <v>0</v>
      </c>
      <c r="AA66" s="22">
        <v>0</v>
      </c>
      <c r="AB66" s="22">
        <v>0</v>
      </c>
      <c r="AC66" s="27">
        <f t="shared" si="180"/>
        <v>0</v>
      </c>
      <c r="AD66" s="27">
        <f t="shared" si="181"/>
        <v>20</v>
      </c>
      <c r="AE66" s="27">
        <f t="shared" si="182"/>
        <v>572</v>
      </c>
      <c r="AF66" s="27">
        <f t="shared" si="183"/>
        <v>124</v>
      </c>
      <c r="AG66" s="27">
        <f t="shared" si="184"/>
        <v>696</v>
      </c>
      <c r="AH66" s="27">
        <f t="shared" si="185"/>
        <v>28</v>
      </c>
      <c r="AI66" s="27">
        <f t="shared" si="186"/>
        <v>4</v>
      </c>
      <c r="AJ66" s="27">
        <f t="shared" si="187"/>
        <v>32</v>
      </c>
      <c r="AK66" s="79">
        <f t="shared" si="188"/>
        <v>28</v>
      </c>
      <c r="AL66" s="79">
        <f t="shared" si="189"/>
        <v>4</v>
      </c>
      <c r="AM66" s="79">
        <f t="shared" si="190"/>
        <v>32</v>
      </c>
      <c r="AN66" s="80">
        <v>2</v>
      </c>
      <c r="AO66" s="79" t="str">
        <f t="shared" si="191"/>
        <v>0</v>
      </c>
      <c r="AP66" s="79" t="str">
        <f t="shared" si="192"/>
        <v>0</v>
      </c>
      <c r="AQ66" s="79">
        <f t="shared" si="193"/>
        <v>0</v>
      </c>
      <c r="AR66" s="79">
        <f t="shared" si="194"/>
        <v>28</v>
      </c>
      <c r="AS66" s="79">
        <f t="shared" si="195"/>
        <v>4</v>
      </c>
      <c r="AT66" s="7">
        <f t="shared" si="196"/>
        <v>32</v>
      </c>
    </row>
    <row r="67" spans="1:46" ht="19.5" customHeight="1" x14ac:dyDescent="0.45">
      <c r="A67" s="51"/>
      <c r="B67" s="6" t="s">
        <v>17</v>
      </c>
      <c r="C67" s="27">
        <v>10</v>
      </c>
      <c r="D67" s="27">
        <v>96</v>
      </c>
      <c r="E67" s="27">
        <v>34</v>
      </c>
      <c r="F67" s="27">
        <f t="shared" si="175"/>
        <v>130</v>
      </c>
      <c r="G67" s="27">
        <v>117</v>
      </c>
      <c r="H67" s="27">
        <v>13</v>
      </c>
      <c r="I67" s="27">
        <f t="shared" si="168"/>
        <v>130</v>
      </c>
      <c r="J67" s="27">
        <f t="shared" si="169"/>
        <v>213</v>
      </c>
      <c r="K67" s="27">
        <f t="shared" si="170"/>
        <v>47</v>
      </c>
      <c r="L67" s="27">
        <f t="shared" si="171"/>
        <v>260</v>
      </c>
      <c r="M67" s="22">
        <v>15</v>
      </c>
      <c r="N67" s="22">
        <v>4</v>
      </c>
      <c r="O67" s="27">
        <f t="shared" si="176"/>
        <v>19</v>
      </c>
      <c r="P67" s="27">
        <v>10</v>
      </c>
      <c r="Q67" s="27">
        <v>430</v>
      </c>
      <c r="R67" s="27">
        <v>36</v>
      </c>
      <c r="S67" s="27">
        <f t="shared" si="177"/>
        <v>466</v>
      </c>
      <c r="T67" s="22">
        <v>8</v>
      </c>
      <c r="U67" s="22">
        <v>0</v>
      </c>
      <c r="V67" s="27">
        <f t="shared" si="178"/>
        <v>8</v>
      </c>
      <c r="W67" s="27">
        <v>0</v>
      </c>
      <c r="X67" s="27">
        <v>0</v>
      </c>
      <c r="Y67" s="27">
        <v>0</v>
      </c>
      <c r="Z67" s="27">
        <f t="shared" si="179"/>
        <v>0</v>
      </c>
      <c r="AA67" s="22">
        <v>0</v>
      </c>
      <c r="AB67" s="22">
        <v>0</v>
      </c>
      <c r="AC67" s="27">
        <f t="shared" si="180"/>
        <v>0</v>
      </c>
      <c r="AD67" s="27">
        <f t="shared" si="181"/>
        <v>20</v>
      </c>
      <c r="AE67" s="27">
        <f t="shared" si="182"/>
        <v>526</v>
      </c>
      <c r="AF67" s="27">
        <f t="shared" si="183"/>
        <v>70</v>
      </c>
      <c r="AG67" s="27">
        <f t="shared" si="184"/>
        <v>596</v>
      </c>
      <c r="AH67" s="27">
        <f t="shared" si="185"/>
        <v>23</v>
      </c>
      <c r="AI67" s="27">
        <f t="shared" si="186"/>
        <v>4</v>
      </c>
      <c r="AJ67" s="27">
        <f t="shared" si="187"/>
        <v>27</v>
      </c>
      <c r="AK67" s="79">
        <f t="shared" si="188"/>
        <v>23</v>
      </c>
      <c r="AL67" s="79">
        <f t="shared" si="189"/>
        <v>4</v>
      </c>
      <c r="AM67" s="79">
        <f t="shared" si="190"/>
        <v>27</v>
      </c>
      <c r="AN67" s="80">
        <v>2</v>
      </c>
      <c r="AO67" s="79" t="str">
        <f t="shared" si="191"/>
        <v>0</v>
      </c>
      <c r="AP67" s="79" t="str">
        <f t="shared" si="192"/>
        <v>0</v>
      </c>
      <c r="AQ67" s="79">
        <f t="shared" si="193"/>
        <v>0</v>
      </c>
      <c r="AR67" s="79">
        <f t="shared" si="194"/>
        <v>23</v>
      </c>
      <c r="AS67" s="79">
        <f t="shared" si="195"/>
        <v>4</v>
      </c>
      <c r="AT67" s="7">
        <f t="shared" si="196"/>
        <v>27</v>
      </c>
    </row>
    <row r="68" spans="1:46" ht="19.5" customHeight="1" x14ac:dyDescent="0.45">
      <c r="A68" s="51"/>
      <c r="B68" s="6" t="s">
        <v>128</v>
      </c>
      <c r="C68" s="27">
        <v>5</v>
      </c>
      <c r="D68" s="27">
        <v>23</v>
      </c>
      <c r="E68" s="27">
        <v>46</v>
      </c>
      <c r="F68" s="27">
        <f t="shared" si="175"/>
        <v>69</v>
      </c>
      <c r="G68" s="27">
        <v>32</v>
      </c>
      <c r="H68" s="27">
        <v>24</v>
      </c>
      <c r="I68" s="27">
        <f t="shared" si="168"/>
        <v>56</v>
      </c>
      <c r="J68" s="27">
        <f t="shared" si="169"/>
        <v>55</v>
      </c>
      <c r="K68" s="27">
        <f t="shared" si="170"/>
        <v>70</v>
      </c>
      <c r="L68" s="27">
        <f t="shared" si="171"/>
        <v>125</v>
      </c>
      <c r="M68" s="22">
        <v>7</v>
      </c>
      <c r="N68" s="22">
        <v>7</v>
      </c>
      <c r="O68" s="27">
        <f t="shared" si="176"/>
        <v>14</v>
      </c>
      <c r="P68" s="27">
        <v>10</v>
      </c>
      <c r="Q68" s="27">
        <v>102</v>
      </c>
      <c r="R68" s="27">
        <v>57</v>
      </c>
      <c r="S68" s="27">
        <f t="shared" si="177"/>
        <v>159</v>
      </c>
      <c r="T68" s="22">
        <v>4</v>
      </c>
      <c r="U68" s="22">
        <v>3</v>
      </c>
      <c r="V68" s="27">
        <f t="shared" si="178"/>
        <v>7</v>
      </c>
      <c r="W68" s="27">
        <v>0</v>
      </c>
      <c r="X68" s="27">
        <v>0</v>
      </c>
      <c r="Y68" s="27">
        <v>0</v>
      </c>
      <c r="Z68" s="27">
        <f t="shared" si="179"/>
        <v>0</v>
      </c>
      <c r="AA68" s="22">
        <v>0</v>
      </c>
      <c r="AB68" s="22">
        <v>0</v>
      </c>
      <c r="AC68" s="27">
        <f t="shared" si="180"/>
        <v>0</v>
      </c>
      <c r="AD68" s="27">
        <f t="shared" si="181"/>
        <v>15</v>
      </c>
      <c r="AE68" s="27">
        <f t="shared" si="182"/>
        <v>125</v>
      </c>
      <c r="AF68" s="27">
        <f t="shared" si="183"/>
        <v>103</v>
      </c>
      <c r="AG68" s="27">
        <f t="shared" si="184"/>
        <v>228</v>
      </c>
      <c r="AH68" s="27">
        <f t="shared" si="185"/>
        <v>11</v>
      </c>
      <c r="AI68" s="27">
        <f t="shared" si="186"/>
        <v>10</v>
      </c>
      <c r="AJ68" s="27">
        <f t="shared" si="187"/>
        <v>21</v>
      </c>
      <c r="AK68" s="79">
        <f t="shared" si="188"/>
        <v>11</v>
      </c>
      <c r="AL68" s="79">
        <f t="shared" si="189"/>
        <v>10</v>
      </c>
      <c r="AM68" s="79">
        <f t="shared" si="190"/>
        <v>21</v>
      </c>
      <c r="AN68" s="80">
        <v>2</v>
      </c>
      <c r="AO68" s="79" t="str">
        <f t="shared" si="191"/>
        <v>0</v>
      </c>
      <c r="AP68" s="79" t="str">
        <f t="shared" si="192"/>
        <v>0</v>
      </c>
      <c r="AQ68" s="79">
        <f t="shared" si="193"/>
        <v>0</v>
      </c>
      <c r="AR68" s="79">
        <f t="shared" si="194"/>
        <v>11</v>
      </c>
      <c r="AS68" s="79">
        <f t="shared" si="195"/>
        <v>10</v>
      </c>
      <c r="AT68" s="7">
        <f t="shared" si="196"/>
        <v>21</v>
      </c>
    </row>
    <row r="69" spans="1:46" ht="19.5" customHeight="1" x14ac:dyDescent="0.45">
      <c r="A69" s="51"/>
      <c r="B69" s="6" t="s">
        <v>83</v>
      </c>
      <c r="C69" s="27">
        <v>5</v>
      </c>
      <c r="D69" s="27">
        <v>16</v>
      </c>
      <c r="E69" s="27">
        <v>35</v>
      </c>
      <c r="F69" s="27">
        <f t="shared" si="175"/>
        <v>51</v>
      </c>
      <c r="G69" s="27">
        <v>16</v>
      </c>
      <c r="H69" s="27">
        <v>22</v>
      </c>
      <c r="I69" s="27">
        <f t="shared" si="168"/>
        <v>38</v>
      </c>
      <c r="J69" s="27">
        <f t="shared" si="169"/>
        <v>32</v>
      </c>
      <c r="K69" s="27">
        <f t="shared" si="170"/>
        <v>57</v>
      </c>
      <c r="L69" s="27">
        <f t="shared" si="171"/>
        <v>89</v>
      </c>
      <c r="M69" s="22">
        <v>3</v>
      </c>
      <c r="N69" s="22">
        <v>8</v>
      </c>
      <c r="O69" s="27">
        <f t="shared" si="176"/>
        <v>11</v>
      </c>
      <c r="P69" s="27">
        <v>10</v>
      </c>
      <c r="Q69" s="27">
        <v>47</v>
      </c>
      <c r="R69" s="27">
        <v>44</v>
      </c>
      <c r="S69" s="27">
        <f t="shared" si="177"/>
        <v>91</v>
      </c>
      <c r="T69" s="22">
        <v>3</v>
      </c>
      <c r="U69" s="22">
        <v>3</v>
      </c>
      <c r="V69" s="27">
        <f t="shared" si="178"/>
        <v>6</v>
      </c>
      <c r="W69" s="27">
        <v>0</v>
      </c>
      <c r="X69" s="27">
        <v>0</v>
      </c>
      <c r="Y69" s="27">
        <v>0</v>
      </c>
      <c r="Z69" s="27">
        <f t="shared" si="179"/>
        <v>0</v>
      </c>
      <c r="AA69" s="22">
        <v>0</v>
      </c>
      <c r="AB69" s="22">
        <v>0</v>
      </c>
      <c r="AC69" s="27">
        <f t="shared" si="180"/>
        <v>0</v>
      </c>
      <c r="AD69" s="27">
        <f t="shared" si="181"/>
        <v>15</v>
      </c>
      <c r="AE69" s="27">
        <f t="shared" si="182"/>
        <v>63</v>
      </c>
      <c r="AF69" s="27">
        <f t="shared" si="183"/>
        <v>79</v>
      </c>
      <c r="AG69" s="27">
        <f t="shared" si="184"/>
        <v>142</v>
      </c>
      <c r="AH69" s="27">
        <f t="shared" si="185"/>
        <v>6</v>
      </c>
      <c r="AI69" s="27">
        <f t="shared" si="186"/>
        <v>11</v>
      </c>
      <c r="AJ69" s="27">
        <f t="shared" si="187"/>
        <v>17</v>
      </c>
      <c r="AK69" s="79">
        <f t="shared" si="188"/>
        <v>6</v>
      </c>
      <c r="AL69" s="79">
        <f t="shared" si="189"/>
        <v>11</v>
      </c>
      <c r="AM69" s="79">
        <f t="shared" si="190"/>
        <v>17</v>
      </c>
      <c r="AN69" s="80">
        <v>2</v>
      </c>
      <c r="AO69" s="79" t="str">
        <f t="shared" si="191"/>
        <v>0</v>
      </c>
      <c r="AP69" s="79" t="str">
        <f t="shared" si="192"/>
        <v>0</v>
      </c>
      <c r="AQ69" s="79">
        <f t="shared" si="193"/>
        <v>0</v>
      </c>
      <c r="AR69" s="79">
        <f t="shared" si="194"/>
        <v>6</v>
      </c>
      <c r="AS69" s="79">
        <f t="shared" si="195"/>
        <v>11</v>
      </c>
      <c r="AT69" s="7">
        <f t="shared" si="196"/>
        <v>17</v>
      </c>
    </row>
    <row r="70" spans="1:46" ht="19.5" customHeight="1" x14ac:dyDescent="0.45">
      <c r="A70" s="51"/>
      <c r="B70" s="6" t="s">
        <v>129</v>
      </c>
      <c r="C70" s="27">
        <v>5</v>
      </c>
      <c r="D70" s="27">
        <f>17+1</f>
        <v>18</v>
      </c>
      <c r="E70" s="27">
        <v>10</v>
      </c>
      <c r="F70" s="27">
        <f t="shared" si="175"/>
        <v>28</v>
      </c>
      <c r="G70" s="27">
        <v>20</v>
      </c>
      <c r="H70" s="27">
        <v>8</v>
      </c>
      <c r="I70" s="27">
        <f t="shared" si="168"/>
        <v>28</v>
      </c>
      <c r="J70" s="27">
        <f t="shared" si="169"/>
        <v>38</v>
      </c>
      <c r="K70" s="27">
        <f t="shared" si="170"/>
        <v>18</v>
      </c>
      <c r="L70" s="27">
        <f t="shared" si="171"/>
        <v>56</v>
      </c>
      <c r="M70" s="22">
        <v>3</v>
      </c>
      <c r="N70" s="22">
        <v>1</v>
      </c>
      <c r="O70" s="27">
        <f t="shared" si="176"/>
        <v>4</v>
      </c>
      <c r="P70" s="27">
        <v>10</v>
      </c>
      <c r="Q70" s="27">
        <v>50</v>
      </c>
      <c r="R70" s="27">
        <v>17</v>
      </c>
      <c r="S70" s="27">
        <f t="shared" si="177"/>
        <v>67</v>
      </c>
      <c r="T70" s="22">
        <v>7</v>
      </c>
      <c r="U70" s="22">
        <v>3</v>
      </c>
      <c r="V70" s="27">
        <f t="shared" si="178"/>
        <v>10</v>
      </c>
      <c r="W70" s="27">
        <v>0</v>
      </c>
      <c r="X70" s="27">
        <v>0</v>
      </c>
      <c r="Y70" s="27">
        <v>0</v>
      </c>
      <c r="Z70" s="27">
        <f t="shared" si="179"/>
        <v>0</v>
      </c>
      <c r="AA70" s="22">
        <v>0</v>
      </c>
      <c r="AB70" s="22">
        <v>0</v>
      </c>
      <c r="AC70" s="27">
        <f t="shared" si="180"/>
        <v>0</v>
      </c>
      <c r="AD70" s="27">
        <f t="shared" si="181"/>
        <v>15</v>
      </c>
      <c r="AE70" s="27">
        <f t="shared" si="182"/>
        <v>68</v>
      </c>
      <c r="AF70" s="27">
        <f t="shared" si="183"/>
        <v>27</v>
      </c>
      <c r="AG70" s="27">
        <f t="shared" si="184"/>
        <v>95</v>
      </c>
      <c r="AH70" s="27">
        <f t="shared" si="185"/>
        <v>10</v>
      </c>
      <c r="AI70" s="27">
        <f t="shared" si="186"/>
        <v>4</v>
      </c>
      <c r="AJ70" s="27">
        <f t="shared" si="187"/>
        <v>14</v>
      </c>
      <c r="AK70" s="79">
        <f t="shared" si="188"/>
        <v>10</v>
      </c>
      <c r="AL70" s="79">
        <f t="shared" si="189"/>
        <v>4</v>
      </c>
      <c r="AM70" s="79">
        <f t="shared" si="190"/>
        <v>14</v>
      </c>
      <c r="AN70" s="80">
        <v>2</v>
      </c>
      <c r="AO70" s="79" t="str">
        <f t="shared" si="191"/>
        <v>0</v>
      </c>
      <c r="AP70" s="79" t="str">
        <f t="shared" si="192"/>
        <v>0</v>
      </c>
      <c r="AQ70" s="79">
        <f t="shared" si="193"/>
        <v>0</v>
      </c>
      <c r="AR70" s="79">
        <f t="shared" si="194"/>
        <v>10</v>
      </c>
      <c r="AS70" s="79">
        <f t="shared" si="195"/>
        <v>4</v>
      </c>
      <c r="AT70" s="7">
        <f t="shared" si="196"/>
        <v>14</v>
      </c>
    </row>
    <row r="71" spans="1:46" ht="19.5" customHeight="1" x14ac:dyDescent="0.45">
      <c r="A71" s="51"/>
      <c r="B71" s="6" t="s">
        <v>130</v>
      </c>
      <c r="C71" s="27">
        <v>5</v>
      </c>
      <c r="D71" s="27">
        <v>25</v>
      </c>
      <c r="E71" s="27">
        <v>8</v>
      </c>
      <c r="F71" s="27">
        <f t="shared" si="175"/>
        <v>33</v>
      </c>
      <c r="G71" s="27">
        <v>35</v>
      </c>
      <c r="H71" s="27">
        <v>10</v>
      </c>
      <c r="I71" s="27">
        <f t="shared" si="168"/>
        <v>45</v>
      </c>
      <c r="J71" s="27">
        <f t="shared" si="169"/>
        <v>60</v>
      </c>
      <c r="K71" s="27">
        <f t="shared" si="170"/>
        <v>18</v>
      </c>
      <c r="L71" s="27">
        <f t="shared" si="171"/>
        <v>78</v>
      </c>
      <c r="M71" s="22">
        <v>7</v>
      </c>
      <c r="N71" s="22">
        <v>3</v>
      </c>
      <c r="O71" s="27">
        <f t="shared" si="176"/>
        <v>10</v>
      </c>
      <c r="P71" s="27">
        <v>10</v>
      </c>
      <c r="Q71" s="27">
        <v>51</v>
      </c>
      <c r="R71" s="27">
        <v>13</v>
      </c>
      <c r="S71" s="27">
        <f t="shared" si="177"/>
        <v>64</v>
      </c>
      <c r="T71" s="22">
        <v>6</v>
      </c>
      <c r="U71" s="22">
        <v>1</v>
      </c>
      <c r="V71" s="27">
        <f t="shared" si="178"/>
        <v>7</v>
      </c>
      <c r="W71" s="27">
        <v>0</v>
      </c>
      <c r="X71" s="27">
        <v>0</v>
      </c>
      <c r="Y71" s="27">
        <v>0</v>
      </c>
      <c r="Z71" s="27">
        <f t="shared" si="179"/>
        <v>0</v>
      </c>
      <c r="AA71" s="22">
        <v>0</v>
      </c>
      <c r="AB71" s="22">
        <v>0</v>
      </c>
      <c r="AC71" s="27">
        <f t="shared" si="180"/>
        <v>0</v>
      </c>
      <c r="AD71" s="27">
        <f t="shared" si="181"/>
        <v>15</v>
      </c>
      <c r="AE71" s="27">
        <f t="shared" si="182"/>
        <v>76</v>
      </c>
      <c r="AF71" s="27">
        <f t="shared" si="183"/>
        <v>21</v>
      </c>
      <c r="AG71" s="27">
        <f t="shared" si="184"/>
        <v>97</v>
      </c>
      <c r="AH71" s="27">
        <f t="shared" si="185"/>
        <v>13</v>
      </c>
      <c r="AI71" s="27">
        <f t="shared" si="186"/>
        <v>4</v>
      </c>
      <c r="AJ71" s="27">
        <f t="shared" si="187"/>
        <v>17</v>
      </c>
      <c r="AK71" s="79">
        <f t="shared" si="188"/>
        <v>13</v>
      </c>
      <c r="AL71" s="79">
        <f t="shared" si="189"/>
        <v>4</v>
      </c>
      <c r="AM71" s="79">
        <f t="shared" si="190"/>
        <v>17</v>
      </c>
      <c r="AN71" s="80">
        <v>2</v>
      </c>
      <c r="AO71" s="79" t="str">
        <f t="shared" si="191"/>
        <v>0</v>
      </c>
      <c r="AP71" s="79" t="str">
        <f t="shared" si="192"/>
        <v>0</v>
      </c>
      <c r="AQ71" s="79">
        <f t="shared" si="193"/>
        <v>0</v>
      </c>
      <c r="AR71" s="79">
        <f t="shared" si="194"/>
        <v>13</v>
      </c>
      <c r="AS71" s="79">
        <f t="shared" si="195"/>
        <v>4</v>
      </c>
      <c r="AT71" s="7">
        <f t="shared" si="196"/>
        <v>17</v>
      </c>
    </row>
    <row r="72" spans="1:46" ht="19.5" customHeight="1" x14ac:dyDescent="0.45">
      <c r="A72" s="51"/>
      <c r="B72" s="6" t="s">
        <v>131</v>
      </c>
      <c r="C72" s="27">
        <v>10</v>
      </c>
      <c r="D72" s="27">
        <v>5</v>
      </c>
      <c r="E72" s="27">
        <v>5</v>
      </c>
      <c r="F72" s="27">
        <f t="shared" si="175"/>
        <v>10</v>
      </c>
      <c r="G72" s="27">
        <v>11</v>
      </c>
      <c r="H72" s="27">
        <v>4</v>
      </c>
      <c r="I72" s="27">
        <f t="shared" si="168"/>
        <v>15</v>
      </c>
      <c r="J72" s="27">
        <f t="shared" si="169"/>
        <v>16</v>
      </c>
      <c r="K72" s="27">
        <f t="shared" si="170"/>
        <v>9</v>
      </c>
      <c r="L72" s="27">
        <f t="shared" si="171"/>
        <v>25</v>
      </c>
      <c r="M72" s="22">
        <v>4</v>
      </c>
      <c r="N72" s="22">
        <v>1</v>
      </c>
      <c r="O72" s="27">
        <f t="shared" si="176"/>
        <v>5</v>
      </c>
      <c r="P72" s="27">
        <v>10</v>
      </c>
      <c r="Q72" s="27">
        <v>7</v>
      </c>
      <c r="R72" s="27">
        <v>3</v>
      </c>
      <c r="S72" s="27">
        <f t="shared" si="177"/>
        <v>10</v>
      </c>
      <c r="T72" s="22">
        <v>19</v>
      </c>
      <c r="U72" s="22">
        <v>7</v>
      </c>
      <c r="V72" s="27">
        <f t="shared" si="178"/>
        <v>26</v>
      </c>
      <c r="W72" s="27">
        <v>10</v>
      </c>
      <c r="X72" s="27">
        <v>8</v>
      </c>
      <c r="Y72" s="27">
        <v>2</v>
      </c>
      <c r="Z72" s="27">
        <f t="shared" si="179"/>
        <v>10</v>
      </c>
      <c r="AA72" s="22">
        <v>4</v>
      </c>
      <c r="AB72" s="22">
        <v>1</v>
      </c>
      <c r="AC72" s="27">
        <f t="shared" si="180"/>
        <v>5</v>
      </c>
      <c r="AD72" s="27">
        <f t="shared" si="181"/>
        <v>30</v>
      </c>
      <c r="AE72" s="27">
        <f t="shared" si="182"/>
        <v>20</v>
      </c>
      <c r="AF72" s="27">
        <f t="shared" si="183"/>
        <v>10</v>
      </c>
      <c r="AG72" s="27">
        <f t="shared" si="184"/>
        <v>30</v>
      </c>
      <c r="AH72" s="27">
        <f t="shared" si="185"/>
        <v>27</v>
      </c>
      <c r="AI72" s="27">
        <f t="shared" si="186"/>
        <v>9</v>
      </c>
      <c r="AJ72" s="27">
        <f t="shared" si="187"/>
        <v>36</v>
      </c>
      <c r="AK72" s="79">
        <f t="shared" si="188"/>
        <v>27</v>
      </c>
      <c r="AL72" s="79">
        <f t="shared" si="189"/>
        <v>9</v>
      </c>
      <c r="AM72" s="79">
        <f t="shared" si="190"/>
        <v>36</v>
      </c>
      <c r="AN72" s="80">
        <v>2</v>
      </c>
      <c r="AO72" s="79" t="str">
        <f t="shared" si="191"/>
        <v>0</v>
      </c>
      <c r="AP72" s="79" t="str">
        <f t="shared" si="192"/>
        <v>0</v>
      </c>
      <c r="AQ72" s="79">
        <f t="shared" si="193"/>
        <v>0</v>
      </c>
      <c r="AR72" s="79">
        <f t="shared" si="194"/>
        <v>27</v>
      </c>
      <c r="AS72" s="79">
        <f t="shared" si="195"/>
        <v>9</v>
      </c>
      <c r="AT72" s="7">
        <f t="shared" si="196"/>
        <v>36</v>
      </c>
    </row>
    <row r="73" spans="1:46" ht="19.5" customHeight="1" x14ac:dyDescent="0.45">
      <c r="A73" s="51"/>
      <c r="B73" s="6" t="s">
        <v>19</v>
      </c>
      <c r="C73" s="27">
        <v>35</v>
      </c>
      <c r="D73" s="27">
        <v>106</v>
      </c>
      <c r="E73" s="27">
        <v>71</v>
      </c>
      <c r="F73" s="27">
        <f t="shared" si="175"/>
        <v>177</v>
      </c>
      <c r="G73" s="27">
        <v>81</v>
      </c>
      <c r="H73" s="27">
        <v>34</v>
      </c>
      <c r="I73" s="27">
        <f t="shared" si="168"/>
        <v>115</v>
      </c>
      <c r="J73" s="27">
        <f t="shared" si="169"/>
        <v>187</v>
      </c>
      <c r="K73" s="27">
        <f t="shared" si="170"/>
        <v>105</v>
      </c>
      <c r="L73" s="27">
        <f t="shared" si="171"/>
        <v>292</v>
      </c>
      <c r="M73" s="22">
        <v>27</v>
      </c>
      <c r="N73" s="22">
        <v>8</v>
      </c>
      <c r="O73" s="27">
        <f t="shared" si="176"/>
        <v>35</v>
      </c>
      <c r="P73" s="27">
        <v>20</v>
      </c>
      <c r="Q73" s="27">
        <v>218</v>
      </c>
      <c r="R73" s="27">
        <v>55</v>
      </c>
      <c r="S73" s="27">
        <f t="shared" si="177"/>
        <v>273</v>
      </c>
      <c r="T73" s="22">
        <v>16</v>
      </c>
      <c r="U73" s="22">
        <v>2</v>
      </c>
      <c r="V73" s="27">
        <f t="shared" si="178"/>
        <v>18</v>
      </c>
      <c r="W73" s="27">
        <v>0</v>
      </c>
      <c r="X73" s="27">
        <v>0</v>
      </c>
      <c r="Y73" s="27">
        <v>0</v>
      </c>
      <c r="Z73" s="27">
        <f t="shared" si="179"/>
        <v>0</v>
      </c>
      <c r="AA73" s="22">
        <v>0</v>
      </c>
      <c r="AB73" s="22">
        <v>0</v>
      </c>
      <c r="AC73" s="27">
        <f t="shared" si="180"/>
        <v>0</v>
      </c>
      <c r="AD73" s="27">
        <f t="shared" si="181"/>
        <v>55</v>
      </c>
      <c r="AE73" s="27">
        <f t="shared" si="182"/>
        <v>324</v>
      </c>
      <c r="AF73" s="27">
        <f t="shared" si="183"/>
        <v>126</v>
      </c>
      <c r="AG73" s="27">
        <f t="shared" si="184"/>
        <v>450</v>
      </c>
      <c r="AH73" s="27">
        <f t="shared" si="185"/>
        <v>43</v>
      </c>
      <c r="AI73" s="27">
        <f t="shared" si="186"/>
        <v>10</v>
      </c>
      <c r="AJ73" s="27">
        <f t="shared" si="187"/>
        <v>53</v>
      </c>
      <c r="AK73" s="79">
        <f t="shared" si="188"/>
        <v>43</v>
      </c>
      <c r="AL73" s="79">
        <f t="shared" si="189"/>
        <v>10</v>
      </c>
      <c r="AM73" s="79">
        <f t="shared" si="190"/>
        <v>53</v>
      </c>
      <c r="AN73" s="80">
        <v>2</v>
      </c>
      <c r="AO73" s="79" t="str">
        <f t="shared" si="191"/>
        <v>0</v>
      </c>
      <c r="AP73" s="79" t="str">
        <f t="shared" si="192"/>
        <v>0</v>
      </c>
      <c r="AQ73" s="79">
        <f t="shared" si="193"/>
        <v>0</v>
      </c>
      <c r="AR73" s="79">
        <f t="shared" si="194"/>
        <v>43</v>
      </c>
      <c r="AS73" s="79">
        <f t="shared" si="195"/>
        <v>10</v>
      </c>
      <c r="AT73" s="7">
        <f t="shared" si="196"/>
        <v>53</v>
      </c>
    </row>
    <row r="74" spans="1:46" ht="19.5" customHeight="1" x14ac:dyDescent="0.45">
      <c r="A74" s="51"/>
      <c r="B74" s="6" t="s">
        <v>132</v>
      </c>
      <c r="C74" s="27">
        <v>10</v>
      </c>
      <c r="D74" s="27">
        <v>53</v>
      </c>
      <c r="E74" s="27">
        <f>1+158</f>
        <v>159</v>
      </c>
      <c r="F74" s="27">
        <f t="shared" si="175"/>
        <v>212</v>
      </c>
      <c r="G74" s="27">
        <v>24</v>
      </c>
      <c r="H74" s="27">
        <v>69</v>
      </c>
      <c r="I74" s="27">
        <f t="shared" si="168"/>
        <v>93</v>
      </c>
      <c r="J74" s="27">
        <f t="shared" si="169"/>
        <v>77</v>
      </c>
      <c r="K74" s="27">
        <f t="shared" si="170"/>
        <v>228</v>
      </c>
      <c r="L74" s="27">
        <f t="shared" si="171"/>
        <v>305</v>
      </c>
      <c r="M74" s="22">
        <v>7</v>
      </c>
      <c r="N74" s="22">
        <v>18</v>
      </c>
      <c r="O74" s="27">
        <f t="shared" si="176"/>
        <v>25</v>
      </c>
      <c r="P74" s="27">
        <v>20</v>
      </c>
      <c r="Q74" s="27">
        <v>65</v>
      </c>
      <c r="R74" s="27">
        <v>107</v>
      </c>
      <c r="S74" s="27">
        <f t="shared" si="177"/>
        <v>172</v>
      </c>
      <c r="T74" s="22">
        <v>6</v>
      </c>
      <c r="U74" s="22">
        <v>16</v>
      </c>
      <c r="V74" s="27">
        <f t="shared" si="178"/>
        <v>22</v>
      </c>
      <c r="W74" s="27">
        <v>0</v>
      </c>
      <c r="X74" s="27">
        <v>0</v>
      </c>
      <c r="Y74" s="27">
        <v>0</v>
      </c>
      <c r="Z74" s="27">
        <f t="shared" si="179"/>
        <v>0</v>
      </c>
      <c r="AA74" s="22">
        <v>0</v>
      </c>
      <c r="AB74" s="22">
        <v>0</v>
      </c>
      <c r="AC74" s="27">
        <f t="shared" si="180"/>
        <v>0</v>
      </c>
      <c r="AD74" s="27">
        <f t="shared" si="181"/>
        <v>30</v>
      </c>
      <c r="AE74" s="27">
        <f t="shared" si="182"/>
        <v>118</v>
      </c>
      <c r="AF74" s="27">
        <f t="shared" si="183"/>
        <v>266</v>
      </c>
      <c r="AG74" s="27">
        <f t="shared" si="184"/>
        <v>384</v>
      </c>
      <c r="AH74" s="27">
        <f t="shared" si="185"/>
        <v>13</v>
      </c>
      <c r="AI74" s="27">
        <f t="shared" si="186"/>
        <v>34</v>
      </c>
      <c r="AJ74" s="27">
        <f t="shared" si="187"/>
        <v>47</v>
      </c>
      <c r="AK74" s="79">
        <f t="shared" si="188"/>
        <v>13</v>
      </c>
      <c r="AL74" s="79">
        <f t="shared" si="189"/>
        <v>34</v>
      </c>
      <c r="AM74" s="79">
        <f t="shared" si="190"/>
        <v>47</v>
      </c>
      <c r="AN74" s="80">
        <v>2</v>
      </c>
      <c r="AO74" s="79" t="str">
        <f t="shared" si="191"/>
        <v>0</v>
      </c>
      <c r="AP74" s="79" t="str">
        <f t="shared" si="192"/>
        <v>0</v>
      </c>
      <c r="AQ74" s="79">
        <f t="shared" si="193"/>
        <v>0</v>
      </c>
      <c r="AR74" s="79">
        <f t="shared" si="194"/>
        <v>13</v>
      </c>
      <c r="AS74" s="79">
        <f t="shared" si="195"/>
        <v>34</v>
      </c>
      <c r="AT74" s="7">
        <f t="shared" si="196"/>
        <v>47</v>
      </c>
    </row>
    <row r="75" spans="1:46" ht="19.5" customHeight="1" x14ac:dyDescent="0.45">
      <c r="A75" s="51"/>
      <c r="B75" s="6" t="s">
        <v>147</v>
      </c>
      <c r="C75" s="27">
        <v>10</v>
      </c>
      <c r="D75" s="27">
        <v>4</v>
      </c>
      <c r="E75" s="27">
        <v>4</v>
      </c>
      <c r="F75" s="27">
        <f t="shared" si="175"/>
        <v>8</v>
      </c>
      <c r="G75" s="27">
        <v>2</v>
      </c>
      <c r="H75" s="27">
        <v>6</v>
      </c>
      <c r="I75" s="27">
        <f t="shared" si="168"/>
        <v>8</v>
      </c>
      <c r="J75" s="27">
        <f t="shared" si="169"/>
        <v>6</v>
      </c>
      <c r="K75" s="27">
        <f t="shared" si="170"/>
        <v>10</v>
      </c>
      <c r="L75" s="27">
        <f t="shared" si="171"/>
        <v>16</v>
      </c>
      <c r="M75" s="22">
        <v>1</v>
      </c>
      <c r="N75" s="22">
        <v>4</v>
      </c>
      <c r="O75" s="27">
        <f t="shared" si="176"/>
        <v>5</v>
      </c>
      <c r="P75" s="27">
        <v>10</v>
      </c>
      <c r="Q75" s="27">
        <v>9</v>
      </c>
      <c r="R75" s="27">
        <v>6</v>
      </c>
      <c r="S75" s="27">
        <f t="shared" si="177"/>
        <v>15</v>
      </c>
      <c r="T75" s="22">
        <v>19</v>
      </c>
      <c r="U75" s="22">
        <v>8</v>
      </c>
      <c r="V75" s="27">
        <f t="shared" si="178"/>
        <v>27</v>
      </c>
      <c r="W75" s="27">
        <v>10</v>
      </c>
      <c r="X75" s="27">
        <v>3</v>
      </c>
      <c r="Y75" s="27">
        <v>2</v>
      </c>
      <c r="Z75" s="27">
        <f t="shared" si="179"/>
        <v>5</v>
      </c>
      <c r="AA75" s="22">
        <v>3</v>
      </c>
      <c r="AB75" s="22">
        <v>1</v>
      </c>
      <c r="AC75" s="27">
        <f t="shared" si="180"/>
        <v>4</v>
      </c>
      <c r="AD75" s="27">
        <f t="shared" si="181"/>
        <v>30</v>
      </c>
      <c r="AE75" s="27">
        <f t="shared" si="182"/>
        <v>16</v>
      </c>
      <c r="AF75" s="27">
        <f t="shared" si="183"/>
        <v>12</v>
      </c>
      <c r="AG75" s="27">
        <f t="shared" si="184"/>
        <v>28</v>
      </c>
      <c r="AH75" s="27">
        <f t="shared" si="185"/>
        <v>23</v>
      </c>
      <c r="AI75" s="27">
        <f t="shared" si="186"/>
        <v>13</v>
      </c>
      <c r="AJ75" s="27">
        <f t="shared" si="187"/>
        <v>36</v>
      </c>
      <c r="AK75" s="79">
        <f t="shared" si="188"/>
        <v>23</v>
      </c>
      <c r="AL75" s="79">
        <f t="shared" si="189"/>
        <v>13</v>
      </c>
      <c r="AM75" s="79">
        <f t="shared" si="190"/>
        <v>36</v>
      </c>
      <c r="AN75" s="80">
        <v>2</v>
      </c>
      <c r="AO75" s="79" t="str">
        <f t="shared" si="191"/>
        <v>0</v>
      </c>
      <c r="AP75" s="79" t="str">
        <f t="shared" si="192"/>
        <v>0</v>
      </c>
      <c r="AQ75" s="79">
        <f t="shared" si="193"/>
        <v>0</v>
      </c>
      <c r="AR75" s="79">
        <f t="shared" si="194"/>
        <v>23</v>
      </c>
      <c r="AS75" s="79">
        <f t="shared" si="195"/>
        <v>13</v>
      </c>
      <c r="AT75" s="7">
        <f t="shared" si="196"/>
        <v>36</v>
      </c>
    </row>
    <row r="76" spans="1:46" ht="19.5" customHeight="1" x14ac:dyDescent="0.45">
      <c r="A76" s="51"/>
      <c r="B76" s="6" t="s">
        <v>148</v>
      </c>
      <c r="C76" s="27">
        <v>10</v>
      </c>
      <c r="D76" s="27">
        <v>11</v>
      </c>
      <c r="E76" s="27">
        <v>24</v>
      </c>
      <c r="F76" s="27">
        <f t="shared" si="175"/>
        <v>35</v>
      </c>
      <c r="G76" s="27">
        <v>3</v>
      </c>
      <c r="H76" s="27">
        <v>8</v>
      </c>
      <c r="I76" s="27">
        <f t="shared" si="168"/>
        <v>11</v>
      </c>
      <c r="J76" s="27">
        <f t="shared" si="169"/>
        <v>14</v>
      </c>
      <c r="K76" s="27">
        <f t="shared" si="170"/>
        <v>32</v>
      </c>
      <c r="L76" s="27">
        <f t="shared" si="171"/>
        <v>46</v>
      </c>
      <c r="M76" s="22">
        <v>1</v>
      </c>
      <c r="N76" s="22">
        <v>6</v>
      </c>
      <c r="O76" s="27">
        <f t="shared" si="176"/>
        <v>7</v>
      </c>
      <c r="P76" s="27">
        <v>10</v>
      </c>
      <c r="Q76" s="27">
        <v>6</v>
      </c>
      <c r="R76" s="27">
        <v>14</v>
      </c>
      <c r="S76" s="27">
        <f t="shared" si="177"/>
        <v>20</v>
      </c>
      <c r="T76" s="22">
        <v>18</v>
      </c>
      <c r="U76" s="22">
        <v>9</v>
      </c>
      <c r="V76" s="27">
        <f t="shared" si="178"/>
        <v>27</v>
      </c>
      <c r="W76" s="27">
        <v>10</v>
      </c>
      <c r="X76" s="27">
        <v>7</v>
      </c>
      <c r="Y76" s="27">
        <v>5</v>
      </c>
      <c r="Z76" s="27">
        <f t="shared" si="179"/>
        <v>12</v>
      </c>
      <c r="AA76" s="22">
        <v>4</v>
      </c>
      <c r="AB76" s="22">
        <v>4</v>
      </c>
      <c r="AC76" s="27">
        <f t="shared" si="180"/>
        <v>8</v>
      </c>
      <c r="AD76" s="27">
        <f t="shared" si="181"/>
        <v>30</v>
      </c>
      <c r="AE76" s="27">
        <f t="shared" si="182"/>
        <v>24</v>
      </c>
      <c r="AF76" s="27">
        <f t="shared" si="183"/>
        <v>43</v>
      </c>
      <c r="AG76" s="27">
        <f t="shared" si="184"/>
        <v>67</v>
      </c>
      <c r="AH76" s="27">
        <f t="shared" si="185"/>
        <v>23</v>
      </c>
      <c r="AI76" s="27">
        <f t="shared" si="186"/>
        <v>19</v>
      </c>
      <c r="AJ76" s="27">
        <f t="shared" si="187"/>
        <v>42</v>
      </c>
      <c r="AK76" s="79">
        <f t="shared" si="188"/>
        <v>23</v>
      </c>
      <c r="AL76" s="79">
        <f t="shared" si="189"/>
        <v>19</v>
      </c>
      <c r="AM76" s="79">
        <f t="shared" si="190"/>
        <v>42</v>
      </c>
      <c r="AN76" s="80">
        <v>2</v>
      </c>
      <c r="AO76" s="79" t="str">
        <f t="shared" si="191"/>
        <v>0</v>
      </c>
      <c r="AP76" s="79" t="str">
        <f t="shared" si="192"/>
        <v>0</v>
      </c>
      <c r="AQ76" s="79">
        <f t="shared" si="193"/>
        <v>0</v>
      </c>
      <c r="AR76" s="79">
        <f t="shared" si="194"/>
        <v>23</v>
      </c>
      <c r="AS76" s="79">
        <f t="shared" si="195"/>
        <v>19</v>
      </c>
      <c r="AT76" s="7">
        <f t="shared" si="196"/>
        <v>42</v>
      </c>
    </row>
    <row r="77" spans="1:46" ht="19.5" customHeight="1" x14ac:dyDescent="0.45">
      <c r="A77" s="51"/>
      <c r="B77" s="6" t="s">
        <v>133</v>
      </c>
      <c r="C77" s="27">
        <v>5</v>
      </c>
      <c r="D77" s="27">
        <v>7</v>
      </c>
      <c r="E77" s="27">
        <v>1</v>
      </c>
      <c r="F77" s="27">
        <f t="shared" si="175"/>
        <v>8</v>
      </c>
      <c r="G77" s="27">
        <v>10</v>
      </c>
      <c r="H77" s="27">
        <v>0</v>
      </c>
      <c r="I77" s="27">
        <f t="shared" si="168"/>
        <v>10</v>
      </c>
      <c r="J77" s="27">
        <f t="shared" si="169"/>
        <v>17</v>
      </c>
      <c r="K77" s="27">
        <f t="shared" si="170"/>
        <v>1</v>
      </c>
      <c r="L77" s="27">
        <f t="shared" si="171"/>
        <v>18</v>
      </c>
      <c r="M77" s="22">
        <v>0</v>
      </c>
      <c r="N77" s="22">
        <v>0</v>
      </c>
      <c r="O77" s="27">
        <f t="shared" si="176"/>
        <v>0</v>
      </c>
      <c r="P77" s="27">
        <v>10</v>
      </c>
      <c r="Q77" s="27">
        <v>13</v>
      </c>
      <c r="R77" s="27">
        <v>2</v>
      </c>
      <c r="S77" s="27">
        <f t="shared" si="177"/>
        <v>15</v>
      </c>
      <c r="T77" s="22">
        <v>21</v>
      </c>
      <c r="U77" s="22">
        <v>4</v>
      </c>
      <c r="V77" s="27">
        <f t="shared" si="178"/>
        <v>25</v>
      </c>
      <c r="W77" s="27">
        <v>10</v>
      </c>
      <c r="X77" s="27">
        <v>11</v>
      </c>
      <c r="Y77" s="27">
        <v>2</v>
      </c>
      <c r="Z77" s="27">
        <f t="shared" si="179"/>
        <v>13</v>
      </c>
      <c r="AA77" s="22">
        <v>7</v>
      </c>
      <c r="AB77" s="22">
        <v>0</v>
      </c>
      <c r="AC77" s="27">
        <f t="shared" si="180"/>
        <v>7</v>
      </c>
      <c r="AD77" s="27">
        <f t="shared" si="181"/>
        <v>25</v>
      </c>
      <c r="AE77" s="27">
        <f t="shared" si="182"/>
        <v>31</v>
      </c>
      <c r="AF77" s="27">
        <f t="shared" si="183"/>
        <v>5</v>
      </c>
      <c r="AG77" s="27">
        <f t="shared" si="184"/>
        <v>36</v>
      </c>
      <c r="AH77" s="27">
        <f t="shared" si="185"/>
        <v>28</v>
      </c>
      <c r="AI77" s="27">
        <f t="shared" si="186"/>
        <v>4</v>
      </c>
      <c r="AJ77" s="27">
        <f t="shared" si="187"/>
        <v>32</v>
      </c>
      <c r="AK77" s="79">
        <f t="shared" si="188"/>
        <v>28</v>
      </c>
      <c r="AL77" s="79">
        <f t="shared" si="189"/>
        <v>4</v>
      </c>
      <c r="AM77" s="79">
        <f t="shared" si="190"/>
        <v>32</v>
      </c>
      <c r="AN77" s="80">
        <v>2</v>
      </c>
      <c r="AO77" s="79" t="str">
        <f t="shared" si="191"/>
        <v>0</v>
      </c>
      <c r="AP77" s="79" t="str">
        <f t="shared" si="192"/>
        <v>0</v>
      </c>
      <c r="AQ77" s="79">
        <f t="shared" si="193"/>
        <v>0</v>
      </c>
      <c r="AR77" s="79">
        <f t="shared" si="194"/>
        <v>28</v>
      </c>
      <c r="AS77" s="79">
        <f t="shared" si="195"/>
        <v>4</v>
      </c>
      <c r="AT77" s="7">
        <f t="shared" si="196"/>
        <v>32</v>
      </c>
    </row>
    <row r="78" spans="1:46" ht="19.5" customHeight="1" x14ac:dyDescent="0.45">
      <c r="A78" s="51"/>
      <c r="B78" s="6" t="s">
        <v>134</v>
      </c>
      <c r="C78" s="27">
        <v>10</v>
      </c>
      <c r="D78" s="27">
        <v>8</v>
      </c>
      <c r="E78" s="27">
        <v>15</v>
      </c>
      <c r="F78" s="27">
        <f t="shared" si="175"/>
        <v>23</v>
      </c>
      <c r="G78" s="27">
        <v>12</v>
      </c>
      <c r="H78" s="27">
        <v>18</v>
      </c>
      <c r="I78" s="27">
        <f t="shared" si="168"/>
        <v>30</v>
      </c>
      <c r="J78" s="27">
        <f t="shared" si="169"/>
        <v>20</v>
      </c>
      <c r="K78" s="27">
        <f t="shared" si="170"/>
        <v>33</v>
      </c>
      <c r="L78" s="27">
        <f t="shared" si="171"/>
        <v>53</v>
      </c>
      <c r="M78" s="22">
        <v>3</v>
      </c>
      <c r="N78" s="22">
        <v>3</v>
      </c>
      <c r="O78" s="27">
        <f t="shared" si="176"/>
        <v>6</v>
      </c>
      <c r="P78" s="27">
        <v>10</v>
      </c>
      <c r="Q78" s="27">
        <v>16</v>
      </c>
      <c r="R78" s="27">
        <v>11</v>
      </c>
      <c r="S78" s="27">
        <f t="shared" si="177"/>
        <v>27</v>
      </c>
      <c r="T78" s="22">
        <v>22</v>
      </c>
      <c r="U78" s="22">
        <v>10</v>
      </c>
      <c r="V78" s="27">
        <f t="shared" si="178"/>
        <v>32</v>
      </c>
      <c r="W78" s="27">
        <v>10</v>
      </c>
      <c r="X78" s="27">
        <v>10</v>
      </c>
      <c r="Y78" s="27">
        <v>0</v>
      </c>
      <c r="Z78" s="27">
        <f t="shared" si="179"/>
        <v>10</v>
      </c>
      <c r="AA78" s="22">
        <v>10</v>
      </c>
      <c r="AB78" s="22">
        <v>0</v>
      </c>
      <c r="AC78" s="27">
        <f t="shared" si="180"/>
        <v>10</v>
      </c>
      <c r="AD78" s="27">
        <f t="shared" si="181"/>
        <v>30</v>
      </c>
      <c r="AE78" s="27">
        <f t="shared" si="182"/>
        <v>34</v>
      </c>
      <c r="AF78" s="27">
        <f t="shared" si="183"/>
        <v>26</v>
      </c>
      <c r="AG78" s="27">
        <f t="shared" si="184"/>
        <v>60</v>
      </c>
      <c r="AH78" s="27">
        <f t="shared" si="185"/>
        <v>35</v>
      </c>
      <c r="AI78" s="27">
        <f t="shared" si="186"/>
        <v>13</v>
      </c>
      <c r="AJ78" s="27">
        <f t="shared" si="187"/>
        <v>48</v>
      </c>
      <c r="AK78" s="79">
        <f t="shared" si="188"/>
        <v>35</v>
      </c>
      <c r="AL78" s="79">
        <f t="shared" si="189"/>
        <v>13</v>
      </c>
      <c r="AM78" s="79">
        <f t="shared" si="190"/>
        <v>48</v>
      </c>
      <c r="AN78" s="80">
        <v>2</v>
      </c>
      <c r="AO78" s="79" t="str">
        <f t="shared" si="191"/>
        <v>0</v>
      </c>
      <c r="AP78" s="79" t="str">
        <f t="shared" si="192"/>
        <v>0</v>
      </c>
      <c r="AQ78" s="79">
        <f t="shared" si="193"/>
        <v>0</v>
      </c>
      <c r="AR78" s="79">
        <f t="shared" si="194"/>
        <v>35</v>
      </c>
      <c r="AS78" s="79">
        <f t="shared" si="195"/>
        <v>13</v>
      </c>
      <c r="AT78" s="7">
        <f t="shared" si="196"/>
        <v>48</v>
      </c>
    </row>
    <row r="79" spans="1:46" ht="19.5" customHeight="1" x14ac:dyDescent="0.45">
      <c r="A79" s="51"/>
      <c r="B79" s="6" t="s">
        <v>135</v>
      </c>
      <c r="C79" s="27">
        <v>5</v>
      </c>
      <c r="D79" s="27">
        <v>10</v>
      </c>
      <c r="E79" s="27">
        <v>30</v>
      </c>
      <c r="F79" s="27">
        <f t="shared" si="175"/>
        <v>40</v>
      </c>
      <c r="G79" s="27">
        <v>10</v>
      </c>
      <c r="H79" s="27">
        <v>31</v>
      </c>
      <c r="I79" s="27">
        <f t="shared" si="168"/>
        <v>41</v>
      </c>
      <c r="J79" s="27">
        <f t="shared" si="169"/>
        <v>20</v>
      </c>
      <c r="K79" s="27">
        <f t="shared" si="170"/>
        <v>61</v>
      </c>
      <c r="L79" s="27">
        <f t="shared" si="171"/>
        <v>81</v>
      </c>
      <c r="M79" s="22">
        <v>3</v>
      </c>
      <c r="N79" s="22">
        <v>5</v>
      </c>
      <c r="O79" s="27">
        <f t="shared" si="176"/>
        <v>8</v>
      </c>
      <c r="P79" s="27">
        <v>10</v>
      </c>
      <c r="Q79" s="27">
        <v>10</v>
      </c>
      <c r="R79" s="27">
        <v>25</v>
      </c>
      <c r="S79" s="27">
        <f t="shared" si="177"/>
        <v>35</v>
      </c>
      <c r="T79" s="22">
        <v>8</v>
      </c>
      <c r="U79" s="22">
        <v>10</v>
      </c>
      <c r="V79" s="27">
        <f t="shared" si="178"/>
        <v>18</v>
      </c>
      <c r="W79" s="27">
        <v>10</v>
      </c>
      <c r="X79" s="27">
        <v>7</v>
      </c>
      <c r="Y79" s="27">
        <v>6</v>
      </c>
      <c r="Z79" s="27">
        <f t="shared" si="179"/>
        <v>13</v>
      </c>
      <c r="AA79" s="22">
        <v>5</v>
      </c>
      <c r="AB79" s="22">
        <v>4</v>
      </c>
      <c r="AC79" s="27">
        <f t="shared" si="180"/>
        <v>9</v>
      </c>
      <c r="AD79" s="27">
        <f t="shared" si="181"/>
        <v>25</v>
      </c>
      <c r="AE79" s="27">
        <f t="shared" si="182"/>
        <v>27</v>
      </c>
      <c r="AF79" s="27">
        <f t="shared" si="183"/>
        <v>61</v>
      </c>
      <c r="AG79" s="27">
        <f t="shared" si="184"/>
        <v>88</v>
      </c>
      <c r="AH79" s="27">
        <f t="shared" si="185"/>
        <v>16</v>
      </c>
      <c r="AI79" s="27">
        <f t="shared" si="186"/>
        <v>19</v>
      </c>
      <c r="AJ79" s="27">
        <f t="shared" si="187"/>
        <v>35</v>
      </c>
      <c r="AK79" s="79">
        <f t="shared" si="188"/>
        <v>16</v>
      </c>
      <c r="AL79" s="79">
        <f t="shared" si="189"/>
        <v>19</v>
      </c>
      <c r="AM79" s="79">
        <f t="shared" si="190"/>
        <v>35</v>
      </c>
      <c r="AN79" s="80">
        <v>2</v>
      </c>
      <c r="AO79" s="79" t="str">
        <f t="shared" si="191"/>
        <v>0</v>
      </c>
      <c r="AP79" s="79" t="str">
        <f t="shared" si="192"/>
        <v>0</v>
      </c>
      <c r="AQ79" s="79">
        <f t="shared" si="193"/>
        <v>0</v>
      </c>
      <c r="AR79" s="79">
        <f t="shared" si="194"/>
        <v>16</v>
      </c>
      <c r="AS79" s="79">
        <f t="shared" si="195"/>
        <v>19</v>
      </c>
      <c r="AT79" s="7">
        <f t="shared" si="196"/>
        <v>35</v>
      </c>
    </row>
    <row r="80" spans="1:46" ht="19.5" customHeight="1" x14ac:dyDescent="0.45">
      <c r="A80" s="51"/>
      <c r="B80" s="6" t="s">
        <v>149</v>
      </c>
      <c r="C80" s="27">
        <v>20</v>
      </c>
      <c r="D80" s="27">
        <v>0</v>
      </c>
      <c r="E80" s="27">
        <v>0</v>
      </c>
      <c r="F80" s="27">
        <f t="shared" si="175"/>
        <v>0</v>
      </c>
      <c r="G80" s="27">
        <v>2</v>
      </c>
      <c r="H80" s="27">
        <v>4</v>
      </c>
      <c r="I80" s="27">
        <f t="shared" si="168"/>
        <v>6</v>
      </c>
      <c r="J80" s="27">
        <f t="shared" si="169"/>
        <v>2</v>
      </c>
      <c r="K80" s="27">
        <f t="shared" si="170"/>
        <v>4</v>
      </c>
      <c r="L80" s="27">
        <f t="shared" si="171"/>
        <v>6</v>
      </c>
      <c r="M80" s="22">
        <v>6</v>
      </c>
      <c r="N80" s="22">
        <v>10</v>
      </c>
      <c r="O80" s="27">
        <f t="shared" si="176"/>
        <v>16</v>
      </c>
      <c r="P80" s="27">
        <v>20</v>
      </c>
      <c r="Q80" s="27">
        <v>7</v>
      </c>
      <c r="R80" s="27">
        <v>3</v>
      </c>
      <c r="S80" s="27">
        <f t="shared" si="177"/>
        <v>10</v>
      </c>
      <c r="T80" s="22">
        <v>25</v>
      </c>
      <c r="U80" s="22">
        <v>11</v>
      </c>
      <c r="V80" s="27">
        <f t="shared" si="178"/>
        <v>36</v>
      </c>
      <c r="W80" s="27">
        <v>10</v>
      </c>
      <c r="X80" s="27">
        <v>2</v>
      </c>
      <c r="Y80" s="27">
        <v>1</v>
      </c>
      <c r="Z80" s="27">
        <f t="shared" si="179"/>
        <v>3</v>
      </c>
      <c r="AA80" s="22">
        <v>0</v>
      </c>
      <c r="AB80" s="22">
        <v>1</v>
      </c>
      <c r="AC80" s="27">
        <f t="shared" si="180"/>
        <v>1</v>
      </c>
      <c r="AD80" s="27">
        <f t="shared" si="181"/>
        <v>50</v>
      </c>
      <c r="AE80" s="27">
        <f t="shared" si="182"/>
        <v>9</v>
      </c>
      <c r="AF80" s="27">
        <f t="shared" si="183"/>
        <v>4</v>
      </c>
      <c r="AG80" s="27">
        <f t="shared" si="184"/>
        <v>13</v>
      </c>
      <c r="AH80" s="27">
        <f t="shared" si="185"/>
        <v>31</v>
      </c>
      <c r="AI80" s="27">
        <f t="shared" si="186"/>
        <v>22</v>
      </c>
      <c r="AJ80" s="27">
        <f t="shared" si="187"/>
        <v>53</v>
      </c>
      <c r="AK80" s="79">
        <f t="shared" si="188"/>
        <v>31</v>
      </c>
      <c r="AL80" s="79">
        <f t="shared" si="189"/>
        <v>22</v>
      </c>
      <c r="AM80" s="79">
        <f t="shared" si="190"/>
        <v>53</v>
      </c>
      <c r="AN80" s="80">
        <v>2</v>
      </c>
      <c r="AO80" s="79" t="str">
        <f t="shared" si="191"/>
        <v>0</v>
      </c>
      <c r="AP80" s="79" t="str">
        <f t="shared" si="192"/>
        <v>0</v>
      </c>
      <c r="AQ80" s="79">
        <f t="shared" si="193"/>
        <v>0</v>
      </c>
      <c r="AR80" s="79">
        <f t="shared" si="194"/>
        <v>31</v>
      </c>
      <c r="AS80" s="79">
        <f t="shared" si="195"/>
        <v>22</v>
      </c>
      <c r="AT80" s="7">
        <f t="shared" si="196"/>
        <v>53</v>
      </c>
    </row>
    <row r="81" spans="1:46" ht="19.5" customHeight="1" x14ac:dyDescent="0.45">
      <c r="A81" s="51"/>
      <c r="B81" s="6" t="s">
        <v>155</v>
      </c>
      <c r="C81" s="27">
        <v>20</v>
      </c>
      <c r="D81" s="27">
        <v>1</v>
      </c>
      <c r="E81" s="27">
        <v>0</v>
      </c>
      <c r="F81" s="27">
        <f t="shared" si="175"/>
        <v>1</v>
      </c>
      <c r="G81" s="27">
        <v>4</v>
      </c>
      <c r="H81" s="27">
        <v>3</v>
      </c>
      <c r="I81" s="27">
        <f t="shared" si="168"/>
        <v>7</v>
      </c>
      <c r="J81" s="27">
        <f t="shared" si="169"/>
        <v>5</v>
      </c>
      <c r="K81" s="27">
        <f t="shared" si="170"/>
        <v>3</v>
      </c>
      <c r="L81" s="27">
        <f t="shared" si="171"/>
        <v>8</v>
      </c>
      <c r="M81" s="22">
        <v>3</v>
      </c>
      <c r="N81" s="22">
        <v>4</v>
      </c>
      <c r="O81" s="27">
        <f t="shared" si="176"/>
        <v>7</v>
      </c>
      <c r="P81" s="27">
        <v>20</v>
      </c>
      <c r="Q81" s="27">
        <v>4</v>
      </c>
      <c r="R81" s="27">
        <v>3</v>
      </c>
      <c r="S81" s="27">
        <f t="shared" si="177"/>
        <v>7</v>
      </c>
      <c r="T81" s="22">
        <v>8</v>
      </c>
      <c r="U81" s="22">
        <v>5</v>
      </c>
      <c r="V81" s="27">
        <f t="shared" si="178"/>
        <v>13</v>
      </c>
      <c r="W81" s="27">
        <v>10</v>
      </c>
      <c r="X81" s="27">
        <v>2</v>
      </c>
      <c r="Y81" s="27">
        <v>1</v>
      </c>
      <c r="Z81" s="27">
        <f t="shared" si="179"/>
        <v>3</v>
      </c>
      <c r="AA81" s="22">
        <v>1</v>
      </c>
      <c r="AB81" s="22">
        <v>0</v>
      </c>
      <c r="AC81" s="27">
        <f t="shared" si="180"/>
        <v>1</v>
      </c>
      <c r="AD81" s="27">
        <f t="shared" si="181"/>
        <v>50</v>
      </c>
      <c r="AE81" s="27">
        <f t="shared" si="182"/>
        <v>7</v>
      </c>
      <c r="AF81" s="27">
        <f t="shared" si="183"/>
        <v>4</v>
      </c>
      <c r="AG81" s="27">
        <f t="shared" si="184"/>
        <v>11</v>
      </c>
      <c r="AH81" s="27">
        <f t="shared" si="185"/>
        <v>12</v>
      </c>
      <c r="AI81" s="27">
        <f t="shared" si="186"/>
        <v>9</v>
      </c>
      <c r="AJ81" s="27">
        <f t="shared" si="187"/>
        <v>21</v>
      </c>
      <c r="AK81" s="79">
        <f t="shared" si="188"/>
        <v>12</v>
      </c>
      <c r="AL81" s="79">
        <f t="shared" si="189"/>
        <v>9</v>
      </c>
      <c r="AM81" s="79">
        <f t="shared" si="190"/>
        <v>21</v>
      </c>
      <c r="AN81" s="80">
        <v>2</v>
      </c>
      <c r="AO81" s="79" t="str">
        <f t="shared" si="191"/>
        <v>0</v>
      </c>
      <c r="AP81" s="79" t="str">
        <f t="shared" si="192"/>
        <v>0</v>
      </c>
      <c r="AQ81" s="79">
        <f t="shared" si="193"/>
        <v>0</v>
      </c>
      <c r="AR81" s="79">
        <f t="shared" si="194"/>
        <v>12</v>
      </c>
      <c r="AS81" s="79">
        <f t="shared" si="195"/>
        <v>9</v>
      </c>
      <c r="AT81" s="7">
        <f t="shared" si="196"/>
        <v>21</v>
      </c>
    </row>
    <row r="82" spans="1:46" ht="19.5" customHeight="1" x14ac:dyDescent="0.45">
      <c r="A82" s="51"/>
      <c r="B82" s="6" t="s">
        <v>153</v>
      </c>
      <c r="C82" s="27">
        <v>20</v>
      </c>
      <c r="D82" s="27">
        <v>0</v>
      </c>
      <c r="E82" s="27">
        <v>0</v>
      </c>
      <c r="F82" s="27">
        <f t="shared" si="175"/>
        <v>0</v>
      </c>
      <c r="G82" s="27">
        <v>3</v>
      </c>
      <c r="H82" s="27">
        <v>5</v>
      </c>
      <c r="I82" s="27">
        <f t="shared" si="168"/>
        <v>8</v>
      </c>
      <c r="J82" s="27">
        <f t="shared" si="169"/>
        <v>3</v>
      </c>
      <c r="K82" s="27">
        <f t="shared" si="170"/>
        <v>5</v>
      </c>
      <c r="L82" s="27">
        <f t="shared" si="171"/>
        <v>8</v>
      </c>
      <c r="M82" s="22">
        <v>3</v>
      </c>
      <c r="N82" s="22">
        <v>1</v>
      </c>
      <c r="O82" s="27">
        <f t="shared" si="176"/>
        <v>4</v>
      </c>
      <c r="P82" s="27">
        <v>20</v>
      </c>
      <c r="Q82" s="27">
        <v>1</v>
      </c>
      <c r="R82" s="27">
        <v>5</v>
      </c>
      <c r="S82" s="27">
        <f t="shared" si="177"/>
        <v>6</v>
      </c>
      <c r="T82" s="22">
        <v>4</v>
      </c>
      <c r="U82" s="22">
        <v>7</v>
      </c>
      <c r="V82" s="27">
        <f t="shared" si="178"/>
        <v>11</v>
      </c>
      <c r="W82" s="27">
        <v>10</v>
      </c>
      <c r="X82" s="27">
        <v>2</v>
      </c>
      <c r="Y82" s="27">
        <v>1</v>
      </c>
      <c r="Z82" s="27">
        <f t="shared" si="179"/>
        <v>3</v>
      </c>
      <c r="AA82" s="22">
        <v>2</v>
      </c>
      <c r="AB82" s="22">
        <v>1</v>
      </c>
      <c r="AC82" s="27">
        <f t="shared" si="180"/>
        <v>3</v>
      </c>
      <c r="AD82" s="27">
        <f t="shared" si="181"/>
        <v>50</v>
      </c>
      <c r="AE82" s="27">
        <f t="shared" si="182"/>
        <v>3</v>
      </c>
      <c r="AF82" s="27">
        <f t="shared" si="183"/>
        <v>6</v>
      </c>
      <c r="AG82" s="27">
        <f t="shared" si="184"/>
        <v>9</v>
      </c>
      <c r="AH82" s="27">
        <f t="shared" si="185"/>
        <v>9</v>
      </c>
      <c r="AI82" s="27">
        <f t="shared" si="186"/>
        <v>9</v>
      </c>
      <c r="AJ82" s="27">
        <f t="shared" si="187"/>
        <v>18</v>
      </c>
      <c r="AK82" s="79">
        <f t="shared" si="188"/>
        <v>9</v>
      </c>
      <c r="AL82" s="79">
        <f t="shared" si="189"/>
        <v>9</v>
      </c>
      <c r="AM82" s="79">
        <f t="shared" si="190"/>
        <v>18</v>
      </c>
      <c r="AN82" s="80">
        <v>2</v>
      </c>
      <c r="AO82" s="79" t="str">
        <f t="shared" si="191"/>
        <v>0</v>
      </c>
      <c r="AP82" s="79" t="str">
        <f t="shared" si="192"/>
        <v>0</v>
      </c>
      <c r="AQ82" s="79">
        <f t="shared" si="193"/>
        <v>0</v>
      </c>
      <c r="AR82" s="79">
        <f t="shared" si="194"/>
        <v>9</v>
      </c>
      <c r="AS82" s="79">
        <f t="shared" si="195"/>
        <v>9</v>
      </c>
      <c r="AT82" s="7">
        <f t="shared" si="196"/>
        <v>18</v>
      </c>
    </row>
    <row r="83" spans="1:46" ht="19.5" customHeight="1" x14ac:dyDescent="0.45">
      <c r="A83" s="51"/>
      <c r="B83" s="6" t="s">
        <v>152</v>
      </c>
      <c r="C83" s="27">
        <v>20</v>
      </c>
      <c r="D83" s="27">
        <v>0</v>
      </c>
      <c r="E83" s="27">
        <v>0</v>
      </c>
      <c r="F83" s="27">
        <f t="shared" si="175"/>
        <v>0</v>
      </c>
      <c r="G83" s="27">
        <v>4</v>
      </c>
      <c r="H83" s="27">
        <v>2</v>
      </c>
      <c r="I83" s="27">
        <f t="shared" si="168"/>
        <v>6</v>
      </c>
      <c r="J83" s="27">
        <f t="shared" si="169"/>
        <v>4</v>
      </c>
      <c r="K83" s="27">
        <f t="shared" si="170"/>
        <v>2</v>
      </c>
      <c r="L83" s="27">
        <f t="shared" si="171"/>
        <v>6</v>
      </c>
      <c r="M83" s="22">
        <v>10</v>
      </c>
      <c r="N83" s="22">
        <v>1</v>
      </c>
      <c r="O83" s="27">
        <f t="shared" si="176"/>
        <v>11</v>
      </c>
      <c r="P83" s="27">
        <v>20</v>
      </c>
      <c r="Q83" s="27">
        <v>3</v>
      </c>
      <c r="R83" s="27">
        <v>4</v>
      </c>
      <c r="S83" s="27">
        <f t="shared" si="177"/>
        <v>7</v>
      </c>
      <c r="T83" s="27">
        <v>12</v>
      </c>
      <c r="U83" s="27">
        <v>13</v>
      </c>
      <c r="V83" s="27">
        <f t="shared" si="178"/>
        <v>25</v>
      </c>
      <c r="W83" s="27">
        <v>20</v>
      </c>
      <c r="X83" s="27">
        <v>1</v>
      </c>
      <c r="Y83" s="27">
        <v>3</v>
      </c>
      <c r="Z83" s="27">
        <f t="shared" si="179"/>
        <v>4</v>
      </c>
      <c r="AA83" s="27">
        <v>0</v>
      </c>
      <c r="AB83" s="27">
        <v>2</v>
      </c>
      <c r="AC83" s="27">
        <f t="shared" si="180"/>
        <v>2</v>
      </c>
      <c r="AD83" s="27">
        <f t="shared" si="181"/>
        <v>60</v>
      </c>
      <c r="AE83" s="27">
        <f t="shared" si="182"/>
        <v>4</v>
      </c>
      <c r="AF83" s="27">
        <f t="shared" si="183"/>
        <v>7</v>
      </c>
      <c r="AG83" s="27">
        <f t="shared" si="184"/>
        <v>11</v>
      </c>
      <c r="AH83" s="27">
        <f t="shared" si="185"/>
        <v>22</v>
      </c>
      <c r="AI83" s="27">
        <f t="shared" si="186"/>
        <v>16</v>
      </c>
      <c r="AJ83" s="27">
        <f t="shared" si="187"/>
        <v>38</v>
      </c>
      <c r="AK83" s="79">
        <f t="shared" si="188"/>
        <v>22</v>
      </c>
      <c r="AL83" s="79">
        <f t="shared" si="189"/>
        <v>16</v>
      </c>
      <c r="AM83" s="79">
        <f t="shared" si="190"/>
        <v>38</v>
      </c>
      <c r="AN83" s="80">
        <v>2</v>
      </c>
      <c r="AO83" s="79" t="str">
        <f t="shared" si="191"/>
        <v>0</v>
      </c>
      <c r="AP83" s="79" t="str">
        <f t="shared" si="192"/>
        <v>0</v>
      </c>
      <c r="AQ83" s="79">
        <f t="shared" si="193"/>
        <v>0</v>
      </c>
      <c r="AR83" s="79">
        <f t="shared" si="194"/>
        <v>22</v>
      </c>
      <c r="AS83" s="79">
        <f t="shared" si="195"/>
        <v>16</v>
      </c>
      <c r="AT83" s="7">
        <f t="shared" si="196"/>
        <v>38</v>
      </c>
    </row>
    <row r="84" spans="1:46" s="13" customFormat="1" ht="19.5" customHeight="1" x14ac:dyDescent="0.45">
      <c r="A84" s="2"/>
      <c r="B84" s="11" t="s">
        <v>6</v>
      </c>
      <c r="C84" s="25">
        <f>SUM(C63:C83)</f>
        <v>245</v>
      </c>
      <c r="D84" s="25">
        <f t="shared" ref="D84:AM84" si="197">SUM(D63:D83)</f>
        <v>654</v>
      </c>
      <c r="E84" s="25">
        <f t="shared" si="197"/>
        <v>645</v>
      </c>
      <c r="F84" s="25">
        <f t="shared" si="197"/>
        <v>1299</v>
      </c>
      <c r="G84" s="25">
        <f t="shared" ref="G84:I84" si="198">SUM(G63:G83)</f>
        <v>646</v>
      </c>
      <c r="H84" s="25">
        <f t="shared" si="198"/>
        <v>410</v>
      </c>
      <c r="I84" s="25">
        <f t="shared" si="198"/>
        <v>1056</v>
      </c>
      <c r="J84" s="25">
        <f t="shared" ref="J84:L84" si="199">SUM(J63:J83)</f>
        <v>1300</v>
      </c>
      <c r="K84" s="25">
        <f t="shared" si="199"/>
        <v>1055</v>
      </c>
      <c r="L84" s="25">
        <f t="shared" si="199"/>
        <v>2355</v>
      </c>
      <c r="M84" s="25">
        <f t="shared" si="197"/>
        <v>146</v>
      </c>
      <c r="N84" s="25">
        <f t="shared" si="197"/>
        <v>100</v>
      </c>
      <c r="O84" s="25">
        <f t="shared" si="197"/>
        <v>246</v>
      </c>
      <c r="P84" s="25">
        <f t="shared" si="197"/>
        <v>270</v>
      </c>
      <c r="Q84" s="25">
        <f t="shared" si="197"/>
        <v>1887</v>
      </c>
      <c r="R84" s="25">
        <f t="shared" si="197"/>
        <v>642</v>
      </c>
      <c r="S84" s="25">
        <f t="shared" si="197"/>
        <v>2529</v>
      </c>
      <c r="T84" s="25">
        <f t="shared" si="197"/>
        <v>235</v>
      </c>
      <c r="U84" s="25">
        <f t="shared" si="197"/>
        <v>121</v>
      </c>
      <c r="V84" s="25">
        <f t="shared" si="197"/>
        <v>356</v>
      </c>
      <c r="W84" s="25">
        <f t="shared" si="197"/>
        <v>240</v>
      </c>
      <c r="X84" s="25">
        <f t="shared" si="197"/>
        <v>138</v>
      </c>
      <c r="Y84" s="25">
        <f t="shared" si="197"/>
        <v>68</v>
      </c>
      <c r="Z84" s="25">
        <f t="shared" si="197"/>
        <v>206</v>
      </c>
      <c r="AA84" s="25">
        <f t="shared" si="197"/>
        <v>98</v>
      </c>
      <c r="AB84" s="25">
        <f t="shared" si="197"/>
        <v>43</v>
      </c>
      <c r="AC84" s="25">
        <f t="shared" si="197"/>
        <v>141</v>
      </c>
      <c r="AD84" s="25">
        <f t="shared" si="197"/>
        <v>755</v>
      </c>
      <c r="AE84" s="25">
        <f t="shared" si="197"/>
        <v>2679</v>
      </c>
      <c r="AF84" s="25">
        <f t="shared" si="197"/>
        <v>1355</v>
      </c>
      <c r="AG84" s="25">
        <f t="shared" si="197"/>
        <v>4034</v>
      </c>
      <c r="AH84" s="25">
        <f t="shared" si="197"/>
        <v>479</v>
      </c>
      <c r="AI84" s="25">
        <f t="shared" si="197"/>
        <v>264</v>
      </c>
      <c r="AJ84" s="25">
        <f t="shared" si="197"/>
        <v>743</v>
      </c>
      <c r="AK84" s="25">
        <f t="shared" si="197"/>
        <v>479</v>
      </c>
      <c r="AL84" s="25">
        <f t="shared" si="197"/>
        <v>264</v>
      </c>
      <c r="AM84" s="25">
        <f t="shared" si="197"/>
        <v>743</v>
      </c>
      <c r="AN84" s="70"/>
      <c r="AO84" s="25">
        <f t="shared" ref="AO84" si="200">SUM(AO63:AO83)</f>
        <v>0</v>
      </c>
      <c r="AP84" s="25">
        <f t="shared" ref="AP84" si="201">SUM(AP63:AP83)</f>
        <v>0</v>
      </c>
      <c r="AQ84" s="25">
        <f t="shared" ref="AQ84" si="202">SUM(AQ63:AQ83)</f>
        <v>0</v>
      </c>
      <c r="AR84" s="25">
        <f t="shared" ref="AR84" si="203">SUM(AR63:AR83)</f>
        <v>479</v>
      </c>
      <c r="AS84" s="25">
        <f t="shared" ref="AS84" si="204">SUM(AS63:AS83)</f>
        <v>264</v>
      </c>
      <c r="AT84" s="26">
        <f t="shared" ref="AT84" si="205">SUM(AT63:AT83)</f>
        <v>743</v>
      </c>
    </row>
    <row r="85" spans="1:46" s="54" customFormat="1" ht="19.5" customHeight="1" x14ac:dyDescent="0.2">
      <c r="A85" s="52"/>
      <c r="B85" s="81" t="s">
        <v>109</v>
      </c>
      <c r="C85" s="30"/>
      <c r="D85" s="31"/>
      <c r="E85" s="31"/>
      <c r="F85" s="33"/>
      <c r="G85" s="31"/>
      <c r="H85" s="31"/>
      <c r="I85" s="33"/>
      <c r="J85" s="31"/>
      <c r="K85" s="31"/>
      <c r="L85" s="33"/>
      <c r="M85" s="31"/>
      <c r="N85" s="31"/>
      <c r="O85" s="33"/>
      <c r="P85" s="31"/>
      <c r="Q85" s="31"/>
      <c r="R85" s="31"/>
      <c r="S85" s="33"/>
      <c r="T85" s="32"/>
      <c r="U85" s="32"/>
      <c r="V85" s="33"/>
      <c r="W85" s="31"/>
      <c r="X85" s="31"/>
      <c r="Y85" s="31"/>
      <c r="Z85" s="33"/>
      <c r="AA85" s="31"/>
      <c r="AB85" s="31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71"/>
      <c r="AO85" s="33"/>
      <c r="AP85" s="33"/>
      <c r="AQ85" s="33"/>
      <c r="AR85" s="33"/>
      <c r="AS85" s="33"/>
      <c r="AT85" s="39"/>
    </row>
    <row r="86" spans="1:46" s="54" customFormat="1" ht="19.5" customHeight="1" x14ac:dyDescent="0.2">
      <c r="A86" s="40"/>
      <c r="B86" s="29" t="s">
        <v>19</v>
      </c>
      <c r="C86" s="22">
        <v>15</v>
      </c>
      <c r="D86" s="22">
        <v>10</v>
      </c>
      <c r="E86" s="22">
        <v>2</v>
      </c>
      <c r="F86" s="22">
        <f t="shared" ref="F86:F96" si="206">D86+E86</f>
        <v>12</v>
      </c>
      <c r="G86" s="22">
        <v>47</v>
      </c>
      <c r="H86" s="22">
        <v>22</v>
      </c>
      <c r="I86" s="22">
        <f t="shared" ref="I86:I96" si="207">G86+H86</f>
        <v>69</v>
      </c>
      <c r="J86" s="22">
        <f t="shared" ref="J86:J96" si="208">D86+G86</f>
        <v>57</v>
      </c>
      <c r="K86" s="22">
        <f t="shared" ref="K86:K96" si="209">E86+H86</f>
        <v>24</v>
      </c>
      <c r="L86" s="22">
        <f t="shared" ref="L86:L96" si="210">J86+K86</f>
        <v>81</v>
      </c>
      <c r="M86" s="22">
        <v>19</v>
      </c>
      <c r="N86" s="22">
        <v>3</v>
      </c>
      <c r="O86" s="22">
        <f t="shared" ref="O86:O96" si="211">M86+N86</f>
        <v>22</v>
      </c>
      <c r="P86" s="22">
        <v>15</v>
      </c>
      <c r="Q86" s="22">
        <v>55</v>
      </c>
      <c r="R86" s="22">
        <v>10</v>
      </c>
      <c r="S86" s="22">
        <f t="shared" ref="S86:S96" si="212">Q86+R86</f>
        <v>65</v>
      </c>
      <c r="T86" s="22">
        <v>10</v>
      </c>
      <c r="U86" s="22">
        <v>1</v>
      </c>
      <c r="V86" s="22">
        <f t="shared" ref="V86:V96" si="213">T86+U86</f>
        <v>11</v>
      </c>
      <c r="W86" s="22">
        <v>0</v>
      </c>
      <c r="X86" s="22">
        <v>0</v>
      </c>
      <c r="Y86" s="22">
        <v>0</v>
      </c>
      <c r="Z86" s="22">
        <f t="shared" ref="Z86:Z96" si="214">X86+Y86</f>
        <v>0</v>
      </c>
      <c r="AA86" s="22">
        <v>0</v>
      </c>
      <c r="AB86" s="22">
        <v>0</v>
      </c>
      <c r="AC86" s="22">
        <f t="shared" ref="AC86:AC96" si="215">AA86+AB86</f>
        <v>0</v>
      </c>
      <c r="AD86" s="22">
        <f t="shared" si="11"/>
        <v>30</v>
      </c>
      <c r="AE86" s="22">
        <f t="shared" ref="AE86:AE88" si="216">D86+Q86+X86</f>
        <v>65</v>
      </c>
      <c r="AF86" s="22">
        <f t="shared" ref="AF86:AF88" si="217">E86+R86+Y86</f>
        <v>12</v>
      </c>
      <c r="AG86" s="22">
        <f t="shared" ref="AG86:AG88" si="218">F86+S86+Z86</f>
        <v>77</v>
      </c>
      <c r="AH86" s="22">
        <f t="shared" ref="AH86:AI96" si="219">M86+T86+AA86</f>
        <v>29</v>
      </c>
      <c r="AI86" s="22">
        <f t="shared" si="219"/>
        <v>4</v>
      </c>
      <c r="AJ86" s="22">
        <f t="shared" ref="AJ86:AJ96" si="220">AH86+AI86</f>
        <v>33</v>
      </c>
      <c r="AK86" s="22">
        <f t="shared" si="155"/>
        <v>29</v>
      </c>
      <c r="AL86" s="22">
        <f t="shared" si="156"/>
        <v>4</v>
      </c>
      <c r="AM86" s="22">
        <f t="shared" ref="AM86:AM96" si="221">AK86+AL86</f>
        <v>33</v>
      </c>
      <c r="AN86" s="68">
        <v>2</v>
      </c>
      <c r="AO86" s="22" t="str">
        <f t="shared" ref="AO86:AO96" si="222">IF(AN86=1,AK86,"0")</f>
        <v>0</v>
      </c>
      <c r="AP86" s="22" t="str">
        <f t="shared" ref="AP86:AP96" si="223">IF(AN86=1,AL86,"0")</f>
        <v>0</v>
      </c>
      <c r="AQ86" s="22">
        <f t="shared" ref="AQ86:AQ96" si="224">AO86+AP86</f>
        <v>0</v>
      </c>
      <c r="AR86" s="22">
        <f t="shared" ref="AR86:AR96" si="225">IF(AN86=2,AK86,"0")</f>
        <v>29</v>
      </c>
      <c r="AS86" s="22">
        <f t="shared" ref="AS86:AS96" si="226">IF(AN86=2,AL86,"0")</f>
        <v>4</v>
      </c>
      <c r="AT86" s="22">
        <f t="shared" ref="AT86:AT96" si="227">AR86+AS86</f>
        <v>33</v>
      </c>
    </row>
    <row r="87" spans="1:46" s="54" customFormat="1" ht="19.5" customHeight="1" x14ac:dyDescent="0.2">
      <c r="A87" s="52"/>
      <c r="B87" s="29" t="s">
        <v>17</v>
      </c>
      <c r="C87" s="22">
        <v>10</v>
      </c>
      <c r="D87" s="22">
        <v>7</v>
      </c>
      <c r="E87" s="22">
        <v>0</v>
      </c>
      <c r="F87" s="22">
        <f t="shared" si="206"/>
        <v>7</v>
      </c>
      <c r="G87" s="22">
        <v>49</v>
      </c>
      <c r="H87" s="22">
        <v>0</v>
      </c>
      <c r="I87" s="22">
        <f t="shared" si="207"/>
        <v>49</v>
      </c>
      <c r="J87" s="22">
        <f t="shared" si="208"/>
        <v>56</v>
      </c>
      <c r="K87" s="22">
        <f t="shared" si="209"/>
        <v>0</v>
      </c>
      <c r="L87" s="22">
        <f t="shared" si="210"/>
        <v>56</v>
      </c>
      <c r="M87" s="22">
        <v>22</v>
      </c>
      <c r="N87" s="22">
        <v>0</v>
      </c>
      <c r="O87" s="22">
        <f t="shared" si="211"/>
        <v>22</v>
      </c>
      <c r="P87" s="22">
        <v>20</v>
      </c>
      <c r="Q87" s="22">
        <v>174</v>
      </c>
      <c r="R87" s="22">
        <v>0</v>
      </c>
      <c r="S87" s="22">
        <f t="shared" si="212"/>
        <v>174</v>
      </c>
      <c r="T87" s="22">
        <v>16</v>
      </c>
      <c r="U87" s="22">
        <v>0</v>
      </c>
      <c r="V87" s="22">
        <f t="shared" si="213"/>
        <v>16</v>
      </c>
      <c r="W87" s="22">
        <v>0</v>
      </c>
      <c r="X87" s="22">
        <v>0</v>
      </c>
      <c r="Y87" s="22">
        <v>0</v>
      </c>
      <c r="Z87" s="22">
        <f t="shared" si="214"/>
        <v>0</v>
      </c>
      <c r="AA87" s="22">
        <v>0</v>
      </c>
      <c r="AB87" s="22">
        <v>0</v>
      </c>
      <c r="AC87" s="22">
        <f t="shared" si="215"/>
        <v>0</v>
      </c>
      <c r="AD87" s="22">
        <f t="shared" si="11"/>
        <v>30</v>
      </c>
      <c r="AE87" s="22">
        <f t="shared" si="216"/>
        <v>181</v>
      </c>
      <c r="AF87" s="22">
        <f t="shared" si="217"/>
        <v>0</v>
      </c>
      <c r="AG87" s="22">
        <f t="shared" si="218"/>
        <v>181</v>
      </c>
      <c r="AH87" s="22">
        <f t="shared" si="219"/>
        <v>38</v>
      </c>
      <c r="AI87" s="22">
        <f t="shared" si="219"/>
        <v>0</v>
      </c>
      <c r="AJ87" s="22">
        <f t="shared" si="220"/>
        <v>38</v>
      </c>
      <c r="AK87" s="22">
        <f t="shared" si="155"/>
        <v>38</v>
      </c>
      <c r="AL87" s="22">
        <f t="shared" si="156"/>
        <v>0</v>
      </c>
      <c r="AM87" s="22">
        <f t="shared" si="221"/>
        <v>38</v>
      </c>
      <c r="AN87" s="68">
        <v>2</v>
      </c>
      <c r="AO87" s="22" t="str">
        <f t="shared" si="222"/>
        <v>0</v>
      </c>
      <c r="AP87" s="22" t="str">
        <f t="shared" si="223"/>
        <v>0</v>
      </c>
      <c r="AQ87" s="22">
        <f t="shared" si="224"/>
        <v>0</v>
      </c>
      <c r="AR87" s="22">
        <f t="shared" si="225"/>
        <v>38</v>
      </c>
      <c r="AS87" s="22">
        <f t="shared" si="226"/>
        <v>0</v>
      </c>
      <c r="AT87" s="22">
        <f t="shared" si="227"/>
        <v>38</v>
      </c>
    </row>
    <row r="88" spans="1:46" s="54" customFormat="1" ht="19.5" customHeight="1" x14ac:dyDescent="0.2">
      <c r="A88" s="52"/>
      <c r="B88" s="29" t="s">
        <v>145</v>
      </c>
      <c r="C88" s="22">
        <v>10</v>
      </c>
      <c r="D88" s="22">
        <v>0</v>
      </c>
      <c r="E88" s="22">
        <v>0</v>
      </c>
      <c r="F88" s="22">
        <f t="shared" si="206"/>
        <v>0</v>
      </c>
      <c r="G88" s="22">
        <v>2</v>
      </c>
      <c r="H88" s="22">
        <v>0</v>
      </c>
      <c r="I88" s="22">
        <f t="shared" si="207"/>
        <v>2</v>
      </c>
      <c r="J88" s="22">
        <f t="shared" si="208"/>
        <v>2</v>
      </c>
      <c r="K88" s="22">
        <f t="shared" si="209"/>
        <v>0</v>
      </c>
      <c r="L88" s="22">
        <f t="shared" si="210"/>
        <v>2</v>
      </c>
      <c r="M88" s="22">
        <v>1</v>
      </c>
      <c r="N88" s="22">
        <v>0</v>
      </c>
      <c r="O88" s="22">
        <f t="shared" si="211"/>
        <v>1</v>
      </c>
      <c r="P88" s="22">
        <v>25</v>
      </c>
      <c r="Q88" s="22">
        <v>8</v>
      </c>
      <c r="R88" s="22">
        <v>1</v>
      </c>
      <c r="S88" s="22">
        <f t="shared" si="212"/>
        <v>9</v>
      </c>
      <c r="T88" s="22">
        <v>25</v>
      </c>
      <c r="U88" s="22">
        <v>2</v>
      </c>
      <c r="V88" s="22">
        <f t="shared" si="213"/>
        <v>27</v>
      </c>
      <c r="W88" s="22">
        <v>0</v>
      </c>
      <c r="X88" s="22">
        <v>0</v>
      </c>
      <c r="Y88" s="22">
        <v>0</v>
      </c>
      <c r="Z88" s="22">
        <f t="shared" si="214"/>
        <v>0</v>
      </c>
      <c r="AA88" s="22">
        <v>0</v>
      </c>
      <c r="AB88" s="22">
        <v>0</v>
      </c>
      <c r="AC88" s="22">
        <f t="shared" si="215"/>
        <v>0</v>
      </c>
      <c r="AD88" s="22">
        <f t="shared" si="11"/>
        <v>35</v>
      </c>
      <c r="AE88" s="22">
        <f t="shared" si="216"/>
        <v>8</v>
      </c>
      <c r="AF88" s="22">
        <f t="shared" si="217"/>
        <v>1</v>
      </c>
      <c r="AG88" s="22">
        <f t="shared" si="218"/>
        <v>9</v>
      </c>
      <c r="AH88" s="22">
        <f t="shared" si="219"/>
        <v>26</v>
      </c>
      <c r="AI88" s="22">
        <f t="shared" si="219"/>
        <v>2</v>
      </c>
      <c r="AJ88" s="22">
        <f t="shared" si="220"/>
        <v>28</v>
      </c>
      <c r="AK88" s="22">
        <f t="shared" si="155"/>
        <v>26</v>
      </c>
      <c r="AL88" s="22">
        <f t="shared" si="156"/>
        <v>2</v>
      </c>
      <c r="AM88" s="22">
        <f t="shared" si="221"/>
        <v>28</v>
      </c>
      <c r="AN88" s="68">
        <v>2</v>
      </c>
      <c r="AO88" s="22" t="str">
        <f t="shared" si="222"/>
        <v>0</v>
      </c>
      <c r="AP88" s="22" t="str">
        <f t="shared" si="223"/>
        <v>0</v>
      </c>
      <c r="AQ88" s="22">
        <f t="shared" si="224"/>
        <v>0</v>
      </c>
      <c r="AR88" s="22">
        <f t="shared" si="225"/>
        <v>26</v>
      </c>
      <c r="AS88" s="22">
        <f t="shared" si="226"/>
        <v>2</v>
      </c>
      <c r="AT88" s="22">
        <f t="shared" si="227"/>
        <v>28</v>
      </c>
    </row>
    <row r="89" spans="1:46" s="54" customFormat="1" ht="19.5" customHeight="1" x14ac:dyDescent="0.2">
      <c r="A89" s="52"/>
      <c r="B89" s="29" t="s">
        <v>146</v>
      </c>
      <c r="C89" s="22">
        <v>10</v>
      </c>
      <c r="D89" s="22">
        <v>1</v>
      </c>
      <c r="E89" s="22">
        <v>0</v>
      </c>
      <c r="F89" s="22">
        <f t="shared" si="206"/>
        <v>1</v>
      </c>
      <c r="G89" s="22">
        <v>2</v>
      </c>
      <c r="H89" s="22">
        <v>0</v>
      </c>
      <c r="I89" s="22">
        <f t="shared" si="207"/>
        <v>2</v>
      </c>
      <c r="J89" s="22">
        <f t="shared" si="208"/>
        <v>3</v>
      </c>
      <c r="K89" s="22">
        <f t="shared" si="209"/>
        <v>0</v>
      </c>
      <c r="L89" s="22">
        <f t="shared" si="210"/>
        <v>3</v>
      </c>
      <c r="M89" s="22">
        <v>1</v>
      </c>
      <c r="N89" s="22">
        <v>0</v>
      </c>
      <c r="O89" s="22">
        <f t="shared" si="211"/>
        <v>1</v>
      </c>
      <c r="P89" s="22">
        <v>25</v>
      </c>
      <c r="Q89" s="22">
        <v>6</v>
      </c>
      <c r="R89" s="22">
        <v>2</v>
      </c>
      <c r="S89" s="22">
        <f t="shared" si="212"/>
        <v>8</v>
      </c>
      <c r="T89" s="22">
        <v>18</v>
      </c>
      <c r="U89" s="22">
        <v>3</v>
      </c>
      <c r="V89" s="22">
        <f t="shared" si="213"/>
        <v>21</v>
      </c>
      <c r="W89" s="22">
        <v>0</v>
      </c>
      <c r="X89" s="22">
        <v>0</v>
      </c>
      <c r="Y89" s="22">
        <v>0</v>
      </c>
      <c r="Z89" s="22">
        <f t="shared" si="214"/>
        <v>0</v>
      </c>
      <c r="AA89" s="22">
        <v>0</v>
      </c>
      <c r="AB89" s="22">
        <v>0</v>
      </c>
      <c r="AC89" s="22">
        <f t="shared" si="215"/>
        <v>0</v>
      </c>
      <c r="AD89" s="22">
        <f t="shared" si="11"/>
        <v>35</v>
      </c>
      <c r="AE89" s="22">
        <f t="shared" ref="AE89:AE96" si="228">D89+Q89+X89</f>
        <v>7</v>
      </c>
      <c r="AF89" s="22">
        <f t="shared" ref="AF89:AF96" si="229">E89+R89+Y89</f>
        <v>2</v>
      </c>
      <c r="AG89" s="22">
        <f t="shared" ref="AG89:AG96" si="230">F89+S89+Z89</f>
        <v>9</v>
      </c>
      <c r="AH89" s="22">
        <f t="shared" si="219"/>
        <v>19</v>
      </c>
      <c r="AI89" s="22">
        <f t="shared" si="219"/>
        <v>3</v>
      </c>
      <c r="AJ89" s="22">
        <f t="shared" si="220"/>
        <v>22</v>
      </c>
      <c r="AK89" s="22">
        <f t="shared" si="155"/>
        <v>19</v>
      </c>
      <c r="AL89" s="22">
        <f t="shared" si="156"/>
        <v>3</v>
      </c>
      <c r="AM89" s="22">
        <f t="shared" si="221"/>
        <v>22</v>
      </c>
      <c r="AN89" s="68">
        <v>2</v>
      </c>
      <c r="AO89" s="22" t="str">
        <f t="shared" si="222"/>
        <v>0</v>
      </c>
      <c r="AP89" s="22" t="str">
        <f t="shared" si="223"/>
        <v>0</v>
      </c>
      <c r="AQ89" s="22">
        <f t="shared" si="224"/>
        <v>0</v>
      </c>
      <c r="AR89" s="22">
        <f t="shared" si="225"/>
        <v>19</v>
      </c>
      <c r="AS89" s="22">
        <f t="shared" si="226"/>
        <v>3</v>
      </c>
      <c r="AT89" s="22">
        <f t="shared" si="227"/>
        <v>22</v>
      </c>
    </row>
    <row r="90" spans="1:46" s="54" customFormat="1" ht="19.5" customHeight="1" x14ac:dyDescent="0.2">
      <c r="A90" s="52"/>
      <c r="B90" s="29" t="s">
        <v>82</v>
      </c>
      <c r="C90" s="22">
        <v>10</v>
      </c>
      <c r="D90" s="22">
        <v>22</v>
      </c>
      <c r="E90" s="22">
        <v>1</v>
      </c>
      <c r="F90" s="22">
        <f t="shared" si="206"/>
        <v>23</v>
      </c>
      <c r="G90" s="22">
        <v>85</v>
      </c>
      <c r="H90" s="22">
        <v>15</v>
      </c>
      <c r="I90" s="22">
        <f t="shared" si="207"/>
        <v>100</v>
      </c>
      <c r="J90" s="22">
        <f t="shared" si="208"/>
        <v>107</v>
      </c>
      <c r="K90" s="22">
        <f t="shared" si="209"/>
        <v>16</v>
      </c>
      <c r="L90" s="22">
        <f t="shared" si="210"/>
        <v>123</v>
      </c>
      <c r="M90" s="22">
        <v>30</v>
      </c>
      <c r="N90" s="22">
        <v>3</v>
      </c>
      <c r="O90" s="22">
        <f t="shared" si="211"/>
        <v>33</v>
      </c>
      <c r="P90" s="22">
        <v>50</v>
      </c>
      <c r="Q90" s="22">
        <v>309</v>
      </c>
      <c r="R90" s="22">
        <v>17</v>
      </c>
      <c r="S90" s="22">
        <f t="shared" si="212"/>
        <v>326</v>
      </c>
      <c r="T90" s="22">
        <v>42</v>
      </c>
      <c r="U90" s="22">
        <v>0</v>
      </c>
      <c r="V90" s="22">
        <f t="shared" si="213"/>
        <v>42</v>
      </c>
      <c r="W90" s="22">
        <v>0</v>
      </c>
      <c r="X90" s="22">
        <v>0</v>
      </c>
      <c r="Y90" s="22">
        <v>0</v>
      </c>
      <c r="Z90" s="22">
        <f t="shared" si="214"/>
        <v>0</v>
      </c>
      <c r="AA90" s="22">
        <v>0</v>
      </c>
      <c r="AB90" s="22">
        <v>0</v>
      </c>
      <c r="AC90" s="22">
        <f t="shared" si="215"/>
        <v>0</v>
      </c>
      <c r="AD90" s="22">
        <f t="shared" si="11"/>
        <v>60</v>
      </c>
      <c r="AE90" s="22">
        <f t="shared" si="228"/>
        <v>331</v>
      </c>
      <c r="AF90" s="22">
        <f t="shared" si="229"/>
        <v>18</v>
      </c>
      <c r="AG90" s="22">
        <f t="shared" si="230"/>
        <v>349</v>
      </c>
      <c r="AH90" s="22">
        <f t="shared" si="219"/>
        <v>72</v>
      </c>
      <c r="AI90" s="22">
        <f t="shared" si="219"/>
        <v>3</v>
      </c>
      <c r="AJ90" s="22">
        <f t="shared" si="220"/>
        <v>75</v>
      </c>
      <c r="AK90" s="22">
        <f t="shared" si="155"/>
        <v>72</v>
      </c>
      <c r="AL90" s="22">
        <f t="shared" si="156"/>
        <v>3</v>
      </c>
      <c r="AM90" s="22">
        <f t="shared" si="221"/>
        <v>75</v>
      </c>
      <c r="AN90" s="68">
        <v>2</v>
      </c>
      <c r="AO90" s="22" t="str">
        <f t="shared" si="222"/>
        <v>0</v>
      </c>
      <c r="AP90" s="22" t="str">
        <f t="shared" si="223"/>
        <v>0</v>
      </c>
      <c r="AQ90" s="22">
        <f t="shared" si="224"/>
        <v>0</v>
      </c>
      <c r="AR90" s="22">
        <f t="shared" si="225"/>
        <v>72</v>
      </c>
      <c r="AS90" s="22">
        <f t="shared" si="226"/>
        <v>3</v>
      </c>
      <c r="AT90" s="22">
        <f t="shared" si="227"/>
        <v>75</v>
      </c>
    </row>
    <row r="91" spans="1:46" s="54" customFormat="1" ht="19.5" customHeight="1" x14ac:dyDescent="0.2">
      <c r="A91" s="52"/>
      <c r="B91" s="29" t="s">
        <v>16</v>
      </c>
      <c r="C91" s="22">
        <v>20</v>
      </c>
      <c r="D91" s="22">
        <v>21</v>
      </c>
      <c r="E91" s="22">
        <v>4</v>
      </c>
      <c r="F91" s="22">
        <f t="shared" si="206"/>
        <v>25</v>
      </c>
      <c r="G91" s="22">
        <v>57</v>
      </c>
      <c r="H91" s="22">
        <v>11</v>
      </c>
      <c r="I91" s="22">
        <f t="shared" si="207"/>
        <v>68</v>
      </c>
      <c r="J91" s="22">
        <f t="shared" si="208"/>
        <v>78</v>
      </c>
      <c r="K91" s="22">
        <f t="shared" si="209"/>
        <v>15</v>
      </c>
      <c r="L91" s="22">
        <f t="shared" si="210"/>
        <v>93</v>
      </c>
      <c r="M91" s="22">
        <v>25</v>
      </c>
      <c r="N91" s="22">
        <v>5</v>
      </c>
      <c r="O91" s="22">
        <f t="shared" si="211"/>
        <v>30</v>
      </c>
      <c r="P91" s="22">
        <v>40</v>
      </c>
      <c r="Q91" s="22">
        <v>160</v>
      </c>
      <c r="R91" s="22">
        <v>33</v>
      </c>
      <c r="S91" s="22">
        <f t="shared" si="212"/>
        <v>193</v>
      </c>
      <c r="T91" s="22">
        <v>28</v>
      </c>
      <c r="U91" s="22">
        <v>5</v>
      </c>
      <c r="V91" s="22">
        <f t="shared" si="213"/>
        <v>33</v>
      </c>
      <c r="W91" s="22">
        <v>0</v>
      </c>
      <c r="X91" s="22">
        <v>0</v>
      </c>
      <c r="Y91" s="22">
        <v>0</v>
      </c>
      <c r="Z91" s="22">
        <f t="shared" si="214"/>
        <v>0</v>
      </c>
      <c r="AA91" s="22">
        <v>0</v>
      </c>
      <c r="AB91" s="22">
        <v>0</v>
      </c>
      <c r="AC91" s="22">
        <f t="shared" si="215"/>
        <v>0</v>
      </c>
      <c r="AD91" s="22">
        <f t="shared" ref="AD91:AD146" si="231">C91+P91+W91</f>
        <v>60</v>
      </c>
      <c r="AE91" s="22">
        <f t="shared" si="228"/>
        <v>181</v>
      </c>
      <c r="AF91" s="22">
        <f t="shared" si="229"/>
        <v>37</v>
      </c>
      <c r="AG91" s="22">
        <f t="shared" si="230"/>
        <v>218</v>
      </c>
      <c r="AH91" s="22">
        <f t="shared" si="219"/>
        <v>53</v>
      </c>
      <c r="AI91" s="22">
        <f t="shared" si="219"/>
        <v>10</v>
      </c>
      <c r="AJ91" s="22">
        <f t="shared" si="220"/>
        <v>63</v>
      </c>
      <c r="AK91" s="22">
        <f t="shared" si="155"/>
        <v>53</v>
      </c>
      <c r="AL91" s="22">
        <f t="shared" si="156"/>
        <v>10</v>
      </c>
      <c r="AM91" s="22">
        <f t="shared" si="221"/>
        <v>63</v>
      </c>
      <c r="AN91" s="68">
        <v>2</v>
      </c>
      <c r="AO91" s="22" t="str">
        <f t="shared" si="222"/>
        <v>0</v>
      </c>
      <c r="AP91" s="22" t="str">
        <f t="shared" si="223"/>
        <v>0</v>
      </c>
      <c r="AQ91" s="22">
        <f t="shared" si="224"/>
        <v>0</v>
      </c>
      <c r="AR91" s="22">
        <f t="shared" si="225"/>
        <v>53</v>
      </c>
      <c r="AS91" s="22">
        <f t="shared" si="226"/>
        <v>10</v>
      </c>
      <c r="AT91" s="22">
        <f t="shared" si="227"/>
        <v>63</v>
      </c>
    </row>
    <row r="92" spans="1:46" s="54" customFormat="1" ht="19.5" customHeight="1" x14ac:dyDescent="0.2">
      <c r="A92" s="52"/>
      <c r="B92" s="29" t="s">
        <v>150</v>
      </c>
      <c r="C92" s="22">
        <v>20</v>
      </c>
      <c r="D92" s="22">
        <v>0</v>
      </c>
      <c r="E92" s="22">
        <v>0</v>
      </c>
      <c r="F92" s="22">
        <f t="shared" si="206"/>
        <v>0</v>
      </c>
      <c r="G92" s="22">
        <v>1</v>
      </c>
      <c r="H92" s="22">
        <v>0</v>
      </c>
      <c r="I92" s="22">
        <f t="shared" si="207"/>
        <v>1</v>
      </c>
      <c r="J92" s="22">
        <f t="shared" si="208"/>
        <v>1</v>
      </c>
      <c r="K92" s="22">
        <f t="shared" si="209"/>
        <v>0</v>
      </c>
      <c r="L92" s="22">
        <f t="shared" si="210"/>
        <v>1</v>
      </c>
      <c r="M92" s="22">
        <v>0</v>
      </c>
      <c r="N92" s="22">
        <v>0</v>
      </c>
      <c r="O92" s="22">
        <f t="shared" si="211"/>
        <v>0</v>
      </c>
      <c r="P92" s="22">
        <v>10</v>
      </c>
      <c r="Q92" s="22">
        <v>1</v>
      </c>
      <c r="R92" s="22">
        <v>1</v>
      </c>
      <c r="S92" s="22">
        <f t="shared" si="212"/>
        <v>2</v>
      </c>
      <c r="T92" s="22">
        <v>7</v>
      </c>
      <c r="U92" s="22">
        <v>1</v>
      </c>
      <c r="V92" s="22">
        <f t="shared" si="213"/>
        <v>8</v>
      </c>
      <c r="W92" s="22">
        <v>0</v>
      </c>
      <c r="X92" s="22">
        <v>0</v>
      </c>
      <c r="Y92" s="22">
        <v>0</v>
      </c>
      <c r="Z92" s="22">
        <f t="shared" si="214"/>
        <v>0</v>
      </c>
      <c r="AA92" s="22">
        <v>0</v>
      </c>
      <c r="AB92" s="22">
        <v>0</v>
      </c>
      <c r="AC92" s="22">
        <f t="shared" si="215"/>
        <v>0</v>
      </c>
      <c r="AD92" s="22">
        <f t="shared" si="231"/>
        <v>30</v>
      </c>
      <c r="AE92" s="22">
        <f t="shared" si="228"/>
        <v>1</v>
      </c>
      <c r="AF92" s="22">
        <f t="shared" si="229"/>
        <v>1</v>
      </c>
      <c r="AG92" s="22">
        <f t="shared" si="230"/>
        <v>2</v>
      </c>
      <c r="AH92" s="22">
        <f t="shared" si="219"/>
        <v>7</v>
      </c>
      <c r="AI92" s="22">
        <f t="shared" si="219"/>
        <v>1</v>
      </c>
      <c r="AJ92" s="22">
        <f t="shared" si="220"/>
        <v>8</v>
      </c>
      <c r="AK92" s="22">
        <f t="shared" si="155"/>
        <v>7</v>
      </c>
      <c r="AL92" s="22">
        <f t="shared" si="156"/>
        <v>1</v>
      </c>
      <c r="AM92" s="22">
        <f t="shared" si="221"/>
        <v>8</v>
      </c>
      <c r="AN92" s="68">
        <v>2</v>
      </c>
      <c r="AO92" s="22" t="str">
        <f t="shared" si="222"/>
        <v>0</v>
      </c>
      <c r="AP92" s="22" t="str">
        <f t="shared" si="223"/>
        <v>0</v>
      </c>
      <c r="AQ92" s="22">
        <f t="shared" si="224"/>
        <v>0</v>
      </c>
      <c r="AR92" s="22">
        <f t="shared" si="225"/>
        <v>7</v>
      </c>
      <c r="AS92" s="22">
        <f t="shared" si="226"/>
        <v>1</v>
      </c>
      <c r="AT92" s="22">
        <f t="shared" si="227"/>
        <v>8</v>
      </c>
    </row>
    <row r="93" spans="1:46" s="54" customFormat="1" ht="21" x14ac:dyDescent="0.2">
      <c r="A93" s="52"/>
      <c r="B93" s="53" t="s">
        <v>51</v>
      </c>
      <c r="C93" s="22">
        <v>0</v>
      </c>
      <c r="D93" s="22">
        <v>0</v>
      </c>
      <c r="E93" s="22">
        <v>0</v>
      </c>
      <c r="F93" s="22">
        <f t="shared" si="206"/>
        <v>0</v>
      </c>
      <c r="G93" s="22">
        <v>0</v>
      </c>
      <c r="H93" s="22">
        <v>0</v>
      </c>
      <c r="I93" s="22">
        <f t="shared" si="207"/>
        <v>0</v>
      </c>
      <c r="J93" s="22">
        <f t="shared" si="208"/>
        <v>0</v>
      </c>
      <c r="K93" s="22">
        <f t="shared" si="209"/>
        <v>0</v>
      </c>
      <c r="L93" s="22">
        <f t="shared" si="210"/>
        <v>0</v>
      </c>
      <c r="M93" s="22">
        <v>0</v>
      </c>
      <c r="N93" s="22">
        <v>0</v>
      </c>
      <c r="O93" s="22">
        <f t="shared" si="211"/>
        <v>0</v>
      </c>
      <c r="P93" s="22">
        <v>30</v>
      </c>
      <c r="Q93" s="22">
        <v>81</v>
      </c>
      <c r="R93" s="22">
        <v>6</v>
      </c>
      <c r="S93" s="22">
        <f t="shared" si="212"/>
        <v>87</v>
      </c>
      <c r="T93" s="22">
        <v>27</v>
      </c>
      <c r="U93" s="22">
        <v>1</v>
      </c>
      <c r="V93" s="22">
        <f t="shared" si="213"/>
        <v>28</v>
      </c>
      <c r="W93" s="22">
        <v>0</v>
      </c>
      <c r="X93" s="22">
        <v>0</v>
      </c>
      <c r="Y93" s="22">
        <v>0</v>
      </c>
      <c r="Z93" s="22">
        <f t="shared" si="214"/>
        <v>0</v>
      </c>
      <c r="AA93" s="22">
        <v>0</v>
      </c>
      <c r="AB93" s="22">
        <v>0</v>
      </c>
      <c r="AC93" s="22">
        <f t="shared" si="215"/>
        <v>0</v>
      </c>
      <c r="AD93" s="22">
        <f t="shared" si="231"/>
        <v>30</v>
      </c>
      <c r="AE93" s="22">
        <f t="shared" si="228"/>
        <v>81</v>
      </c>
      <c r="AF93" s="22">
        <f t="shared" si="229"/>
        <v>6</v>
      </c>
      <c r="AG93" s="22">
        <f t="shared" si="230"/>
        <v>87</v>
      </c>
      <c r="AH93" s="22">
        <f t="shared" si="219"/>
        <v>27</v>
      </c>
      <c r="AI93" s="22">
        <f t="shared" si="219"/>
        <v>1</v>
      </c>
      <c r="AJ93" s="22">
        <f t="shared" si="220"/>
        <v>28</v>
      </c>
      <c r="AK93" s="22">
        <f t="shared" si="155"/>
        <v>27</v>
      </c>
      <c r="AL93" s="22">
        <f t="shared" si="156"/>
        <v>1</v>
      </c>
      <c r="AM93" s="22">
        <f t="shared" si="221"/>
        <v>28</v>
      </c>
      <c r="AN93" s="68">
        <v>2</v>
      </c>
      <c r="AO93" s="22" t="str">
        <f t="shared" si="222"/>
        <v>0</v>
      </c>
      <c r="AP93" s="22" t="str">
        <f t="shared" si="223"/>
        <v>0</v>
      </c>
      <c r="AQ93" s="22">
        <f t="shared" si="224"/>
        <v>0</v>
      </c>
      <c r="AR93" s="22">
        <f t="shared" si="225"/>
        <v>27</v>
      </c>
      <c r="AS93" s="22">
        <f t="shared" si="226"/>
        <v>1</v>
      </c>
      <c r="AT93" s="22">
        <f t="shared" si="227"/>
        <v>28</v>
      </c>
    </row>
    <row r="94" spans="1:46" s="23" customFormat="1" ht="21.75" customHeight="1" x14ac:dyDescent="0.2">
      <c r="A94" s="52"/>
      <c r="B94" s="53" t="s">
        <v>154</v>
      </c>
      <c r="C94" s="22">
        <v>0</v>
      </c>
      <c r="D94" s="22">
        <v>0</v>
      </c>
      <c r="E94" s="22">
        <v>0</v>
      </c>
      <c r="F94" s="22">
        <f t="shared" si="206"/>
        <v>0</v>
      </c>
      <c r="G94" s="22">
        <v>0</v>
      </c>
      <c r="H94" s="22">
        <v>0</v>
      </c>
      <c r="I94" s="22">
        <f t="shared" si="207"/>
        <v>0</v>
      </c>
      <c r="J94" s="22">
        <f t="shared" si="208"/>
        <v>0</v>
      </c>
      <c r="K94" s="22">
        <f t="shared" si="209"/>
        <v>0</v>
      </c>
      <c r="L94" s="22">
        <f t="shared" si="210"/>
        <v>0</v>
      </c>
      <c r="M94" s="22">
        <v>0</v>
      </c>
      <c r="N94" s="22">
        <v>0</v>
      </c>
      <c r="O94" s="22">
        <f t="shared" si="211"/>
        <v>0</v>
      </c>
      <c r="P94" s="22">
        <v>30</v>
      </c>
      <c r="Q94" s="22">
        <v>91</v>
      </c>
      <c r="R94" s="22">
        <v>11</v>
      </c>
      <c r="S94" s="22">
        <f t="shared" si="212"/>
        <v>102</v>
      </c>
      <c r="T94" s="22">
        <v>21</v>
      </c>
      <c r="U94" s="22">
        <v>2</v>
      </c>
      <c r="V94" s="22">
        <f t="shared" si="213"/>
        <v>23</v>
      </c>
      <c r="W94" s="22">
        <v>0</v>
      </c>
      <c r="X94" s="22">
        <v>0</v>
      </c>
      <c r="Y94" s="22">
        <v>0</v>
      </c>
      <c r="Z94" s="22">
        <f t="shared" si="214"/>
        <v>0</v>
      </c>
      <c r="AA94" s="22">
        <v>0</v>
      </c>
      <c r="AB94" s="22">
        <v>0</v>
      </c>
      <c r="AC94" s="22">
        <f t="shared" si="215"/>
        <v>0</v>
      </c>
      <c r="AD94" s="22">
        <f t="shared" si="231"/>
        <v>30</v>
      </c>
      <c r="AE94" s="22">
        <f t="shared" si="228"/>
        <v>91</v>
      </c>
      <c r="AF94" s="22">
        <f t="shared" si="229"/>
        <v>11</v>
      </c>
      <c r="AG94" s="22">
        <f t="shared" si="230"/>
        <v>102</v>
      </c>
      <c r="AH94" s="22">
        <f t="shared" si="219"/>
        <v>21</v>
      </c>
      <c r="AI94" s="22">
        <f t="shared" si="219"/>
        <v>2</v>
      </c>
      <c r="AJ94" s="22">
        <f t="shared" si="220"/>
        <v>23</v>
      </c>
      <c r="AK94" s="22">
        <f t="shared" si="155"/>
        <v>21</v>
      </c>
      <c r="AL94" s="22">
        <f t="shared" si="156"/>
        <v>2</v>
      </c>
      <c r="AM94" s="22">
        <f t="shared" si="221"/>
        <v>23</v>
      </c>
      <c r="AN94" s="68">
        <v>2</v>
      </c>
      <c r="AO94" s="22" t="str">
        <f t="shared" si="222"/>
        <v>0</v>
      </c>
      <c r="AP94" s="22" t="str">
        <f t="shared" si="223"/>
        <v>0</v>
      </c>
      <c r="AQ94" s="22">
        <f t="shared" si="224"/>
        <v>0</v>
      </c>
      <c r="AR94" s="22">
        <f t="shared" si="225"/>
        <v>21</v>
      </c>
      <c r="AS94" s="22">
        <f t="shared" si="226"/>
        <v>2</v>
      </c>
      <c r="AT94" s="22">
        <f t="shared" si="227"/>
        <v>23</v>
      </c>
    </row>
    <row r="95" spans="1:46" s="54" customFormat="1" ht="21" x14ac:dyDescent="0.2">
      <c r="A95" s="52"/>
      <c r="B95" s="29" t="s">
        <v>83</v>
      </c>
      <c r="C95" s="22">
        <v>10</v>
      </c>
      <c r="D95" s="22">
        <v>5</v>
      </c>
      <c r="E95" s="22">
        <v>0</v>
      </c>
      <c r="F95" s="22">
        <f t="shared" si="206"/>
        <v>5</v>
      </c>
      <c r="G95" s="22">
        <v>14</v>
      </c>
      <c r="H95" s="22">
        <v>2</v>
      </c>
      <c r="I95" s="22">
        <f t="shared" si="207"/>
        <v>16</v>
      </c>
      <c r="J95" s="22">
        <f t="shared" si="208"/>
        <v>19</v>
      </c>
      <c r="K95" s="22">
        <f t="shared" si="209"/>
        <v>2</v>
      </c>
      <c r="L95" s="22">
        <f t="shared" si="210"/>
        <v>21</v>
      </c>
      <c r="M95" s="22">
        <v>12</v>
      </c>
      <c r="N95" s="22">
        <v>0</v>
      </c>
      <c r="O95" s="22">
        <f t="shared" si="211"/>
        <v>12</v>
      </c>
      <c r="P95" s="22">
        <v>20</v>
      </c>
      <c r="Q95" s="22">
        <v>47</v>
      </c>
      <c r="R95" s="22">
        <v>2</v>
      </c>
      <c r="S95" s="22">
        <f t="shared" si="212"/>
        <v>49</v>
      </c>
      <c r="T95" s="22">
        <v>22</v>
      </c>
      <c r="U95" s="22">
        <v>1</v>
      </c>
      <c r="V95" s="22">
        <f t="shared" si="213"/>
        <v>23</v>
      </c>
      <c r="W95" s="22">
        <v>0</v>
      </c>
      <c r="X95" s="22">
        <v>0</v>
      </c>
      <c r="Y95" s="22">
        <v>0</v>
      </c>
      <c r="Z95" s="22">
        <f t="shared" si="214"/>
        <v>0</v>
      </c>
      <c r="AA95" s="22">
        <v>0</v>
      </c>
      <c r="AB95" s="22">
        <v>0</v>
      </c>
      <c r="AC95" s="22">
        <f t="shared" si="215"/>
        <v>0</v>
      </c>
      <c r="AD95" s="22">
        <f t="shared" si="231"/>
        <v>30</v>
      </c>
      <c r="AE95" s="22">
        <f t="shared" si="228"/>
        <v>52</v>
      </c>
      <c r="AF95" s="22">
        <f t="shared" si="229"/>
        <v>2</v>
      </c>
      <c r="AG95" s="22">
        <f t="shared" si="230"/>
        <v>54</v>
      </c>
      <c r="AH95" s="22">
        <f t="shared" si="219"/>
        <v>34</v>
      </c>
      <c r="AI95" s="22">
        <f t="shared" si="219"/>
        <v>1</v>
      </c>
      <c r="AJ95" s="22">
        <f t="shared" si="220"/>
        <v>35</v>
      </c>
      <c r="AK95" s="22">
        <f t="shared" si="155"/>
        <v>34</v>
      </c>
      <c r="AL95" s="22">
        <f t="shared" si="156"/>
        <v>1</v>
      </c>
      <c r="AM95" s="22">
        <f t="shared" si="221"/>
        <v>35</v>
      </c>
      <c r="AN95" s="68">
        <v>2</v>
      </c>
      <c r="AO95" s="22" t="str">
        <f t="shared" si="222"/>
        <v>0</v>
      </c>
      <c r="AP95" s="22" t="str">
        <f t="shared" si="223"/>
        <v>0</v>
      </c>
      <c r="AQ95" s="22">
        <f t="shared" si="224"/>
        <v>0</v>
      </c>
      <c r="AR95" s="22">
        <f t="shared" si="225"/>
        <v>34</v>
      </c>
      <c r="AS95" s="22">
        <f t="shared" si="226"/>
        <v>1</v>
      </c>
      <c r="AT95" s="22">
        <f t="shared" si="227"/>
        <v>35</v>
      </c>
    </row>
    <row r="96" spans="1:46" s="54" customFormat="1" ht="21" x14ac:dyDescent="0.2">
      <c r="A96" s="52"/>
      <c r="B96" s="53" t="s">
        <v>118</v>
      </c>
      <c r="C96" s="22">
        <v>10</v>
      </c>
      <c r="D96" s="22">
        <v>8</v>
      </c>
      <c r="E96" s="22">
        <v>0</v>
      </c>
      <c r="F96" s="22">
        <f t="shared" si="206"/>
        <v>8</v>
      </c>
      <c r="G96" s="22">
        <v>61</v>
      </c>
      <c r="H96" s="22">
        <v>3</v>
      </c>
      <c r="I96" s="22">
        <f t="shared" si="207"/>
        <v>64</v>
      </c>
      <c r="J96" s="22">
        <f t="shared" si="208"/>
        <v>69</v>
      </c>
      <c r="K96" s="22">
        <f t="shared" si="209"/>
        <v>3</v>
      </c>
      <c r="L96" s="22">
        <f t="shared" si="210"/>
        <v>72</v>
      </c>
      <c r="M96" s="22">
        <v>19</v>
      </c>
      <c r="N96" s="22">
        <v>0</v>
      </c>
      <c r="O96" s="22">
        <f t="shared" si="211"/>
        <v>19</v>
      </c>
      <c r="P96" s="22">
        <v>20</v>
      </c>
      <c r="Q96" s="22">
        <v>169</v>
      </c>
      <c r="R96" s="22">
        <v>1</v>
      </c>
      <c r="S96" s="22">
        <f t="shared" si="212"/>
        <v>170</v>
      </c>
      <c r="T96" s="22">
        <v>24</v>
      </c>
      <c r="U96" s="22">
        <v>0</v>
      </c>
      <c r="V96" s="22">
        <f t="shared" si="213"/>
        <v>24</v>
      </c>
      <c r="W96" s="22">
        <v>0</v>
      </c>
      <c r="X96" s="22">
        <v>0</v>
      </c>
      <c r="Y96" s="22">
        <v>0</v>
      </c>
      <c r="Z96" s="22">
        <f t="shared" si="214"/>
        <v>0</v>
      </c>
      <c r="AA96" s="22">
        <v>0</v>
      </c>
      <c r="AB96" s="22">
        <v>0</v>
      </c>
      <c r="AC96" s="22">
        <f t="shared" si="215"/>
        <v>0</v>
      </c>
      <c r="AD96" s="22">
        <f t="shared" si="231"/>
        <v>30</v>
      </c>
      <c r="AE96" s="22">
        <f t="shared" si="228"/>
        <v>177</v>
      </c>
      <c r="AF96" s="22">
        <f t="shared" si="229"/>
        <v>1</v>
      </c>
      <c r="AG96" s="22">
        <f t="shared" si="230"/>
        <v>178</v>
      </c>
      <c r="AH96" s="22">
        <f t="shared" si="219"/>
        <v>43</v>
      </c>
      <c r="AI96" s="22">
        <f t="shared" si="219"/>
        <v>0</v>
      </c>
      <c r="AJ96" s="22">
        <f t="shared" si="220"/>
        <v>43</v>
      </c>
      <c r="AK96" s="22">
        <f t="shared" si="155"/>
        <v>43</v>
      </c>
      <c r="AL96" s="22">
        <f t="shared" si="156"/>
        <v>0</v>
      </c>
      <c r="AM96" s="22">
        <f t="shared" si="221"/>
        <v>43</v>
      </c>
      <c r="AN96" s="68">
        <v>2</v>
      </c>
      <c r="AO96" s="22" t="str">
        <f t="shared" si="222"/>
        <v>0</v>
      </c>
      <c r="AP96" s="22" t="str">
        <f t="shared" si="223"/>
        <v>0</v>
      </c>
      <c r="AQ96" s="22">
        <f t="shared" si="224"/>
        <v>0</v>
      </c>
      <c r="AR96" s="22">
        <f t="shared" si="225"/>
        <v>43</v>
      </c>
      <c r="AS96" s="22">
        <f t="shared" si="226"/>
        <v>0</v>
      </c>
      <c r="AT96" s="22">
        <f t="shared" si="227"/>
        <v>43</v>
      </c>
    </row>
    <row r="97" spans="1:46" s="23" customFormat="1" ht="19.5" customHeight="1" x14ac:dyDescent="0.2">
      <c r="A97" s="40"/>
      <c r="B97" s="56" t="s">
        <v>6</v>
      </c>
      <c r="C97" s="25">
        <f t="shared" ref="C97:AT97" si="232">SUM(C86:C96)</f>
        <v>115</v>
      </c>
      <c r="D97" s="25">
        <f t="shared" si="232"/>
        <v>74</v>
      </c>
      <c r="E97" s="25">
        <f t="shared" si="232"/>
        <v>7</v>
      </c>
      <c r="F97" s="25">
        <f t="shared" si="232"/>
        <v>81</v>
      </c>
      <c r="G97" s="25">
        <f t="shared" ref="G97:I97" si="233">SUM(G86:G96)</f>
        <v>318</v>
      </c>
      <c r="H97" s="25">
        <f t="shared" si="233"/>
        <v>53</v>
      </c>
      <c r="I97" s="25">
        <f t="shared" si="233"/>
        <v>371</v>
      </c>
      <c r="J97" s="25">
        <f t="shared" ref="J97:L97" si="234">SUM(J86:J96)</f>
        <v>392</v>
      </c>
      <c r="K97" s="25">
        <f t="shared" si="234"/>
        <v>60</v>
      </c>
      <c r="L97" s="25">
        <f t="shared" si="234"/>
        <v>452</v>
      </c>
      <c r="M97" s="25">
        <f t="shared" si="232"/>
        <v>129</v>
      </c>
      <c r="N97" s="25">
        <f t="shared" si="232"/>
        <v>11</v>
      </c>
      <c r="O97" s="25">
        <f t="shared" si="232"/>
        <v>140</v>
      </c>
      <c r="P97" s="25">
        <f t="shared" si="232"/>
        <v>285</v>
      </c>
      <c r="Q97" s="25">
        <f t="shared" si="232"/>
        <v>1101</v>
      </c>
      <c r="R97" s="25">
        <f t="shared" si="232"/>
        <v>84</v>
      </c>
      <c r="S97" s="25">
        <f t="shared" si="232"/>
        <v>1185</v>
      </c>
      <c r="T97" s="25">
        <f t="shared" si="232"/>
        <v>240</v>
      </c>
      <c r="U97" s="25">
        <f t="shared" si="232"/>
        <v>16</v>
      </c>
      <c r="V97" s="25">
        <f t="shared" si="232"/>
        <v>256</v>
      </c>
      <c r="W97" s="25">
        <f t="shared" si="232"/>
        <v>0</v>
      </c>
      <c r="X97" s="25">
        <f t="shared" si="232"/>
        <v>0</v>
      </c>
      <c r="Y97" s="25">
        <f t="shared" si="232"/>
        <v>0</v>
      </c>
      <c r="Z97" s="25">
        <f t="shared" si="232"/>
        <v>0</v>
      </c>
      <c r="AA97" s="25">
        <f t="shared" si="232"/>
        <v>0</v>
      </c>
      <c r="AB97" s="25">
        <f t="shared" si="232"/>
        <v>0</v>
      </c>
      <c r="AC97" s="25">
        <f t="shared" si="232"/>
        <v>0</v>
      </c>
      <c r="AD97" s="25">
        <f t="shared" si="232"/>
        <v>400</v>
      </c>
      <c r="AE97" s="25">
        <f t="shared" si="232"/>
        <v>1175</v>
      </c>
      <c r="AF97" s="25">
        <f t="shared" si="232"/>
        <v>91</v>
      </c>
      <c r="AG97" s="25">
        <f t="shared" si="232"/>
        <v>1266</v>
      </c>
      <c r="AH97" s="25">
        <f t="shared" si="232"/>
        <v>369</v>
      </c>
      <c r="AI97" s="25">
        <f t="shared" si="232"/>
        <v>27</v>
      </c>
      <c r="AJ97" s="25">
        <f t="shared" si="232"/>
        <v>396</v>
      </c>
      <c r="AK97" s="25">
        <f t="shared" si="232"/>
        <v>369</v>
      </c>
      <c r="AL97" s="25">
        <f t="shared" si="232"/>
        <v>27</v>
      </c>
      <c r="AM97" s="25">
        <f t="shared" si="232"/>
        <v>396</v>
      </c>
      <c r="AN97" s="70"/>
      <c r="AO97" s="25">
        <f t="shared" si="232"/>
        <v>0</v>
      </c>
      <c r="AP97" s="25">
        <f t="shared" si="232"/>
        <v>0</v>
      </c>
      <c r="AQ97" s="25">
        <f t="shared" si="232"/>
        <v>0</v>
      </c>
      <c r="AR97" s="25">
        <f t="shared" si="232"/>
        <v>369</v>
      </c>
      <c r="AS97" s="25">
        <f t="shared" si="232"/>
        <v>27</v>
      </c>
      <c r="AT97" s="26">
        <f t="shared" si="232"/>
        <v>396</v>
      </c>
    </row>
    <row r="98" spans="1:46" s="13" customFormat="1" ht="19.5" customHeight="1" x14ac:dyDescent="0.45">
      <c r="A98" s="2"/>
      <c r="B98" s="11" t="s">
        <v>69</v>
      </c>
      <c r="C98" s="25">
        <f t="shared" ref="C98:AT98" si="235">C84+C97</f>
        <v>360</v>
      </c>
      <c r="D98" s="25">
        <f t="shared" si="235"/>
        <v>728</v>
      </c>
      <c r="E98" s="25">
        <f t="shared" si="235"/>
        <v>652</v>
      </c>
      <c r="F98" s="25">
        <f t="shared" si="235"/>
        <v>1380</v>
      </c>
      <c r="G98" s="25">
        <f t="shared" ref="G98:I98" si="236">G84+G97</f>
        <v>964</v>
      </c>
      <c r="H98" s="25">
        <f t="shared" si="236"/>
        <v>463</v>
      </c>
      <c r="I98" s="25">
        <f t="shared" si="236"/>
        <v>1427</v>
      </c>
      <c r="J98" s="25">
        <f t="shared" ref="J98:L98" si="237">J84+J97</f>
        <v>1692</v>
      </c>
      <c r="K98" s="25">
        <f t="shared" si="237"/>
        <v>1115</v>
      </c>
      <c r="L98" s="25">
        <f t="shared" si="237"/>
        <v>2807</v>
      </c>
      <c r="M98" s="25">
        <f t="shared" si="235"/>
        <v>275</v>
      </c>
      <c r="N98" s="25">
        <f t="shared" si="235"/>
        <v>111</v>
      </c>
      <c r="O98" s="25">
        <f t="shared" si="235"/>
        <v>386</v>
      </c>
      <c r="P98" s="25">
        <f t="shared" si="235"/>
        <v>555</v>
      </c>
      <c r="Q98" s="25">
        <f t="shared" si="235"/>
        <v>2988</v>
      </c>
      <c r="R98" s="25">
        <f t="shared" si="235"/>
        <v>726</v>
      </c>
      <c r="S98" s="25">
        <f t="shared" si="235"/>
        <v>3714</v>
      </c>
      <c r="T98" s="25">
        <f t="shared" si="235"/>
        <v>475</v>
      </c>
      <c r="U98" s="25">
        <f t="shared" si="235"/>
        <v>137</v>
      </c>
      <c r="V98" s="25">
        <f t="shared" si="235"/>
        <v>612</v>
      </c>
      <c r="W98" s="25">
        <f t="shared" si="235"/>
        <v>240</v>
      </c>
      <c r="X98" s="25">
        <f t="shared" si="235"/>
        <v>138</v>
      </c>
      <c r="Y98" s="25">
        <f t="shared" si="235"/>
        <v>68</v>
      </c>
      <c r="Z98" s="25">
        <f t="shared" si="235"/>
        <v>206</v>
      </c>
      <c r="AA98" s="25">
        <f t="shared" si="235"/>
        <v>98</v>
      </c>
      <c r="AB98" s="25">
        <f t="shared" si="235"/>
        <v>43</v>
      </c>
      <c r="AC98" s="25">
        <f t="shared" si="235"/>
        <v>141</v>
      </c>
      <c r="AD98" s="25">
        <f t="shared" si="235"/>
        <v>1155</v>
      </c>
      <c r="AE98" s="25">
        <f t="shared" si="235"/>
        <v>3854</v>
      </c>
      <c r="AF98" s="25">
        <f t="shared" si="235"/>
        <v>1446</v>
      </c>
      <c r="AG98" s="25">
        <f t="shared" si="235"/>
        <v>5300</v>
      </c>
      <c r="AH98" s="25">
        <f t="shared" si="235"/>
        <v>848</v>
      </c>
      <c r="AI98" s="25">
        <f t="shared" si="235"/>
        <v>291</v>
      </c>
      <c r="AJ98" s="25">
        <f t="shared" si="235"/>
        <v>1139</v>
      </c>
      <c r="AK98" s="25">
        <f t="shared" si="235"/>
        <v>848</v>
      </c>
      <c r="AL98" s="25">
        <f t="shared" si="235"/>
        <v>291</v>
      </c>
      <c r="AM98" s="25">
        <f t="shared" si="235"/>
        <v>1139</v>
      </c>
      <c r="AN98" s="70"/>
      <c r="AO98" s="25">
        <f t="shared" si="235"/>
        <v>0</v>
      </c>
      <c r="AP98" s="25">
        <f t="shared" si="235"/>
        <v>0</v>
      </c>
      <c r="AQ98" s="25">
        <f t="shared" si="235"/>
        <v>0</v>
      </c>
      <c r="AR98" s="25">
        <f t="shared" si="235"/>
        <v>848</v>
      </c>
      <c r="AS98" s="25">
        <f t="shared" si="235"/>
        <v>291</v>
      </c>
      <c r="AT98" s="26">
        <f t="shared" si="235"/>
        <v>1139</v>
      </c>
    </row>
    <row r="99" spans="1:46" s="88" customFormat="1" ht="19.5" customHeight="1" x14ac:dyDescent="0.45">
      <c r="A99" s="84"/>
      <c r="B99" s="85" t="s">
        <v>71</v>
      </c>
      <c r="C99" s="96">
        <f>C98</f>
        <v>360</v>
      </c>
      <c r="D99" s="96">
        <f t="shared" ref="D99:AT99" si="238">D98</f>
        <v>728</v>
      </c>
      <c r="E99" s="96">
        <f t="shared" si="238"/>
        <v>652</v>
      </c>
      <c r="F99" s="96">
        <f t="shared" si="238"/>
        <v>1380</v>
      </c>
      <c r="G99" s="96">
        <f t="shared" ref="G99:I99" si="239">G98</f>
        <v>964</v>
      </c>
      <c r="H99" s="96">
        <f t="shared" si="239"/>
        <v>463</v>
      </c>
      <c r="I99" s="96">
        <f t="shared" si="239"/>
        <v>1427</v>
      </c>
      <c r="J99" s="96">
        <f t="shared" ref="J99:L99" si="240">J98</f>
        <v>1692</v>
      </c>
      <c r="K99" s="96">
        <f t="shared" si="240"/>
        <v>1115</v>
      </c>
      <c r="L99" s="96">
        <f t="shared" si="240"/>
        <v>2807</v>
      </c>
      <c r="M99" s="96">
        <f t="shared" si="238"/>
        <v>275</v>
      </c>
      <c r="N99" s="96">
        <f t="shared" si="238"/>
        <v>111</v>
      </c>
      <c r="O99" s="96">
        <f t="shared" si="238"/>
        <v>386</v>
      </c>
      <c r="P99" s="96">
        <f t="shared" si="238"/>
        <v>555</v>
      </c>
      <c r="Q99" s="96">
        <f t="shared" si="238"/>
        <v>2988</v>
      </c>
      <c r="R99" s="96">
        <f t="shared" si="238"/>
        <v>726</v>
      </c>
      <c r="S99" s="96">
        <f t="shared" si="238"/>
        <v>3714</v>
      </c>
      <c r="T99" s="96">
        <f t="shared" si="238"/>
        <v>475</v>
      </c>
      <c r="U99" s="96">
        <f t="shared" si="238"/>
        <v>137</v>
      </c>
      <c r="V99" s="96">
        <f t="shared" si="238"/>
        <v>612</v>
      </c>
      <c r="W99" s="96">
        <f t="shared" si="238"/>
        <v>240</v>
      </c>
      <c r="X99" s="96">
        <f t="shared" si="238"/>
        <v>138</v>
      </c>
      <c r="Y99" s="96">
        <f t="shared" si="238"/>
        <v>68</v>
      </c>
      <c r="Z99" s="96">
        <f t="shared" si="238"/>
        <v>206</v>
      </c>
      <c r="AA99" s="96">
        <f t="shared" si="238"/>
        <v>98</v>
      </c>
      <c r="AB99" s="96">
        <f t="shared" si="238"/>
        <v>43</v>
      </c>
      <c r="AC99" s="96">
        <f t="shared" si="238"/>
        <v>141</v>
      </c>
      <c r="AD99" s="96">
        <f t="shared" si="238"/>
        <v>1155</v>
      </c>
      <c r="AE99" s="96">
        <f t="shared" ref="AE99:AI99" si="241">AE98</f>
        <v>3854</v>
      </c>
      <c r="AF99" s="96">
        <f t="shared" si="241"/>
        <v>1446</v>
      </c>
      <c r="AG99" s="96">
        <f t="shared" si="241"/>
        <v>5300</v>
      </c>
      <c r="AH99" s="96">
        <f t="shared" si="241"/>
        <v>848</v>
      </c>
      <c r="AI99" s="96">
        <f t="shared" si="241"/>
        <v>291</v>
      </c>
      <c r="AJ99" s="96">
        <f t="shared" si="238"/>
        <v>1139</v>
      </c>
      <c r="AK99" s="96">
        <f t="shared" si="238"/>
        <v>848</v>
      </c>
      <c r="AL99" s="96">
        <f t="shared" si="238"/>
        <v>291</v>
      </c>
      <c r="AM99" s="96">
        <f t="shared" si="238"/>
        <v>1139</v>
      </c>
      <c r="AN99" s="97"/>
      <c r="AO99" s="96">
        <f t="shared" si="238"/>
        <v>0</v>
      </c>
      <c r="AP99" s="96">
        <f t="shared" si="238"/>
        <v>0</v>
      </c>
      <c r="AQ99" s="96">
        <f t="shared" si="238"/>
        <v>0</v>
      </c>
      <c r="AR99" s="96">
        <f t="shared" si="238"/>
        <v>848</v>
      </c>
      <c r="AS99" s="96">
        <f t="shared" si="238"/>
        <v>291</v>
      </c>
      <c r="AT99" s="86">
        <f t="shared" si="238"/>
        <v>1139</v>
      </c>
    </row>
    <row r="100" spans="1:46" ht="18.75" customHeight="1" x14ac:dyDescent="0.45">
      <c r="A100" s="51"/>
      <c r="B100" s="4" t="s">
        <v>95</v>
      </c>
      <c r="C100" s="27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9"/>
      <c r="AL100" s="9"/>
      <c r="AM100" s="9"/>
      <c r="AN100" s="67"/>
      <c r="AO100" s="9"/>
      <c r="AP100" s="9"/>
      <c r="AQ100" s="9"/>
      <c r="AR100" s="9"/>
      <c r="AS100" s="9"/>
      <c r="AT100" s="10"/>
    </row>
    <row r="101" spans="1:46" ht="19.5" hidden="1" customHeight="1" x14ac:dyDescent="0.45">
      <c r="A101" s="51"/>
      <c r="B101" s="3" t="s">
        <v>109</v>
      </c>
      <c r="C101" s="30"/>
      <c r="D101" s="31"/>
      <c r="E101" s="31"/>
      <c r="F101" s="33"/>
      <c r="G101" s="31"/>
      <c r="H101" s="31"/>
      <c r="I101" s="33"/>
      <c r="J101" s="31"/>
      <c r="K101" s="31"/>
      <c r="L101" s="33"/>
      <c r="M101" s="31"/>
      <c r="N101" s="31"/>
      <c r="O101" s="33"/>
      <c r="P101" s="31"/>
      <c r="Q101" s="31"/>
      <c r="R101" s="31"/>
      <c r="S101" s="33"/>
      <c r="T101" s="32"/>
      <c r="U101" s="32"/>
      <c r="V101" s="33"/>
      <c r="W101" s="31"/>
      <c r="X101" s="31"/>
      <c r="Y101" s="31"/>
      <c r="Z101" s="33"/>
      <c r="AA101" s="31"/>
      <c r="AB101" s="31"/>
      <c r="AC101" s="33"/>
      <c r="AD101" s="33"/>
      <c r="AE101" s="33"/>
      <c r="AF101" s="33"/>
      <c r="AG101" s="33"/>
      <c r="AH101" s="33"/>
      <c r="AI101" s="33"/>
      <c r="AJ101" s="33"/>
      <c r="AK101" s="9"/>
      <c r="AL101" s="9"/>
      <c r="AM101" s="9"/>
      <c r="AN101" s="67"/>
      <c r="AO101" s="9"/>
      <c r="AP101" s="9"/>
      <c r="AQ101" s="9"/>
      <c r="AR101" s="9"/>
      <c r="AS101" s="9"/>
      <c r="AT101" s="10"/>
    </row>
    <row r="102" spans="1:46" ht="19.5" hidden="1" customHeight="1" x14ac:dyDescent="0.45">
      <c r="A102" s="51"/>
      <c r="B102" s="6" t="s">
        <v>16</v>
      </c>
      <c r="C102" s="27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9"/>
      <c r="AL102" s="9"/>
      <c r="AM102" s="9"/>
      <c r="AN102" s="67"/>
      <c r="AO102" s="9"/>
      <c r="AP102" s="9"/>
      <c r="AQ102" s="9"/>
      <c r="AR102" s="9"/>
      <c r="AS102" s="9"/>
      <c r="AT102" s="10"/>
    </row>
    <row r="103" spans="1:46" ht="19.5" hidden="1" customHeight="1" x14ac:dyDescent="0.45">
      <c r="A103" s="51"/>
      <c r="B103" s="6" t="s">
        <v>88</v>
      </c>
      <c r="C103" s="27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9"/>
      <c r="AL103" s="9"/>
      <c r="AM103" s="9"/>
      <c r="AN103" s="67"/>
      <c r="AO103" s="9"/>
      <c r="AP103" s="9"/>
      <c r="AQ103" s="9"/>
      <c r="AR103" s="9"/>
      <c r="AS103" s="9"/>
      <c r="AT103" s="10"/>
    </row>
    <row r="104" spans="1:46" ht="19.5" hidden="1" customHeight="1" x14ac:dyDescent="0.45">
      <c r="A104" s="51"/>
      <c r="B104" s="6" t="s">
        <v>17</v>
      </c>
      <c r="C104" s="27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9"/>
      <c r="AL104" s="9"/>
      <c r="AM104" s="9"/>
      <c r="AN104" s="67"/>
      <c r="AO104" s="9"/>
      <c r="AP104" s="9"/>
      <c r="AQ104" s="9"/>
      <c r="AR104" s="9"/>
      <c r="AS104" s="9"/>
      <c r="AT104" s="10"/>
    </row>
    <row r="105" spans="1:46" ht="19.5" hidden="1" customHeight="1" x14ac:dyDescent="0.45">
      <c r="A105" s="51"/>
      <c r="B105" s="6" t="s">
        <v>83</v>
      </c>
      <c r="C105" s="27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9"/>
      <c r="AL105" s="9"/>
      <c r="AM105" s="9"/>
      <c r="AN105" s="67"/>
      <c r="AO105" s="9"/>
      <c r="AP105" s="9"/>
      <c r="AQ105" s="9"/>
      <c r="AR105" s="9"/>
      <c r="AS105" s="9"/>
      <c r="AT105" s="10"/>
    </row>
    <row r="106" spans="1:46" s="54" customFormat="1" ht="41.25" hidden="1" customHeight="1" x14ac:dyDescent="0.45">
      <c r="A106" s="52"/>
      <c r="B106" s="53" t="s">
        <v>51</v>
      </c>
      <c r="C106" s="27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9"/>
      <c r="AL106" s="9"/>
      <c r="AM106" s="33"/>
      <c r="AN106" s="72"/>
      <c r="AO106" s="33"/>
      <c r="AP106" s="33"/>
      <c r="AQ106" s="33"/>
      <c r="AR106" s="33"/>
      <c r="AS106" s="33"/>
      <c r="AT106" s="39"/>
    </row>
    <row r="107" spans="1:46" ht="19.5" hidden="1" customHeight="1" x14ac:dyDescent="0.45">
      <c r="A107" s="51"/>
      <c r="B107" s="6" t="s">
        <v>19</v>
      </c>
      <c r="C107" s="27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9"/>
      <c r="AL107" s="9"/>
      <c r="AM107" s="9"/>
      <c r="AN107" s="67"/>
      <c r="AO107" s="9"/>
      <c r="AP107" s="9"/>
      <c r="AQ107" s="9"/>
      <c r="AR107" s="9"/>
      <c r="AS107" s="9"/>
      <c r="AT107" s="10"/>
    </row>
    <row r="108" spans="1:46" s="13" customFormat="1" ht="19.5" hidden="1" customHeight="1" x14ac:dyDescent="0.45">
      <c r="A108" s="2"/>
      <c r="B108" s="11" t="s">
        <v>69</v>
      </c>
      <c r="C108" s="25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3"/>
      <c r="AE108" s="33"/>
      <c r="AF108" s="33"/>
      <c r="AG108" s="33"/>
      <c r="AH108" s="36"/>
      <c r="AI108" s="36"/>
      <c r="AJ108" s="36"/>
      <c r="AK108" s="9"/>
      <c r="AL108" s="9"/>
      <c r="AM108" s="16"/>
      <c r="AN108" s="67"/>
      <c r="AO108" s="16"/>
      <c r="AP108" s="16"/>
      <c r="AQ108" s="16"/>
      <c r="AR108" s="16"/>
      <c r="AS108" s="16"/>
      <c r="AT108" s="61"/>
    </row>
    <row r="109" spans="1:46" ht="19.5" customHeight="1" x14ac:dyDescent="0.45">
      <c r="A109" s="51"/>
      <c r="B109" s="3" t="s">
        <v>109</v>
      </c>
      <c r="C109" s="30"/>
      <c r="D109" s="31"/>
      <c r="E109" s="31"/>
      <c r="F109" s="33"/>
      <c r="G109" s="31"/>
      <c r="H109" s="31"/>
      <c r="I109" s="33"/>
      <c r="J109" s="31"/>
      <c r="K109" s="31"/>
      <c r="L109" s="33"/>
      <c r="M109" s="31"/>
      <c r="N109" s="31"/>
      <c r="O109" s="33"/>
      <c r="P109" s="31"/>
      <c r="Q109" s="31"/>
      <c r="R109" s="31"/>
      <c r="S109" s="33"/>
      <c r="T109" s="32"/>
      <c r="U109" s="32"/>
      <c r="V109" s="33"/>
      <c r="W109" s="31"/>
      <c r="X109" s="31"/>
      <c r="Y109" s="31"/>
      <c r="Z109" s="33"/>
      <c r="AA109" s="31"/>
      <c r="AB109" s="31"/>
      <c r="AC109" s="33"/>
      <c r="AD109" s="33"/>
      <c r="AE109" s="33"/>
      <c r="AF109" s="33"/>
      <c r="AG109" s="33"/>
      <c r="AH109" s="33"/>
      <c r="AI109" s="33"/>
      <c r="AJ109" s="33"/>
      <c r="AK109" s="9"/>
      <c r="AL109" s="9"/>
      <c r="AM109" s="9"/>
      <c r="AN109" s="69"/>
      <c r="AO109" s="9"/>
      <c r="AP109" s="9"/>
      <c r="AQ109" s="9"/>
      <c r="AR109" s="9"/>
      <c r="AS109" s="9"/>
      <c r="AT109" s="10"/>
    </row>
    <row r="110" spans="1:46" ht="19.5" customHeight="1" x14ac:dyDescent="0.45">
      <c r="A110" s="2"/>
      <c r="B110" s="6" t="s">
        <v>19</v>
      </c>
      <c r="C110" s="22">
        <v>0</v>
      </c>
      <c r="D110" s="22">
        <v>0</v>
      </c>
      <c r="E110" s="22">
        <v>0</v>
      </c>
      <c r="F110" s="22">
        <f t="shared" ref="F110:F114" si="242">D110+E110</f>
        <v>0</v>
      </c>
      <c r="G110" s="22">
        <v>0</v>
      </c>
      <c r="H110" s="22">
        <v>0</v>
      </c>
      <c r="I110" s="22">
        <f t="shared" ref="I110:I114" si="243">G110+H110</f>
        <v>0</v>
      </c>
      <c r="J110" s="22">
        <f t="shared" ref="J110:J114" si="244">D110+G110</f>
        <v>0</v>
      </c>
      <c r="K110" s="22">
        <f t="shared" ref="K110:K114" si="245">E110+H110</f>
        <v>0</v>
      </c>
      <c r="L110" s="22">
        <f t="shared" ref="L110:L114" si="246">J110+K110</f>
        <v>0</v>
      </c>
      <c r="M110" s="22">
        <v>0</v>
      </c>
      <c r="N110" s="22">
        <v>0</v>
      </c>
      <c r="O110" s="22">
        <f t="shared" ref="O110:O114" si="247">M110+N110</f>
        <v>0</v>
      </c>
      <c r="P110" s="22">
        <v>30</v>
      </c>
      <c r="Q110" s="22">
        <v>16</v>
      </c>
      <c r="R110" s="22">
        <v>6</v>
      </c>
      <c r="S110" s="22">
        <f t="shared" ref="S110:S114" si="248">Q110+R110</f>
        <v>22</v>
      </c>
      <c r="T110" s="22">
        <v>7</v>
      </c>
      <c r="U110" s="22">
        <v>1</v>
      </c>
      <c r="V110" s="22">
        <f t="shared" ref="V110:V114" si="249">T110+U110</f>
        <v>8</v>
      </c>
      <c r="W110" s="22">
        <v>0</v>
      </c>
      <c r="X110" s="22">
        <v>0</v>
      </c>
      <c r="Y110" s="22">
        <v>0</v>
      </c>
      <c r="Z110" s="22">
        <f t="shared" ref="Z110:Z114" si="250">X110+Y110</f>
        <v>0</v>
      </c>
      <c r="AA110" s="22">
        <v>0</v>
      </c>
      <c r="AB110" s="22">
        <v>0</v>
      </c>
      <c r="AC110" s="22">
        <f t="shared" ref="AC110:AC114" si="251">AA110+AB110</f>
        <v>0</v>
      </c>
      <c r="AD110" s="22">
        <f t="shared" si="231"/>
        <v>30</v>
      </c>
      <c r="AE110" s="22">
        <f t="shared" ref="AE110:AE114" si="252">D110+Q110+X110</f>
        <v>16</v>
      </c>
      <c r="AF110" s="22">
        <f t="shared" ref="AF110:AF114" si="253">E110+R110+Y110</f>
        <v>6</v>
      </c>
      <c r="AG110" s="22">
        <f t="shared" ref="AG110:AG114" si="254">F110+S110+Z110</f>
        <v>22</v>
      </c>
      <c r="AH110" s="22">
        <f t="shared" ref="AH110:AI114" si="255">M110+T110+AA110</f>
        <v>7</v>
      </c>
      <c r="AI110" s="22">
        <f t="shared" si="255"/>
        <v>1</v>
      </c>
      <c r="AJ110" s="22">
        <f t="shared" ref="AJ110:AJ114" si="256">AH110+AI110</f>
        <v>8</v>
      </c>
      <c r="AK110" s="7">
        <f t="shared" si="155"/>
        <v>7</v>
      </c>
      <c r="AL110" s="7">
        <f t="shared" si="156"/>
        <v>1</v>
      </c>
      <c r="AM110" s="7">
        <f t="shared" ref="AM110:AM114" si="257">AK110+AL110</f>
        <v>8</v>
      </c>
      <c r="AN110" s="65">
        <v>2</v>
      </c>
      <c r="AO110" s="7" t="str">
        <f t="shared" ref="AO110:AO114" si="258">IF(AN110=1,AK110,"0")</f>
        <v>0</v>
      </c>
      <c r="AP110" s="7" t="str">
        <f t="shared" ref="AP110:AP114" si="259">IF(AN110=1,AL110,"0")</f>
        <v>0</v>
      </c>
      <c r="AQ110" s="7">
        <f t="shared" ref="AQ110:AQ114" si="260">AO110+AP110</f>
        <v>0</v>
      </c>
      <c r="AR110" s="7">
        <f t="shared" ref="AR110:AR114" si="261">IF(AN110=2,AK110,"0")</f>
        <v>7</v>
      </c>
      <c r="AS110" s="7">
        <f t="shared" ref="AS110:AS114" si="262">IF(AN110=2,AL110,"0")</f>
        <v>1</v>
      </c>
      <c r="AT110" s="7">
        <f t="shared" ref="AT110:AT114" si="263">AR110+AS110</f>
        <v>8</v>
      </c>
    </row>
    <row r="111" spans="1:46" ht="19.5" customHeight="1" x14ac:dyDescent="0.45">
      <c r="A111" s="51"/>
      <c r="B111" s="6" t="s">
        <v>17</v>
      </c>
      <c r="C111" s="22">
        <v>0</v>
      </c>
      <c r="D111" s="22">
        <v>0</v>
      </c>
      <c r="E111" s="22">
        <v>0</v>
      </c>
      <c r="F111" s="22">
        <f t="shared" si="242"/>
        <v>0</v>
      </c>
      <c r="G111" s="22">
        <v>0</v>
      </c>
      <c r="H111" s="22">
        <v>0</v>
      </c>
      <c r="I111" s="22">
        <f t="shared" si="243"/>
        <v>0</v>
      </c>
      <c r="J111" s="22">
        <f t="shared" si="244"/>
        <v>0</v>
      </c>
      <c r="K111" s="22">
        <f t="shared" si="245"/>
        <v>0</v>
      </c>
      <c r="L111" s="22">
        <f t="shared" si="246"/>
        <v>0</v>
      </c>
      <c r="M111" s="22">
        <v>0</v>
      </c>
      <c r="N111" s="22">
        <v>0</v>
      </c>
      <c r="O111" s="22">
        <f t="shared" si="247"/>
        <v>0</v>
      </c>
      <c r="P111" s="22">
        <v>30</v>
      </c>
      <c r="Q111" s="22">
        <v>61</v>
      </c>
      <c r="R111" s="22">
        <v>1</v>
      </c>
      <c r="S111" s="22">
        <f t="shared" si="248"/>
        <v>62</v>
      </c>
      <c r="T111" s="22">
        <v>26</v>
      </c>
      <c r="U111" s="22">
        <v>0</v>
      </c>
      <c r="V111" s="22">
        <f t="shared" si="249"/>
        <v>26</v>
      </c>
      <c r="W111" s="22">
        <v>0</v>
      </c>
      <c r="X111" s="22">
        <v>0</v>
      </c>
      <c r="Y111" s="22">
        <v>0</v>
      </c>
      <c r="Z111" s="22">
        <f t="shared" si="250"/>
        <v>0</v>
      </c>
      <c r="AA111" s="22">
        <v>0</v>
      </c>
      <c r="AB111" s="22">
        <v>0</v>
      </c>
      <c r="AC111" s="22">
        <f t="shared" si="251"/>
        <v>0</v>
      </c>
      <c r="AD111" s="22">
        <f t="shared" si="231"/>
        <v>30</v>
      </c>
      <c r="AE111" s="22">
        <f t="shared" si="252"/>
        <v>61</v>
      </c>
      <c r="AF111" s="22">
        <f t="shared" si="253"/>
        <v>1</v>
      </c>
      <c r="AG111" s="22">
        <f t="shared" si="254"/>
        <v>62</v>
      </c>
      <c r="AH111" s="22">
        <f t="shared" si="255"/>
        <v>26</v>
      </c>
      <c r="AI111" s="22">
        <f t="shared" si="255"/>
        <v>0</v>
      </c>
      <c r="AJ111" s="22">
        <f t="shared" si="256"/>
        <v>26</v>
      </c>
      <c r="AK111" s="7">
        <f t="shared" si="155"/>
        <v>26</v>
      </c>
      <c r="AL111" s="7">
        <f t="shared" si="156"/>
        <v>0</v>
      </c>
      <c r="AM111" s="7">
        <f t="shared" si="257"/>
        <v>26</v>
      </c>
      <c r="AN111" s="65">
        <v>2</v>
      </c>
      <c r="AO111" s="7" t="str">
        <f t="shared" si="258"/>
        <v>0</v>
      </c>
      <c r="AP111" s="7" t="str">
        <f t="shared" si="259"/>
        <v>0</v>
      </c>
      <c r="AQ111" s="7">
        <f t="shared" si="260"/>
        <v>0</v>
      </c>
      <c r="AR111" s="7">
        <f t="shared" si="261"/>
        <v>26</v>
      </c>
      <c r="AS111" s="7">
        <f t="shared" si="262"/>
        <v>0</v>
      </c>
      <c r="AT111" s="7">
        <f t="shared" si="263"/>
        <v>26</v>
      </c>
    </row>
    <row r="112" spans="1:46" ht="19.5" customHeight="1" x14ac:dyDescent="0.45">
      <c r="A112" s="51"/>
      <c r="B112" s="6" t="s">
        <v>82</v>
      </c>
      <c r="C112" s="22">
        <v>0</v>
      </c>
      <c r="D112" s="22">
        <v>0</v>
      </c>
      <c r="E112" s="22">
        <v>0</v>
      </c>
      <c r="F112" s="22">
        <f t="shared" si="242"/>
        <v>0</v>
      </c>
      <c r="G112" s="22">
        <v>0</v>
      </c>
      <c r="H112" s="22">
        <v>0</v>
      </c>
      <c r="I112" s="22">
        <f t="shared" si="243"/>
        <v>0</v>
      </c>
      <c r="J112" s="22">
        <f t="shared" si="244"/>
        <v>0</v>
      </c>
      <c r="K112" s="22">
        <f t="shared" si="245"/>
        <v>0</v>
      </c>
      <c r="L112" s="22">
        <f t="shared" si="246"/>
        <v>0</v>
      </c>
      <c r="M112" s="22">
        <v>0</v>
      </c>
      <c r="N112" s="22">
        <v>0</v>
      </c>
      <c r="O112" s="22">
        <f t="shared" si="247"/>
        <v>0</v>
      </c>
      <c r="P112" s="22">
        <v>30</v>
      </c>
      <c r="Q112" s="22">
        <v>95</v>
      </c>
      <c r="R112" s="22">
        <v>2</v>
      </c>
      <c r="S112" s="22">
        <f t="shared" si="248"/>
        <v>97</v>
      </c>
      <c r="T112" s="22">
        <v>34</v>
      </c>
      <c r="U112" s="22">
        <v>1</v>
      </c>
      <c r="V112" s="22">
        <f t="shared" si="249"/>
        <v>35</v>
      </c>
      <c r="W112" s="22">
        <v>0</v>
      </c>
      <c r="X112" s="22">
        <v>0</v>
      </c>
      <c r="Y112" s="22">
        <v>0</v>
      </c>
      <c r="Z112" s="22">
        <f t="shared" si="250"/>
        <v>0</v>
      </c>
      <c r="AA112" s="22">
        <v>0</v>
      </c>
      <c r="AB112" s="22">
        <v>0</v>
      </c>
      <c r="AC112" s="22">
        <f t="shared" si="251"/>
        <v>0</v>
      </c>
      <c r="AD112" s="22">
        <f t="shared" si="231"/>
        <v>30</v>
      </c>
      <c r="AE112" s="22">
        <f t="shared" si="252"/>
        <v>95</v>
      </c>
      <c r="AF112" s="22">
        <f t="shared" si="253"/>
        <v>2</v>
      </c>
      <c r="AG112" s="22">
        <f t="shared" si="254"/>
        <v>97</v>
      </c>
      <c r="AH112" s="22">
        <f t="shared" si="255"/>
        <v>34</v>
      </c>
      <c r="AI112" s="22">
        <f t="shared" si="255"/>
        <v>1</v>
      </c>
      <c r="AJ112" s="22">
        <f t="shared" si="256"/>
        <v>35</v>
      </c>
      <c r="AK112" s="7">
        <f t="shared" si="155"/>
        <v>34</v>
      </c>
      <c r="AL112" s="7">
        <f t="shared" si="156"/>
        <v>1</v>
      </c>
      <c r="AM112" s="7">
        <f t="shared" si="257"/>
        <v>35</v>
      </c>
      <c r="AN112" s="65">
        <v>2</v>
      </c>
      <c r="AO112" s="7" t="str">
        <f t="shared" si="258"/>
        <v>0</v>
      </c>
      <c r="AP112" s="7" t="str">
        <f t="shared" si="259"/>
        <v>0</v>
      </c>
      <c r="AQ112" s="7">
        <f t="shared" si="260"/>
        <v>0</v>
      </c>
      <c r="AR112" s="7">
        <f t="shared" si="261"/>
        <v>34</v>
      </c>
      <c r="AS112" s="7">
        <f t="shared" si="262"/>
        <v>1</v>
      </c>
      <c r="AT112" s="7">
        <f t="shared" si="263"/>
        <v>35</v>
      </c>
    </row>
    <row r="113" spans="1:46" s="54" customFormat="1" ht="42" x14ac:dyDescent="0.45">
      <c r="A113" s="52"/>
      <c r="B113" s="53" t="s">
        <v>122</v>
      </c>
      <c r="C113" s="22">
        <v>0</v>
      </c>
      <c r="D113" s="22">
        <v>0</v>
      </c>
      <c r="E113" s="22">
        <v>0</v>
      </c>
      <c r="F113" s="22">
        <f t="shared" si="242"/>
        <v>0</v>
      </c>
      <c r="G113" s="22">
        <v>0</v>
      </c>
      <c r="H113" s="22">
        <v>0</v>
      </c>
      <c r="I113" s="22">
        <f t="shared" si="243"/>
        <v>0</v>
      </c>
      <c r="J113" s="22">
        <f t="shared" si="244"/>
        <v>0</v>
      </c>
      <c r="K113" s="22">
        <f t="shared" si="245"/>
        <v>0</v>
      </c>
      <c r="L113" s="22">
        <f t="shared" si="246"/>
        <v>0</v>
      </c>
      <c r="M113" s="22">
        <v>0</v>
      </c>
      <c r="N113" s="22">
        <v>0</v>
      </c>
      <c r="O113" s="22">
        <f t="shared" si="247"/>
        <v>0</v>
      </c>
      <c r="P113" s="22">
        <v>30</v>
      </c>
      <c r="Q113" s="22">
        <v>32</v>
      </c>
      <c r="R113" s="22">
        <v>3</v>
      </c>
      <c r="S113" s="22">
        <f t="shared" si="248"/>
        <v>35</v>
      </c>
      <c r="T113" s="22">
        <v>29</v>
      </c>
      <c r="U113" s="22">
        <v>1</v>
      </c>
      <c r="V113" s="22">
        <f t="shared" si="249"/>
        <v>30</v>
      </c>
      <c r="W113" s="22">
        <v>0</v>
      </c>
      <c r="X113" s="22">
        <v>0</v>
      </c>
      <c r="Y113" s="22">
        <v>0</v>
      </c>
      <c r="Z113" s="22">
        <f t="shared" si="250"/>
        <v>0</v>
      </c>
      <c r="AA113" s="22">
        <v>0</v>
      </c>
      <c r="AB113" s="22">
        <v>0</v>
      </c>
      <c r="AC113" s="22">
        <f t="shared" si="251"/>
        <v>0</v>
      </c>
      <c r="AD113" s="22">
        <f t="shared" si="231"/>
        <v>30</v>
      </c>
      <c r="AE113" s="22">
        <f t="shared" si="252"/>
        <v>32</v>
      </c>
      <c r="AF113" s="22">
        <f t="shared" si="253"/>
        <v>3</v>
      </c>
      <c r="AG113" s="22">
        <f t="shared" si="254"/>
        <v>35</v>
      </c>
      <c r="AH113" s="22">
        <f t="shared" si="255"/>
        <v>29</v>
      </c>
      <c r="AI113" s="22">
        <f t="shared" si="255"/>
        <v>1</v>
      </c>
      <c r="AJ113" s="22">
        <f t="shared" si="256"/>
        <v>30</v>
      </c>
      <c r="AK113" s="7">
        <f t="shared" si="155"/>
        <v>29</v>
      </c>
      <c r="AL113" s="7">
        <f t="shared" si="156"/>
        <v>1</v>
      </c>
      <c r="AM113" s="22">
        <f t="shared" si="257"/>
        <v>30</v>
      </c>
      <c r="AN113" s="68">
        <v>2</v>
      </c>
      <c r="AO113" s="22" t="str">
        <f t="shared" si="258"/>
        <v>0</v>
      </c>
      <c r="AP113" s="22" t="str">
        <f t="shared" si="259"/>
        <v>0</v>
      </c>
      <c r="AQ113" s="22">
        <f t="shared" si="260"/>
        <v>0</v>
      </c>
      <c r="AR113" s="22">
        <f t="shared" si="261"/>
        <v>29</v>
      </c>
      <c r="AS113" s="22">
        <f t="shared" si="262"/>
        <v>1</v>
      </c>
      <c r="AT113" s="22">
        <f t="shared" si="263"/>
        <v>30</v>
      </c>
    </row>
    <row r="114" spans="1:46" s="54" customFormat="1" ht="19.5" customHeight="1" x14ac:dyDescent="0.45">
      <c r="A114" s="52"/>
      <c r="B114" s="29" t="s">
        <v>83</v>
      </c>
      <c r="C114" s="22">
        <v>0</v>
      </c>
      <c r="D114" s="22">
        <v>0</v>
      </c>
      <c r="E114" s="22">
        <v>0</v>
      </c>
      <c r="F114" s="22">
        <f t="shared" si="242"/>
        <v>0</v>
      </c>
      <c r="G114" s="22">
        <v>0</v>
      </c>
      <c r="H114" s="22">
        <v>0</v>
      </c>
      <c r="I114" s="22">
        <f t="shared" si="243"/>
        <v>0</v>
      </c>
      <c r="J114" s="22">
        <f t="shared" si="244"/>
        <v>0</v>
      </c>
      <c r="K114" s="22">
        <f t="shared" si="245"/>
        <v>0</v>
      </c>
      <c r="L114" s="22">
        <f t="shared" si="246"/>
        <v>0</v>
      </c>
      <c r="M114" s="22">
        <v>0</v>
      </c>
      <c r="N114" s="22">
        <v>0</v>
      </c>
      <c r="O114" s="22">
        <f t="shared" si="247"/>
        <v>0</v>
      </c>
      <c r="P114" s="22">
        <v>30</v>
      </c>
      <c r="Q114" s="22">
        <v>46</v>
      </c>
      <c r="R114" s="22">
        <v>3</v>
      </c>
      <c r="S114" s="22">
        <f t="shared" si="248"/>
        <v>49</v>
      </c>
      <c r="T114" s="22">
        <v>24</v>
      </c>
      <c r="U114" s="22">
        <v>0</v>
      </c>
      <c r="V114" s="22">
        <f t="shared" si="249"/>
        <v>24</v>
      </c>
      <c r="W114" s="22">
        <v>0</v>
      </c>
      <c r="X114" s="22">
        <v>0</v>
      </c>
      <c r="Y114" s="22">
        <v>0</v>
      </c>
      <c r="Z114" s="22">
        <f t="shared" si="250"/>
        <v>0</v>
      </c>
      <c r="AA114" s="22">
        <v>0</v>
      </c>
      <c r="AB114" s="22">
        <v>0</v>
      </c>
      <c r="AC114" s="22">
        <f t="shared" si="251"/>
        <v>0</v>
      </c>
      <c r="AD114" s="22">
        <f t="shared" si="231"/>
        <v>30</v>
      </c>
      <c r="AE114" s="22">
        <f t="shared" si="252"/>
        <v>46</v>
      </c>
      <c r="AF114" s="22">
        <f t="shared" si="253"/>
        <v>3</v>
      </c>
      <c r="AG114" s="22">
        <f t="shared" si="254"/>
        <v>49</v>
      </c>
      <c r="AH114" s="22">
        <f t="shared" si="255"/>
        <v>24</v>
      </c>
      <c r="AI114" s="22">
        <f t="shared" si="255"/>
        <v>0</v>
      </c>
      <c r="AJ114" s="22">
        <f t="shared" si="256"/>
        <v>24</v>
      </c>
      <c r="AK114" s="7">
        <f t="shared" si="155"/>
        <v>24</v>
      </c>
      <c r="AL114" s="7">
        <f t="shared" si="156"/>
        <v>0</v>
      </c>
      <c r="AM114" s="22">
        <f t="shared" si="257"/>
        <v>24</v>
      </c>
      <c r="AN114" s="68">
        <v>2</v>
      </c>
      <c r="AO114" s="22" t="str">
        <f t="shared" si="258"/>
        <v>0</v>
      </c>
      <c r="AP114" s="22" t="str">
        <f t="shared" si="259"/>
        <v>0</v>
      </c>
      <c r="AQ114" s="22">
        <f t="shared" si="260"/>
        <v>0</v>
      </c>
      <c r="AR114" s="22">
        <f t="shared" si="261"/>
        <v>24</v>
      </c>
      <c r="AS114" s="22">
        <f t="shared" si="262"/>
        <v>0</v>
      </c>
      <c r="AT114" s="22">
        <f t="shared" si="263"/>
        <v>24</v>
      </c>
    </row>
    <row r="115" spans="1:46" s="13" customFormat="1" ht="19.5" customHeight="1" x14ac:dyDescent="0.45">
      <c r="A115" s="2"/>
      <c r="B115" s="11" t="s">
        <v>69</v>
      </c>
      <c r="C115" s="25">
        <f t="shared" ref="C115:AT115" si="264">SUM(C110:C114)</f>
        <v>0</v>
      </c>
      <c r="D115" s="25">
        <f t="shared" si="264"/>
        <v>0</v>
      </c>
      <c r="E115" s="25">
        <f t="shared" si="264"/>
        <v>0</v>
      </c>
      <c r="F115" s="25">
        <f t="shared" si="264"/>
        <v>0</v>
      </c>
      <c r="G115" s="25">
        <f t="shared" ref="G115:I115" si="265">SUM(G110:G114)</f>
        <v>0</v>
      </c>
      <c r="H115" s="25">
        <f t="shared" si="265"/>
        <v>0</v>
      </c>
      <c r="I115" s="25">
        <f t="shared" si="265"/>
        <v>0</v>
      </c>
      <c r="J115" s="25">
        <f t="shared" ref="J115:L115" si="266">SUM(J110:J114)</f>
        <v>0</v>
      </c>
      <c r="K115" s="25">
        <f t="shared" si="266"/>
        <v>0</v>
      </c>
      <c r="L115" s="25">
        <f t="shared" si="266"/>
        <v>0</v>
      </c>
      <c r="M115" s="25">
        <f t="shared" si="264"/>
        <v>0</v>
      </c>
      <c r="N115" s="25">
        <f t="shared" si="264"/>
        <v>0</v>
      </c>
      <c r="O115" s="25">
        <f t="shared" si="264"/>
        <v>0</v>
      </c>
      <c r="P115" s="25">
        <f t="shared" si="264"/>
        <v>150</v>
      </c>
      <c r="Q115" s="25">
        <f t="shared" si="264"/>
        <v>250</v>
      </c>
      <c r="R115" s="25">
        <f t="shared" si="264"/>
        <v>15</v>
      </c>
      <c r="S115" s="25">
        <f t="shared" si="264"/>
        <v>265</v>
      </c>
      <c r="T115" s="25">
        <f t="shared" si="264"/>
        <v>120</v>
      </c>
      <c r="U115" s="25">
        <f t="shared" si="264"/>
        <v>3</v>
      </c>
      <c r="V115" s="25">
        <f t="shared" si="264"/>
        <v>123</v>
      </c>
      <c r="W115" s="25">
        <f t="shared" si="264"/>
        <v>0</v>
      </c>
      <c r="X115" s="25">
        <f t="shared" si="264"/>
        <v>0</v>
      </c>
      <c r="Y115" s="25">
        <f t="shared" si="264"/>
        <v>0</v>
      </c>
      <c r="Z115" s="25">
        <f t="shared" si="264"/>
        <v>0</v>
      </c>
      <c r="AA115" s="25">
        <f t="shared" si="264"/>
        <v>0</v>
      </c>
      <c r="AB115" s="25">
        <f t="shared" si="264"/>
        <v>0</v>
      </c>
      <c r="AC115" s="25">
        <f t="shared" si="264"/>
        <v>0</v>
      </c>
      <c r="AD115" s="25">
        <f t="shared" si="264"/>
        <v>150</v>
      </c>
      <c r="AE115" s="25">
        <f t="shared" si="264"/>
        <v>250</v>
      </c>
      <c r="AF115" s="25">
        <f t="shared" si="264"/>
        <v>15</v>
      </c>
      <c r="AG115" s="25">
        <f t="shared" si="264"/>
        <v>265</v>
      </c>
      <c r="AH115" s="25">
        <f t="shared" si="264"/>
        <v>120</v>
      </c>
      <c r="AI115" s="25">
        <f t="shared" si="264"/>
        <v>3</v>
      </c>
      <c r="AJ115" s="25">
        <f t="shared" si="264"/>
        <v>123</v>
      </c>
      <c r="AK115" s="25">
        <f t="shared" si="264"/>
        <v>120</v>
      </c>
      <c r="AL115" s="25">
        <f t="shared" si="264"/>
        <v>3</v>
      </c>
      <c r="AM115" s="25">
        <f t="shared" si="264"/>
        <v>123</v>
      </c>
      <c r="AN115" s="70"/>
      <c r="AO115" s="25">
        <f t="shared" si="264"/>
        <v>0</v>
      </c>
      <c r="AP115" s="25">
        <f t="shared" si="264"/>
        <v>0</v>
      </c>
      <c r="AQ115" s="25">
        <f t="shared" si="264"/>
        <v>0</v>
      </c>
      <c r="AR115" s="25">
        <f t="shared" si="264"/>
        <v>120</v>
      </c>
      <c r="AS115" s="25">
        <f t="shared" si="264"/>
        <v>3</v>
      </c>
      <c r="AT115" s="26">
        <f t="shared" si="264"/>
        <v>123</v>
      </c>
    </row>
    <row r="116" spans="1:46" s="88" customFormat="1" ht="19.5" customHeight="1" x14ac:dyDescent="0.45">
      <c r="A116" s="84"/>
      <c r="B116" s="85" t="s">
        <v>96</v>
      </c>
      <c r="C116" s="96">
        <f>C115</f>
        <v>0</v>
      </c>
      <c r="D116" s="96">
        <f t="shared" ref="D116:AT116" si="267">D115</f>
        <v>0</v>
      </c>
      <c r="E116" s="96">
        <f t="shared" si="267"/>
        <v>0</v>
      </c>
      <c r="F116" s="96">
        <f t="shared" si="267"/>
        <v>0</v>
      </c>
      <c r="G116" s="96">
        <f t="shared" ref="G116:I116" si="268">G115</f>
        <v>0</v>
      </c>
      <c r="H116" s="96">
        <f t="shared" si="268"/>
        <v>0</v>
      </c>
      <c r="I116" s="96">
        <f t="shared" si="268"/>
        <v>0</v>
      </c>
      <c r="J116" s="96">
        <f t="shared" ref="J116:L116" si="269">J115</f>
        <v>0</v>
      </c>
      <c r="K116" s="96">
        <f t="shared" si="269"/>
        <v>0</v>
      </c>
      <c r="L116" s="96">
        <f t="shared" si="269"/>
        <v>0</v>
      </c>
      <c r="M116" s="96">
        <f t="shared" si="267"/>
        <v>0</v>
      </c>
      <c r="N116" s="96">
        <f t="shared" si="267"/>
        <v>0</v>
      </c>
      <c r="O116" s="96">
        <f t="shared" si="267"/>
        <v>0</v>
      </c>
      <c r="P116" s="96">
        <f t="shared" si="267"/>
        <v>150</v>
      </c>
      <c r="Q116" s="96">
        <f t="shared" si="267"/>
        <v>250</v>
      </c>
      <c r="R116" s="96">
        <f t="shared" si="267"/>
        <v>15</v>
      </c>
      <c r="S116" s="96">
        <f t="shared" si="267"/>
        <v>265</v>
      </c>
      <c r="T116" s="96">
        <f t="shared" si="267"/>
        <v>120</v>
      </c>
      <c r="U116" s="96">
        <f t="shared" si="267"/>
        <v>3</v>
      </c>
      <c r="V116" s="96">
        <f t="shared" si="267"/>
        <v>123</v>
      </c>
      <c r="W116" s="96">
        <f t="shared" si="267"/>
        <v>0</v>
      </c>
      <c r="X116" s="96">
        <f t="shared" si="267"/>
        <v>0</v>
      </c>
      <c r="Y116" s="96">
        <f t="shared" si="267"/>
        <v>0</v>
      </c>
      <c r="Z116" s="96">
        <f t="shared" si="267"/>
        <v>0</v>
      </c>
      <c r="AA116" s="96">
        <f t="shared" si="267"/>
        <v>0</v>
      </c>
      <c r="AB116" s="96">
        <f t="shared" si="267"/>
        <v>0</v>
      </c>
      <c r="AC116" s="96">
        <f t="shared" si="267"/>
        <v>0</v>
      </c>
      <c r="AD116" s="96">
        <f t="shared" si="267"/>
        <v>150</v>
      </c>
      <c r="AE116" s="96">
        <f t="shared" ref="AE116:AH116" si="270">AE115</f>
        <v>250</v>
      </c>
      <c r="AF116" s="96">
        <f t="shared" si="270"/>
        <v>15</v>
      </c>
      <c r="AG116" s="96">
        <f t="shared" si="270"/>
        <v>265</v>
      </c>
      <c r="AH116" s="96">
        <f t="shared" si="270"/>
        <v>120</v>
      </c>
      <c r="AI116" s="96">
        <f t="shared" si="267"/>
        <v>3</v>
      </c>
      <c r="AJ116" s="96">
        <f t="shared" si="267"/>
        <v>123</v>
      </c>
      <c r="AK116" s="96">
        <f t="shared" si="267"/>
        <v>120</v>
      </c>
      <c r="AL116" s="96">
        <f t="shared" si="267"/>
        <v>3</v>
      </c>
      <c r="AM116" s="96">
        <f t="shared" si="267"/>
        <v>123</v>
      </c>
      <c r="AN116" s="97"/>
      <c r="AO116" s="96">
        <f t="shared" si="267"/>
        <v>0</v>
      </c>
      <c r="AP116" s="96">
        <f t="shared" si="267"/>
        <v>0</v>
      </c>
      <c r="AQ116" s="96">
        <f t="shared" si="267"/>
        <v>0</v>
      </c>
      <c r="AR116" s="96">
        <f t="shared" si="267"/>
        <v>120</v>
      </c>
      <c r="AS116" s="96">
        <f t="shared" si="267"/>
        <v>3</v>
      </c>
      <c r="AT116" s="86">
        <f t="shared" si="267"/>
        <v>123</v>
      </c>
    </row>
    <row r="117" spans="1:46" s="93" customFormat="1" ht="21" customHeight="1" x14ac:dyDescent="0.45">
      <c r="A117" s="89"/>
      <c r="B117" s="90" t="s">
        <v>49</v>
      </c>
      <c r="C117" s="94">
        <f t="shared" ref="C117:AT117" si="271">C99+C116</f>
        <v>360</v>
      </c>
      <c r="D117" s="94">
        <f t="shared" si="271"/>
        <v>728</v>
      </c>
      <c r="E117" s="94">
        <f t="shared" si="271"/>
        <v>652</v>
      </c>
      <c r="F117" s="94">
        <f t="shared" si="271"/>
        <v>1380</v>
      </c>
      <c r="G117" s="94">
        <f t="shared" si="271"/>
        <v>964</v>
      </c>
      <c r="H117" s="94">
        <f t="shared" si="271"/>
        <v>463</v>
      </c>
      <c r="I117" s="94">
        <f t="shared" si="271"/>
        <v>1427</v>
      </c>
      <c r="J117" s="94">
        <f t="shared" si="271"/>
        <v>1692</v>
      </c>
      <c r="K117" s="94">
        <f t="shared" si="271"/>
        <v>1115</v>
      </c>
      <c r="L117" s="94">
        <f t="shared" si="271"/>
        <v>2807</v>
      </c>
      <c r="M117" s="94">
        <f t="shared" si="271"/>
        <v>275</v>
      </c>
      <c r="N117" s="94">
        <f t="shared" si="271"/>
        <v>111</v>
      </c>
      <c r="O117" s="94">
        <f t="shared" si="271"/>
        <v>386</v>
      </c>
      <c r="P117" s="94">
        <f t="shared" si="271"/>
        <v>705</v>
      </c>
      <c r="Q117" s="94">
        <f t="shared" si="271"/>
        <v>3238</v>
      </c>
      <c r="R117" s="94">
        <f t="shared" si="271"/>
        <v>741</v>
      </c>
      <c r="S117" s="94">
        <f t="shared" si="271"/>
        <v>3979</v>
      </c>
      <c r="T117" s="94">
        <f t="shared" si="271"/>
        <v>595</v>
      </c>
      <c r="U117" s="94">
        <f t="shared" si="271"/>
        <v>140</v>
      </c>
      <c r="V117" s="94">
        <f t="shared" si="271"/>
        <v>735</v>
      </c>
      <c r="W117" s="94">
        <f t="shared" si="271"/>
        <v>240</v>
      </c>
      <c r="X117" s="94">
        <f t="shared" si="271"/>
        <v>138</v>
      </c>
      <c r="Y117" s="94">
        <f t="shared" si="271"/>
        <v>68</v>
      </c>
      <c r="Z117" s="94">
        <f t="shared" si="271"/>
        <v>206</v>
      </c>
      <c r="AA117" s="94">
        <f t="shared" si="271"/>
        <v>98</v>
      </c>
      <c r="AB117" s="94">
        <f t="shared" si="271"/>
        <v>43</v>
      </c>
      <c r="AC117" s="94">
        <f t="shared" si="271"/>
        <v>141</v>
      </c>
      <c r="AD117" s="94">
        <f t="shared" si="271"/>
        <v>1305</v>
      </c>
      <c r="AE117" s="94">
        <f t="shared" si="271"/>
        <v>4104</v>
      </c>
      <c r="AF117" s="94">
        <f t="shared" si="271"/>
        <v>1461</v>
      </c>
      <c r="AG117" s="94">
        <f t="shared" si="271"/>
        <v>5565</v>
      </c>
      <c r="AH117" s="94">
        <f t="shared" si="271"/>
        <v>968</v>
      </c>
      <c r="AI117" s="94">
        <f t="shared" si="271"/>
        <v>294</v>
      </c>
      <c r="AJ117" s="94">
        <f t="shared" si="271"/>
        <v>1262</v>
      </c>
      <c r="AK117" s="94">
        <f t="shared" si="271"/>
        <v>968</v>
      </c>
      <c r="AL117" s="94">
        <f t="shared" si="271"/>
        <v>294</v>
      </c>
      <c r="AM117" s="94">
        <f t="shared" si="271"/>
        <v>1262</v>
      </c>
      <c r="AN117" s="95"/>
      <c r="AO117" s="94">
        <f t="shared" si="271"/>
        <v>0</v>
      </c>
      <c r="AP117" s="94">
        <f t="shared" si="271"/>
        <v>0</v>
      </c>
      <c r="AQ117" s="94">
        <f t="shared" si="271"/>
        <v>0</v>
      </c>
      <c r="AR117" s="94">
        <f t="shared" si="271"/>
        <v>968</v>
      </c>
      <c r="AS117" s="94">
        <f t="shared" si="271"/>
        <v>294</v>
      </c>
      <c r="AT117" s="91">
        <f t="shared" si="271"/>
        <v>1262</v>
      </c>
    </row>
    <row r="118" spans="1:46" ht="19.5" customHeight="1" x14ac:dyDescent="0.45">
      <c r="A118" s="2" t="s">
        <v>52</v>
      </c>
      <c r="B118" s="3"/>
      <c r="C118" s="27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9"/>
      <c r="AL118" s="9"/>
      <c r="AM118" s="9"/>
      <c r="AN118" s="67"/>
      <c r="AO118" s="9"/>
      <c r="AP118" s="9"/>
      <c r="AQ118" s="9"/>
      <c r="AR118" s="9"/>
      <c r="AS118" s="9"/>
      <c r="AT118" s="10"/>
    </row>
    <row r="119" spans="1:46" ht="19.5" customHeight="1" x14ac:dyDescent="0.45">
      <c r="A119" s="2"/>
      <c r="B119" s="4" t="s">
        <v>70</v>
      </c>
      <c r="C119" s="27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9"/>
      <c r="AL119" s="9"/>
      <c r="AM119" s="9"/>
      <c r="AN119" s="67"/>
      <c r="AO119" s="9"/>
      <c r="AP119" s="9"/>
      <c r="AQ119" s="9"/>
      <c r="AR119" s="9"/>
      <c r="AS119" s="9"/>
      <c r="AT119" s="10"/>
    </row>
    <row r="120" spans="1:46" ht="19.5" customHeight="1" x14ac:dyDescent="0.45">
      <c r="A120" s="51"/>
      <c r="B120" s="3" t="s">
        <v>73</v>
      </c>
      <c r="C120" s="30"/>
      <c r="D120" s="31"/>
      <c r="E120" s="31"/>
      <c r="F120" s="33"/>
      <c r="G120" s="31"/>
      <c r="H120" s="31"/>
      <c r="I120" s="33"/>
      <c r="J120" s="31"/>
      <c r="K120" s="31"/>
      <c r="L120" s="33"/>
      <c r="M120" s="31"/>
      <c r="N120" s="31"/>
      <c r="O120" s="33"/>
      <c r="P120" s="31"/>
      <c r="Q120" s="31"/>
      <c r="R120" s="31"/>
      <c r="S120" s="33"/>
      <c r="T120" s="32"/>
      <c r="U120" s="32"/>
      <c r="V120" s="33"/>
      <c r="W120" s="31"/>
      <c r="X120" s="31"/>
      <c r="Y120" s="31"/>
      <c r="Z120" s="33"/>
      <c r="AA120" s="31"/>
      <c r="AB120" s="31"/>
      <c r="AC120" s="33"/>
      <c r="AD120" s="33"/>
      <c r="AE120" s="33"/>
      <c r="AF120" s="33"/>
      <c r="AG120" s="33"/>
      <c r="AH120" s="33"/>
      <c r="AI120" s="33"/>
      <c r="AJ120" s="33"/>
      <c r="AK120" s="9"/>
      <c r="AL120" s="9"/>
      <c r="AM120" s="9"/>
      <c r="AN120" s="67"/>
      <c r="AO120" s="9"/>
      <c r="AP120" s="9"/>
      <c r="AQ120" s="9"/>
      <c r="AR120" s="9"/>
      <c r="AS120" s="9"/>
      <c r="AT120" s="10"/>
    </row>
    <row r="121" spans="1:46" ht="19.5" customHeight="1" x14ac:dyDescent="0.45">
      <c r="A121" s="51"/>
      <c r="B121" s="6" t="s">
        <v>27</v>
      </c>
      <c r="C121" s="22">
        <v>20</v>
      </c>
      <c r="D121" s="22">
        <v>45</v>
      </c>
      <c r="E121" s="22">
        <v>206</v>
      </c>
      <c r="F121" s="22">
        <f t="shared" ref="F121:F127" si="272">D121+E121</f>
        <v>251</v>
      </c>
      <c r="G121" s="22">
        <v>0</v>
      </c>
      <c r="H121" s="22">
        <v>0</v>
      </c>
      <c r="I121" s="22">
        <f t="shared" ref="I121:I127" si="273">G121+H121</f>
        <v>0</v>
      </c>
      <c r="J121" s="22">
        <f t="shared" ref="J121:J127" si="274">D121+G121</f>
        <v>45</v>
      </c>
      <c r="K121" s="22">
        <f t="shared" ref="K121:K127" si="275">E121+H121</f>
        <v>206</v>
      </c>
      <c r="L121" s="22">
        <f t="shared" ref="L121:L127" si="276">J121+K121</f>
        <v>251</v>
      </c>
      <c r="M121" s="22">
        <v>4</v>
      </c>
      <c r="N121" s="22">
        <v>11</v>
      </c>
      <c r="O121" s="22">
        <f t="shared" ref="O121:O127" si="277">M121+N121</f>
        <v>15</v>
      </c>
      <c r="P121" s="22">
        <v>60</v>
      </c>
      <c r="Q121" s="22">
        <v>65</v>
      </c>
      <c r="R121" s="22">
        <v>205</v>
      </c>
      <c r="S121" s="22">
        <f t="shared" ref="S121:S127" si="278">Q121+R121</f>
        <v>270</v>
      </c>
      <c r="T121" s="22">
        <v>11</v>
      </c>
      <c r="U121" s="22">
        <v>45</v>
      </c>
      <c r="V121" s="22">
        <f t="shared" ref="V121:V127" si="279">T121+U121</f>
        <v>56</v>
      </c>
      <c r="W121" s="22">
        <v>60</v>
      </c>
      <c r="X121" s="22">
        <v>13</v>
      </c>
      <c r="Y121" s="22">
        <v>58</v>
      </c>
      <c r="Z121" s="22">
        <f t="shared" ref="Z121:Z127" si="280">X121+Y121</f>
        <v>71</v>
      </c>
      <c r="AA121" s="22">
        <v>10</v>
      </c>
      <c r="AB121" s="22">
        <v>35</v>
      </c>
      <c r="AC121" s="22">
        <v>0</v>
      </c>
      <c r="AD121" s="22">
        <f t="shared" si="231"/>
        <v>140</v>
      </c>
      <c r="AE121" s="22">
        <f t="shared" ref="AE121:AE127" si="281">D121+Q121+X121</f>
        <v>123</v>
      </c>
      <c r="AF121" s="22">
        <f t="shared" ref="AF121:AF127" si="282">E121+R121+Y121</f>
        <v>469</v>
      </c>
      <c r="AG121" s="22">
        <f t="shared" ref="AG121:AG127" si="283">F121+S121+Z121</f>
        <v>592</v>
      </c>
      <c r="AH121" s="22">
        <f>M121+T121+AA121</f>
        <v>25</v>
      </c>
      <c r="AI121" s="22">
        <f t="shared" ref="AH121:AI127" si="284">N121+U121+AB121</f>
        <v>91</v>
      </c>
      <c r="AJ121" s="22">
        <f t="shared" ref="AJ121:AJ127" si="285">AH121+AI121</f>
        <v>116</v>
      </c>
      <c r="AK121" s="7">
        <f t="shared" ref="AK121:AK146" si="286">AH121</f>
        <v>25</v>
      </c>
      <c r="AL121" s="7">
        <f t="shared" ref="AL121:AL146" si="287">AI121</f>
        <v>91</v>
      </c>
      <c r="AM121" s="7">
        <f t="shared" ref="AM121:AM127" si="288">AK121+AL121</f>
        <v>116</v>
      </c>
      <c r="AN121" s="65">
        <v>2</v>
      </c>
      <c r="AO121" s="7" t="str">
        <f t="shared" ref="AO121:AO127" si="289">IF(AN121=1,AK121,"0")</f>
        <v>0</v>
      </c>
      <c r="AP121" s="7" t="str">
        <f t="shared" ref="AP121:AP127" si="290">IF(AN121=1,AL121,"0")</f>
        <v>0</v>
      </c>
      <c r="AQ121" s="7">
        <f t="shared" ref="AQ121:AQ127" si="291">AO121+AP121</f>
        <v>0</v>
      </c>
      <c r="AR121" s="7">
        <f t="shared" ref="AR121:AR127" si="292">IF(AN121=2,AK121,"0")</f>
        <v>25</v>
      </c>
      <c r="AS121" s="7">
        <f t="shared" ref="AS121:AS127" si="293">IF(AN121=2,AL121,"0")</f>
        <v>91</v>
      </c>
      <c r="AT121" s="7">
        <f t="shared" ref="AT121:AT127" si="294">AR121+AS121</f>
        <v>116</v>
      </c>
    </row>
    <row r="122" spans="1:46" ht="19.5" customHeight="1" x14ac:dyDescent="0.45">
      <c r="A122" s="51"/>
      <c r="B122" s="6" t="s">
        <v>54</v>
      </c>
      <c r="C122" s="22">
        <v>30</v>
      </c>
      <c r="D122" s="22">
        <v>19</v>
      </c>
      <c r="E122" s="22">
        <v>90</v>
      </c>
      <c r="F122" s="22">
        <f t="shared" si="272"/>
        <v>109</v>
      </c>
      <c r="G122" s="22">
        <v>0</v>
      </c>
      <c r="H122" s="22">
        <v>0</v>
      </c>
      <c r="I122" s="22">
        <f t="shared" si="273"/>
        <v>0</v>
      </c>
      <c r="J122" s="22">
        <f t="shared" si="274"/>
        <v>19</v>
      </c>
      <c r="K122" s="22">
        <f t="shared" si="275"/>
        <v>90</v>
      </c>
      <c r="L122" s="22">
        <f t="shared" si="276"/>
        <v>109</v>
      </c>
      <c r="M122" s="22">
        <v>2</v>
      </c>
      <c r="N122" s="22">
        <v>12</v>
      </c>
      <c r="O122" s="22">
        <f t="shared" si="277"/>
        <v>14</v>
      </c>
      <c r="P122" s="22">
        <v>50</v>
      </c>
      <c r="Q122" s="22">
        <v>76</v>
      </c>
      <c r="R122" s="22">
        <v>203</v>
      </c>
      <c r="S122" s="22">
        <f t="shared" si="278"/>
        <v>279</v>
      </c>
      <c r="T122" s="22">
        <v>27</v>
      </c>
      <c r="U122" s="22">
        <v>34</v>
      </c>
      <c r="V122" s="22">
        <f t="shared" si="279"/>
        <v>61</v>
      </c>
      <c r="W122" s="22">
        <v>10</v>
      </c>
      <c r="X122" s="22">
        <v>4</v>
      </c>
      <c r="Y122" s="22">
        <v>16</v>
      </c>
      <c r="Z122" s="22">
        <f t="shared" si="280"/>
        <v>20</v>
      </c>
      <c r="AA122" s="22">
        <v>3</v>
      </c>
      <c r="AB122" s="22">
        <v>15</v>
      </c>
      <c r="AC122" s="22">
        <v>0</v>
      </c>
      <c r="AD122" s="22">
        <f t="shared" si="231"/>
        <v>90</v>
      </c>
      <c r="AE122" s="22">
        <f t="shared" si="281"/>
        <v>99</v>
      </c>
      <c r="AF122" s="22">
        <f t="shared" si="282"/>
        <v>309</v>
      </c>
      <c r="AG122" s="22">
        <f t="shared" si="283"/>
        <v>408</v>
      </c>
      <c r="AH122" s="22">
        <f t="shared" si="284"/>
        <v>32</v>
      </c>
      <c r="AI122" s="22">
        <f t="shared" si="284"/>
        <v>61</v>
      </c>
      <c r="AJ122" s="22">
        <f t="shared" si="285"/>
        <v>93</v>
      </c>
      <c r="AK122" s="7">
        <f t="shared" si="286"/>
        <v>32</v>
      </c>
      <c r="AL122" s="7">
        <f t="shared" si="287"/>
        <v>61</v>
      </c>
      <c r="AM122" s="7">
        <f t="shared" si="288"/>
        <v>93</v>
      </c>
      <c r="AN122" s="65">
        <v>1</v>
      </c>
      <c r="AO122" s="7">
        <f t="shared" si="289"/>
        <v>32</v>
      </c>
      <c r="AP122" s="7">
        <f t="shared" si="290"/>
        <v>61</v>
      </c>
      <c r="AQ122" s="7">
        <f t="shared" si="291"/>
        <v>93</v>
      </c>
      <c r="AR122" s="7" t="str">
        <f t="shared" si="292"/>
        <v>0</v>
      </c>
      <c r="AS122" s="7" t="str">
        <f t="shared" si="293"/>
        <v>0</v>
      </c>
      <c r="AT122" s="7">
        <f t="shared" si="294"/>
        <v>0</v>
      </c>
    </row>
    <row r="123" spans="1:46" ht="19.5" customHeight="1" x14ac:dyDescent="0.45">
      <c r="A123" s="51"/>
      <c r="B123" s="6" t="s">
        <v>53</v>
      </c>
      <c r="C123" s="22">
        <v>30</v>
      </c>
      <c r="D123" s="22">
        <v>70</v>
      </c>
      <c r="E123" s="22">
        <f>232+2</f>
        <v>234</v>
      </c>
      <c r="F123" s="22">
        <f t="shared" si="272"/>
        <v>304</v>
      </c>
      <c r="G123" s="22">
        <v>0</v>
      </c>
      <c r="H123" s="22">
        <v>0</v>
      </c>
      <c r="I123" s="22">
        <f t="shared" si="273"/>
        <v>0</v>
      </c>
      <c r="J123" s="22">
        <f t="shared" si="274"/>
        <v>70</v>
      </c>
      <c r="K123" s="22">
        <f t="shared" si="275"/>
        <v>234</v>
      </c>
      <c r="L123" s="22">
        <f t="shared" si="276"/>
        <v>304</v>
      </c>
      <c r="M123" s="22">
        <v>10</v>
      </c>
      <c r="N123" s="22">
        <v>13</v>
      </c>
      <c r="O123" s="22">
        <f t="shared" si="277"/>
        <v>23</v>
      </c>
      <c r="P123" s="22">
        <v>50</v>
      </c>
      <c r="Q123" s="22">
        <v>248</v>
      </c>
      <c r="R123" s="22">
        <v>465</v>
      </c>
      <c r="S123" s="22">
        <f t="shared" si="278"/>
        <v>713</v>
      </c>
      <c r="T123" s="22">
        <v>21</v>
      </c>
      <c r="U123" s="22">
        <v>46</v>
      </c>
      <c r="V123" s="22">
        <f t="shared" si="279"/>
        <v>67</v>
      </c>
      <c r="W123" s="22">
        <v>10</v>
      </c>
      <c r="X123" s="22">
        <v>5</v>
      </c>
      <c r="Y123" s="22">
        <v>15</v>
      </c>
      <c r="Z123" s="22">
        <f t="shared" si="280"/>
        <v>20</v>
      </c>
      <c r="AA123" s="22">
        <v>2</v>
      </c>
      <c r="AB123" s="22">
        <v>11</v>
      </c>
      <c r="AC123" s="22">
        <v>0</v>
      </c>
      <c r="AD123" s="22">
        <f t="shared" si="231"/>
        <v>90</v>
      </c>
      <c r="AE123" s="22">
        <f t="shared" si="281"/>
        <v>323</v>
      </c>
      <c r="AF123" s="22">
        <f t="shared" si="282"/>
        <v>714</v>
      </c>
      <c r="AG123" s="22">
        <f t="shared" si="283"/>
        <v>1037</v>
      </c>
      <c r="AH123" s="22">
        <f t="shared" si="284"/>
        <v>33</v>
      </c>
      <c r="AI123" s="22">
        <f t="shared" si="284"/>
        <v>70</v>
      </c>
      <c r="AJ123" s="22">
        <f t="shared" si="285"/>
        <v>103</v>
      </c>
      <c r="AK123" s="7">
        <f t="shared" si="286"/>
        <v>33</v>
      </c>
      <c r="AL123" s="7">
        <f t="shared" si="287"/>
        <v>70</v>
      </c>
      <c r="AM123" s="7">
        <f t="shared" si="288"/>
        <v>103</v>
      </c>
      <c r="AN123" s="65">
        <v>1</v>
      </c>
      <c r="AO123" s="7">
        <f t="shared" si="289"/>
        <v>33</v>
      </c>
      <c r="AP123" s="7">
        <f t="shared" si="290"/>
        <v>70</v>
      </c>
      <c r="AQ123" s="7">
        <f t="shared" si="291"/>
        <v>103</v>
      </c>
      <c r="AR123" s="7" t="str">
        <f t="shared" si="292"/>
        <v>0</v>
      </c>
      <c r="AS123" s="7" t="str">
        <f t="shared" si="293"/>
        <v>0</v>
      </c>
      <c r="AT123" s="7">
        <f t="shared" si="294"/>
        <v>0</v>
      </c>
    </row>
    <row r="124" spans="1:46" ht="19.5" customHeight="1" x14ac:dyDescent="0.45">
      <c r="A124" s="51"/>
      <c r="B124" s="6" t="s">
        <v>55</v>
      </c>
      <c r="C124" s="22">
        <v>0</v>
      </c>
      <c r="D124" s="22">
        <v>0</v>
      </c>
      <c r="E124" s="22">
        <v>0</v>
      </c>
      <c r="F124" s="22">
        <f t="shared" si="272"/>
        <v>0</v>
      </c>
      <c r="G124" s="22">
        <v>0</v>
      </c>
      <c r="H124" s="22">
        <v>0</v>
      </c>
      <c r="I124" s="22">
        <f t="shared" si="273"/>
        <v>0</v>
      </c>
      <c r="J124" s="22">
        <f t="shared" si="274"/>
        <v>0</v>
      </c>
      <c r="K124" s="22">
        <f t="shared" si="275"/>
        <v>0</v>
      </c>
      <c r="L124" s="22">
        <f t="shared" si="276"/>
        <v>0</v>
      </c>
      <c r="M124" s="22">
        <v>0</v>
      </c>
      <c r="N124" s="22">
        <v>0</v>
      </c>
      <c r="O124" s="22">
        <f t="shared" si="277"/>
        <v>0</v>
      </c>
      <c r="P124" s="22">
        <v>0</v>
      </c>
      <c r="Q124" s="22">
        <v>0</v>
      </c>
      <c r="R124" s="22">
        <v>0</v>
      </c>
      <c r="S124" s="22">
        <f t="shared" si="278"/>
        <v>0</v>
      </c>
      <c r="T124" s="22">
        <v>0</v>
      </c>
      <c r="U124" s="22">
        <v>0</v>
      </c>
      <c r="V124" s="22">
        <f t="shared" si="279"/>
        <v>0</v>
      </c>
      <c r="W124" s="22">
        <v>0</v>
      </c>
      <c r="X124" s="22">
        <v>0</v>
      </c>
      <c r="Y124" s="22">
        <v>0</v>
      </c>
      <c r="Z124" s="22">
        <f t="shared" si="280"/>
        <v>0</v>
      </c>
      <c r="AA124" s="22">
        <v>0</v>
      </c>
      <c r="AB124" s="22">
        <v>0</v>
      </c>
      <c r="AC124" s="22">
        <v>0</v>
      </c>
      <c r="AD124" s="22">
        <f t="shared" si="231"/>
        <v>0</v>
      </c>
      <c r="AE124" s="22">
        <f t="shared" si="281"/>
        <v>0</v>
      </c>
      <c r="AF124" s="22">
        <f t="shared" si="282"/>
        <v>0</v>
      </c>
      <c r="AG124" s="22">
        <f t="shared" si="283"/>
        <v>0</v>
      </c>
      <c r="AH124" s="22">
        <f t="shared" si="284"/>
        <v>0</v>
      </c>
      <c r="AI124" s="22">
        <f t="shared" si="284"/>
        <v>0</v>
      </c>
      <c r="AJ124" s="22">
        <f t="shared" si="285"/>
        <v>0</v>
      </c>
      <c r="AK124" s="7">
        <f t="shared" si="286"/>
        <v>0</v>
      </c>
      <c r="AL124" s="7">
        <f t="shared" si="287"/>
        <v>0</v>
      </c>
      <c r="AM124" s="7">
        <f t="shared" si="288"/>
        <v>0</v>
      </c>
      <c r="AN124" s="65">
        <v>1</v>
      </c>
      <c r="AO124" s="7">
        <f t="shared" si="289"/>
        <v>0</v>
      </c>
      <c r="AP124" s="7">
        <f t="shared" si="290"/>
        <v>0</v>
      </c>
      <c r="AQ124" s="7">
        <f t="shared" si="291"/>
        <v>0</v>
      </c>
      <c r="AR124" s="7" t="str">
        <f t="shared" si="292"/>
        <v>0</v>
      </c>
      <c r="AS124" s="7" t="str">
        <f t="shared" si="293"/>
        <v>0</v>
      </c>
      <c r="AT124" s="7">
        <f t="shared" si="294"/>
        <v>0</v>
      </c>
    </row>
    <row r="125" spans="1:46" ht="19.5" customHeight="1" x14ac:dyDescent="0.45">
      <c r="A125" s="51"/>
      <c r="B125" s="6" t="s">
        <v>26</v>
      </c>
      <c r="C125" s="22">
        <v>30</v>
      </c>
      <c r="D125" s="22">
        <v>49</v>
      </c>
      <c r="E125" s="22">
        <v>138</v>
      </c>
      <c r="F125" s="22">
        <f t="shared" si="272"/>
        <v>187</v>
      </c>
      <c r="G125" s="22">
        <v>0</v>
      </c>
      <c r="H125" s="22">
        <v>0</v>
      </c>
      <c r="I125" s="22">
        <f t="shared" si="273"/>
        <v>0</v>
      </c>
      <c r="J125" s="22">
        <f t="shared" si="274"/>
        <v>49</v>
      </c>
      <c r="K125" s="22">
        <f t="shared" si="275"/>
        <v>138</v>
      </c>
      <c r="L125" s="22">
        <f t="shared" si="276"/>
        <v>187</v>
      </c>
      <c r="M125" s="22">
        <v>6</v>
      </c>
      <c r="N125" s="22">
        <v>15</v>
      </c>
      <c r="O125" s="22">
        <f t="shared" si="277"/>
        <v>21</v>
      </c>
      <c r="P125" s="22">
        <v>90</v>
      </c>
      <c r="Q125" s="22">
        <v>256</v>
      </c>
      <c r="R125" s="22">
        <v>378</v>
      </c>
      <c r="S125" s="22">
        <f t="shared" si="278"/>
        <v>634</v>
      </c>
      <c r="T125" s="22">
        <v>43</v>
      </c>
      <c r="U125" s="22">
        <v>47</v>
      </c>
      <c r="V125" s="22">
        <f t="shared" si="279"/>
        <v>90</v>
      </c>
      <c r="W125" s="22">
        <v>40</v>
      </c>
      <c r="X125" s="22">
        <v>20</v>
      </c>
      <c r="Y125" s="22">
        <v>50</v>
      </c>
      <c r="Z125" s="22">
        <f t="shared" si="280"/>
        <v>70</v>
      </c>
      <c r="AA125" s="22">
        <v>14</v>
      </c>
      <c r="AB125" s="22">
        <v>34</v>
      </c>
      <c r="AC125" s="22">
        <v>0</v>
      </c>
      <c r="AD125" s="22">
        <f t="shared" si="231"/>
        <v>160</v>
      </c>
      <c r="AE125" s="22">
        <f t="shared" si="281"/>
        <v>325</v>
      </c>
      <c r="AF125" s="22">
        <f t="shared" si="282"/>
        <v>566</v>
      </c>
      <c r="AG125" s="22">
        <f t="shared" si="283"/>
        <v>891</v>
      </c>
      <c r="AH125" s="22">
        <f t="shared" si="284"/>
        <v>63</v>
      </c>
      <c r="AI125" s="22">
        <f t="shared" si="284"/>
        <v>96</v>
      </c>
      <c r="AJ125" s="22">
        <f t="shared" si="285"/>
        <v>159</v>
      </c>
      <c r="AK125" s="7">
        <f t="shared" si="286"/>
        <v>63</v>
      </c>
      <c r="AL125" s="7">
        <f t="shared" si="287"/>
        <v>96</v>
      </c>
      <c r="AM125" s="7">
        <f t="shared" si="288"/>
        <v>159</v>
      </c>
      <c r="AN125" s="65">
        <v>1</v>
      </c>
      <c r="AO125" s="7">
        <f t="shared" si="289"/>
        <v>63</v>
      </c>
      <c r="AP125" s="7">
        <f t="shared" si="290"/>
        <v>96</v>
      </c>
      <c r="AQ125" s="7">
        <f t="shared" si="291"/>
        <v>159</v>
      </c>
      <c r="AR125" s="7" t="str">
        <f t="shared" si="292"/>
        <v>0</v>
      </c>
      <c r="AS125" s="7" t="str">
        <f t="shared" si="293"/>
        <v>0</v>
      </c>
      <c r="AT125" s="7">
        <f t="shared" si="294"/>
        <v>0</v>
      </c>
    </row>
    <row r="126" spans="1:46" ht="19.5" customHeight="1" x14ac:dyDescent="0.45">
      <c r="A126" s="51"/>
      <c r="B126" s="6" t="s">
        <v>28</v>
      </c>
      <c r="C126" s="22">
        <v>20</v>
      </c>
      <c r="D126" s="22">
        <v>63</v>
      </c>
      <c r="E126" s="22">
        <v>236</v>
      </c>
      <c r="F126" s="22">
        <f t="shared" si="272"/>
        <v>299</v>
      </c>
      <c r="G126" s="22">
        <v>0</v>
      </c>
      <c r="H126" s="22">
        <v>0</v>
      </c>
      <c r="I126" s="22">
        <f t="shared" si="273"/>
        <v>0</v>
      </c>
      <c r="J126" s="22">
        <f t="shared" si="274"/>
        <v>63</v>
      </c>
      <c r="K126" s="22">
        <f t="shared" si="275"/>
        <v>236</v>
      </c>
      <c r="L126" s="22">
        <f t="shared" si="276"/>
        <v>299</v>
      </c>
      <c r="M126" s="22">
        <v>3</v>
      </c>
      <c r="N126" s="22">
        <v>15</v>
      </c>
      <c r="O126" s="22">
        <f t="shared" si="277"/>
        <v>18</v>
      </c>
      <c r="P126" s="22">
        <v>60</v>
      </c>
      <c r="Q126" s="22">
        <v>113</v>
      </c>
      <c r="R126" s="22">
        <v>398</v>
      </c>
      <c r="S126" s="22">
        <f t="shared" si="278"/>
        <v>511</v>
      </c>
      <c r="T126" s="22">
        <v>17</v>
      </c>
      <c r="U126" s="22">
        <v>44</v>
      </c>
      <c r="V126" s="22">
        <f t="shared" si="279"/>
        <v>61</v>
      </c>
      <c r="W126" s="22">
        <v>60</v>
      </c>
      <c r="X126" s="22">
        <v>19</v>
      </c>
      <c r="Y126" s="22">
        <v>91</v>
      </c>
      <c r="Z126" s="22">
        <f t="shared" si="280"/>
        <v>110</v>
      </c>
      <c r="AA126" s="22">
        <v>14</v>
      </c>
      <c r="AB126" s="22">
        <v>62</v>
      </c>
      <c r="AC126" s="22">
        <v>0</v>
      </c>
      <c r="AD126" s="22">
        <f t="shared" si="231"/>
        <v>140</v>
      </c>
      <c r="AE126" s="22">
        <f t="shared" si="281"/>
        <v>195</v>
      </c>
      <c r="AF126" s="22">
        <f t="shared" si="282"/>
        <v>725</v>
      </c>
      <c r="AG126" s="22">
        <f t="shared" si="283"/>
        <v>920</v>
      </c>
      <c r="AH126" s="22">
        <f t="shared" si="284"/>
        <v>34</v>
      </c>
      <c r="AI126" s="22">
        <f t="shared" si="284"/>
        <v>121</v>
      </c>
      <c r="AJ126" s="22">
        <f t="shared" si="285"/>
        <v>155</v>
      </c>
      <c r="AK126" s="7">
        <f t="shared" si="286"/>
        <v>34</v>
      </c>
      <c r="AL126" s="7">
        <f t="shared" si="287"/>
        <v>121</v>
      </c>
      <c r="AM126" s="7">
        <f t="shared" si="288"/>
        <v>155</v>
      </c>
      <c r="AN126" s="65">
        <v>2</v>
      </c>
      <c r="AO126" s="7" t="str">
        <f t="shared" si="289"/>
        <v>0</v>
      </c>
      <c r="AP126" s="7" t="str">
        <f t="shared" si="290"/>
        <v>0</v>
      </c>
      <c r="AQ126" s="7">
        <f t="shared" si="291"/>
        <v>0</v>
      </c>
      <c r="AR126" s="7">
        <f t="shared" si="292"/>
        <v>34</v>
      </c>
      <c r="AS126" s="7">
        <f t="shared" si="293"/>
        <v>121</v>
      </c>
      <c r="AT126" s="7">
        <f t="shared" si="294"/>
        <v>155</v>
      </c>
    </row>
    <row r="127" spans="1:46" ht="19.5" customHeight="1" x14ac:dyDescent="0.45">
      <c r="A127" s="51"/>
      <c r="B127" s="6" t="s">
        <v>86</v>
      </c>
      <c r="C127" s="22">
        <v>20</v>
      </c>
      <c r="D127" s="22">
        <v>57</v>
      </c>
      <c r="E127" s="22">
        <v>81</v>
      </c>
      <c r="F127" s="22">
        <f t="shared" si="272"/>
        <v>138</v>
      </c>
      <c r="G127" s="22">
        <v>0</v>
      </c>
      <c r="H127" s="22">
        <v>0</v>
      </c>
      <c r="I127" s="22">
        <f t="shared" si="273"/>
        <v>0</v>
      </c>
      <c r="J127" s="22">
        <f t="shared" si="274"/>
        <v>57</v>
      </c>
      <c r="K127" s="22">
        <f t="shared" si="275"/>
        <v>81</v>
      </c>
      <c r="L127" s="22">
        <f t="shared" si="276"/>
        <v>138</v>
      </c>
      <c r="M127" s="22">
        <v>5</v>
      </c>
      <c r="N127" s="22">
        <v>8</v>
      </c>
      <c r="O127" s="22">
        <f t="shared" si="277"/>
        <v>13</v>
      </c>
      <c r="P127" s="22">
        <v>110</v>
      </c>
      <c r="Q127" s="22">
        <v>224</v>
      </c>
      <c r="R127" s="22">
        <v>194</v>
      </c>
      <c r="S127" s="22">
        <f t="shared" si="278"/>
        <v>418</v>
      </c>
      <c r="T127" s="22">
        <v>65</v>
      </c>
      <c r="U127" s="22">
        <v>43</v>
      </c>
      <c r="V127" s="22">
        <f t="shared" si="279"/>
        <v>108</v>
      </c>
      <c r="W127" s="22">
        <v>50</v>
      </c>
      <c r="X127" s="22">
        <v>23</v>
      </c>
      <c r="Y127" s="22">
        <v>32</v>
      </c>
      <c r="Z127" s="22">
        <f t="shared" si="280"/>
        <v>55</v>
      </c>
      <c r="AA127" s="22">
        <v>16</v>
      </c>
      <c r="AB127" s="22">
        <v>23</v>
      </c>
      <c r="AC127" s="22">
        <v>0</v>
      </c>
      <c r="AD127" s="22">
        <f t="shared" si="231"/>
        <v>180</v>
      </c>
      <c r="AE127" s="22">
        <f t="shared" si="281"/>
        <v>304</v>
      </c>
      <c r="AF127" s="22">
        <f t="shared" si="282"/>
        <v>307</v>
      </c>
      <c r="AG127" s="22">
        <f t="shared" si="283"/>
        <v>611</v>
      </c>
      <c r="AH127" s="22">
        <f t="shared" si="284"/>
        <v>86</v>
      </c>
      <c r="AI127" s="22">
        <f t="shared" si="284"/>
        <v>74</v>
      </c>
      <c r="AJ127" s="22">
        <f t="shared" si="285"/>
        <v>160</v>
      </c>
      <c r="AK127" s="7">
        <f t="shared" si="286"/>
        <v>86</v>
      </c>
      <c r="AL127" s="7">
        <f t="shared" si="287"/>
        <v>74</v>
      </c>
      <c r="AM127" s="7">
        <f t="shared" si="288"/>
        <v>160</v>
      </c>
      <c r="AN127" s="65">
        <v>2</v>
      </c>
      <c r="AO127" s="7" t="str">
        <f t="shared" si="289"/>
        <v>0</v>
      </c>
      <c r="AP127" s="7" t="str">
        <f t="shared" si="290"/>
        <v>0</v>
      </c>
      <c r="AQ127" s="7">
        <f t="shared" si="291"/>
        <v>0</v>
      </c>
      <c r="AR127" s="7">
        <f t="shared" si="292"/>
        <v>86</v>
      </c>
      <c r="AS127" s="7">
        <f t="shared" si="293"/>
        <v>74</v>
      </c>
      <c r="AT127" s="7">
        <f t="shared" si="294"/>
        <v>160</v>
      </c>
    </row>
    <row r="128" spans="1:46" s="13" customFormat="1" ht="19.5" customHeight="1" x14ac:dyDescent="0.45">
      <c r="A128" s="2"/>
      <c r="B128" s="11" t="s">
        <v>6</v>
      </c>
      <c r="C128" s="26">
        <f>SUM(C121:C127)</f>
        <v>150</v>
      </c>
      <c r="D128" s="26">
        <f t="shared" ref="D128:AT128" si="295">SUM(D121:D127)</f>
        <v>303</v>
      </c>
      <c r="E128" s="26">
        <f t="shared" si="295"/>
        <v>985</v>
      </c>
      <c r="F128" s="26">
        <f t="shared" si="295"/>
        <v>1288</v>
      </c>
      <c r="G128" s="26">
        <f t="shared" ref="G128:I128" si="296">SUM(G121:G127)</f>
        <v>0</v>
      </c>
      <c r="H128" s="26">
        <f t="shared" si="296"/>
        <v>0</v>
      </c>
      <c r="I128" s="26">
        <f t="shared" si="296"/>
        <v>0</v>
      </c>
      <c r="J128" s="26">
        <f t="shared" ref="J128:L128" si="297">SUM(J121:J127)</f>
        <v>303</v>
      </c>
      <c r="K128" s="26">
        <f t="shared" si="297"/>
        <v>985</v>
      </c>
      <c r="L128" s="26">
        <f t="shared" si="297"/>
        <v>1288</v>
      </c>
      <c r="M128" s="26">
        <f t="shared" si="295"/>
        <v>30</v>
      </c>
      <c r="N128" s="26">
        <f t="shared" si="295"/>
        <v>74</v>
      </c>
      <c r="O128" s="26">
        <f t="shared" si="295"/>
        <v>104</v>
      </c>
      <c r="P128" s="26">
        <f t="shared" si="295"/>
        <v>420</v>
      </c>
      <c r="Q128" s="26">
        <f t="shared" si="295"/>
        <v>982</v>
      </c>
      <c r="R128" s="26">
        <f t="shared" si="295"/>
        <v>1843</v>
      </c>
      <c r="S128" s="26">
        <f t="shared" si="295"/>
        <v>2825</v>
      </c>
      <c r="T128" s="26">
        <f t="shared" si="295"/>
        <v>184</v>
      </c>
      <c r="U128" s="26">
        <f t="shared" si="295"/>
        <v>259</v>
      </c>
      <c r="V128" s="26">
        <f t="shared" si="295"/>
        <v>443</v>
      </c>
      <c r="W128" s="26">
        <f t="shared" si="295"/>
        <v>230</v>
      </c>
      <c r="X128" s="26">
        <f t="shared" si="295"/>
        <v>84</v>
      </c>
      <c r="Y128" s="26">
        <f t="shared" si="295"/>
        <v>262</v>
      </c>
      <c r="Z128" s="26">
        <f t="shared" si="295"/>
        <v>346</v>
      </c>
      <c r="AA128" s="26">
        <f t="shared" si="295"/>
        <v>59</v>
      </c>
      <c r="AB128" s="26">
        <f t="shared" si="295"/>
        <v>180</v>
      </c>
      <c r="AC128" s="26">
        <f t="shared" si="295"/>
        <v>0</v>
      </c>
      <c r="AD128" s="26">
        <f t="shared" ref="AD128:AG128" si="298">SUM(AD121:AD127)</f>
        <v>800</v>
      </c>
      <c r="AE128" s="26">
        <f t="shared" si="298"/>
        <v>1369</v>
      </c>
      <c r="AF128" s="26">
        <f t="shared" si="298"/>
        <v>3090</v>
      </c>
      <c r="AG128" s="26">
        <f t="shared" si="298"/>
        <v>4459</v>
      </c>
      <c r="AH128" s="26">
        <f>SUM(AH121:AH127)</f>
        <v>273</v>
      </c>
      <c r="AI128" s="26">
        <f t="shared" si="295"/>
        <v>513</v>
      </c>
      <c r="AJ128" s="26">
        <f t="shared" si="295"/>
        <v>786</v>
      </c>
      <c r="AK128" s="26">
        <f t="shared" si="295"/>
        <v>273</v>
      </c>
      <c r="AL128" s="26">
        <f t="shared" si="295"/>
        <v>513</v>
      </c>
      <c r="AM128" s="26">
        <f t="shared" si="295"/>
        <v>786</v>
      </c>
      <c r="AN128" s="66">
        <f t="shared" si="295"/>
        <v>10</v>
      </c>
      <c r="AO128" s="26">
        <f t="shared" si="295"/>
        <v>128</v>
      </c>
      <c r="AP128" s="26">
        <f t="shared" si="295"/>
        <v>227</v>
      </c>
      <c r="AQ128" s="26">
        <f t="shared" si="295"/>
        <v>355</v>
      </c>
      <c r="AR128" s="26">
        <f t="shared" si="295"/>
        <v>145</v>
      </c>
      <c r="AS128" s="26">
        <f t="shared" si="295"/>
        <v>286</v>
      </c>
      <c r="AT128" s="26">
        <f t="shared" si="295"/>
        <v>431</v>
      </c>
    </row>
    <row r="129" spans="1:46" ht="19.5" customHeight="1" x14ac:dyDescent="0.45">
      <c r="A129" s="51"/>
      <c r="B129" s="3" t="s">
        <v>108</v>
      </c>
      <c r="C129" s="27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9"/>
      <c r="AL129" s="9"/>
      <c r="AM129" s="9"/>
      <c r="AN129" s="67"/>
      <c r="AO129" s="9"/>
      <c r="AP129" s="9"/>
      <c r="AQ129" s="9"/>
      <c r="AR129" s="9"/>
      <c r="AS129" s="9"/>
      <c r="AT129" s="10"/>
    </row>
    <row r="130" spans="1:46" ht="19.5" customHeight="1" x14ac:dyDescent="0.45">
      <c r="A130" s="51"/>
      <c r="B130" s="6" t="s">
        <v>54</v>
      </c>
      <c r="C130" s="22">
        <v>15</v>
      </c>
      <c r="D130" s="22">
        <v>0</v>
      </c>
      <c r="E130" s="22">
        <v>4</v>
      </c>
      <c r="F130" s="22">
        <f t="shared" ref="F130:F134" si="299">D130+E130</f>
        <v>4</v>
      </c>
      <c r="G130" s="22">
        <v>0</v>
      </c>
      <c r="H130" s="22">
        <v>0</v>
      </c>
      <c r="I130" s="22">
        <f t="shared" ref="I130:I132" si="300">G130+H130</f>
        <v>0</v>
      </c>
      <c r="J130" s="22">
        <f t="shared" ref="J130:J134" si="301">D130+G130</f>
        <v>0</v>
      </c>
      <c r="K130" s="22">
        <f t="shared" ref="K130:K134" si="302">E130+H130</f>
        <v>4</v>
      </c>
      <c r="L130" s="22">
        <f t="shared" ref="L130:L132" si="303">J130+K130</f>
        <v>4</v>
      </c>
      <c r="M130" s="22">
        <v>0</v>
      </c>
      <c r="N130" s="22">
        <v>3</v>
      </c>
      <c r="O130" s="22">
        <v>0</v>
      </c>
      <c r="P130" s="22">
        <v>25</v>
      </c>
      <c r="Q130" s="22">
        <v>3</v>
      </c>
      <c r="R130" s="22">
        <v>26</v>
      </c>
      <c r="S130" s="22">
        <f t="shared" ref="S130:S134" si="304">Q130+R130</f>
        <v>29</v>
      </c>
      <c r="T130" s="22">
        <v>2</v>
      </c>
      <c r="U130" s="22">
        <v>28</v>
      </c>
      <c r="V130" s="22">
        <f t="shared" ref="V130:V134" si="305">T130+U130</f>
        <v>30</v>
      </c>
      <c r="W130" s="22">
        <v>0</v>
      </c>
      <c r="X130" s="22">
        <v>0</v>
      </c>
      <c r="Y130" s="22">
        <v>0</v>
      </c>
      <c r="Z130" s="22">
        <f t="shared" ref="Z130:Z134" si="306">X130+Y130</f>
        <v>0</v>
      </c>
      <c r="AA130" s="22">
        <v>0</v>
      </c>
      <c r="AB130" s="22">
        <v>0</v>
      </c>
      <c r="AC130" s="22">
        <f t="shared" ref="AC130:AC134" si="307">AA130+AB130</f>
        <v>0</v>
      </c>
      <c r="AD130" s="22">
        <f t="shared" si="231"/>
        <v>40</v>
      </c>
      <c r="AE130" s="22">
        <f t="shared" ref="AE130:AE134" si="308">D130+Q130+X130</f>
        <v>3</v>
      </c>
      <c r="AF130" s="22">
        <f t="shared" ref="AF130:AF134" si="309">E130+R130+Y130</f>
        <v>30</v>
      </c>
      <c r="AG130" s="22">
        <f t="shared" ref="AG130:AG134" si="310">F130+S130+Z130</f>
        <v>33</v>
      </c>
      <c r="AH130" s="22">
        <f t="shared" ref="AH130:AI134" si="311">M130+T130+AA130</f>
        <v>2</v>
      </c>
      <c r="AI130" s="22">
        <f t="shared" si="311"/>
        <v>31</v>
      </c>
      <c r="AJ130" s="22">
        <f t="shared" ref="AJ130:AJ134" si="312">AH130+AI130</f>
        <v>33</v>
      </c>
      <c r="AK130" s="7">
        <f t="shared" si="286"/>
        <v>2</v>
      </c>
      <c r="AL130" s="7">
        <f t="shared" si="287"/>
        <v>31</v>
      </c>
      <c r="AM130" s="7">
        <f t="shared" ref="AM130:AM134" si="313">AK130+AL130</f>
        <v>33</v>
      </c>
      <c r="AN130" s="65">
        <v>1</v>
      </c>
      <c r="AO130" s="7">
        <f t="shared" ref="AO130:AO134" si="314">IF(AN130=1,AK130,"0")</f>
        <v>2</v>
      </c>
      <c r="AP130" s="7">
        <f t="shared" ref="AP130:AP134" si="315">IF(AN130=1,AL130,"0")</f>
        <v>31</v>
      </c>
      <c r="AQ130" s="7">
        <f t="shared" ref="AQ130:AQ134" si="316">AO130+AP130</f>
        <v>33</v>
      </c>
      <c r="AR130" s="7" t="str">
        <f t="shared" ref="AR130:AR134" si="317">IF(AN130=2,AK130,"0")</f>
        <v>0</v>
      </c>
      <c r="AS130" s="7" t="str">
        <f t="shared" ref="AS130:AS134" si="318">IF(AN130=2,AL130,"0")</f>
        <v>0</v>
      </c>
      <c r="AT130" s="7">
        <f t="shared" ref="AT130:AT134" si="319">AR130+AS130</f>
        <v>0</v>
      </c>
    </row>
    <row r="131" spans="1:46" ht="19.5" customHeight="1" x14ac:dyDescent="0.45">
      <c r="A131" s="51"/>
      <c r="B131" s="6" t="s">
        <v>53</v>
      </c>
      <c r="C131" s="22">
        <v>15</v>
      </c>
      <c r="D131" s="22">
        <v>0</v>
      </c>
      <c r="E131" s="22">
        <v>26</v>
      </c>
      <c r="F131" s="22">
        <f t="shared" si="299"/>
        <v>26</v>
      </c>
      <c r="G131" s="22">
        <v>0</v>
      </c>
      <c r="H131" s="22">
        <v>0</v>
      </c>
      <c r="I131" s="22">
        <f t="shared" si="300"/>
        <v>0</v>
      </c>
      <c r="J131" s="22">
        <f t="shared" si="301"/>
        <v>0</v>
      </c>
      <c r="K131" s="22">
        <f t="shared" si="302"/>
        <v>26</v>
      </c>
      <c r="L131" s="22">
        <f t="shared" si="303"/>
        <v>26</v>
      </c>
      <c r="M131" s="22">
        <v>1</v>
      </c>
      <c r="N131" s="22">
        <v>9</v>
      </c>
      <c r="O131" s="22">
        <v>0</v>
      </c>
      <c r="P131" s="22">
        <v>25</v>
      </c>
      <c r="Q131" s="22">
        <v>7</v>
      </c>
      <c r="R131" s="22">
        <v>66</v>
      </c>
      <c r="S131" s="22">
        <f t="shared" si="304"/>
        <v>73</v>
      </c>
      <c r="T131" s="22">
        <v>3</v>
      </c>
      <c r="U131" s="22">
        <v>22</v>
      </c>
      <c r="V131" s="22">
        <f t="shared" si="305"/>
        <v>25</v>
      </c>
      <c r="W131" s="22">
        <v>0</v>
      </c>
      <c r="X131" s="22">
        <v>0</v>
      </c>
      <c r="Y131" s="22">
        <v>0</v>
      </c>
      <c r="Z131" s="22">
        <f t="shared" si="306"/>
        <v>0</v>
      </c>
      <c r="AA131" s="22">
        <v>0</v>
      </c>
      <c r="AB131" s="22">
        <v>0</v>
      </c>
      <c r="AC131" s="22">
        <f t="shared" si="307"/>
        <v>0</v>
      </c>
      <c r="AD131" s="22">
        <f t="shared" si="231"/>
        <v>40</v>
      </c>
      <c r="AE131" s="22">
        <f t="shared" si="308"/>
        <v>7</v>
      </c>
      <c r="AF131" s="22">
        <f t="shared" si="309"/>
        <v>92</v>
      </c>
      <c r="AG131" s="22">
        <f t="shared" si="310"/>
        <v>99</v>
      </c>
      <c r="AH131" s="22">
        <f t="shared" si="311"/>
        <v>4</v>
      </c>
      <c r="AI131" s="22">
        <f t="shared" si="311"/>
        <v>31</v>
      </c>
      <c r="AJ131" s="22">
        <f t="shared" si="312"/>
        <v>35</v>
      </c>
      <c r="AK131" s="7">
        <f t="shared" si="286"/>
        <v>4</v>
      </c>
      <c r="AL131" s="7">
        <f t="shared" si="287"/>
        <v>31</v>
      </c>
      <c r="AM131" s="7">
        <f t="shared" si="313"/>
        <v>35</v>
      </c>
      <c r="AN131" s="65">
        <v>1</v>
      </c>
      <c r="AO131" s="7">
        <f t="shared" si="314"/>
        <v>4</v>
      </c>
      <c r="AP131" s="7">
        <f t="shared" si="315"/>
        <v>31</v>
      </c>
      <c r="AQ131" s="7">
        <f t="shared" si="316"/>
        <v>35</v>
      </c>
      <c r="AR131" s="7" t="str">
        <f t="shared" si="317"/>
        <v>0</v>
      </c>
      <c r="AS131" s="7" t="str">
        <f t="shared" si="318"/>
        <v>0</v>
      </c>
      <c r="AT131" s="7">
        <f t="shared" si="319"/>
        <v>0</v>
      </c>
    </row>
    <row r="132" spans="1:46" ht="19.5" customHeight="1" x14ac:dyDescent="0.45">
      <c r="A132" s="51"/>
      <c r="B132" s="6" t="s">
        <v>117</v>
      </c>
      <c r="C132" s="22">
        <v>0</v>
      </c>
      <c r="D132" s="22">
        <v>1</v>
      </c>
      <c r="E132" s="22">
        <v>5</v>
      </c>
      <c r="F132" s="22">
        <f t="shared" si="299"/>
        <v>6</v>
      </c>
      <c r="G132" s="22">
        <v>0</v>
      </c>
      <c r="H132" s="22">
        <v>0</v>
      </c>
      <c r="I132" s="22">
        <f t="shared" si="300"/>
        <v>0</v>
      </c>
      <c r="J132" s="22">
        <f t="shared" si="301"/>
        <v>1</v>
      </c>
      <c r="K132" s="22">
        <f t="shared" si="302"/>
        <v>5</v>
      </c>
      <c r="L132" s="22">
        <f t="shared" si="303"/>
        <v>6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f t="shared" si="304"/>
        <v>0</v>
      </c>
      <c r="T132" s="22">
        <v>0</v>
      </c>
      <c r="U132" s="22">
        <v>0</v>
      </c>
      <c r="V132" s="22">
        <f t="shared" si="305"/>
        <v>0</v>
      </c>
      <c r="W132" s="22">
        <v>0</v>
      </c>
      <c r="X132" s="22">
        <v>0</v>
      </c>
      <c r="Y132" s="22">
        <v>0</v>
      </c>
      <c r="Z132" s="22">
        <f t="shared" si="306"/>
        <v>0</v>
      </c>
      <c r="AA132" s="22">
        <v>0</v>
      </c>
      <c r="AB132" s="22">
        <v>0</v>
      </c>
      <c r="AC132" s="22">
        <f t="shared" si="307"/>
        <v>0</v>
      </c>
      <c r="AD132" s="22">
        <f t="shared" si="231"/>
        <v>0</v>
      </c>
      <c r="AE132" s="22">
        <f t="shared" si="308"/>
        <v>1</v>
      </c>
      <c r="AF132" s="22">
        <f t="shared" si="309"/>
        <v>5</v>
      </c>
      <c r="AG132" s="22">
        <f t="shared" si="310"/>
        <v>6</v>
      </c>
      <c r="AH132" s="22">
        <f t="shared" si="311"/>
        <v>0</v>
      </c>
      <c r="AI132" s="22">
        <f t="shared" si="311"/>
        <v>0</v>
      </c>
      <c r="AJ132" s="22">
        <f t="shared" si="312"/>
        <v>0</v>
      </c>
      <c r="AK132" s="7">
        <f t="shared" si="286"/>
        <v>0</v>
      </c>
      <c r="AL132" s="7">
        <f t="shared" si="287"/>
        <v>0</v>
      </c>
      <c r="AM132" s="7">
        <f t="shared" si="313"/>
        <v>0</v>
      </c>
      <c r="AN132" s="65">
        <v>2</v>
      </c>
      <c r="AO132" s="7" t="str">
        <f t="shared" si="314"/>
        <v>0</v>
      </c>
      <c r="AP132" s="7" t="str">
        <f t="shared" si="315"/>
        <v>0</v>
      </c>
      <c r="AQ132" s="7">
        <f t="shared" si="316"/>
        <v>0</v>
      </c>
      <c r="AR132" s="7">
        <f t="shared" si="317"/>
        <v>0</v>
      </c>
      <c r="AS132" s="7">
        <f t="shared" si="318"/>
        <v>0</v>
      </c>
      <c r="AT132" s="7">
        <f t="shared" si="319"/>
        <v>0</v>
      </c>
    </row>
    <row r="133" spans="1:46" ht="19.5" customHeight="1" x14ac:dyDescent="0.45">
      <c r="A133" s="51"/>
      <c r="B133" s="6" t="s">
        <v>26</v>
      </c>
      <c r="C133" s="22">
        <v>20</v>
      </c>
      <c r="D133" s="22">
        <v>3</v>
      </c>
      <c r="E133" s="22">
        <v>10</v>
      </c>
      <c r="F133" s="22">
        <f>D133+E133</f>
        <v>13</v>
      </c>
      <c r="G133" s="22">
        <v>0</v>
      </c>
      <c r="H133" s="22">
        <v>0</v>
      </c>
      <c r="I133" s="22">
        <f>G133+H133</f>
        <v>0</v>
      </c>
      <c r="J133" s="22">
        <f t="shared" si="301"/>
        <v>3</v>
      </c>
      <c r="K133" s="22">
        <f t="shared" si="302"/>
        <v>10</v>
      </c>
      <c r="L133" s="22">
        <f>J133+K133</f>
        <v>13</v>
      </c>
      <c r="M133" s="22">
        <v>1</v>
      </c>
      <c r="N133" s="22">
        <v>6</v>
      </c>
      <c r="O133" s="22">
        <v>0</v>
      </c>
      <c r="P133" s="22">
        <v>70</v>
      </c>
      <c r="Q133" s="22">
        <v>16</v>
      </c>
      <c r="R133" s="22">
        <v>53</v>
      </c>
      <c r="S133" s="22">
        <f>Q133+R133</f>
        <v>69</v>
      </c>
      <c r="T133" s="22">
        <v>6</v>
      </c>
      <c r="U133" s="22">
        <v>36</v>
      </c>
      <c r="V133" s="22">
        <f>T133+U133</f>
        <v>42</v>
      </c>
      <c r="W133" s="22">
        <v>0</v>
      </c>
      <c r="X133" s="22">
        <v>0</v>
      </c>
      <c r="Y133" s="22">
        <v>0</v>
      </c>
      <c r="Z133" s="22">
        <f>X133+Y133</f>
        <v>0</v>
      </c>
      <c r="AA133" s="22">
        <v>0</v>
      </c>
      <c r="AB133" s="22">
        <v>0</v>
      </c>
      <c r="AC133" s="22">
        <f>AA133+AB133</f>
        <v>0</v>
      </c>
      <c r="AD133" s="22">
        <f t="shared" si="231"/>
        <v>90</v>
      </c>
      <c r="AE133" s="22">
        <f t="shared" si="308"/>
        <v>19</v>
      </c>
      <c r="AF133" s="22">
        <f t="shared" si="309"/>
        <v>63</v>
      </c>
      <c r="AG133" s="22">
        <f t="shared" si="310"/>
        <v>82</v>
      </c>
      <c r="AH133" s="22">
        <f>M133+T133+AA133</f>
        <v>7</v>
      </c>
      <c r="AI133" s="22">
        <f>N133+U133+AB133</f>
        <v>42</v>
      </c>
      <c r="AJ133" s="22">
        <f>AH133+AI133</f>
        <v>49</v>
      </c>
      <c r="AK133" s="7">
        <f t="shared" si="286"/>
        <v>7</v>
      </c>
      <c r="AL133" s="7">
        <f t="shared" si="287"/>
        <v>42</v>
      </c>
      <c r="AM133" s="7">
        <f>AK133+AL133</f>
        <v>49</v>
      </c>
      <c r="AN133" s="65">
        <v>1</v>
      </c>
      <c r="AO133" s="7">
        <f>IF(AN133=1,AK133,"0")</f>
        <v>7</v>
      </c>
      <c r="AP133" s="7">
        <f>IF(AN133=1,AL133,"0")</f>
        <v>42</v>
      </c>
      <c r="AQ133" s="7">
        <f>AO133+AP133</f>
        <v>49</v>
      </c>
      <c r="AR133" s="7" t="str">
        <f>IF(AN133=2,AK133,"0")</f>
        <v>0</v>
      </c>
      <c r="AS133" s="7" t="str">
        <f>IF(AN133=2,AL133,"0")</f>
        <v>0</v>
      </c>
      <c r="AT133" s="7">
        <f>AR133+AS133</f>
        <v>0</v>
      </c>
    </row>
    <row r="134" spans="1:46" ht="19.5" customHeight="1" x14ac:dyDescent="0.45">
      <c r="A134" s="51"/>
      <c r="B134" s="6" t="s">
        <v>86</v>
      </c>
      <c r="C134" s="22">
        <v>20</v>
      </c>
      <c r="D134" s="22">
        <v>10</v>
      </c>
      <c r="E134" s="22">
        <v>35</v>
      </c>
      <c r="F134" s="22">
        <f t="shared" si="299"/>
        <v>45</v>
      </c>
      <c r="G134" s="22">
        <v>0</v>
      </c>
      <c r="H134" s="22">
        <v>0</v>
      </c>
      <c r="I134" s="22">
        <f t="shared" ref="I134" si="320">G134+H134</f>
        <v>0</v>
      </c>
      <c r="J134" s="22">
        <f t="shared" si="301"/>
        <v>10</v>
      </c>
      <c r="K134" s="22">
        <f t="shared" si="302"/>
        <v>35</v>
      </c>
      <c r="L134" s="22">
        <f t="shared" ref="L134" si="321">J134+K134</f>
        <v>45</v>
      </c>
      <c r="M134" s="22">
        <v>4</v>
      </c>
      <c r="N134" s="22">
        <v>17</v>
      </c>
      <c r="O134" s="22">
        <v>0</v>
      </c>
      <c r="P134" s="22">
        <v>50</v>
      </c>
      <c r="Q134" s="22">
        <v>33</v>
      </c>
      <c r="R134" s="22">
        <v>80</v>
      </c>
      <c r="S134" s="22">
        <f t="shared" si="304"/>
        <v>113</v>
      </c>
      <c r="T134" s="22">
        <v>13</v>
      </c>
      <c r="U134" s="22">
        <v>46</v>
      </c>
      <c r="V134" s="22">
        <f t="shared" si="305"/>
        <v>59</v>
      </c>
      <c r="W134" s="22">
        <v>0</v>
      </c>
      <c r="X134" s="22">
        <v>0</v>
      </c>
      <c r="Y134" s="22">
        <v>0</v>
      </c>
      <c r="Z134" s="22">
        <f t="shared" si="306"/>
        <v>0</v>
      </c>
      <c r="AA134" s="22">
        <v>0</v>
      </c>
      <c r="AB134" s="22">
        <v>0</v>
      </c>
      <c r="AC134" s="22">
        <f t="shared" si="307"/>
        <v>0</v>
      </c>
      <c r="AD134" s="22">
        <f t="shared" si="231"/>
        <v>70</v>
      </c>
      <c r="AE134" s="22">
        <f t="shared" si="308"/>
        <v>43</v>
      </c>
      <c r="AF134" s="22">
        <f t="shared" si="309"/>
        <v>115</v>
      </c>
      <c r="AG134" s="22">
        <f t="shared" si="310"/>
        <v>158</v>
      </c>
      <c r="AH134" s="22">
        <f t="shared" si="311"/>
        <v>17</v>
      </c>
      <c r="AI134" s="22">
        <f t="shared" si="311"/>
        <v>63</v>
      </c>
      <c r="AJ134" s="22">
        <f t="shared" si="312"/>
        <v>80</v>
      </c>
      <c r="AK134" s="7">
        <f t="shared" si="286"/>
        <v>17</v>
      </c>
      <c r="AL134" s="7">
        <f t="shared" si="287"/>
        <v>63</v>
      </c>
      <c r="AM134" s="7">
        <f t="shared" si="313"/>
        <v>80</v>
      </c>
      <c r="AN134" s="65">
        <v>2</v>
      </c>
      <c r="AO134" s="7" t="str">
        <f t="shared" si="314"/>
        <v>0</v>
      </c>
      <c r="AP134" s="7" t="str">
        <f t="shared" si="315"/>
        <v>0</v>
      </c>
      <c r="AQ134" s="7">
        <f t="shared" si="316"/>
        <v>0</v>
      </c>
      <c r="AR134" s="7">
        <f t="shared" si="317"/>
        <v>17</v>
      </c>
      <c r="AS134" s="7">
        <f t="shared" si="318"/>
        <v>63</v>
      </c>
      <c r="AT134" s="7">
        <f t="shared" si="319"/>
        <v>80</v>
      </c>
    </row>
    <row r="135" spans="1:46" s="13" customFormat="1" ht="19.5" customHeight="1" x14ac:dyDescent="0.45">
      <c r="A135" s="2"/>
      <c r="B135" s="11" t="s">
        <v>6</v>
      </c>
      <c r="C135" s="25">
        <f t="shared" ref="C135" si="322">SUM(C130:C134)</f>
        <v>70</v>
      </c>
      <c r="D135" s="25">
        <f t="shared" ref="D135:AT135" si="323">SUM(D130:D134)</f>
        <v>14</v>
      </c>
      <c r="E135" s="25">
        <f t="shared" si="323"/>
        <v>80</v>
      </c>
      <c r="F135" s="25">
        <f t="shared" si="323"/>
        <v>94</v>
      </c>
      <c r="G135" s="25">
        <f t="shared" ref="G135:I135" si="324">SUM(G130:G134)</f>
        <v>0</v>
      </c>
      <c r="H135" s="25">
        <f t="shared" si="324"/>
        <v>0</v>
      </c>
      <c r="I135" s="25">
        <f t="shared" si="324"/>
        <v>0</v>
      </c>
      <c r="J135" s="25">
        <f t="shared" ref="J135:L135" si="325">SUM(J130:J134)</f>
        <v>14</v>
      </c>
      <c r="K135" s="25">
        <f t="shared" si="325"/>
        <v>80</v>
      </c>
      <c r="L135" s="25">
        <f t="shared" si="325"/>
        <v>94</v>
      </c>
      <c r="M135" s="25">
        <f t="shared" si="323"/>
        <v>6</v>
      </c>
      <c r="N135" s="25">
        <f t="shared" si="323"/>
        <v>35</v>
      </c>
      <c r="O135" s="25">
        <f t="shared" si="323"/>
        <v>0</v>
      </c>
      <c r="P135" s="25">
        <f t="shared" si="323"/>
        <v>170</v>
      </c>
      <c r="Q135" s="25">
        <f t="shared" si="323"/>
        <v>59</v>
      </c>
      <c r="R135" s="25">
        <f t="shared" si="323"/>
        <v>225</v>
      </c>
      <c r="S135" s="25">
        <f t="shared" si="323"/>
        <v>284</v>
      </c>
      <c r="T135" s="25">
        <f t="shared" si="323"/>
        <v>24</v>
      </c>
      <c r="U135" s="25">
        <f t="shared" si="323"/>
        <v>132</v>
      </c>
      <c r="V135" s="25">
        <f t="shared" si="323"/>
        <v>156</v>
      </c>
      <c r="W135" s="25">
        <f t="shared" si="323"/>
        <v>0</v>
      </c>
      <c r="X135" s="25">
        <f t="shared" si="323"/>
        <v>0</v>
      </c>
      <c r="Y135" s="25">
        <f t="shared" si="323"/>
        <v>0</v>
      </c>
      <c r="Z135" s="25">
        <f t="shared" si="323"/>
        <v>0</v>
      </c>
      <c r="AA135" s="25">
        <f t="shared" si="323"/>
        <v>0</v>
      </c>
      <c r="AB135" s="25">
        <f t="shared" si="323"/>
        <v>0</v>
      </c>
      <c r="AC135" s="25">
        <f t="shared" si="323"/>
        <v>0</v>
      </c>
      <c r="AD135" s="25">
        <f t="shared" ref="AD135" si="326">SUM(AD130:AD134)</f>
        <v>240</v>
      </c>
      <c r="AE135" s="25">
        <f t="shared" ref="AE135:AI135" si="327">SUM(AE130:AE134)</f>
        <v>73</v>
      </c>
      <c r="AF135" s="25">
        <f t="shared" si="327"/>
        <v>305</v>
      </c>
      <c r="AG135" s="25">
        <f t="shared" si="327"/>
        <v>378</v>
      </c>
      <c r="AH135" s="25">
        <f>SUM(AH130:AH134)</f>
        <v>30</v>
      </c>
      <c r="AI135" s="25">
        <f t="shared" si="327"/>
        <v>167</v>
      </c>
      <c r="AJ135" s="25">
        <f t="shared" si="323"/>
        <v>197</v>
      </c>
      <c r="AK135" s="25">
        <f t="shared" si="323"/>
        <v>30</v>
      </c>
      <c r="AL135" s="25">
        <f t="shared" si="323"/>
        <v>167</v>
      </c>
      <c r="AM135" s="25">
        <f t="shared" si="323"/>
        <v>197</v>
      </c>
      <c r="AN135" s="70"/>
      <c r="AO135" s="25">
        <f t="shared" si="323"/>
        <v>13</v>
      </c>
      <c r="AP135" s="25">
        <f t="shared" si="323"/>
        <v>104</v>
      </c>
      <c r="AQ135" s="25">
        <f t="shared" si="323"/>
        <v>117</v>
      </c>
      <c r="AR135" s="25">
        <f t="shared" si="323"/>
        <v>17</v>
      </c>
      <c r="AS135" s="25">
        <f t="shared" si="323"/>
        <v>63</v>
      </c>
      <c r="AT135" s="26">
        <f t="shared" si="323"/>
        <v>80</v>
      </c>
    </row>
    <row r="136" spans="1:46" s="13" customFormat="1" ht="19.5" customHeight="1" x14ac:dyDescent="0.45">
      <c r="A136" s="2"/>
      <c r="B136" s="11" t="s">
        <v>69</v>
      </c>
      <c r="C136" s="25">
        <f t="shared" ref="C136:AT136" si="328">C128+C135</f>
        <v>220</v>
      </c>
      <c r="D136" s="25">
        <f t="shared" si="328"/>
        <v>317</v>
      </c>
      <c r="E136" s="25">
        <f t="shared" si="328"/>
        <v>1065</v>
      </c>
      <c r="F136" s="25">
        <f t="shared" si="328"/>
        <v>1382</v>
      </c>
      <c r="G136" s="25">
        <f t="shared" si="328"/>
        <v>0</v>
      </c>
      <c r="H136" s="25">
        <f t="shared" si="328"/>
        <v>0</v>
      </c>
      <c r="I136" s="25">
        <f t="shared" si="328"/>
        <v>0</v>
      </c>
      <c r="J136" s="25">
        <f t="shared" si="328"/>
        <v>317</v>
      </c>
      <c r="K136" s="25">
        <f t="shared" si="328"/>
        <v>1065</v>
      </c>
      <c r="L136" s="25">
        <f t="shared" si="328"/>
        <v>1382</v>
      </c>
      <c r="M136" s="25">
        <f t="shared" si="328"/>
        <v>36</v>
      </c>
      <c r="N136" s="25">
        <f t="shared" si="328"/>
        <v>109</v>
      </c>
      <c r="O136" s="25">
        <f t="shared" si="328"/>
        <v>104</v>
      </c>
      <c r="P136" s="25">
        <f t="shared" si="328"/>
        <v>590</v>
      </c>
      <c r="Q136" s="25">
        <f t="shared" si="328"/>
        <v>1041</v>
      </c>
      <c r="R136" s="25">
        <f t="shared" si="328"/>
        <v>2068</v>
      </c>
      <c r="S136" s="25">
        <f t="shared" si="328"/>
        <v>3109</v>
      </c>
      <c r="T136" s="25">
        <f t="shared" si="328"/>
        <v>208</v>
      </c>
      <c r="U136" s="25">
        <f t="shared" si="328"/>
        <v>391</v>
      </c>
      <c r="V136" s="25">
        <f t="shared" si="328"/>
        <v>599</v>
      </c>
      <c r="W136" s="25">
        <f t="shared" si="328"/>
        <v>230</v>
      </c>
      <c r="X136" s="25">
        <f t="shared" si="328"/>
        <v>84</v>
      </c>
      <c r="Y136" s="25">
        <f t="shared" si="328"/>
        <v>262</v>
      </c>
      <c r="Z136" s="25">
        <f t="shared" si="328"/>
        <v>346</v>
      </c>
      <c r="AA136" s="25">
        <f t="shared" si="328"/>
        <v>59</v>
      </c>
      <c r="AB136" s="25">
        <f t="shared" si="328"/>
        <v>180</v>
      </c>
      <c r="AC136" s="25">
        <f t="shared" si="328"/>
        <v>0</v>
      </c>
      <c r="AD136" s="25">
        <f t="shared" si="328"/>
        <v>1040</v>
      </c>
      <c r="AE136" s="25">
        <f t="shared" si="328"/>
        <v>1442</v>
      </c>
      <c r="AF136" s="25">
        <f t="shared" si="328"/>
        <v>3395</v>
      </c>
      <c r="AG136" s="25">
        <f t="shared" si="328"/>
        <v>4837</v>
      </c>
      <c r="AH136" s="25">
        <f t="shared" si="328"/>
        <v>303</v>
      </c>
      <c r="AI136" s="25">
        <f t="shared" si="328"/>
        <v>680</v>
      </c>
      <c r="AJ136" s="25">
        <f t="shared" si="328"/>
        <v>983</v>
      </c>
      <c r="AK136" s="25">
        <f t="shared" si="328"/>
        <v>303</v>
      </c>
      <c r="AL136" s="25">
        <f t="shared" si="328"/>
        <v>680</v>
      </c>
      <c r="AM136" s="25">
        <f t="shared" si="328"/>
        <v>983</v>
      </c>
      <c r="AN136" s="70"/>
      <c r="AO136" s="25">
        <f t="shared" si="328"/>
        <v>141</v>
      </c>
      <c r="AP136" s="25">
        <f t="shared" si="328"/>
        <v>331</v>
      </c>
      <c r="AQ136" s="25">
        <f t="shared" si="328"/>
        <v>472</v>
      </c>
      <c r="AR136" s="25">
        <f t="shared" si="328"/>
        <v>162</v>
      </c>
      <c r="AS136" s="25">
        <f t="shared" si="328"/>
        <v>349</v>
      </c>
      <c r="AT136" s="26">
        <f t="shared" si="328"/>
        <v>511</v>
      </c>
    </row>
    <row r="137" spans="1:46" ht="19.5" customHeight="1" x14ac:dyDescent="0.45">
      <c r="A137" s="51"/>
      <c r="B137" s="3" t="s">
        <v>97</v>
      </c>
      <c r="C137" s="30"/>
      <c r="D137" s="31"/>
      <c r="E137" s="31"/>
      <c r="F137" s="33"/>
      <c r="G137" s="31"/>
      <c r="H137" s="31"/>
      <c r="I137" s="33"/>
      <c r="J137" s="31"/>
      <c r="K137" s="31"/>
      <c r="L137" s="33"/>
      <c r="M137" s="31"/>
      <c r="N137" s="31"/>
      <c r="O137" s="33"/>
      <c r="P137" s="31"/>
      <c r="Q137" s="31"/>
      <c r="R137" s="31"/>
      <c r="S137" s="33"/>
      <c r="T137" s="32"/>
      <c r="U137" s="32"/>
      <c r="V137" s="33"/>
      <c r="W137" s="31"/>
      <c r="X137" s="31"/>
      <c r="Y137" s="31"/>
      <c r="Z137" s="33"/>
      <c r="AA137" s="31"/>
      <c r="AB137" s="31"/>
      <c r="AC137" s="33"/>
      <c r="AD137" s="33"/>
      <c r="AE137" s="33"/>
      <c r="AF137" s="33"/>
      <c r="AG137" s="33"/>
      <c r="AH137" s="33"/>
      <c r="AI137" s="33"/>
      <c r="AJ137" s="33"/>
      <c r="AK137" s="9"/>
      <c r="AL137" s="9"/>
      <c r="AM137" s="9"/>
      <c r="AN137" s="69"/>
      <c r="AO137" s="9"/>
      <c r="AP137" s="9"/>
      <c r="AQ137" s="9"/>
      <c r="AR137" s="9"/>
      <c r="AS137" s="9"/>
      <c r="AT137" s="10"/>
    </row>
    <row r="138" spans="1:46" ht="19.5" customHeight="1" x14ac:dyDescent="0.45">
      <c r="A138" s="51"/>
      <c r="B138" s="6" t="s">
        <v>100</v>
      </c>
      <c r="C138" s="22">
        <v>30</v>
      </c>
      <c r="D138" s="22">
        <v>52</v>
      </c>
      <c r="E138" s="22">
        <f>1+387</f>
        <v>388</v>
      </c>
      <c r="F138" s="22">
        <f t="shared" ref="F138:F146" si="329">D138+E138</f>
        <v>440</v>
      </c>
      <c r="G138" s="22">
        <v>0</v>
      </c>
      <c r="H138" s="22">
        <v>0</v>
      </c>
      <c r="I138" s="22">
        <f t="shared" ref="I138" si="330">G138+H138</f>
        <v>0</v>
      </c>
      <c r="J138" s="22">
        <f>D138+G138</f>
        <v>52</v>
      </c>
      <c r="K138" s="22">
        <f>E138+H138</f>
        <v>388</v>
      </c>
      <c r="L138" s="22">
        <f t="shared" ref="L138" si="331">J138+K138</f>
        <v>440</v>
      </c>
      <c r="M138" s="22">
        <v>3</v>
      </c>
      <c r="N138" s="22">
        <v>23</v>
      </c>
      <c r="O138" s="22">
        <f t="shared" ref="O138:O146" si="332">M138+N138</f>
        <v>26</v>
      </c>
      <c r="P138" s="22">
        <v>80</v>
      </c>
      <c r="Q138" s="22">
        <v>196</v>
      </c>
      <c r="R138" s="22">
        <v>1100</v>
      </c>
      <c r="S138" s="22">
        <f t="shared" ref="S138:S146" si="333">Q138+R138</f>
        <v>1296</v>
      </c>
      <c r="T138" s="22">
        <v>13</v>
      </c>
      <c r="U138" s="22">
        <v>63</v>
      </c>
      <c r="V138" s="22">
        <f t="shared" ref="V138:V146" si="334">T138+U138</f>
        <v>76</v>
      </c>
      <c r="W138" s="22">
        <v>80</v>
      </c>
      <c r="X138" s="22">
        <v>14</v>
      </c>
      <c r="Y138" s="22">
        <v>96</v>
      </c>
      <c r="Z138" s="22">
        <f t="shared" ref="Z138:Z146" si="335">X138+Y138</f>
        <v>110</v>
      </c>
      <c r="AA138" s="22">
        <v>10</v>
      </c>
      <c r="AB138" s="22">
        <v>64</v>
      </c>
      <c r="AC138" s="22">
        <f t="shared" ref="AC138:AC146" si="336">AA138+AB138</f>
        <v>74</v>
      </c>
      <c r="AD138" s="22">
        <f t="shared" si="231"/>
        <v>190</v>
      </c>
      <c r="AE138" s="22">
        <f t="shared" ref="AE138" si="337">D138+Q138+X138</f>
        <v>262</v>
      </c>
      <c r="AF138" s="22">
        <f t="shared" ref="AF138" si="338">E138+R138+Y138</f>
        <v>1584</v>
      </c>
      <c r="AG138" s="22">
        <f t="shared" ref="AG138" si="339">F138+S138+Z138</f>
        <v>1846</v>
      </c>
      <c r="AH138" s="22">
        <f>M138+T138+AA138</f>
        <v>26</v>
      </c>
      <c r="AI138" s="22">
        <f>N138+U138+AB138</f>
        <v>150</v>
      </c>
      <c r="AJ138" s="22">
        <f t="shared" ref="AJ138:AJ146" si="340">AH138+AI138</f>
        <v>176</v>
      </c>
      <c r="AK138" s="7">
        <f t="shared" si="286"/>
        <v>26</v>
      </c>
      <c r="AL138" s="7">
        <f t="shared" si="287"/>
        <v>150</v>
      </c>
      <c r="AM138" s="7">
        <f t="shared" ref="AM138:AM146" si="341">AK138+AL138</f>
        <v>176</v>
      </c>
      <c r="AN138" s="65">
        <v>2</v>
      </c>
      <c r="AO138" s="7" t="str">
        <f t="shared" ref="AO138:AO146" si="342">IF(AN138=1,AK138,"0")</f>
        <v>0</v>
      </c>
      <c r="AP138" s="7" t="str">
        <f t="shared" ref="AP138:AP146" si="343">IF(AN138=1,AL138,"0")</f>
        <v>0</v>
      </c>
      <c r="AQ138" s="7">
        <f t="shared" ref="AQ138:AQ146" si="344">AO138+AP138</f>
        <v>0</v>
      </c>
      <c r="AR138" s="7">
        <f t="shared" ref="AR138:AR146" si="345">IF(AN138=2,AK138,"0")</f>
        <v>26</v>
      </c>
      <c r="AS138" s="7">
        <f t="shared" ref="AS138:AS146" si="346">IF(AN138=2,AL138,"0")</f>
        <v>150</v>
      </c>
      <c r="AT138" s="7">
        <f t="shared" ref="AT138:AT146" si="347">AR138+AS138</f>
        <v>176</v>
      </c>
    </row>
    <row r="139" spans="1:46" s="13" customFormat="1" ht="19.5" customHeight="1" x14ac:dyDescent="0.45">
      <c r="A139" s="2"/>
      <c r="B139" s="11" t="s">
        <v>6</v>
      </c>
      <c r="C139" s="26">
        <f>SUM(C138)</f>
        <v>30</v>
      </c>
      <c r="D139" s="26">
        <f t="shared" ref="D139:AT139" si="348">SUM(D138)</f>
        <v>52</v>
      </c>
      <c r="E139" s="26">
        <f t="shared" si="348"/>
        <v>388</v>
      </c>
      <c r="F139" s="26">
        <f t="shared" si="348"/>
        <v>440</v>
      </c>
      <c r="G139" s="26">
        <f t="shared" ref="G139:I139" si="349">SUM(G138)</f>
        <v>0</v>
      </c>
      <c r="H139" s="26">
        <f t="shared" si="349"/>
        <v>0</v>
      </c>
      <c r="I139" s="26">
        <f t="shared" si="349"/>
        <v>0</v>
      </c>
      <c r="J139" s="26">
        <f t="shared" ref="J139:L139" si="350">SUM(J138)</f>
        <v>52</v>
      </c>
      <c r="K139" s="26">
        <f t="shared" si="350"/>
        <v>388</v>
      </c>
      <c r="L139" s="26">
        <f t="shared" si="350"/>
        <v>440</v>
      </c>
      <c r="M139" s="26">
        <f t="shared" si="348"/>
        <v>3</v>
      </c>
      <c r="N139" s="26">
        <f t="shared" si="348"/>
        <v>23</v>
      </c>
      <c r="O139" s="26">
        <f t="shared" si="348"/>
        <v>26</v>
      </c>
      <c r="P139" s="26">
        <f t="shared" si="348"/>
        <v>80</v>
      </c>
      <c r="Q139" s="26">
        <f t="shared" si="348"/>
        <v>196</v>
      </c>
      <c r="R139" s="26">
        <f t="shared" si="348"/>
        <v>1100</v>
      </c>
      <c r="S139" s="26">
        <f t="shared" si="348"/>
        <v>1296</v>
      </c>
      <c r="T139" s="26">
        <f t="shared" si="348"/>
        <v>13</v>
      </c>
      <c r="U139" s="26">
        <f t="shared" si="348"/>
        <v>63</v>
      </c>
      <c r="V139" s="26">
        <f t="shared" si="348"/>
        <v>76</v>
      </c>
      <c r="W139" s="26">
        <f t="shared" si="348"/>
        <v>80</v>
      </c>
      <c r="X139" s="26">
        <f t="shared" si="348"/>
        <v>14</v>
      </c>
      <c r="Y139" s="26">
        <f t="shared" si="348"/>
        <v>96</v>
      </c>
      <c r="Z139" s="26">
        <f t="shared" si="348"/>
        <v>110</v>
      </c>
      <c r="AA139" s="26">
        <f t="shared" si="348"/>
        <v>10</v>
      </c>
      <c r="AB139" s="26">
        <f t="shared" si="348"/>
        <v>64</v>
      </c>
      <c r="AC139" s="26">
        <f t="shared" si="348"/>
        <v>74</v>
      </c>
      <c r="AD139" s="26">
        <f t="shared" ref="AD139:AI139" si="351">SUM(AD138)</f>
        <v>190</v>
      </c>
      <c r="AE139" s="26">
        <f t="shared" si="351"/>
        <v>262</v>
      </c>
      <c r="AF139" s="26">
        <f t="shared" si="351"/>
        <v>1584</v>
      </c>
      <c r="AG139" s="26">
        <f t="shared" si="351"/>
        <v>1846</v>
      </c>
      <c r="AH139" s="26">
        <f t="shared" si="351"/>
        <v>26</v>
      </c>
      <c r="AI139" s="26">
        <f t="shared" si="351"/>
        <v>150</v>
      </c>
      <c r="AJ139" s="26">
        <f t="shared" si="348"/>
        <v>176</v>
      </c>
      <c r="AK139" s="26">
        <f t="shared" si="348"/>
        <v>26</v>
      </c>
      <c r="AL139" s="26">
        <f t="shared" si="348"/>
        <v>150</v>
      </c>
      <c r="AM139" s="26">
        <f t="shared" si="348"/>
        <v>176</v>
      </c>
      <c r="AN139" s="66"/>
      <c r="AO139" s="26">
        <f t="shared" si="348"/>
        <v>0</v>
      </c>
      <c r="AP139" s="26">
        <f t="shared" si="348"/>
        <v>0</v>
      </c>
      <c r="AQ139" s="26">
        <f t="shared" si="348"/>
        <v>0</v>
      </c>
      <c r="AR139" s="26">
        <f t="shared" si="348"/>
        <v>26</v>
      </c>
      <c r="AS139" s="26">
        <f t="shared" si="348"/>
        <v>150</v>
      </c>
      <c r="AT139" s="26">
        <f t="shared" si="348"/>
        <v>176</v>
      </c>
    </row>
    <row r="140" spans="1:46" ht="19.5" customHeight="1" x14ac:dyDescent="0.45">
      <c r="A140" s="51"/>
      <c r="B140" s="3" t="s">
        <v>107</v>
      </c>
      <c r="C140" s="27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9"/>
      <c r="AL140" s="9"/>
      <c r="AM140" s="9"/>
      <c r="AN140" s="67"/>
      <c r="AO140" s="9"/>
      <c r="AP140" s="9"/>
      <c r="AQ140" s="9"/>
      <c r="AR140" s="9"/>
      <c r="AS140" s="9"/>
      <c r="AT140" s="10"/>
    </row>
    <row r="141" spans="1:46" ht="19.5" customHeight="1" x14ac:dyDescent="0.45">
      <c r="A141" s="51"/>
      <c r="B141" s="6" t="s">
        <v>100</v>
      </c>
      <c r="C141" s="22">
        <v>15</v>
      </c>
      <c r="D141" s="22">
        <v>6</v>
      </c>
      <c r="E141" s="22">
        <v>66</v>
      </c>
      <c r="F141" s="22">
        <f t="shared" ref="F141" si="352">D141+E141</f>
        <v>72</v>
      </c>
      <c r="G141" s="22">
        <v>0</v>
      </c>
      <c r="H141" s="22">
        <v>0</v>
      </c>
      <c r="I141" s="22">
        <f t="shared" ref="I141" si="353">G141+H141</f>
        <v>0</v>
      </c>
      <c r="J141" s="22">
        <f>D141+G141</f>
        <v>6</v>
      </c>
      <c r="K141" s="22">
        <f>E141+H141</f>
        <v>66</v>
      </c>
      <c r="L141" s="22">
        <f t="shared" ref="L141" si="354">J141+K141</f>
        <v>72</v>
      </c>
      <c r="M141" s="22">
        <v>2</v>
      </c>
      <c r="N141" s="22">
        <v>17</v>
      </c>
      <c r="O141" s="22">
        <f t="shared" ref="O141" si="355">M141+N141</f>
        <v>19</v>
      </c>
      <c r="P141" s="22">
        <v>30</v>
      </c>
      <c r="Q141" s="22">
        <v>23</v>
      </c>
      <c r="R141" s="22">
        <v>209</v>
      </c>
      <c r="S141" s="22">
        <f t="shared" ref="S141" si="356">Q141+R141</f>
        <v>232</v>
      </c>
      <c r="T141" s="22">
        <v>9</v>
      </c>
      <c r="U141" s="22">
        <v>38</v>
      </c>
      <c r="V141" s="22">
        <f t="shared" ref="V141" si="357">T141+U141</f>
        <v>47</v>
      </c>
      <c r="W141" s="22">
        <v>0</v>
      </c>
      <c r="X141" s="22">
        <v>0</v>
      </c>
      <c r="Y141" s="22">
        <v>0</v>
      </c>
      <c r="Z141" s="22">
        <f t="shared" ref="Z141" si="358">X141+Y141</f>
        <v>0</v>
      </c>
      <c r="AA141" s="22">
        <v>0</v>
      </c>
      <c r="AB141" s="22">
        <v>0</v>
      </c>
      <c r="AC141" s="22">
        <f t="shared" ref="AC141" si="359">AA141+AB141</f>
        <v>0</v>
      </c>
      <c r="AD141" s="22">
        <f t="shared" si="231"/>
        <v>45</v>
      </c>
      <c r="AE141" s="22">
        <f t="shared" ref="AE141" si="360">D141+Q141+X141</f>
        <v>29</v>
      </c>
      <c r="AF141" s="22">
        <f t="shared" ref="AF141" si="361">E141+R141+Y141</f>
        <v>275</v>
      </c>
      <c r="AG141" s="22">
        <f t="shared" ref="AG141" si="362">F141+S141+Z141</f>
        <v>304</v>
      </c>
      <c r="AH141" s="22">
        <f t="shared" ref="AH141:AI141" si="363">M141+T141+AA141</f>
        <v>11</v>
      </c>
      <c r="AI141" s="22">
        <f t="shared" si="363"/>
        <v>55</v>
      </c>
      <c r="AJ141" s="22">
        <f t="shared" ref="AJ141" si="364">AH141+AI141</f>
        <v>66</v>
      </c>
      <c r="AK141" s="7">
        <f t="shared" si="286"/>
        <v>11</v>
      </c>
      <c r="AL141" s="7">
        <f t="shared" si="287"/>
        <v>55</v>
      </c>
      <c r="AM141" s="7">
        <f t="shared" ref="AM141" si="365">AK141+AL141</f>
        <v>66</v>
      </c>
      <c r="AN141" s="65">
        <v>2</v>
      </c>
      <c r="AO141" s="7" t="str">
        <f t="shared" ref="AO141" si="366">IF(AN141=1,AK141,"0")</f>
        <v>0</v>
      </c>
      <c r="AP141" s="7" t="str">
        <f t="shared" ref="AP141" si="367">IF(AN141=1,AL141,"0")</f>
        <v>0</v>
      </c>
      <c r="AQ141" s="7">
        <f t="shared" ref="AQ141" si="368">AO141+AP141</f>
        <v>0</v>
      </c>
      <c r="AR141" s="7">
        <f t="shared" ref="AR141" si="369">IF(AN141=2,AK141,"0")</f>
        <v>11</v>
      </c>
      <c r="AS141" s="7">
        <f t="shared" ref="AS141" si="370">IF(AN141=2,AL141,"0")</f>
        <v>55</v>
      </c>
      <c r="AT141" s="7">
        <f t="shared" ref="AT141" si="371">AR141+AS141</f>
        <v>66</v>
      </c>
    </row>
    <row r="142" spans="1:46" s="13" customFormat="1" ht="19.5" customHeight="1" x14ac:dyDescent="0.45">
      <c r="A142" s="2"/>
      <c r="B142" s="11" t="s">
        <v>6</v>
      </c>
      <c r="C142" s="25">
        <f>SUM(C141)</f>
        <v>15</v>
      </c>
      <c r="D142" s="25">
        <f t="shared" ref="D142:AT142" si="372">SUM(D141)</f>
        <v>6</v>
      </c>
      <c r="E142" s="25">
        <f t="shared" si="372"/>
        <v>66</v>
      </c>
      <c r="F142" s="25">
        <f t="shared" si="372"/>
        <v>72</v>
      </c>
      <c r="G142" s="25">
        <f t="shared" ref="G142:I142" si="373">SUM(G141)</f>
        <v>0</v>
      </c>
      <c r="H142" s="25">
        <f t="shared" si="373"/>
        <v>0</v>
      </c>
      <c r="I142" s="25">
        <f t="shared" si="373"/>
        <v>0</v>
      </c>
      <c r="J142" s="25">
        <f t="shared" ref="J142:L142" si="374">SUM(J141)</f>
        <v>6</v>
      </c>
      <c r="K142" s="25">
        <f t="shared" si="374"/>
        <v>66</v>
      </c>
      <c r="L142" s="25">
        <f t="shared" si="374"/>
        <v>72</v>
      </c>
      <c r="M142" s="25">
        <f t="shared" si="372"/>
        <v>2</v>
      </c>
      <c r="N142" s="25">
        <f t="shared" si="372"/>
        <v>17</v>
      </c>
      <c r="O142" s="25">
        <f t="shared" si="372"/>
        <v>19</v>
      </c>
      <c r="P142" s="25">
        <f t="shared" si="372"/>
        <v>30</v>
      </c>
      <c r="Q142" s="25">
        <f t="shared" si="372"/>
        <v>23</v>
      </c>
      <c r="R142" s="25">
        <f t="shared" si="372"/>
        <v>209</v>
      </c>
      <c r="S142" s="25">
        <f t="shared" si="372"/>
        <v>232</v>
      </c>
      <c r="T142" s="25">
        <f t="shared" si="372"/>
        <v>9</v>
      </c>
      <c r="U142" s="25">
        <f t="shared" si="372"/>
        <v>38</v>
      </c>
      <c r="V142" s="25">
        <f t="shared" si="372"/>
        <v>47</v>
      </c>
      <c r="W142" s="25">
        <f t="shared" si="372"/>
        <v>0</v>
      </c>
      <c r="X142" s="25">
        <f t="shared" si="372"/>
        <v>0</v>
      </c>
      <c r="Y142" s="25">
        <f t="shared" si="372"/>
        <v>0</v>
      </c>
      <c r="Z142" s="25">
        <f t="shared" si="372"/>
        <v>0</v>
      </c>
      <c r="AA142" s="25">
        <f t="shared" si="372"/>
        <v>0</v>
      </c>
      <c r="AB142" s="25">
        <f t="shared" si="372"/>
        <v>0</v>
      </c>
      <c r="AC142" s="25">
        <f t="shared" si="372"/>
        <v>0</v>
      </c>
      <c r="AD142" s="25">
        <f t="shared" ref="AD142:AI142" si="375">SUM(AD141)</f>
        <v>45</v>
      </c>
      <c r="AE142" s="25">
        <f t="shared" si="375"/>
        <v>29</v>
      </c>
      <c r="AF142" s="25">
        <f t="shared" si="375"/>
        <v>275</v>
      </c>
      <c r="AG142" s="25">
        <f t="shared" si="375"/>
        <v>304</v>
      </c>
      <c r="AH142" s="25">
        <f t="shared" si="375"/>
        <v>11</v>
      </c>
      <c r="AI142" s="25">
        <f t="shared" si="375"/>
        <v>55</v>
      </c>
      <c r="AJ142" s="25">
        <f t="shared" si="372"/>
        <v>66</v>
      </c>
      <c r="AK142" s="25">
        <f t="shared" si="372"/>
        <v>11</v>
      </c>
      <c r="AL142" s="25">
        <f t="shared" si="372"/>
        <v>55</v>
      </c>
      <c r="AM142" s="25">
        <f t="shared" si="372"/>
        <v>66</v>
      </c>
      <c r="AN142" s="70"/>
      <c r="AO142" s="25">
        <f t="shared" si="372"/>
        <v>0</v>
      </c>
      <c r="AP142" s="25">
        <f t="shared" si="372"/>
        <v>0</v>
      </c>
      <c r="AQ142" s="25">
        <f t="shared" si="372"/>
        <v>0</v>
      </c>
      <c r="AR142" s="25">
        <f t="shared" si="372"/>
        <v>11</v>
      </c>
      <c r="AS142" s="25">
        <f t="shared" si="372"/>
        <v>55</v>
      </c>
      <c r="AT142" s="26">
        <f t="shared" si="372"/>
        <v>66</v>
      </c>
    </row>
    <row r="143" spans="1:46" s="13" customFormat="1" ht="19.5" customHeight="1" x14ac:dyDescent="0.45">
      <c r="A143" s="2"/>
      <c r="B143" s="11" t="s">
        <v>69</v>
      </c>
      <c r="C143" s="25">
        <f>C139+C142</f>
        <v>45</v>
      </c>
      <c r="D143" s="25">
        <f t="shared" ref="D143:AT143" si="376">D139+D142</f>
        <v>58</v>
      </c>
      <c r="E143" s="25">
        <f t="shared" si="376"/>
        <v>454</v>
      </c>
      <c r="F143" s="25">
        <f t="shared" si="376"/>
        <v>512</v>
      </c>
      <c r="G143" s="25">
        <f t="shared" ref="G143:I143" si="377">G139+G142</f>
        <v>0</v>
      </c>
      <c r="H143" s="25">
        <f t="shared" si="377"/>
        <v>0</v>
      </c>
      <c r="I143" s="25">
        <f t="shared" si="377"/>
        <v>0</v>
      </c>
      <c r="J143" s="25">
        <f t="shared" ref="J143:L143" si="378">J139+J142</f>
        <v>58</v>
      </c>
      <c r="K143" s="25">
        <f t="shared" si="378"/>
        <v>454</v>
      </c>
      <c r="L143" s="25">
        <f t="shared" si="378"/>
        <v>512</v>
      </c>
      <c r="M143" s="25">
        <f t="shared" si="376"/>
        <v>5</v>
      </c>
      <c r="N143" s="25">
        <f t="shared" si="376"/>
        <v>40</v>
      </c>
      <c r="O143" s="25">
        <f t="shared" si="376"/>
        <v>45</v>
      </c>
      <c r="P143" s="25">
        <f t="shared" si="376"/>
        <v>110</v>
      </c>
      <c r="Q143" s="25">
        <f t="shared" si="376"/>
        <v>219</v>
      </c>
      <c r="R143" s="25">
        <f t="shared" si="376"/>
        <v>1309</v>
      </c>
      <c r="S143" s="25">
        <f t="shared" si="376"/>
        <v>1528</v>
      </c>
      <c r="T143" s="25">
        <f t="shared" si="376"/>
        <v>22</v>
      </c>
      <c r="U143" s="25">
        <f t="shared" si="376"/>
        <v>101</v>
      </c>
      <c r="V143" s="25">
        <f t="shared" si="376"/>
        <v>123</v>
      </c>
      <c r="W143" s="25">
        <f t="shared" si="376"/>
        <v>80</v>
      </c>
      <c r="X143" s="25">
        <f t="shared" si="376"/>
        <v>14</v>
      </c>
      <c r="Y143" s="25">
        <f t="shared" si="376"/>
        <v>96</v>
      </c>
      <c r="Z143" s="25">
        <f t="shared" si="376"/>
        <v>110</v>
      </c>
      <c r="AA143" s="25">
        <f t="shared" si="376"/>
        <v>10</v>
      </c>
      <c r="AB143" s="25">
        <f t="shared" si="376"/>
        <v>64</v>
      </c>
      <c r="AC143" s="25">
        <f t="shared" si="376"/>
        <v>74</v>
      </c>
      <c r="AD143" s="25">
        <f t="shared" ref="AD143:AI143" si="379">AD139+AD142</f>
        <v>235</v>
      </c>
      <c r="AE143" s="25">
        <f t="shared" si="379"/>
        <v>291</v>
      </c>
      <c r="AF143" s="25">
        <f t="shared" si="379"/>
        <v>1859</v>
      </c>
      <c r="AG143" s="25">
        <f t="shared" si="379"/>
        <v>2150</v>
      </c>
      <c r="AH143" s="25">
        <f>AH139+AH142</f>
        <v>37</v>
      </c>
      <c r="AI143" s="25">
        <f t="shared" si="379"/>
        <v>205</v>
      </c>
      <c r="AJ143" s="25">
        <f t="shared" si="376"/>
        <v>242</v>
      </c>
      <c r="AK143" s="25">
        <f t="shared" si="376"/>
        <v>37</v>
      </c>
      <c r="AL143" s="25">
        <f t="shared" si="376"/>
        <v>205</v>
      </c>
      <c r="AM143" s="25">
        <f t="shared" si="376"/>
        <v>242</v>
      </c>
      <c r="AN143" s="70"/>
      <c r="AO143" s="25">
        <f t="shared" si="376"/>
        <v>0</v>
      </c>
      <c r="AP143" s="25">
        <f t="shared" si="376"/>
        <v>0</v>
      </c>
      <c r="AQ143" s="25">
        <f t="shared" si="376"/>
        <v>0</v>
      </c>
      <c r="AR143" s="25">
        <f t="shared" si="376"/>
        <v>37</v>
      </c>
      <c r="AS143" s="25">
        <f t="shared" si="376"/>
        <v>205</v>
      </c>
      <c r="AT143" s="26">
        <f t="shared" si="376"/>
        <v>242</v>
      </c>
    </row>
    <row r="144" spans="1:46" ht="19.5" customHeight="1" x14ac:dyDescent="0.45">
      <c r="A144" s="51"/>
      <c r="B144" s="3" t="s">
        <v>74</v>
      </c>
      <c r="C144" s="55"/>
      <c r="D144" s="32"/>
      <c r="E144" s="32"/>
      <c r="F144" s="33"/>
      <c r="G144" s="32"/>
      <c r="H144" s="32"/>
      <c r="I144" s="33"/>
      <c r="J144" s="32"/>
      <c r="K144" s="32"/>
      <c r="L144" s="33"/>
      <c r="M144" s="32"/>
      <c r="N144" s="32"/>
      <c r="O144" s="33"/>
      <c r="P144" s="32"/>
      <c r="Q144" s="32"/>
      <c r="R144" s="32"/>
      <c r="S144" s="33"/>
      <c r="T144" s="32"/>
      <c r="U144" s="32"/>
      <c r="V144" s="33"/>
      <c r="W144" s="32"/>
      <c r="X144" s="32"/>
      <c r="Y144" s="32"/>
      <c r="Z144" s="33"/>
      <c r="AA144" s="32"/>
      <c r="AB144" s="32"/>
      <c r="AC144" s="33"/>
      <c r="AD144" s="33"/>
      <c r="AE144" s="33"/>
      <c r="AF144" s="33"/>
      <c r="AG144" s="33"/>
      <c r="AH144" s="33"/>
      <c r="AI144" s="33"/>
      <c r="AJ144" s="33"/>
      <c r="AK144" s="9"/>
      <c r="AL144" s="9"/>
      <c r="AM144" s="9"/>
      <c r="AN144" s="69"/>
      <c r="AO144" s="9"/>
      <c r="AP144" s="9"/>
      <c r="AQ144" s="9"/>
      <c r="AR144" s="9"/>
      <c r="AS144" s="9"/>
      <c r="AT144" s="10"/>
    </row>
    <row r="145" spans="1:46" s="13" customFormat="1" ht="19.5" customHeight="1" x14ac:dyDescent="0.45">
      <c r="A145" s="2"/>
      <c r="B145" s="12" t="s">
        <v>56</v>
      </c>
      <c r="C145" s="22">
        <v>15</v>
      </c>
      <c r="D145" s="22">
        <v>40</v>
      </c>
      <c r="E145" s="22">
        <v>56</v>
      </c>
      <c r="F145" s="22">
        <f t="shared" si="329"/>
        <v>96</v>
      </c>
      <c r="G145" s="22">
        <v>0</v>
      </c>
      <c r="H145" s="22">
        <v>0</v>
      </c>
      <c r="I145" s="22">
        <f t="shared" ref="I145:I146" si="380">G145+H145</f>
        <v>0</v>
      </c>
      <c r="J145" s="22">
        <f t="shared" ref="J145:J146" si="381">D145+G145</f>
        <v>40</v>
      </c>
      <c r="K145" s="22">
        <f t="shared" ref="K145:K146" si="382">E145+H145</f>
        <v>56</v>
      </c>
      <c r="L145" s="22">
        <f t="shared" ref="L145:L146" si="383">J145+K145</f>
        <v>96</v>
      </c>
      <c r="M145" s="22">
        <v>2</v>
      </c>
      <c r="N145" s="22">
        <v>6</v>
      </c>
      <c r="O145" s="22">
        <f t="shared" si="332"/>
        <v>8</v>
      </c>
      <c r="P145" s="22">
        <v>50</v>
      </c>
      <c r="Q145" s="22">
        <v>87</v>
      </c>
      <c r="R145" s="22">
        <v>114</v>
      </c>
      <c r="S145" s="22">
        <f t="shared" si="333"/>
        <v>201</v>
      </c>
      <c r="T145" s="22">
        <v>25</v>
      </c>
      <c r="U145" s="22">
        <v>15</v>
      </c>
      <c r="V145" s="22">
        <f t="shared" si="334"/>
        <v>40</v>
      </c>
      <c r="W145" s="22">
        <v>35</v>
      </c>
      <c r="X145" s="22">
        <v>18</v>
      </c>
      <c r="Y145" s="22">
        <v>37</v>
      </c>
      <c r="Z145" s="22">
        <f t="shared" si="335"/>
        <v>55</v>
      </c>
      <c r="AA145" s="22">
        <v>10</v>
      </c>
      <c r="AB145" s="22">
        <v>24</v>
      </c>
      <c r="AC145" s="22">
        <f t="shared" si="336"/>
        <v>34</v>
      </c>
      <c r="AD145" s="22">
        <f t="shared" si="231"/>
        <v>100</v>
      </c>
      <c r="AE145" s="22">
        <f t="shared" ref="AE145:AE146" si="384">D145+Q145+X145</f>
        <v>145</v>
      </c>
      <c r="AF145" s="22">
        <f t="shared" ref="AF145:AF146" si="385">E145+R145+Y145</f>
        <v>207</v>
      </c>
      <c r="AG145" s="22">
        <f t="shared" ref="AG145:AG146" si="386">F145+S145+Z145</f>
        <v>352</v>
      </c>
      <c r="AH145" s="22">
        <f>M145+T145+AA145</f>
        <v>37</v>
      </c>
      <c r="AI145" s="22">
        <f>N145+U145+AB145</f>
        <v>45</v>
      </c>
      <c r="AJ145" s="22">
        <f t="shared" si="340"/>
        <v>82</v>
      </c>
      <c r="AK145" s="7">
        <f t="shared" si="286"/>
        <v>37</v>
      </c>
      <c r="AL145" s="7">
        <f t="shared" si="287"/>
        <v>45</v>
      </c>
      <c r="AM145" s="7">
        <f t="shared" si="341"/>
        <v>82</v>
      </c>
      <c r="AN145" s="65">
        <v>2</v>
      </c>
      <c r="AO145" s="7" t="str">
        <f t="shared" si="342"/>
        <v>0</v>
      </c>
      <c r="AP145" s="7" t="str">
        <f t="shared" si="343"/>
        <v>0</v>
      </c>
      <c r="AQ145" s="7">
        <f t="shared" si="344"/>
        <v>0</v>
      </c>
      <c r="AR145" s="7">
        <f t="shared" si="345"/>
        <v>37</v>
      </c>
      <c r="AS145" s="7">
        <f t="shared" si="346"/>
        <v>45</v>
      </c>
      <c r="AT145" s="7">
        <f t="shared" si="347"/>
        <v>82</v>
      </c>
    </row>
    <row r="146" spans="1:46" s="13" customFormat="1" ht="19.5" customHeight="1" x14ac:dyDescent="0.45">
      <c r="A146" s="2"/>
      <c r="B146" s="12" t="s">
        <v>57</v>
      </c>
      <c r="C146" s="22">
        <v>10</v>
      </c>
      <c r="D146" s="22">
        <v>8</v>
      </c>
      <c r="E146" s="22">
        <v>37</v>
      </c>
      <c r="F146" s="22">
        <f t="shared" si="329"/>
        <v>45</v>
      </c>
      <c r="G146" s="22">
        <v>0</v>
      </c>
      <c r="H146" s="22">
        <v>0</v>
      </c>
      <c r="I146" s="22">
        <f t="shared" si="380"/>
        <v>0</v>
      </c>
      <c r="J146" s="22">
        <f t="shared" si="381"/>
        <v>8</v>
      </c>
      <c r="K146" s="22">
        <f t="shared" si="382"/>
        <v>37</v>
      </c>
      <c r="L146" s="22">
        <f t="shared" si="383"/>
        <v>45</v>
      </c>
      <c r="M146" s="22">
        <v>1</v>
      </c>
      <c r="N146" s="22">
        <v>1</v>
      </c>
      <c r="O146" s="22">
        <f t="shared" si="332"/>
        <v>2</v>
      </c>
      <c r="P146" s="22">
        <v>20</v>
      </c>
      <c r="Q146" s="22">
        <v>11</v>
      </c>
      <c r="R146" s="22">
        <v>29</v>
      </c>
      <c r="S146" s="22">
        <f t="shared" si="333"/>
        <v>40</v>
      </c>
      <c r="T146" s="22">
        <v>1</v>
      </c>
      <c r="U146" s="22">
        <v>15</v>
      </c>
      <c r="V146" s="22">
        <f t="shared" si="334"/>
        <v>16</v>
      </c>
      <c r="W146" s="22">
        <v>15</v>
      </c>
      <c r="X146" s="22">
        <v>10</v>
      </c>
      <c r="Y146" s="22">
        <v>20</v>
      </c>
      <c r="Z146" s="22">
        <f t="shared" si="335"/>
        <v>30</v>
      </c>
      <c r="AA146" s="22">
        <v>4</v>
      </c>
      <c r="AB146" s="22">
        <v>15</v>
      </c>
      <c r="AC146" s="22">
        <f t="shared" si="336"/>
        <v>19</v>
      </c>
      <c r="AD146" s="22">
        <f t="shared" si="231"/>
        <v>45</v>
      </c>
      <c r="AE146" s="22">
        <f t="shared" si="384"/>
        <v>29</v>
      </c>
      <c r="AF146" s="22">
        <f t="shared" si="385"/>
        <v>86</v>
      </c>
      <c r="AG146" s="22">
        <f t="shared" si="386"/>
        <v>115</v>
      </c>
      <c r="AH146" s="22">
        <f>M146+T146+AA146</f>
        <v>6</v>
      </c>
      <c r="AI146" s="22">
        <f>N146+U146+AB146</f>
        <v>31</v>
      </c>
      <c r="AJ146" s="22">
        <f t="shared" si="340"/>
        <v>37</v>
      </c>
      <c r="AK146" s="7">
        <f t="shared" si="286"/>
        <v>6</v>
      </c>
      <c r="AL146" s="7">
        <f t="shared" si="287"/>
        <v>31</v>
      </c>
      <c r="AM146" s="7">
        <f t="shared" si="341"/>
        <v>37</v>
      </c>
      <c r="AN146" s="65">
        <v>2</v>
      </c>
      <c r="AO146" s="7" t="str">
        <f t="shared" si="342"/>
        <v>0</v>
      </c>
      <c r="AP146" s="7" t="str">
        <f t="shared" si="343"/>
        <v>0</v>
      </c>
      <c r="AQ146" s="7">
        <f t="shared" si="344"/>
        <v>0</v>
      </c>
      <c r="AR146" s="7">
        <f t="shared" si="345"/>
        <v>6</v>
      </c>
      <c r="AS146" s="7">
        <f t="shared" si="346"/>
        <v>31</v>
      </c>
      <c r="AT146" s="7">
        <f t="shared" si="347"/>
        <v>37</v>
      </c>
    </row>
    <row r="147" spans="1:46" s="13" customFormat="1" ht="19.5" customHeight="1" x14ac:dyDescent="0.45">
      <c r="A147" s="2"/>
      <c r="B147" s="11" t="s">
        <v>69</v>
      </c>
      <c r="C147" s="25">
        <f>SUM(C145:C146)</f>
        <v>25</v>
      </c>
      <c r="D147" s="25">
        <f t="shared" ref="D147:AT147" si="387">SUM(D145:D146)</f>
        <v>48</v>
      </c>
      <c r="E147" s="25">
        <f t="shared" si="387"/>
        <v>93</v>
      </c>
      <c r="F147" s="25">
        <f t="shared" si="387"/>
        <v>141</v>
      </c>
      <c r="G147" s="25">
        <f t="shared" ref="G147:I147" si="388">SUM(G145:G146)</f>
        <v>0</v>
      </c>
      <c r="H147" s="25">
        <f t="shared" si="388"/>
        <v>0</v>
      </c>
      <c r="I147" s="25">
        <f t="shared" si="388"/>
        <v>0</v>
      </c>
      <c r="J147" s="25">
        <f t="shared" ref="J147:L147" si="389">SUM(J145:J146)</f>
        <v>48</v>
      </c>
      <c r="K147" s="25">
        <f t="shared" si="389"/>
        <v>93</v>
      </c>
      <c r="L147" s="25">
        <f t="shared" si="389"/>
        <v>141</v>
      </c>
      <c r="M147" s="25">
        <f>SUM(M145:M146)</f>
        <v>3</v>
      </c>
      <c r="N147" s="25">
        <f>SUM(N145:N146)</f>
        <v>7</v>
      </c>
      <c r="O147" s="25">
        <f t="shared" si="387"/>
        <v>10</v>
      </c>
      <c r="P147" s="25">
        <f t="shared" si="387"/>
        <v>70</v>
      </c>
      <c r="Q147" s="25">
        <f t="shared" si="387"/>
        <v>98</v>
      </c>
      <c r="R147" s="25">
        <f t="shared" si="387"/>
        <v>143</v>
      </c>
      <c r="S147" s="25">
        <f t="shared" si="387"/>
        <v>241</v>
      </c>
      <c r="T147" s="25">
        <f>SUM(T145:T146)</f>
        <v>26</v>
      </c>
      <c r="U147" s="25">
        <f>SUM(U145:U146)</f>
        <v>30</v>
      </c>
      <c r="V147" s="25">
        <f>SUM(V145:V146)</f>
        <v>56</v>
      </c>
      <c r="W147" s="25">
        <f t="shared" si="387"/>
        <v>50</v>
      </c>
      <c r="X147" s="25">
        <f t="shared" si="387"/>
        <v>28</v>
      </c>
      <c r="Y147" s="25">
        <f t="shared" si="387"/>
        <v>57</v>
      </c>
      <c r="Z147" s="25">
        <f t="shared" si="387"/>
        <v>85</v>
      </c>
      <c r="AA147" s="25">
        <f>SUM(AA145:AA146)</f>
        <v>14</v>
      </c>
      <c r="AB147" s="25">
        <f>SUM(AB145:AB146)</f>
        <v>39</v>
      </c>
      <c r="AC147" s="25">
        <f>SUM(AC145:AC146)</f>
        <v>53</v>
      </c>
      <c r="AD147" s="25">
        <f t="shared" ref="AD147:AG147" si="390">SUM(AD145:AD146)</f>
        <v>145</v>
      </c>
      <c r="AE147" s="25">
        <f t="shared" si="390"/>
        <v>174</v>
      </c>
      <c r="AF147" s="25">
        <f t="shared" si="390"/>
        <v>293</v>
      </c>
      <c r="AG147" s="25">
        <f t="shared" si="390"/>
        <v>467</v>
      </c>
      <c r="AH147" s="25">
        <f>SUM(AH145:AH146)</f>
        <v>43</v>
      </c>
      <c r="AI147" s="25">
        <f>SUM(AI145:AI146)</f>
        <v>76</v>
      </c>
      <c r="AJ147" s="25">
        <f>SUM(AJ145:AJ146)</f>
        <v>119</v>
      </c>
      <c r="AK147" s="25">
        <f t="shared" si="387"/>
        <v>43</v>
      </c>
      <c r="AL147" s="25">
        <f t="shared" si="387"/>
        <v>76</v>
      </c>
      <c r="AM147" s="25">
        <f t="shared" si="387"/>
        <v>119</v>
      </c>
      <c r="AN147" s="70"/>
      <c r="AO147" s="25">
        <f t="shared" si="387"/>
        <v>0</v>
      </c>
      <c r="AP147" s="25">
        <f t="shared" si="387"/>
        <v>0</v>
      </c>
      <c r="AQ147" s="25">
        <f t="shared" si="387"/>
        <v>0</v>
      </c>
      <c r="AR147" s="25">
        <f t="shared" si="387"/>
        <v>43</v>
      </c>
      <c r="AS147" s="25">
        <f t="shared" si="387"/>
        <v>76</v>
      </c>
      <c r="AT147" s="26">
        <f t="shared" si="387"/>
        <v>119</v>
      </c>
    </row>
    <row r="148" spans="1:46" ht="19.5" customHeight="1" x14ac:dyDescent="0.45">
      <c r="A148" s="2"/>
      <c r="B148" s="3" t="s">
        <v>75</v>
      </c>
      <c r="C148" s="55"/>
      <c r="D148" s="32"/>
      <c r="E148" s="32"/>
      <c r="F148" s="33"/>
      <c r="G148" s="32"/>
      <c r="H148" s="32"/>
      <c r="I148" s="33"/>
      <c r="J148" s="32"/>
      <c r="K148" s="32"/>
      <c r="L148" s="33"/>
      <c r="M148" s="32"/>
      <c r="N148" s="32"/>
      <c r="O148" s="33"/>
      <c r="P148" s="32"/>
      <c r="Q148" s="32"/>
      <c r="R148" s="32"/>
      <c r="S148" s="33"/>
      <c r="T148" s="32"/>
      <c r="U148" s="32"/>
      <c r="V148" s="33"/>
      <c r="W148" s="32"/>
      <c r="X148" s="32"/>
      <c r="Y148" s="32"/>
      <c r="Z148" s="33"/>
      <c r="AA148" s="32"/>
      <c r="AB148" s="32"/>
      <c r="AC148" s="33"/>
      <c r="AD148" s="33"/>
      <c r="AE148" s="33"/>
      <c r="AF148" s="33"/>
      <c r="AG148" s="33"/>
      <c r="AH148" s="33"/>
      <c r="AI148" s="33"/>
      <c r="AJ148" s="33"/>
      <c r="AK148" s="9"/>
      <c r="AL148" s="9"/>
      <c r="AM148" s="9"/>
      <c r="AN148" s="69"/>
      <c r="AO148" s="9"/>
      <c r="AP148" s="9"/>
      <c r="AQ148" s="9"/>
      <c r="AR148" s="9"/>
      <c r="AS148" s="9"/>
      <c r="AT148" s="10"/>
    </row>
    <row r="149" spans="1:46" ht="19.5" customHeight="1" x14ac:dyDescent="0.45">
      <c r="A149" s="51"/>
      <c r="B149" s="6" t="s">
        <v>136</v>
      </c>
      <c r="C149" s="22">
        <v>0</v>
      </c>
      <c r="D149" s="22">
        <v>4</v>
      </c>
      <c r="E149" s="22">
        <v>6</v>
      </c>
      <c r="F149" s="22">
        <f>D149+E149</f>
        <v>10</v>
      </c>
      <c r="G149" s="22">
        <v>0</v>
      </c>
      <c r="H149" s="22">
        <v>0</v>
      </c>
      <c r="I149" s="22">
        <f>G149+H149</f>
        <v>0</v>
      </c>
      <c r="J149" s="22">
        <f t="shared" ref="J149:J151" si="391">D149+G149</f>
        <v>4</v>
      </c>
      <c r="K149" s="22">
        <f t="shared" ref="K149:K151" si="392">E149+H149</f>
        <v>6</v>
      </c>
      <c r="L149" s="22">
        <f>J149+K149</f>
        <v>10</v>
      </c>
      <c r="M149" s="22">
        <v>0</v>
      </c>
      <c r="N149" s="22">
        <v>0</v>
      </c>
      <c r="O149" s="22">
        <f>M149+N149</f>
        <v>0</v>
      </c>
      <c r="P149" s="22">
        <v>25</v>
      </c>
      <c r="Q149" s="22">
        <v>1</v>
      </c>
      <c r="R149" s="22">
        <v>20</v>
      </c>
      <c r="S149" s="22">
        <f>Q149+R149</f>
        <v>21</v>
      </c>
      <c r="T149" s="22">
        <v>1</v>
      </c>
      <c r="U149" s="22">
        <v>11</v>
      </c>
      <c r="V149" s="22">
        <f>T149+U149</f>
        <v>12</v>
      </c>
      <c r="W149" s="22">
        <v>20</v>
      </c>
      <c r="X149" s="22">
        <v>8</v>
      </c>
      <c r="Y149" s="22">
        <v>42</v>
      </c>
      <c r="Z149" s="22">
        <f>X149+Y149</f>
        <v>50</v>
      </c>
      <c r="AA149" s="22">
        <v>5</v>
      </c>
      <c r="AB149" s="22">
        <v>25</v>
      </c>
      <c r="AC149" s="22">
        <f>AA149+AB149</f>
        <v>30</v>
      </c>
      <c r="AD149" s="22">
        <f t="shared" ref="AD149:AG151" si="393">C149+P149+W149</f>
        <v>45</v>
      </c>
      <c r="AE149" s="22">
        <f t="shared" si="393"/>
        <v>13</v>
      </c>
      <c r="AF149" s="22">
        <f t="shared" si="393"/>
        <v>68</v>
      </c>
      <c r="AG149" s="22">
        <f t="shared" si="393"/>
        <v>81</v>
      </c>
      <c r="AH149" s="22">
        <f t="shared" ref="AH149:AI151" si="394">M149+T149+AA149</f>
        <v>6</v>
      </c>
      <c r="AI149" s="22">
        <f t="shared" si="394"/>
        <v>36</v>
      </c>
      <c r="AJ149" s="22">
        <f>AH149+AI149</f>
        <v>42</v>
      </c>
      <c r="AK149" s="7">
        <f t="shared" ref="AK149:AL151" si="395">AH149</f>
        <v>6</v>
      </c>
      <c r="AL149" s="7">
        <f t="shared" si="395"/>
        <v>36</v>
      </c>
      <c r="AM149" s="7">
        <f>AK149+AL149</f>
        <v>42</v>
      </c>
      <c r="AN149" s="65">
        <v>1</v>
      </c>
      <c r="AO149" s="7">
        <f>IF(AN149=1,AK149,"0")</f>
        <v>6</v>
      </c>
      <c r="AP149" s="7">
        <f>IF(AN149=1,AL149,"0")</f>
        <v>36</v>
      </c>
      <c r="AQ149" s="7">
        <f>AO149+AP149</f>
        <v>42</v>
      </c>
      <c r="AR149" s="7" t="str">
        <f>IF(AN149=2,AK149,"0")</f>
        <v>0</v>
      </c>
      <c r="AS149" s="7" t="str">
        <f>IF(AN149=2,AL149,"0")</f>
        <v>0</v>
      </c>
      <c r="AT149" s="7">
        <f>AR149+AS149</f>
        <v>0</v>
      </c>
    </row>
    <row r="150" spans="1:46" ht="21" x14ac:dyDescent="0.45">
      <c r="A150" s="51"/>
      <c r="B150" s="53" t="s">
        <v>137</v>
      </c>
      <c r="C150" s="22">
        <v>0</v>
      </c>
      <c r="D150" s="22">
        <v>10</v>
      </c>
      <c r="E150" s="22">
        <v>31</v>
      </c>
      <c r="F150" s="22">
        <f>D150+E150</f>
        <v>41</v>
      </c>
      <c r="G150" s="22">
        <v>0</v>
      </c>
      <c r="H150" s="22">
        <v>0</v>
      </c>
      <c r="I150" s="22">
        <f>G150+H150</f>
        <v>0</v>
      </c>
      <c r="J150" s="22">
        <f t="shared" si="391"/>
        <v>10</v>
      </c>
      <c r="K150" s="22">
        <f t="shared" si="392"/>
        <v>31</v>
      </c>
      <c r="L150" s="22">
        <f>J150+K150</f>
        <v>41</v>
      </c>
      <c r="M150" s="22">
        <v>0</v>
      </c>
      <c r="N150" s="22">
        <v>1</v>
      </c>
      <c r="O150" s="22">
        <f>M150+N150</f>
        <v>1</v>
      </c>
      <c r="P150" s="22">
        <v>50</v>
      </c>
      <c r="Q150" s="22">
        <v>14</v>
      </c>
      <c r="R150" s="22">
        <v>40</v>
      </c>
      <c r="S150" s="22">
        <f>Q150+R150</f>
        <v>54</v>
      </c>
      <c r="T150" s="22">
        <v>9</v>
      </c>
      <c r="U150" s="22">
        <v>21</v>
      </c>
      <c r="V150" s="22">
        <f>T150+U150</f>
        <v>30</v>
      </c>
      <c r="W150" s="22">
        <v>20</v>
      </c>
      <c r="X150" s="22">
        <v>11</v>
      </c>
      <c r="Y150" s="22">
        <v>39</v>
      </c>
      <c r="Z150" s="22">
        <f>X150+Y150</f>
        <v>50</v>
      </c>
      <c r="AA150" s="22">
        <v>6</v>
      </c>
      <c r="AB150" s="22">
        <v>14</v>
      </c>
      <c r="AC150" s="22">
        <f>AA150+AB150</f>
        <v>20</v>
      </c>
      <c r="AD150" s="22">
        <f t="shared" si="393"/>
        <v>70</v>
      </c>
      <c r="AE150" s="22">
        <f t="shared" si="393"/>
        <v>35</v>
      </c>
      <c r="AF150" s="22">
        <f t="shared" si="393"/>
        <v>110</v>
      </c>
      <c r="AG150" s="22">
        <f t="shared" si="393"/>
        <v>145</v>
      </c>
      <c r="AH150" s="22">
        <f t="shared" si="394"/>
        <v>15</v>
      </c>
      <c r="AI150" s="22">
        <f t="shared" si="394"/>
        <v>36</v>
      </c>
      <c r="AJ150" s="22">
        <f>AH150+AI150</f>
        <v>51</v>
      </c>
      <c r="AK150" s="7">
        <f t="shared" si="395"/>
        <v>15</v>
      </c>
      <c r="AL150" s="7">
        <f t="shared" si="395"/>
        <v>36</v>
      </c>
      <c r="AM150" s="7">
        <f>AK150+AL150</f>
        <v>51</v>
      </c>
      <c r="AN150" s="65">
        <v>2</v>
      </c>
      <c r="AO150" s="7" t="str">
        <f>IF(AN150=1,AK150,"0")</f>
        <v>0</v>
      </c>
      <c r="AP150" s="7" t="str">
        <f>IF(AN150=1,AL150,"0")</f>
        <v>0</v>
      </c>
      <c r="AQ150" s="7">
        <f>AO150+AP150</f>
        <v>0</v>
      </c>
      <c r="AR150" s="7">
        <f>IF(AN150=2,AK150,"0")</f>
        <v>15</v>
      </c>
      <c r="AS150" s="7">
        <f>IF(AN150=2,AL150,"0")</f>
        <v>36</v>
      </c>
      <c r="AT150" s="7">
        <f>AR150+AS150</f>
        <v>51</v>
      </c>
    </row>
    <row r="151" spans="1:46" s="54" customFormat="1" ht="21" x14ac:dyDescent="0.45">
      <c r="A151" s="52"/>
      <c r="B151" s="6" t="s">
        <v>138</v>
      </c>
      <c r="C151" s="22">
        <v>0</v>
      </c>
      <c r="D151" s="22">
        <v>5</v>
      </c>
      <c r="E151" s="22">
        <v>14</v>
      </c>
      <c r="F151" s="22">
        <f>D151+E151</f>
        <v>19</v>
      </c>
      <c r="G151" s="22">
        <v>0</v>
      </c>
      <c r="H151" s="22">
        <v>0</v>
      </c>
      <c r="I151" s="22">
        <f>G151+H151</f>
        <v>0</v>
      </c>
      <c r="J151" s="22">
        <f t="shared" si="391"/>
        <v>5</v>
      </c>
      <c r="K151" s="22">
        <f t="shared" si="392"/>
        <v>14</v>
      </c>
      <c r="L151" s="22">
        <f>J151+K151</f>
        <v>19</v>
      </c>
      <c r="M151" s="22">
        <v>0</v>
      </c>
      <c r="N151" s="22">
        <v>2</v>
      </c>
      <c r="O151" s="22">
        <f>M151+N151</f>
        <v>2</v>
      </c>
      <c r="P151" s="22">
        <v>10</v>
      </c>
      <c r="Q151" s="22">
        <v>4</v>
      </c>
      <c r="R151" s="22">
        <v>13</v>
      </c>
      <c r="S151" s="22">
        <f>Q151+R151</f>
        <v>17</v>
      </c>
      <c r="T151" s="22">
        <v>5</v>
      </c>
      <c r="U151" s="22">
        <v>10</v>
      </c>
      <c r="V151" s="22">
        <f>T151+U151</f>
        <v>15</v>
      </c>
      <c r="W151" s="22">
        <v>10</v>
      </c>
      <c r="X151" s="22">
        <v>7</v>
      </c>
      <c r="Y151" s="22">
        <v>33</v>
      </c>
      <c r="Z151" s="22">
        <f>X151+Y151</f>
        <v>40</v>
      </c>
      <c r="AA151" s="22">
        <v>4</v>
      </c>
      <c r="AB151" s="22">
        <v>11</v>
      </c>
      <c r="AC151" s="22">
        <f>AA151+AB151</f>
        <v>15</v>
      </c>
      <c r="AD151" s="22">
        <f t="shared" si="393"/>
        <v>20</v>
      </c>
      <c r="AE151" s="22">
        <f t="shared" si="393"/>
        <v>16</v>
      </c>
      <c r="AF151" s="22">
        <f t="shared" si="393"/>
        <v>60</v>
      </c>
      <c r="AG151" s="22">
        <f t="shared" si="393"/>
        <v>76</v>
      </c>
      <c r="AH151" s="22">
        <f t="shared" si="394"/>
        <v>9</v>
      </c>
      <c r="AI151" s="22">
        <f t="shared" si="394"/>
        <v>23</v>
      </c>
      <c r="AJ151" s="22">
        <f>AH151+AI151</f>
        <v>32</v>
      </c>
      <c r="AK151" s="7">
        <f t="shared" si="395"/>
        <v>9</v>
      </c>
      <c r="AL151" s="7">
        <f t="shared" si="395"/>
        <v>23</v>
      </c>
      <c r="AM151" s="22">
        <f>AK151+AL151</f>
        <v>32</v>
      </c>
      <c r="AN151" s="68">
        <v>1</v>
      </c>
      <c r="AO151" s="22">
        <f>IF(AN151=1,AK151,"0")</f>
        <v>9</v>
      </c>
      <c r="AP151" s="22">
        <f>IF(AN151=1,AL151,"0")</f>
        <v>23</v>
      </c>
      <c r="AQ151" s="22">
        <f>AO151+AP151</f>
        <v>32</v>
      </c>
      <c r="AR151" s="22" t="str">
        <f>IF(AN151=2,AK151,"0")</f>
        <v>0</v>
      </c>
      <c r="AS151" s="22" t="str">
        <f>IF(AN151=2,AL151,"0")</f>
        <v>0</v>
      </c>
      <c r="AT151" s="22">
        <f>AR151+AS151</f>
        <v>0</v>
      </c>
    </row>
    <row r="152" spans="1:46" s="13" customFormat="1" ht="19.5" customHeight="1" x14ac:dyDescent="0.45">
      <c r="A152" s="2"/>
      <c r="B152" s="11" t="s">
        <v>69</v>
      </c>
      <c r="C152" s="25">
        <f t="shared" ref="C152:AT152" si="396">SUM(C149:C151)</f>
        <v>0</v>
      </c>
      <c r="D152" s="25">
        <f t="shared" si="396"/>
        <v>19</v>
      </c>
      <c r="E152" s="25">
        <f t="shared" si="396"/>
        <v>51</v>
      </c>
      <c r="F152" s="25">
        <f t="shared" si="396"/>
        <v>70</v>
      </c>
      <c r="G152" s="25">
        <f t="shared" si="396"/>
        <v>0</v>
      </c>
      <c r="H152" s="25">
        <f t="shared" si="396"/>
        <v>0</v>
      </c>
      <c r="I152" s="25">
        <f t="shared" si="396"/>
        <v>0</v>
      </c>
      <c r="J152" s="25">
        <f t="shared" si="396"/>
        <v>19</v>
      </c>
      <c r="K152" s="25">
        <f t="shared" si="396"/>
        <v>51</v>
      </c>
      <c r="L152" s="25">
        <f t="shared" si="396"/>
        <v>70</v>
      </c>
      <c r="M152" s="25">
        <f t="shared" si="396"/>
        <v>0</v>
      </c>
      <c r="N152" s="25">
        <f t="shared" si="396"/>
        <v>3</v>
      </c>
      <c r="O152" s="25">
        <f t="shared" si="396"/>
        <v>3</v>
      </c>
      <c r="P152" s="25">
        <f t="shared" si="396"/>
        <v>85</v>
      </c>
      <c r="Q152" s="25">
        <f t="shared" si="396"/>
        <v>19</v>
      </c>
      <c r="R152" s="25">
        <f t="shared" si="396"/>
        <v>73</v>
      </c>
      <c r="S152" s="25">
        <f t="shared" si="396"/>
        <v>92</v>
      </c>
      <c r="T152" s="25">
        <f t="shared" si="396"/>
        <v>15</v>
      </c>
      <c r="U152" s="25">
        <f t="shared" si="396"/>
        <v>42</v>
      </c>
      <c r="V152" s="25">
        <f t="shared" si="396"/>
        <v>57</v>
      </c>
      <c r="W152" s="25">
        <f t="shared" si="396"/>
        <v>50</v>
      </c>
      <c r="X152" s="25">
        <f t="shared" si="396"/>
        <v>26</v>
      </c>
      <c r="Y152" s="25">
        <f t="shared" si="396"/>
        <v>114</v>
      </c>
      <c r="Z152" s="25">
        <f t="shared" si="396"/>
        <v>140</v>
      </c>
      <c r="AA152" s="25">
        <f t="shared" si="396"/>
        <v>15</v>
      </c>
      <c r="AB152" s="25">
        <f t="shared" si="396"/>
        <v>50</v>
      </c>
      <c r="AC152" s="25">
        <f t="shared" si="396"/>
        <v>65</v>
      </c>
      <c r="AD152" s="25">
        <f t="shared" si="396"/>
        <v>135</v>
      </c>
      <c r="AE152" s="25">
        <f t="shared" si="396"/>
        <v>64</v>
      </c>
      <c r="AF152" s="25">
        <f t="shared" si="396"/>
        <v>238</v>
      </c>
      <c r="AG152" s="25">
        <f t="shared" si="396"/>
        <v>302</v>
      </c>
      <c r="AH152" s="25">
        <f t="shared" si="396"/>
        <v>30</v>
      </c>
      <c r="AI152" s="25">
        <f t="shared" si="396"/>
        <v>95</v>
      </c>
      <c r="AJ152" s="25">
        <f t="shared" si="396"/>
        <v>125</v>
      </c>
      <c r="AK152" s="25">
        <f t="shared" si="396"/>
        <v>30</v>
      </c>
      <c r="AL152" s="25">
        <f t="shared" si="396"/>
        <v>95</v>
      </c>
      <c r="AM152" s="25">
        <f t="shared" si="396"/>
        <v>125</v>
      </c>
      <c r="AN152" s="70"/>
      <c r="AO152" s="25">
        <f t="shared" si="396"/>
        <v>15</v>
      </c>
      <c r="AP152" s="25">
        <f t="shared" si="396"/>
        <v>59</v>
      </c>
      <c r="AQ152" s="25">
        <f t="shared" si="396"/>
        <v>74</v>
      </c>
      <c r="AR152" s="25">
        <f t="shared" si="396"/>
        <v>15</v>
      </c>
      <c r="AS152" s="25">
        <f t="shared" si="396"/>
        <v>36</v>
      </c>
      <c r="AT152" s="26">
        <f t="shared" si="396"/>
        <v>51</v>
      </c>
    </row>
    <row r="153" spans="1:46" s="88" customFormat="1" ht="19.5" customHeight="1" x14ac:dyDescent="0.45">
      <c r="A153" s="84"/>
      <c r="B153" s="85" t="s">
        <v>71</v>
      </c>
      <c r="C153" s="96">
        <f t="shared" ref="C153:AT153" si="397">C136+C143+C147+C152</f>
        <v>290</v>
      </c>
      <c r="D153" s="96">
        <f t="shared" si="397"/>
        <v>442</v>
      </c>
      <c r="E153" s="96">
        <f t="shared" si="397"/>
        <v>1663</v>
      </c>
      <c r="F153" s="96">
        <f t="shared" si="397"/>
        <v>2105</v>
      </c>
      <c r="G153" s="96">
        <f t="shared" si="397"/>
        <v>0</v>
      </c>
      <c r="H153" s="96">
        <f t="shared" si="397"/>
        <v>0</v>
      </c>
      <c r="I153" s="96">
        <f t="shared" si="397"/>
        <v>0</v>
      </c>
      <c r="J153" s="96">
        <f t="shared" si="397"/>
        <v>442</v>
      </c>
      <c r="K153" s="96">
        <f t="shared" si="397"/>
        <v>1663</v>
      </c>
      <c r="L153" s="96">
        <f t="shared" si="397"/>
        <v>2105</v>
      </c>
      <c r="M153" s="96">
        <f t="shared" si="397"/>
        <v>44</v>
      </c>
      <c r="N153" s="96">
        <f t="shared" si="397"/>
        <v>159</v>
      </c>
      <c r="O153" s="96">
        <f t="shared" si="397"/>
        <v>162</v>
      </c>
      <c r="P153" s="96">
        <f t="shared" si="397"/>
        <v>855</v>
      </c>
      <c r="Q153" s="96">
        <f t="shared" si="397"/>
        <v>1377</v>
      </c>
      <c r="R153" s="96">
        <f t="shared" si="397"/>
        <v>3593</v>
      </c>
      <c r="S153" s="96">
        <f t="shared" si="397"/>
        <v>4970</v>
      </c>
      <c r="T153" s="96">
        <f t="shared" si="397"/>
        <v>271</v>
      </c>
      <c r="U153" s="96">
        <f t="shared" si="397"/>
        <v>564</v>
      </c>
      <c r="V153" s="96">
        <f t="shared" si="397"/>
        <v>835</v>
      </c>
      <c r="W153" s="96">
        <f t="shared" si="397"/>
        <v>410</v>
      </c>
      <c r="X153" s="96">
        <f t="shared" si="397"/>
        <v>152</v>
      </c>
      <c r="Y153" s="96">
        <f t="shared" si="397"/>
        <v>529</v>
      </c>
      <c r="Z153" s="96">
        <f t="shared" si="397"/>
        <v>681</v>
      </c>
      <c r="AA153" s="96">
        <f t="shared" si="397"/>
        <v>98</v>
      </c>
      <c r="AB153" s="96">
        <f t="shared" si="397"/>
        <v>333</v>
      </c>
      <c r="AC153" s="96">
        <f t="shared" si="397"/>
        <v>192</v>
      </c>
      <c r="AD153" s="96">
        <f t="shared" si="397"/>
        <v>1555</v>
      </c>
      <c r="AE153" s="96">
        <f t="shared" si="397"/>
        <v>1971</v>
      </c>
      <c r="AF153" s="96">
        <f t="shared" si="397"/>
        <v>5785</v>
      </c>
      <c r="AG153" s="96">
        <f t="shared" si="397"/>
        <v>7756</v>
      </c>
      <c r="AH153" s="96">
        <f t="shared" si="397"/>
        <v>413</v>
      </c>
      <c r="AI153" s="96">
        <f t="shared" si="397"/>
        <v>1056</v>
      </c>
      <c r="AJ153" s="96">
        <f t="shared" si="397"/>
        <v>1469</v>
      </c>
      <c r="AK153" s="96">
        <f t="shared" si="397"/>
        <v>413</v>
      </c>
      <c r="AL153" s="96">
        <f t="shared" si="397"/>
        <v>1056</v>
      </c>
      <c r="AM153" s="96">
        <f t="shared" si="397"/>
        <v>1469</v>
      </c>
      <c r="AN153" s="97"/>
      <c r="AO153" s="96">
        <f t="shared" si="397"/>
        <v>156</v>
      </c>
      <c r="AP153" s="96">
        <f t="shared" si="397"/>
        <v>390</v>
      </c>
      <c r="AQ153" s="96">
        <f t="shared" si="397"/>
        <v>546</v>
      </c>
      <c r="AR153" s="96">
        <f t="shared" si="397"/>
        <v>257</v>
      </c>
      <c r="AS153" s="96">
        <f t="shared" si="397"/>
        <v>666</v>
      </c>
      <c r="AT153" s="86">
        <f t="shared" si="397"/>
        <v>923</v>
      </c>
    </row>
    <row r="154" spans="1:46" ht="19.5" customHeight="1" x14ac:dyDescent="0.45">
      <c r="A154" s="51"/>
      <c r="B154" s="18" t="s">
        <v>95</v>
      </c>
      <c r="C154" s="27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9"/>
      <c r="AL154" s="9"/>
      <c r="AM154" s="9"/>
      <c r="AN154" s="67"/>
      <c r="AO154" s="9"/>
      <c r="AP154" s="9"/>
      <c r="AQ154" s="9"/>
      <c r="AR154" s="9"/>
      <c r="AS154" s="9"/>
      <c r="AT154" s="10"/>
    </row>
    <row r="155" spans="1:46" s="13" customFormat="1" ht="19.5" customHeight="1" x14ac:dyDescent="0.45">
      <c r="A155" s="2"/>
      <c r="B155" s="11" t="s">
        <v>73</v>
      </c>
      <c r="C155" s="25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78"/>
      <c r="AO155" s="36"/>
      <c r="AP155" s="36"/>
      <c r="AQ155" s="36"/>
      <c r="AR155" s="36"/>
      <c r="AS155" s="36"/>
      <c r="AT155" s="61"/>
    </row>
    <row r="156" spans="1:46" s="13" customFormat="1" ht="19.5" customHeight="1" x14ac:dyDescent="0.45">
      <c r="A156" s="2"/>
      <c r="B156" s="12" t="s">
        <v>53</v>
      </c>
      <c r="C156" s="26">
        <v>0</v>
      </c>
      <c r="D156" s="22">
        <v>0</v>
      </c>
      <c r="E156" s="22">
        <v>0</v>
      </c>
      <c r="F156" s="26">
        <f t="shared" ref="F156:F157" si="398">D156+E156</f>
        <v>0</v>
      </c>
      <c r="G156" s="22">
        <v>0</v>
      </c>
      <c r="H156" s="22">
        <v>0</v>
      </c>
      <c r="I156" s="26">
        <f t="shared" ref="I156:I157" si="399">G156+H156</f>
        <v>0</v>
      </c>
      <c r="J156" s="22">
        <f t="shared" ref="J156:J157" si="400">D156+G156</f>
        <v>0</v>
      </c>
      <c r="K156" s="22">
        <f t="shared" ref="K156:K157" si="401">E156+H156</f>
        <v>0</v>
      </c>
      <c r="L156" s="26">
        <f t="shared" ref="L156:L157" si="402">J156+K156</f>
        <v>0</v>
      </c>
      <c r="M156" s="22">
        <v>0</v>
      </c>
      <c r="N156" s="22">
        <v>0</v>
      </c>
      <c r="O156" s="26">
        <f t="shared" ref="O156:O157" si="403">M156+N156</f>
        <v>0</v>
      </c>
      <c r="P156" s="26">
        <v>40</v>
      </c>
      <c r="Q156" s="22">
        <v>10</v>
      </c>
      <c r="R156" s="22">
        <v>21</v>
      </c>
      <c r="S156" s="26">
        <f t="shared" ref="S156:S157" si="404">Q156+R156</f>
        <v>31</v>
      </c>
      <c r="T156" s="22">
        <v>12</v>
      </c>
      <c r="U156" s="22">
        <v>13</v>
      </c>
      <c r="V156" s="26">
        <f t="shared" ref="V156:V157" si="405">T156+U156</f>
        <v>25</v>
      </c>
      <c r="W156" s="26">
        <v>0</v>
      </c>
      <c r="X156" s="26">
        <v>0</v>
      </c>
      <c r="Y156" s="26">
        <v>0</v>
      </c>
      <c r="Z156" s="26">
        <f t="shared" ref="Z156:Z157" si="406">X156+Y156</f>
        <v>0</v>
      </c>
      <c r="AA156" s="26">
        <v>0</v>
      </c>
      <c r="AB156" s="26">
        <v>0</v>
      </c>
      <c r="AC156" s="26">
        <f t="shared" ref="AC156:AC157" si="407">AA156+AB156</f>
        <v>0</v>
      </c>
      <c r="AD156" s="26">
        <f t="shared" ref="AD156:AD157" si="408">C156+P156+W156</f>
        <v>40</v>
      </c>
      <c r="AE156" s="26">
        <f t="shared" ref="AE156:AE157" si="409">D156+Q156+X156</f>
        <v>10</v>
      </c>
      <c r="AF156" s="26">
        <f t="shared" ref="AF156:AF157" si="410">E156+R156+Y156</f>
        <v>21</v>
      </c>
      <c r="AG156" s="26">
        <f t="shared" ref="AG156:AG157" si="411">F156+S156+Z156</f>
        <v>31</v>
      </c>
      <c r="AH156" s="26">
        <f t="shared" ref="AH156:AH157" si="412">M156+T156+AA156</f>
        <v>12</v>
      </c>
      <c r="AI156" s="26">
        <f t="shared" ref="AI156:AI157" si="413">N156+U156+AB156</f>
        <v>13</v>
      </c>
      <c r="AJ156" s="26">
        <f t="shared" ref="AJ156:AJ157" si="414">AH156+AI156</f>
        <v>25</v>
      </c>
      <c r="AK156" s="26">
        <f t="shared" ref="AK156:AK157" si="415">AH156</f>
        <v>12</v>
      </c>
      <c r="AL156" s="26">
        <f t="shared" ref="AL156:AL157" si="416">AI156</f>
        <v>13</v>
      </c>
      <c r="AM156" s="26">
        <f t="shared" ref="AM156:AM157" si="417">AK156+AL156</f>
        <v>25</v>
      </c>
      <c r="AN156" s="78">
        <v>1</v>
      </c>
      <c r="AO156" s="26">
        <f t="shared" ref="AO156:AO157" si="418">IF(AN156=1,AK156,"0")</f>
        <v>12</v>
      </c>
      <c r="AP156" s="26">
        <f t="shared" ref="AP156:AP157" si="419">IF(AN156=1,AL156,"0")</f>
        <v>13</v>
      </c>
      <c r="AQ156" s="26">
        <f t="shared" ref="AQ156:AQ157" si="420">AO156+AP156</f>
        <v>25</v>
      </c>
      <c r="AR156" s="26" t="str">
        <f t="shared" ref="AR156:AR157" si="421">IF(AN156=2,AK156,"0")</f>
        <v>0</v>
      </c>
      <c r="AS156" s="26" t="str">
        <f t="shared" ref="AS156:AS157" si="422">IF(AN156=2,AL156,"0")</f>
        <v>0</v>
      </c>
      <c r="AT156" s="8">
        <f t="shared" ref="AT156:AT157" si="423">AR156+AS156</f>
        <v>0</v>
      </c>
    </row>
    <row r="157" spans="1:46" s="13" customFormat="1" ht="19.5" customHeight="1" x14ac:dyDescent="0.45">
      <c r="A157" s="2"/>
      <c r="B157" s="12" t="s">
        <v>101</v>
      </c>
      <c r="C157" s="26">
        <v>0</v>
      </c>
      <c r="D157" s="22">
        <v>0</v>
      </c>
      <c r="E157" s="22">
        <v>0</v>
      </c>
      <c r="F157" s="26">
        <f t="shared" si="398"/>
        <v>0</v>
      </c>
      <c r="G157" s="22">
        <v>0</v>
      </c>
      <c r="H157" s="22">
        <v>0</v>
      </c>
      <c r="I157" s="26">
        <f t="shared" si="399"/>
        <v>0</v>
      </c>
      <c r="J157" s="22">
        <f t="shared" si="400"/>
        <v>0</v>
      </c>
      <c r="K157" s="22">
        <f t="shared" si="401"/>
        <v>0</v>
      </c>
      <c r="L157" s="26">
        <f t="shared" si="402"/>
        <v>0</v>
      </c>
      <c r="M157" s="22">
        <v>0</v>
      </c>
      <c r="N157" s="22">
        <v>0</v>
      </c>
      <c r="O157" s="26">
        <f t="shared" si="403"/>
        <v>0</v>
      </c>
      <c r="P157" s="26">
        <v>50</v>
      </c>
      <c r="Q157" s="22">
        <v>3</v>
      </c>
      <c r="R157" s="22">
        <v>16</v>
      </c>
      <c r="S157" s="26">
        <f t="shared" si="404"/>
        <v>19</v>
      </c>
      <c r="T157" s="22">
        <v>26</v>
      </c>
      <c r="U157" s="22">
        <v>42</v>
      </c>
      <c r="V157" s="26">
        <f t="shared" si="405"/>
        <v>68</v>
      </c>
      <c r="W157" s="26">
        <v>0</v>
      </c>
      <c r="X157" s="26">
        <v>0</v>
      </c>
      <c r="Y157" s="26">
        <v>0</v>
      </c>
      <c r="Z157" s="26">
        <f t="shared" si="406"/>
        <v>0</v>
      </c>
      <c r="AA157" s="26">
        <v>0</v>
      </c>
      <c r="AB157" s="26">
        <v>0</v>
      </c>
      <c r="AC157" s="26">
        <f t="shared" si="407"/>
        <v>0</v>
      </c>
      <c r="AD157" s="26">
        <f t="shared" si="408"/>
        <v>50</v>
      </c>
      <c r="AE157" s="26">
        <f t="shared" si="409"/>
        <v>3</v>
      </c>
      <c r="AF157" s="26">
        <f t="shared" si="410"/>
        <v>16</v>
      </c>
      <c r="AG157" s="26">
        <f t="shared" si="411"/>
        <v>19</v>
      </c>
      <c r="AH157" s="26">
        <f t="shared" si="412"/>
        <v>26</v>
      </c>
      <c r="AI157" s="26">
        <f t="shared" si="413"/>
        <v>42</v>
      </c>
      <c r="AJ157" s="26">
        <f t="shared" si="414"/>
        <v>68</v>
      </c>
      <c r="AK157" s="26">
        <f t="shared" si="415"/>
        <v>26</v>
      </c>
      <c r="AL157" s="26">
        <f t="shared" si="416"/>
        <v>42</v>
      </c>
      <c r="AM157" s="26">
        <f t="shared" si="417"/>
        <v>68</v>
      </c>
      <c r="AN157" s="78">
        <v>1</v>
      </c>
      <c r="AO157" s="26">
        <f t="shared" si="418"/>
        <v>26</v>
      </c>
      <c r="AP157" s="26">
        <f t="shared" si="419"/>
        <v>42</v>
      </c>
      <c r="AQ157" s="26">
        <f t="shared" si="420"/>
        <v>68</v>
      </c>
      <c r="AR157" s="26" t="str">
        <f t="shared" si="421"/>
        <v>0</v>
      </c>
      <c r="AS157" s="26" t="str">
        <f t="shared" si="422"/>
        <v>0</v>
      </c>
      <c r="AT157" s="8">
        <f t="shared" si="423"/>
        <v>0</v>
      </c>
    </row>
    <row r="158" spans="1:46" s="13" customFormat="1" ht="19.5" customHeight="1" x14ac:dyDescent="0.45">
      <c r="A158" s="2"/>
      <c r="B158" s="11" t="s">
        <v>6</v>
      </c>
      <c r="C158" s="26">
        <f t="shared" ref="C158:AT158" si="424">SUM(C156:C157)</f>
        <v>0</v>
      </c>
      <c r="D158" s="26">
        <f t="shared" si="424"/>
        <v>0</v>
      </c>
      <c r="E158" s="26">
        <f t="shared" si="424"/>
        <v>0</v>
      </c>
      <c r="F158" s="26">
        <f t="shared" si="424"/>
        <v>0</v>
      </c>
      <c r="G158" s="26">
        <f t="shared" si="424"/>
        <v>0</v>
      </c>
      <c r="H158" s="26">
        <f t="shared" si="424"/>
        <v>0</v>
      </c>
      <c r="I158" s="26">
        <f t="shared" si="424"/>
        <v>0</v>
      </c>
      <c r="J158" s="26">
        <f t="shared" si="424"/>
        <v>0</v>
      </c>
      <c r="K158" s="26">
        <f t="shared" si="424"/>
        <v>0</v>
      </c>
      <c r="L158" s="26">
        <f t="shared" si="424"/>
        <v>0</v>
      </c>
      <c r="M158" s="26">
        <f t="shared" si="424"/>
        <v>0</v>
      </c>
      <c r="N158" s="26">
        <f t="shared" si="424"/>
        <v>0</v>
      </c>
      <c r="O158" s="26">
        <f t="shared" si="424"/>
        <v>0</v>
      </c>
      <c r="P158" s="26">
        <f t="shared" si="424"/>
        <v>90</v>
      </c>
      <c r="Q158" s="26">
        <f t="shared" si="424"/>
        <v>13</v>
      </c>
      <c r="R158" s="26">
        <f t="shared" si="424"/>
        <v>37</v>
      </c>
      <c r="S158" s="26">
        <f t="shared" si="424"/>
        <v>50</v>
      </c>
      <c r="T158" s="26">
        <f t="shared" si="424"/>
        <v>38</v>
      </c>
      <c r="U158" s="26">
        <f t="shared" si="424"/>
        <v>55</v>
      </c>
      <c r="V158" s="26">
        <f t="shared" si="424"/>
        <v>93</v>
      </c>
      <c r="W158" s="26">
        <f t="shared" si="424"/>
        <v>0</v>
      </c>
      <c r="X158" s="26">
        <f t="shared" si="424"/>
        <v>0</v>
      </c>
      <c r="Y158" s="26">
        <f t="shared" si="424"/>
        <v>0</v>
      </c>
      <c r="Z158" s="26">
        <f t="shared" si="424"/>
        <v>0</v>
      </c>
      <c r="AA158" s="26">
        <f t="shared" si="424"/>
        <v>0</v>
      </c>
      <c r="AB158" s="26">
        <f t="shared" si="424"/>
        <v>0</v>
      </c>
      <c r="AC158" s="26">
        <f t="shared" si="424"/>
        <v>0</v>
      </c>
      <c r="AD158" s="26">
        <f t="shared" si="424"/>
        <v>90</v>
      </c>
      <c r="AE158" s="26">
        <f t="shared" si="424"/>
        <v>13</v>
      </c>
      <c r="AF158" s="26">
        <f t="shared" si="424"/>
        <v>37</v>
      </c>
      <c r="AG158" s="26">
        <f t="shared" si="424"/>
        <v>50</v>
      </c>
      <c r="AH158" s="26">
        <f t="shared" si="424"/>
        <v>38</v>
      </c>
      <c r="AI158" s="26">
        <f t="shared" si="424"/>
        <v>55</v>
      </c>
      <c r="AJ158" s="26">
        <f t="shared" si="424"/>
        <v>93</v>
      </c>
      <c r="AK158" s="26">
        <f t="shared" si="424"/>
        <v>38</v>
      </c>
      <c r="AL158" s="26">
        <f t="shared" si="424"/>
        <v>55</v>
      </c>
      <c r="AM158" s="26">
        <f t="shared" si="424"/>
        <v>93</v>
      </c>
      <c r="AN158" s="78"/>
      <c r="AO158" s="26">
        <f t="shared" si="424"/>
        <v>38</v>
      </c>
      <c r="AP158" s="26">
        <f t="shared" si="424"/>
        <v>55</v>
      </c>
      <c r="AQ158" s="26">
        <f t="shared" si="424"/>
        <v>93</v>
      </c>
      <c r="AR158" s="26">
        <f t="shared" si="424"/>
        <v>0</v>
      </c>
      <c r="AS158" s="26">
        <f t="shared" si="424"/>
        <v>0</v>
      </c>
      <c r="AT158" s="8">
        <f t="shared" si="424"/>
        <v>0</v>
      </c>
    </row>
    <row r="159" spans="1:46" s="13" customFormat="1" ht="19.5" customHeight="1" x14ac:dyDescent="0.45">
      <c r="A159" s="2"/>
      <c r="B159" s="17" t="s">
        <v>97</v>
      </c>
      <c r="C159" s="25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78"/>
      <c r="AO159" s="36"/>
      <c r="AP159" s="36"/>
      <c r="AQ159" s="36"/>
      <c r="AR159" s="36"/>
      <c r="AS159" s="36"/>
      <c r="AT159" s="61"/>
    </row>
    <row r="160" spans="1:46" s="13" customFormat="1" ht="19.5" customHeight="1" x14ac:dyDescent="0.45">
      <c r="A160" s="2"/>
      <c r="B160" s="12" t="s">
        <v>100</v>
      </c>
      <c r="C160" s="26">
        <v>0</v>
      </c>
      <c r="D160" s="22">
        <v>0</v>
      </c>
      <c r="E160" s="22">
        <v>0</v>
      </c>
      <c r="F160" s="26">
        <f t="shared" ref="F160" si="425">D160+E160</f>
        <v>0</v>
      </c>
      <c r="G160" s="22">
        <v>0</v>
      </c>
      <c r="H160" s="22">
        <v>0</v>
      </c>
      <c r="I160" s="26">
        <f t="shared" ref="I160" si="426">G160+H160</f>
        <v>0</v>
      </c>
      <c r="J160" s="22">
        <f>D160+G160</f>
        <v>0</v>
      </c>
      <c r="K160" s="22">
        <f>E160+H160</f>
        <v>0</v>
      </c>
      <c r="L160" s="26">
        <f t="shared" ref="L160" si="427">J160+K160</f>
        <v>0</v>
      </c>
      <c r="M160" s="22">
        <v>0</v>
      </c>
      <c r="N160" s="22">
        <v>0</v>
      </c>
      <c r="O160" s="26">
        <f t="shared" ref="O160" si="428">M160+N160</f>
        <v>0</v>
      </c>
      <c r="P160" s="22">
        <v>40</v>
      </c>
      <c r="Q160" s="22">
        <v>0</v>
      </c>
      <c r="R160" s="22">
        <v>12</v>
      </c>
      <c r="S160" s="26">
        <f t="shared" ref="S160" si="429">Q160+R160</f>
        <v>12</v>
      </c>
      <c r="T160" s="22">
        <v>5</v>
      </c>
      <c r="U160" s="22">
        <v>22</v>
      </c>
      <c r="V160" s="26">
        <f t="shared" ref="V160" si="430">T160+U160</f>
        <v>27</v>
      </c>
      <c r="W160" s="26">
        <v>0</v>
      </c>
      <c r="X160" s="26">
        <v>0</v>
      </c>
      <c r="Y160" s="26">
        <v>0</v>
      </c>
      <c r="Z160" s="26">
        <f t="shared" ref="Z160" si="431">X160+Y160</f>
        <v>0</v>
      </c>
      <c r="AA160" s="26">
        <v>0</v>
      </c>
      <c r="AB160" s="26">
        <v>0</v>
      </c>
      <c r="AC160" s="26">
        <f t="shared" ref="AC160" si="432">AA160+AB160</f>
        <v>0</v>
      </c>
      <c r="AD160" s="26">
        <f t="shared" ref="AD160" si="433">C160+P160+W160</f>
        <v>40</v>
      </c>
      <c r="AE160" s="26">
        <f t="shared" ref="AE160" si="434">D160+Q160+X160</f>
        <v>0</v>
      </c>
      <c r="AF160" s="26">
        <f t="shared" ref="AF160" si="435">E160+R160+Y160</f>
        <v>12</v>
      </c>
      <c r="AG160" s="26">
        <f t="shared" ref="AG160" si="436">F160+S160+Z160</f>
        <v>12</v>
      </c>
      <c r="AH160" s="26">
        <f>M160+T160+AA160</f>
        <v>5</v>
      </c>
      <c r="AI160" s="26">
        <f>N160+U160+AB160</f>
        <v>22</v>
      </c>
      <c r="AJ160" s="26">
        <f t="shared" ref="AJ160" si="437">AH160+AI160</f>
        <v>27</v>
      </c>
      <c r="AK160" s="26">
        <f t="shared" ref="AK160" si="438">AH160</f>
        <v>5</v>
      </c>
      <c r="AL160" s="26">
        <f t="shared" ref="AL160" si="439">AI160</f>
        <v>22</v>
      </c>
      <c r="AM160" s="26">
        <f t="shared" ref="AM160" si="440">AK160+AL160</f>
        <v>27</v>
      </c>
      <c r="AN160" s="78">
        <v>2</v>
      </c>
      <c r="AO160" s="26" t="str">
        <f t="shared" ref="AO160" si="441">IF(AN160=1,AK160,"0")</f>
        <v>0</v>
      </c>
      <c r="AP160" s="26" t="str">
        <f t="shared" ref="AP160" si="442">IF(AN160=1,AL160,"0")</f>
        <v>0</v>
      </c>
      <c r="AQ160" s="26">
        <f t="shared" ref="AQ160" si="443">AO160+AP160</f>
        <v>0</v>
      </c>
      <c r="AR160" s="26">
        <f t="shared" ref="AR160" si="444">IF(AN160=2,AK160,"0")</f>
        <v>5</v>
      </c>
      <c r="AS160" s="26">
        <f t="shared" ref="AS160" si="445">IF(AN160=2,AL160,"0")</f>
        <v>22</v>
      </c>
      <c r="AT160" s="8">
        <f t="shared" ref="AT160" si="446">AR160+AS160</f>
        <v>27</v>
      </c>
    </row>
    <row r="161" spans="1:46" s="13" customFormat="1" ht="19.5" customHeight="1" x14ac:dyDescent="0.45">
      <c r="A161" s="2"/>
      <c r="B161" s="11" t="s">
        <v>6</v>
      </c>
      <c r="C161" s="26">
        <f>SUM(C160)</f>
        <v>0</v>
      </c>
      <c r="D161" s="26">
        <f t="shared" ref="D161:AT161" si="447">SUM(D160)</f>
        <v>0</v>
      </c>
      <c r="E161" s="26">
        <f t="shared" si="447"/>
        <v>0</v>
      </c>
      <c r="F161" s="26">
        <f t="shared" si="447"/>
        <v>0</v>
      </c>
      <c r="G161" s="26">
        <f t="shared" ref="G161:I161" si="448">SUM(G160)</f>
        <v>0</v>
      </c>
      <c r="H161" s="26">
        <f t="shared" si="448"/>
        <v>0</v>
      </c>
      <c r="I161" s="26">
        <f t="shared" si="448"/>
        <v>0</v>
      </c>
      <c r="J161" s="26">
        <f t="shared" ref="J161:L161" si="449">SUM(J160)</f>
        <v>0</v>
      </c>
      <c r="K161" s="26">
        <f t="shared" si="449"/>
        <v>0</v>
      </c>
      <c r="L161" s="26">
        <f t="shared" si="449"/>
        <v>0</v>
      </c>
      <c r="M161" s="26">
        <f t="shared" si="447"/>
        <v>0</v>
      </c>
      <c r="N161" s="26">
        <f t="shared" si="447"/>
        <v>0</v>
      </c>
      <c r="O161" s="26">
        <f t="shared" si="447"/>
        <v>0</v>
      </c>
      <c r="P161" s="26">
        <f t="shared" si="447"/>
        <v>40</v>
      </c>
      <c r="Q161" s="26">
        <f t="shared" si="447"/>
        <v>0</v>
      </c>
      <c r="R161" s="26">
        <f t="shared" si="447"/>
        <v>12</v>
      </c>
      <c r="S161" s="26">
        <f t="shared" si="447"/>
        <v>12</v>
      </c>
      <c r="T161" s="26">
        <f t="shared" si="447"/>
        <v>5</v>
      </c>
      <c r="U161" s="26">
        <f t="shared" si="447"/>
        <v>22</v>
      </c>
      <c r="V161" s="26">
        <f t="shared" si="447"/>
        <v>27</v>
      </c>
      <c r="W161" s="26">
        <f t="shared" si="447"/>
        <v>0</v>
      </c>
      <c r="X161" s="26">
        <f t="shared" si="447"/>
        <v>0</v>
      </c>
      <c r="Y161" s="26">
        <f t="shared" si="447"/>
        <v>0</v>
      </c>
      <c r="Z161" s="26">
        <f t="shared" si="447"/>
        <v>0</v>
      </c>
      <c r="AA161" s="26">
        <f t="shared" si="447"/>
        <v>0</v>
      </c>
      <c r="AB161" s="26">
        <f t="shared" si="447"/>
        <v>0</v>
      </c>
      <c r="AC161" s="26">
        <f t="shared" si="447"/>
        <v>0</v>
      </c>
      <c r="AD161" s="26">
        <f t="shared" si="447"/>
        <v>40</v>
      </c>
      <c r="AE161" s="26">
        <f t="shared" si="447"/>
        <v>0</v>
      </c>
      <c r="AF161" s="26">
        <f t="shared" si="447"/>
        <v>12</v>
      </c>
      <c r="AG161" s="26">
        <f t="shared" si="447"/>
        <v>12</v>
      </c>
      <c r="AH161" s="26">
        <f t="shared" si="447"/>
        <v>5</v>
      </c>
      <c r="AI161" s="26">
        <f t="shared" si="447"/>
        <v>22</v>
      </c>
      <c r="AJ161" s="26">
        <f t="shared" si="447"/>
        <v>27</v>
      </c>
      <c r="AK161" s="26">
        <f t="shared" si="447"/>
        <v>5</v>
      </c>
      <c r="AL161" s="26">
        <f t="shared" si="447"/>
        <v>22</v>
      </c>
      <c r="AM161" s="26">
        <f t="shared" si="447"/>
        <v>27</v>
      </c>
      <c r="AN161" s="78"/>
      <c r="AO161" s="26">
        <f t="shared" si="447"/>
        <v>0</v>
      </c>
      <c r="AP161" s="26">
        <f t="shared" si="447"/>
        <v>0</v>
      </c>
      <c r="AQ161" s="26">
        <f t="shared" si="447"/>
        <v>0</v>
      </c>
      <c r="AR161" s="26">
        <f t="shared" si="447"/>
        <v>5</v>
      </c>
      <c r="AS161" s="26">
        <f t="shared" si="447"/>
        <v>22</v>
      </c>
      <c r="AT161" s="8">
        <f t="shared" si="447"/>
        <v>27</v>
      </c>
    </row>
    <row r="162" spans="1:46" s="13" customFormat="1" ht="19.5" customHeight="1" x14ac:dyDescent="0.45">
      <c r="A162" s="2"/>
      <c r="B162" s="11" t="s">
        <v>69</v>
      </c>
      <c r="C162" s="25">
        <f>C158+C161</f>
        <v>0</v>
      </c>
      <c r="D162" s="25">
        <f t="shared" ref="D162:AM162" si="450">D158+D161</f>
        <v>0</v>
      </c>
      <c r="E162" s="25">
        <f t="shared" si="450"/>
        <v>0</v>
      </c>
      <c r="F162" s="25">
        <f t="shared" si="450"/>
        <v>0</v>
      </c>
      <c r="G162" s="25">
        <f t="shared" si="450"/>
        <v>0</v>
      </c>
      <c r="H162" s="25">
        <f t="shared" si="450"/>
        <v>0</v>
      </c>
      <c r="I162" s="25">
        <f t="shared" si="450"/>
        <v>0</v>
      </c>
      <c r="J162" s="25">
        <f t="shared" si="450"/>
        <v>0</v>
      </c>
      <c r="K162" s="25">
        <f t="shared" si="450"/>
        <v>0</v>
      </c>
      <c r="L162" s="25">
        <f t="shared" si="450"/>
        <v>0</v>
      </c>
      <c r="M162" s="25">
        <f t="shared" si="450"/>
        <v>0</v>
      </c>
      <c r="N162" s="25">
        <f t="shared" si="450"/>
        <v>0</v>
      </c>
      <c r="O162" s="25">
        <f t="shared" si="450"/>
        <v>0</v>
      </c>
      <c r="P162" s="25">
        <f t="shared" si="450"/>
        <v>130</v>
      </c>
      <c r="Q162" s="25">
        <f t="shared" si="450"/>
        <v>13</v>
      </c>
      <c r="R162" s="25">
        <f t="shared" si="450"/>
        <v>49</v>
      </c>
      <c r="S162" s="25">
        <f t="shared" si="450"/>
        <v>62</v>
      </c>
      <c r="T162" s="25">
        <f t="shared" si="450"/>
        <v>43</v>
      </c>
      <c r="U162" s="25">
        <f t="shared" si="450"/>
        <v>77</v>
      </c>
      <c r="V162" s="25">
        <f t="shared" si="450"/>
        <v>120</v>
      </c>
      <c r="W162" s="25">
        <f t="shared" si="450"/>
        <v>0</v>
      </c>
      <c r="X162" s="25">
        <f t="shared" si="450"/>
        <v>0</v>
      </c>
      <c r="Y162" s="25">
        <f t="shared" si="450"/>
        <v>0</v>
      </c>
      <c r="Z162" s="25">
        <f t="shared" si="450"/>
        <v>0</v>
      </c>
      <c r="AA162" s="25">
        <f t="shared" si="450"/>
        <v>0</v>
      </c>
      <c r="AB162" s="25">
        <f t="shared" si="450"/>
        <v>0</v>
      </c>
      <c r="AC162" s="25">
        <f t="shared" si="450"/>
        <v>0</v>
      </c>
      <c r="AD162" s="25">
        <f t="shared" si="450"/>
        <v>130</v>
      </c>
      <c r="AE162" s="25">
        <f t="shared" si="450"/>
        <v>13</v>
      </c>
      <c r="AF162" s="25">
        <f t="shared" si="450"/>
        <v>49</v>
      </c>
      <c r="AG162" s="25">
        <f t="shared" si="450"/>
        <v>62</v>
      </c>
      <c r="AH162" s="25">
        <f t="shared" si="450"/>
        <v>43</v>
      </c>
      <c r="AI162" s="25">
        <f t="shared" si="450"/>
        <v>77</v>
      </c>
      <c r="AJ162" s="25">
        <f t="shared" si="450"/>
        <v>120</v>
      </c>
      <c r="AK162" s="25">
        <f t="shared" si="450"/>
        <v>43</v>
      </c>
      <c r="AL162" s="25">
        <f t="shared" si="450"/>
        <v>77</v>
      </c>
      <c r="AM162" s="25">
        <f t="shared" si="450"/>
        <v>120</v>
      </c>
      <c r="AN162" s="70"/>
      <c r="AO162" s="25">
        <f t="shared" ref="AO162" si="451">AO158+AO161</f>
        <v>38</v>
      </c>
      <c r="AP162" s="25">
        <f t="shared" ref="AP162" si="452">AP158+AP161</f>
        <v>55</v>
      </c>
      <c r="AQ162" s="25">
        <f t="shared" ref="AQ162" si="453">AQ158+AQ161</f>
        <v>93</v>
      </c>
      <c r="AR162" s="25">
        <f t="shared" ref="AR162" si="454">AR158+AR161</f>
        <v>5</v>
      </c>
      <c r="AS162" s="25">
        <f t="shared" ref="AS162" si="455">AS158+AS161</f>
        <v>22</v>
      </c>
      <c r="AT162" s="26">
        <f t="shared" ref="AT162" si="456">AT158+AT161</f>
        <v>27</v>
      </c>
    </row>
    <row r="163" spans="1:46" s="88" customFormat="1" ht="19.5" customHeight="1" x14ac:dyDescent="0.45">
      <c r="A163" s="84"/>
      <c r="B163" s="85" t="s">
        <v>96</v>
      </c>
      <c r="C163" s="96">
        <f>C162</f>
        <v>0</v>
      </c>
      <c r="D163" s="96">
        <f t="shared" ref="D163:AM163" si="457">D162</f>
        <v>0</v>
      </c>
      <c r="E163" s="96">
        <f t="shared" si="457"/>
        <v>0</v>
      </c>
      <c r="F163" s="96">
        <f t="shared" si="457"/>
        <v>0</v>
      </c>
      <c r="G163" s="96">
        <f t="shared" si="457"/>
        <v>0</v>
      </c>
      <c r="H163" s="96">
        <f t="shared" si="457"/>
        <v>0</v>
      </c>
      <c r="I163" s="96">
        <f t="shared" si="457"/>
        <v>0</v>
      </c>
      <c r="J163" s="96">
        <f t="shared" si="457"/>
        <v>0</v>
      </c>
      <c r="K163" s="96">
        <f t="shared" si="457"/>
        <v>0</v>
      </c>
      <c r="L163" s="96">
        <f t="shared" si="457"/>
        <v>0</v>
      </c>
      <c r="M163" s="96">
        <f t="shared" si="457"/>
        <v>0</v>
      </c>
      <c r="N163" s="96">
        <f t="shared" si="457"/>
        <v>0</v>
      </c>
      <c r="O163" s="96">
        <f t="shared" si="457"/>
        <v>0</v>
      </c>
      <c r="P163" s="96">
        <f t="shared" si="457"/>
        <v>130</v>
      </c>
      <c r="Q163" s="96">
        <f t="shared" si="457"/>
        <v>13</v>
      </c>
      <c r="R163" s="96">
        <f t="shared" si="457"/>
        <v>49</v>
      </c>
      <c r="S163" s="96">
        <f t="shared" si="457"/>
        <v>62</v>
      </c>
      <c r="T163" s="96">
        <f t="shared" si="457"/>
        <v>43</v>
      </c>
      <c r="U163" s="96">
        <f t="shared" si="457"/>
        <v>77</v>
      </c>
      <c r="V163" s="96">
        <f t="shared" si="457"/>
        <v>120</v>
      </c>
      <c r="W163" s="96">
        <f t="shared" si="457"/>
        <v>0</v>
      </c>
      <c r="X163" s="96">
        <f t="shared" si="457"/>
        <v>0</v>
      </c>
      <c r="Y163" s="96">
        <f t="shared" si="457"/>
        <v>0</v>
      </c>
      <c r="Z163" s="96">
        <f t="shared" si="457"/>
        <v>0</v>
      </c>
      <c r="AA163" s="96">
        <f t="shared" si="457"/>
        <v>0</v>
      </c>
      <c r="AB163" s="96">
        <f t="shared" si="457"/>
        <v>0</v>
      </c>
      <c r="AC163" s="96">
        <f t="shared" si="457"/>
        <v>0</v>
      </c>
      <c r="AD163" s="96">
        <f t="shared" si="457"/>
        <v>130</v>
      </c>
      <c r="AE163" s="96">
        <f t="shared" si="457"/>
        <v>13</v>
      </c>
      <c r="AF163" s="96">
        <f t="shared" si="457"/>
        <v>49</v>
      </c>
      <c r="AG163" s="96">
        <f t="shared" si="457"/>
        <v>62</v>
      </c>
      <c r="AH163" s="96">
        <f t="shared" si="457"/>
        <v>43</v>
      </c>
      <c r="AI163" s="96">
        <f t="shared" si="457"/>
        <v>77</v>
      </c>
      <c r="AJ163" s="96">
        <f t="shared" si="457"/>
        <v>120</v>
      </c>
      <c r="AK163" s="96">
        <f t="shared" si="457"/>
        <v>43</v>
      </c>
      <c r="AL163" s="96">
        <f t="shared" si="457"/>
        <v>77</v>
      </c>
      <c r="AM163" s="96">
        <f t="shared" si="457"/>
        <v>120</v>
      </c>
      <c r="AN163" s="97"/>
      <c r="AO163" s="96">
        <f t="shared" ref="AO163" si="458">AO162</f>
        <v>38</v>
      </c>
      <c r="AP163" s="96">
        <f t="shared" ref="AP163" si="459">AP162</f>
        <v>55</v>
      </c>
      <c r="AQ163" s="96">
        <f t="shared" ref="AQ163" si="460">AQ162</f>
        <v>93</v>
      </c>
      <c r="AR163" s="96">
        <f t="shared" ref="AR163" si="461">AR162</f>
        <v>5</v>
      </c>
      <c r="AS163" s="86">
        <f t="shared" ref="AS163" si="462">AS162</f>
        <v>22</v>
      </c>
      <c r="AT163" s="86">
        <f t="shared" ref="AT163" si="463">AT162</f>
        <v>27</v>
      </c>
    </row>
    <row r="164" spans="1:46" s="93" customFormat="1" ht="21" customHeight="1" x14ac:dyDescent="0.45">
      <c r="A164" s="89"/>
      <c r="B164" s="90" t="s">
        <v>49</v>
      </c>
      <c r="C164" s="94">
        <f>C153+C163</f>
        <v>290</v>
      </c>
      <c r="D164" s="94">
        <f t="shared" ref="D164:AM164" si="464">D153+D163</f>
        <v>442</v>
      </c>
      <c r="E164" s="94">
        <f t="shared" si="464"/>
        <v>1663</v>
      </c>
      <c r="F164" s="94">
        <f t="shared" si="464"/>
        <v>2105</v>
      </c>
      <c r="G164" s="94">
        <f t="shared" si="464"/>
        <v>0</v>
      </c>
      <c r="H164" s="94">
        <f t="shared" si="464"/>
        <v>0</v>
      </c>
      <c r="I164" s="94">
        <f t="shared" si="464"/>
        <v>0</v>
      </c>
      <c r="J164" s="94">
        <f t="shared" si="464"/>
        <v>442</v>
      </c>
      <c r="K164" s="94">
        <f t="shared" si="464"/>
        <v>1663</v>
      </c>
      <c r="L164" s="94">
        <f t="shared" si="464"/>
        <v>2105</v>
      </c>
      <c r="M164" s="94">
        <f t="shared" si="464"/>
        <v>44</v>
      </c>
      <c r="N164" s="94">
        <f t="shared" si="464"/>
        <v>159</v>
      </c>
      <c r="O164" s="94">
        <f t="shared" si="464"/>
        <v>162</v>
      </c>
      <c r="P164" s="94">
        <f t="shared" si="464"/>
        <v>985</v>
      </c>
      <c r="Q164" s="94">
        <f t="shared" si="464"/>
        <v>1390</v>
      </c>
      <c r="R164" s="94">
        <f t="shared" si="464"/>
        <v>3642</v>
      </c>
      <c r="S164" s="94">
        <f t="shared" si="464"/>
        <v>5032</v>
      </c>
      <c r="T164" s="94">
        <f t="shared" si="464"/>
        <v>314</v>
      </c>
      <c r="U164" s="94">
        <f t="shared" si="464"/>
        <v>641</v>
      </c>
      <c r="V164" s="94">
        <f t="shared" si="464"/>
        <v>955</v>
      </c>
      <c r="W164" s="94">
        <f t="shared" si="464"/>
        <v>410</v>
      </c>
      <c r="X164" s="94">
        <f t="shared" si="464"/>
        <v>152</v>
      </c>
      <c r="Y164" s="94">
        <f t="shared" si="464"/>
        <v>529</v>
      </c>
      <c r="Z164" s="94">
        <f t="shared" si="464"/>
        <v>681</v>
      </c>
      <c r="AA164" s="94">
        <f t="shared" si="464"/>
        <v>98</v>
      </c>
      <c r="AB164" s="94">
        <f t="shared" si="464"/>
        <v>333</v>
      </c>
      <c r="AC164" s="94">
        <f t="shared" si="464"/>
        <v>192</v>
      </c>
      <c r="AD164" s="94">
        <f t="shared" si="464"/>
        <v>1685</v>
      </c>
      <c r="AE164" s="94">
        <f t="shared" si="464"/>
        <v>1984</v>
      </c>
      <c r="AF164" s="94">
        <f t="shared" si="464"/>
        <v>5834</v>
      </c>
      <c r="AG164" s="94">
        <f t="shared" si="464"/>
        <v>7818</v>
      </c>
      <c r="AH164" s="94">
        <f t="shared" si="464"/>
        <v>456</v>
      </c>
      <c r="AI164" s="94">
        <f t="shared" si="464"/>
        <v>1133</v>
      </c>
      <c r="AJ164" s="94">
        <f t="shared" si="464"/>
        <v>1589</v>
      </c>
      <c r="AK164" s="94">
        <f t="shared" si="464"/>
        <v>456</v>
      </c>
      <c r="AL164" s="94">
        <f t="shared" si="464"/>
        <v>1133</v>
      </c>
      <c r="AM164" s="94">
        <f t="shared" si="464"/>
        <v>1589</v>
      </c>
      <c r="AN164" s="95"/>
      <c r="AO164" s="94">
        <f t="shared" ref="AO164" si="465">AO153+AO163</f>
        <v>194</v>
      </c>
      <c r="AP164" s="94">
        <f t="shared" ref="AP164" si="466">AP153+AP163</f>
        <v>445</v>
      </c>
      <c r="AQ164" s="94">
        <f t="shared" ref="AQ164" si="467">AQ153+AQ163</f>
        <v>639</v>
      </c>
      <c r="AR164" s="94">
        <f t="shared" ref="AR164" si="468">AR153+AR163</f>
        <v>262</v>
      </c>
      <c r="AS164" s="91">
        <f t="shared" ref="AS164" si="469">AS153+AS163</f>
        <v>688</v>
      </c>
      <c r="AT164" s="91">
        <f t="shared" ref="AT164" si="470">AT153+AT163</f>
        <v>950</v>
      </c>
    </row>
    <row r="165" spans="1:46" ht="19.5" customHeight="1" x14ac:dyDescent="0.45">
      <c r="A165" s="2" t="s">
        <v>58</v>
      </c>
      <c r="B165" s="3"/>
      <c r="C165" s="27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9"/>
      <c r="AL165" s="9"/>
      <c r="AM165" s="9"/>
      <c r="AN165" s="67"/>
      <c r="AO165" s="9"/>
      <c r="AP165" s="9"/>
      <c r="AQ165" s="9"/>
      <c r="AR165" s="9"/>
      <c r="AS165" s="9"/>
      <c r="AT165" s="10"/>
    </row>
    <row r="166" spans="1:46" ht="19.5" customHeight="1" x14ac:dyDescent="0.45">
      <c r="A166" s="2"/>
      <c r="B166" s="4" t="s">
        <v>70</v>
      </c>
      <c r="C166" s="27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9"/>
      <c r="AL166" s="9"/>
      <c r="AM166" s="9"/>
      <c r="AN166" s="67"/>
      <c r="AO166" s="9"/>
      <c r="AP166" s="9"/>
      <c r="AQ166" s="9"/>
      <c r="AR166" s="9"/>
      <c r="AS166" s="9"/>
      <c r="AT166" s="10"/>
    </row>
    <row r="167" spans="1:46" ht="19.5" customHeight="1" x14ac:dyDescent="0.45">
      <c r="A167" s="51"/>
      <c r="B167" s="3" t="s">
        <v>76</v>
      </c>
      <c r="C167" s="55"/>
      <c r="D167" s="32"/>
      <c r="E167" s="32"/>
      <c r="F167" s="33"/>
      <c r="G167" s="32"/>
      <c r="H167" s="32"/>
      <c r="I167" s="33"/>
      <c r="J167" s="32"/>
      <c r="K167" s="32"/>
      <c r="L167" s="33"/>
      <c r="M167" s="32"/>
      <c r="N167" s="32"/>
      <c r="O167" s="33"/>
      <c r="P167" s="32"/>
      <c r="Q167" s="32"/>
      <c r="R167" s="32"/>
      <c r="S167" s="33"/>
      <c r="T167" s="32"/>
      <c r="U167" s="32"/>
      <c r="V167" s="33"/>
      <c r="W167" s="32"/>
      <c r="X167" s="32"/>
      <c r="Y167" s="32"/>
      <c r="Z167" s="33"/>
      <c r="AA167" s="32"/>
      <c r="AB167" s="32"/>
      <c r="AC167" s="33"/>
      <c r="AD167" s="33"/>
      <c r="AE167" s="33"/>
      <c r="AF167" s="33"/>
      <c r="AG167" s="33"/>
      <c r="AH167" s="33"/>
      <c r="AI167" s="33"/>
      <c r="AJ167" s="33"/>
      <c r="AK167" s="9"/>
      <c r="AL167" s="9"/>
      <c r="AM167" s="9"/>
      <c r="AN167" s="69"/>
      <c r="AO167" s="9"/>
      <c r="AP167" s="9"/>
      <c r="AQ167" s="9"/>
      <c r="AR167" s="9"/>
      <c r="AS167" s="9"/>
      <c r="AT167" s="10"/>
    </row>
    <row r="168" spans="1:46" ht="19.5" customHeight="1" x14ac:dyDescent="0.45">
      <c r="A168" s="51"/>
      <c r="B168" s="6" t="s">
        <v>30</v>
      </c>
      <c r="C168" s="22">
        <v>25</v>
      </c>
      <c r="D168" s="22">
        <v>26</v>
      </c>
      <c r="E168" s="22">
        <v>44</v>
      </c>
      <c r="F168" s="22">
        <f>D168+E168</f>
        <v>70</v>
      </c>
      <c r="G168" s="22">
        <v>23</v>
      </c>
      <c r="H168" s="22">
        <v>47</v>
      </c>
      <c r="I168" s="22">
        <f>G168+H168</f>
        <v>70</v>
      </c>
      <c r="J168" s="22">
        <f t="shared" ref="J168:J171" si="471">D168+G168</f>
        <v>49</v>
      </c>
      <c r="K168" s="22">
        <f t="shared" ref="K168:K171" si="472">E168+H168</f>
        <v>91</v>
      </c>
      <c r="L168" s="22">
        <f>J168+K168</f>
        <v>140</v>
      </c>
      <c r="M168" s="22">
        <v>4</v>
      </c>
      <c r="N168" s="22">
        <v>24</v>
      </c>
      <c r="O168" s="22">
        <f>M168+N168</f>
        <v>28</v>
      </c>
      <c r="P168" s="22">
        <v>15</v>
      </c>
      <c r="Q168" s="22">
        <v>17</v>
      </c>
      <c r="R168" s="22">
        <v>26</v>
      </c>
      <c r="S168" s="22">
        <f>Q168+R168</f>
        <v>43</v>
      </c>
      <c r="T168" s="22">
        <v>9</v>
      </c>
      <c r="U168" s="22">
        <v>14</v>
      </c>
      <c r="V168" s="22">
        <f>T168+U168</f>
        <v>23</v>
      </c>
      <c r="W168" s="22">
        <v>10</v>
      </c>
      <c r="X168" s="22">
        <v>3</v>
      </c>
      <c r="Y168" s="22">
        <v>7</v>
      </c>
      <c r="Z168" s="22">
        <f>X168+Y168</f>
        <v>10</v>
      </c>
      <c r="AA168" s="22">
        <v>1</v>
      </c>
      <c r="AB168" s="22">
        <v>4</v>
      </c>
      <c r="AC168" s="22">
        <f>AA168+AB168</f>
        <v>5</v>
      </c>
      <c r="AD168" s="22">
        <f t="shared" ref="AD168:AG171" si="473">C168+P168+W168</f>
        <v>50</v>
      </c>
      <c r="AE168" s="22">
        <f t="shared" si="473"/>
        <v>46</v>
      </c>
      <c r="AF168" s="22">
        <f t="shared" si="473"/>
        <v>77</v>
      </c>
      <c r="AG168" s="22">
        <f t="shared" si="473"/>
        <v>123</v>
      </c>
      <c r="AH168" s="22">
        <f t="shared" ref="AH168:AI171" si="474">M168+T168+AA168</f>
        <v>14</v>
      </c>
      <c r="AI168" s="22">
        <f t="shared" si="474"/>
        <v>42</v>
      </c>
      <c r="AJ168" s="22">
        <f>AH168+AI168</f>
        <v>56</v>
      </c>
      <c r="AK168" s="7">
        <f t="shared" ref="AK168:AL171" si="475">AH168</f>
        <v>14</v>
      </c>
      <c r="AL168" s="7">
        <f t="shared" si="475"/>
        <v>42</v>
      </c>
      <c r="AM168" s="7">
        <f>AK168+AL168</f>
        <v>56</v>
      </c>
      <c r="AN168" s="65">
        <v>2</v>
      </c>
      <c r="AO168" s="7" t="str">
        <f>IF(AN168=1,AK168,"0")</f>
        <v>0</v>
      </c>
      <c r="AP168" s="7" t="str">
        <f>IF(AN168=1,AL168,"0")</f>
        <v>0</v>
      </c>
      <c r="AQ168" s="7">
        <f>AO168+AP168</f>
        <v>0</v>
      </c>
      <c r="AR168" s="7">
        <f>IF(AN168=2,AK168,"0")</f>
        <v>14</v>
      </c>
      <c r="AS168" s="7">
        <f>IF(AN168=2,AL168,"0")</f>
        <v>42</v>
      </c>
      <c r="AT168" s="7">
        <f>AR168+AS168</f>
        <v>56</v>
      </c>
    </row>
    <row r="169" spans="1:46" ht="19.5" customHeight="1" x14ac:dyDescent="0.45">
      <c r="A169" s="51"/>
      <c r="B169" s="6" t="s">
        <v>123</v>
      </c>
      <c r="C169" s="22">
        <v>40</v>
      </c>
      <c r="D169" s="22">
        <v>49</v>
      </c>
      <c r="E169" s="22">
        <v>230</v>
      </c>
      <c r="F169" s="22">
        <f>D169+E169</f>
        <v>279</v>
      </c>
      <c r="G169" s="22">
        <v>28</v>
      </c>
      <c r="H169" s="22">
        <v>112</v>
      </c>
      <c r="I169" s="22">
        <f>G169+H169</f>
        <v>140</v>
      </c>
      <c r="J169" s="22">
        <f t="shared" si="471"/>
        <v>77</v>
      </c>
      <c r="K169" s="22">
        <f t="shared" si="472"/>
        <v>342</v>
      </c>
      <c r="L169" s="22">
        <f>J169+K169</f>
        <v>419</v>
      </c>
      <c r="M169" s="22">
        <v>7</v>
      </c>
      <c r="N169" s="22">
        <v>36</v>
      </c>
      <c r="O169" s="22">
        <f>M169+N169</f>
        <v>43</v>
      </c>
      <c r="P169" s="22">
        <v>15</v>
      </c>
      <c r="Q169" s="22">
        <v>29</v>
      </c>
      <c r="R169" s="22">
        <v>60</v>
      </c>
      <c r="S169" s="22">
        <f>Q169+R169</f>
        <v>89</v>
      </c>
      <c r="T169" s="22">
        <v>5</v>
      </c>
      <c r="U169" s="22">
        <v>15</v>
      </c>
      <c r="V169" s="22">
        <f>T169+U169</f>
        <v>20</v>
      </c>
      <c r="W169" s="22">
        <v>10</v>
      </c>
      <c r="X169" s="22">
        <v>2</v>
      </c>
      <c r="Y169" s="22">
        <v>8</v>
      </c>
      <c r="Z169" s="22">
        <f>X169+Y169</f>
        <v>10</v>
      </c>
      <c r="AA169" s="22">
        <v>1</v>
      </c>
      <c r="AB169" s="22">
        <v>4</v>
      </c>
      <c r="AC169" s="22">
        <f t="shared" ref="AC169:AC171" si="476">AA169+AB169</f>
        <v>5</v>
      </c>
      <c r="AD169" s="22">
        <f t="shared" si="473"/>
        <v>65</v>
      </c>
      <c r="AE169" s="22">
        <f t="shared" si="473"/>
        <v>80</v>
      </c>
      <c r="AF169" s="22">
        <f t="shared" si="473"/>
        <v>298</v>
      </c>
      <c r="AG169" s="22">
        <f t="shared" si="473"/>
        <v>378</v>
      </c>
      <c r="AH169" s="22">
        <f t="shared" si="474"/>
        <v>13</v>
      </c>
      <c r="AI169" s="22">
        <f t="shared" si="474"/>
        <v>55</v>
      </c>
      <c r="AJ169" s="22">
        <f>AH169+AI169</f>
        <v>68</v>
      </c>
      <c r="AK169" s="7">
        <f t="shared" si="475"/>
        <v>13</v>
      </c>
      <c r="AL169" s="7">
        <f t="shared" si="475"/>
        <v>55</v>
      </c>
      <c r="AM169" s="7">
        <f>AK169+AL169</f>
        <v>68</v>
      </c>
      <c r="AN169" s="65">
        <v>2</v>
      </c>
      <c r="AO169" s="7" t="str">
        <f>IF(AN169=1,AK169,"0")</f>
        <v>0</v>
      </c>
      <c r="AP169" s="7" t="str">
        <f>IF(AN169=1,AL169,"0")</f>
        <v>0</v>
      </c>
      <c r="AQ169" s="7">
        <f>AO169+AP169</f>
        <v>0</v>
      </c>
      <c r="AR169" s="7">
        <f>IF(AN169=2,AK169,"0")</f>
        <v>13</v>
      </c>
      <c r="AS169" s="7">
        <f>IF(AN169=2,AL169,"0")</f>
        <v>55</v>
      </c>
      <c r="AT169" s="7">
        <f>AR169+AS169</f>
        <v>68</v>
      </c>
    </row>
    <row r="170" spans="1:46" ht="19.5" customHeight="1" x14ac:dyDescent="0.45">
      <c r="A170" s="51"/>
      <c r="B170" s="6" t="s">
        <v>29</v>
      </c>
      <c r="C170" s="22">
        <v>55</v>
      </c>
      <c r="D170" s="22">
        <v>114</v>
      </c>
      <c r="E170" s="22">
        <v>551</v>
      </c>
      <c r="F170" s="22">
        <f>D170+E170</f>
        <v>665</v>
      </c>
      <c r="G170" s="22">
        <v>141</v>
      </c>
      <c r="H170" s="22">
        <v>409</v>
      </c>
      <c r="I170" s="22">
        <f>G170+H170</f>
        <v>550</v>
      </c>
      <c r="J170" s="22">
        <f t="shared" si="471"/>
        <v>255</v>
      </c>
      <c r="K170" s="22">
        <f t="shared" si="472"/>
        <v>960</v>
      </c>
      <c r="L170" s="22">
        <f>J170+K170</f>
        <v>1215</v>
      </c>
      <c r="M170" s="22">
        <v>21</v>
      </c>
      <c r="N170" s="22">
        <v>40</v>
      </c>
      <c r="O170" s="22">
        <f>M170+N170</f>
        <v>61</v>
      </c>
      <c r="P170" s="22">
        <v>40</v>
      </c>
      <c r="Q170" s="22">
        <v>201</v>
      </c>
      <c r="R170" s="22">
        <v>421</v>
      </c>
      <c r="S170" s="22">
        <f>Q170+R170</f>
        <v>622</v>
      </c>
      <c r="T170" s="22">
        <v>18</v>
      </c>
      <c r="U170" s="22">
        <v>22</v>
      </c>
      <c r="V170" s="22">
        <f>T170+U170</f>
        <v>40</v>
      </c>
      <c r="W170" s="22">
        <v>10</v>
      </c>
      <c r="X170" s="22">
        <v>2</v>
      </c>
      <c r="Y170" s="22">
        <v>8</v>
      </c>
      <c r="Z170" s="22">
        <f>X170+Y170</f>
        <v>10</v>
      </c>
      <c r="AA170" s="22">
        <v>2</v>
      </c>
      <c r="AB170" s="22">
        <v>3</v>
      </c>
      <c r="AC170" s="22">
        <f t="shared" si="476"/>
        <v>5</v>
      </c>
      <c r="AD170" s="22">
        <f t="shared" si="473"/>
        <v>105</v>
      </c>
      <c r="AE170" s="22">
        <f t="shared" si="473"/>
        <v>317</v>
      </c>
      <c r="AF170" s="22">
        <f t="shared" si="473"/>
        <v>980</v>
      </c>
      <c r="AG170" s="22">
        <f t="shared" si="473"/>
        <v>1297</v>
      </c>
      <c r="AH170" s="22">
        <f t="shared" si="474"/>
        <v>41</v>
      </c>
      <c r="AI170" s="22">
        <f t="shared" si="474"/>
        <v>65</v>
      </c>
      <c r="AJ170" s="22">
        <f>AH170+AI170</f>
        <v>106</v>
      </c>
      <c r="AK170" s="7">
        <f t="shared" si="475"/>
        <v>41</v>
      </c>
      <c r="AL170" s="7">
        <f t="shared" si="475"/>
        <v>65</v>
      </c>
      <c r="AM170" s="7">
        <f>AK170+AL170</f>
        <v>106</v>
      </c>
      <c r="AN170" s="65">
        <v>2</v>
      </c>
      <c r="AO170" s="7" t="str">
        <f>IF(AN170=1,AK170,"0")</f>
        <v>0</v>
      </c>
      <c r="AP170" s="7" t="str">
        <f>IF(AN170=1,AL170,"0")</f>
        <v>0</v>
      </c>
      <c r="AQ170" s="7">
        <f>AO170+AP170</f>
        <v>0</v>
      </c>
      <c r="AR170" s="7">
        <f>IF(AN170=2,AK170,"0")</f>
        <v>41</v>
      </c>
      <c r="AS170" s="7">
        <f>IF(AN170=2,AL170,"0")</f>
        <v>65</v>
      </c>
      <c r="AT170" s="7">
        <f>AR170+AS170</f>
        <v>106</v>
      </c>
    </row>
    <row r="171" spans="1:46" ht="19.5" customHeight="1" x14ac:dyDescent="0.45">
      <c r="A171" s="51"/>
      <c r="B171" s="6" t="s">
        <v>139</v>
      </c>
      <c r="C171" s="22">
        <v>30</v>
      </c>
      <c r="D171" s="22">
        <v>10</v>
      </c>
      <c r="E171" s="22">
        <f>1+45</f>
        <v>46</v>
      </c>
      <c r="F171" s="22">
        <f>D171+E171</f>
        <v>56</v>
      </c>
      <c r="G171" s="22">
        <f>41+1</f>
        <v>42</v>
      </c>
      <c r="H171" s="22">
        <f>128+14</f>
        <v>142</v>
      </c>
      <c r="I171" s="22">
        <f>G171+H171</f>
        <v>184</v>
      </c>
      <c r="J171" s="22">
        <f t="shared" si="471"/>
        <v>52</v>
      </c>
      <c r="K171" s="22">
        <f t="shared" si="472"/>
        <v>188</v>
      </c>
      <c r="L171" s="22">
        <f>J171+K171</f>
        <v>240</v>
      </c>
      <c r="M171" s="22">
        <v>7</v>
      </c>
      <c r="N171" s="22">
        <v>17</v>
      </c>
      <c r="O171" s="22">
        <f>M171+N171</f>
        <v>24</v>
      </c>
      <c r="P171" s="22">
        <v>25</v>
      </c>
      <c r="Q171" s="22">
        <v>47</v>
      </c>
      <c r="R171" s="22">
        <v>109</v>
      </c>
      <c r="S171" s="22">
        <f>Q171+R171</f>
        <v>156</v>
      </c>
      <c r="T171" s="22">
        <v>14</v>
      </c>
      <c r="U171" s="22">
        <v>20</v>
      </c>
      <c r="V171" s="22">
        <f>T171+U171</f>
        <v>34</v>
      </c>
      <c r="W171" s="22">
        <v>10</v>
      </c>
      <c r="X171" s="22">
        <v>3</v>
      </c>
      <c r="Y171" s="22">
        <v>7</v>
      </c>
      <c r="Z171" s="22">
        <f>X171+Y171</f>
        <v>10</v>
      </c>
      <c r="AA171" s="22">
        <v>2</v>
      </c>
      <c r="AB171" s="22">
        <v>4</v>
      </c>
      <c r="AC171" s="22">
        <f t="shared" si="476"/>
        <v>6</v>
      </c>
      <c r="AD171" s="22">
        <f t="shared" si="473"/>
        <v>65</v>
      </c>
      <c r="AE171" s="22">
        <f t="shared" si="473"/>
        <v>60</v>
      </c>
      <c r="AF171" s="22">
        <f t="shared" si="473"/>
        <v>162</v>
      </c>
      <c r="AG171" s="22">
        <f t="shared" si="473"/>
        <v>222</v>
      </c>
      <c r="AH171" s="22">
        <f t="shared" si="474"/>
        <v>23</v>
      </c>
      <c r="AI171" s="22">
        <f t="shared" si="474"/>
        <v>41</v>
      </c>
      <c r="AJ171" s="22">
        <f>AH171+AI171</f>
        <v>64</v>
      </c>
      <c r="AK171" s="7">
        <f t="shared" si="475"/>
        <v>23</v>
      </c>
      <c r="AL171" s="7">
        <f t="shared" si="475"/>
        <v>41</v>
      </c>
      <c r="AM171" s="7">
        <f>AK171+AL171</f>
        <v>64</v>
      </c>
      <c r="AN171" s="65">
        <v>2</v>
      </c>
      <c r="AO171" s="7" t="str">
        <f>IF(AN171=1,AK171,"0")</f>
        <v>0</v>
      </c>
      <c r="AP171" s="7" t="str">
        <f>IF(AN171=1,AL171,"0")</f>
        <v>0</v>
      </c>
      <c r="AQ171" s="7">
        <f>AO171+AP171</f>
        <v>0</v>
      </c>
      <c r="AR171" s="7">
        <f>IF(AN171=2,AK171,"0")</f>
        <v>23</v>
      </c>
      <c r="AS171" s="7">
        <f>IF(AN171=2,AL171,"0")</f>
        <v>41</v>
      </c>
      <c r="AT171" s="7">
        <f>AR171+AS171</f>
        <v>64</v>
      </c>
    </row>
    <row r="172" spans="1:46" s="13" customFormat="1" ht="19.5" customHeight="1" x14ac:dyDescent="0.45">
      <c r="A172" s="2"/>
      <c r="B172" s="11" t="s">
        <v>6</v>
      </c>
      <c r="C172" s="25">
        <f>SUM(C168:C171)</f>
        <v>150</v>
      </c>
      <c r="D172" s="25">
        <f t="shared" ref="D172:AT172" si="477">SUM(D168:D171)</f>
        <v>199</v>
      </c>
      <c r="E172" s="25">
        <f t="shared" si="477"/>
        <v>871</v>
      </c>
      <c r="F172" s="25">
        <f t="shared" si="477"/>
        <v>1070</v>
      </c>
      <c r="G172" s="25">
        <f t="shared" ref="G172:I172" si="478">SUM(G168:G171)</f>
        <v>234</v>
      </c>
      <c r="H172" s="25">
        <f t="shared" si="478"/>
        <v>710</v>
      </c>
      <c r="I172" s="25">
        <f t="shared" si="478"/>
        <v>944</v>
      </c>
      <c r="J172" s="25">
        <f t="shared" ref="J172:L172" si="479">SUM(J168:J171)</f>
        <v>433</v>
      </c>
      <c r="K172" s="25">
        <f t="shared" si="479"/>
        <v>1581</v>
      </c>
      <c r="L172" s="25">
        <f t="shared" si="479"/>
        <v>2014</v>
      </c>
      <c r="M172" s="25">
        <f t="shared" si="477"/>
        <v>39</v>
      </c>
      <c r="N172" s="25">
        <f t="shared" si="477"/>
        <v>117</v>
      </c>
      <c r="O172" s="25">
        <f t="shared" si="477"/>
        <v>156</v>
      </c>
      <c r="P172" s="25">
        <f t="shared" si="477"/>
        <v>95</v>
      </c>
      <c r="Q172" s="25">
        <f t="shared" si="477"/>
        <v>294</v>
      </c>
      <c r="R172" s="25">
        <f t="shared" si="477"/>
        <v>616</v>
      </c>
      <c r="S172" s="25">
        <f t="shared" si="477"/>
        <v>910</v>
      </c>
      <c r="T172" s="25">
        <f t="shared" si="477"/>
        <v>46</v>
      </c>
      <c r="U172" s="25">
        <f t="shared" si="477"/>
        <v>71</v>
      </c>
      <c r="V172" s="25">
        <f t="shared" si="477"/>
        <v>117</v>
      </c>
      <c r="W172" s="25">
        <f t="shared" si="477"/>
        <v>40</v>
      </c>
      <c r="X172" s="25">
        <f t="shared" si="477"/>
        <v>10</v>
      </c>
      <c r="Y172" s="25">
        <f t="shared" si="477"/>
        <v>30</v>
      </c>
      <c r="Z172" s="25">
        <f t="shared" si="477"/>
        <v>40</v>
      </c>
      <c r="AA172" s="25">
        <f t="shared" si="477"/>
        <v>6</v>
      </c>
      <c r="AB172" s="25">
        <f t="shared" si="477"/>
        <v>15</v>
      </c>
      <c r="AC172" s="25">
        <f t="shared" si="477"/>
        <v>21</v>
      </c>
      <c r="AD172" s="25">
        <f t="shared" ref="AD172:AH172" si="480">SUM(AD168:AD171)</f>
        <v>285</v>
      </c>
      <c r="AE172" s="25">
        <f t="shared" si="480"/>
        <v>503</v>
      </c>
      <c r="AF172" s="25">
        <f t="shared" si="480"/>
        <v>1517</v>
      </c>
      <c r="AG172" s="25">
        <f t="shared" si="480"/>
        <v>2020</v>
      </c>
      <c r="AH172" s="25">
        <f t="shared" si="480"/>
        <v>91</v>
      </c>
      <c r="AI172" s="25">
        <f t="shared" si="477"/>
        <v>203</v>
      </c>
      <c r="AJ172" s="25">
        <f t="shared" si="477"/>
        <v>294</v>
      </c>
      <c r="AK172" s="25">
        <f t="shared" si="477"/>
        <v>91</v>
      </c>
      <c r="AL172" s="25">
        <f t="shared" si="477"/>
        <v>203</v>
      </c>
      <c r="AM172" s="25">
        <f t="shared" si="477"/>
        <v>294</v>
      </c>
      <c r="AN172" s="70"/>
      <c r="AO172" s="25">
        <f t="shared" si="477"/>
        <v>0</v>
      </c>
      <c r="AP172" s="25">
        <f t="shared" si="477"/>
        <v>0</v>
      </c>
      <c r="AQ172" s="25">
        <f t="shared" si="477"/>
        <v>0</v>
      </c>
      <c r="AR172" s="25">
        <f t="shared" si="477"/>
        <v>91</v>
      </c>
      <c r="AS172" s="26">
        <f t="shared" si="477"/>
        <v>203</v>
      </c>
      <c r="AT172" s="26">
        <f t="shared" si="477"/>
        <v>294</v>
      </c>
    </row>
    <row r="173" spans="1:46" ht="19.5" customHeight="1" x14ac:dyDescent="0.45">
      <c r="A173" s="2"/>
      <c r="B173" s="3" t="s">
        <v>77</v>
      </c>
      <c r="C173" s="30"/>
      <c r="D173" s="31"/>
      <c r="E173" s="31"/>
      <c r="F173" s="33"/>
      <c r="G173" s="31"/>
      <c r="H173" s="31"/>
      <c r="I173" s="33"/>
      <c r="J173" s="31"/>
      <c r="K173" s="31"/>
      <c r="L173" s="33"/>
      <c r="M173" s="31"/>
      <c r="N173" s="31"/>
      <c r="O173" s="33"/>
      <c r="P173" s="31"/>
      <c r="Q173" s="31"/>
      <c r="R173" s="31"/>
      <c r="S173" s="33"/>
      <c r="T173" s="32"/>
      <c r="U173" s="32"/>
      <c r="V173" s="33"/>
      <c r="W173" s="31"/>
      <c r="X173" s="31"/>
      <c r="Y173" s="31"/>
      <c r="Z173" s="33"/>
      <c r="AA173" s="31"/>
      <c r="AB173" s="31"/>
      <c r="AC173" s="33"/>
      <c r="AD173" s="33"/>
      <c r="AE173" s="33"/>
      <c r="AF173" s="33"/>
      <c r="AG173" s="33"/>
      <c r="AH173" s="33"/>
      <c r="AI173" s="33"/>
      <c r="AJ173" s="33"/>
      <c r="AK173" s="9"/>
      <c r="AL173" s="9"/>
      <c r="AM173" s="9"/>
      <c r="AN173" s="69"/>
      <c r="AO173" s="9"/>
      <c r="AP173" s="9"/>
      <c r="AQ173" s="9"/>
      <c r="AR173" s="9"/>
      <c r="AS173" s="9"/>
      <c r="AT173" s="10"/>
    </row>
    <row r="174" spans="1:46" ht="19.5" customHeight="1" x14ac:dyDescent="0.45">
      <c r="A174" s="46"/>
      <c r="B174" s="6" t="s">
        <v>30</v>
      </c>
      <c r="C174" s="22">
        <v>15</v>
      </c>
      <c r="D174" s="22">
        <v>1</v>
      </c>
      <c r="E174" s="22">
        <v>5</v>
      </c>
      <c r="F174" s="22">
        <f t="shared" ref="F174:F193" si="481">D174+E174</f>
        <v>6</v>
      </c>
      <c r="G174" s="22">
        <v>4</v>
      </c>
      <c r="H174" s="22">
        <v>8</v>
      </c>
      <c r="I174" s="22">
        <f t="shared" ref="I174:I176" si="482">G174+H174</f>
        <v>12</v>
      </c>
      <c r="J174" s="22">
        <f t="shared" ref="J174:J176" si="483">D174+G174</f>
        <v>5</v>
      </c>
      <c r="K174" s="22">
        <f t="shared" ref="K174:K176" si="484">E174+H174</f>
        <v>13</v>
      </c>
      <c r="L174" s="22">
        <f t="shared" ref="L174:L176" si="485">J174+K174</f>
        <v>18</v>
      </c>
      <c r="M174" s="22">
        <v>3</v>
      </c>
      <c r="N174" s="22">
        <v>15</v>
      </c>
      <c r="O174" s="22">
        <f t="shared" ref="O174:O193" si="486">M174+N174</f>
        <v>18</v>
      </c>
      <c r="P174" s="22">
        <v>5</v>
      </c>
      <c r="Q174" s="22">
        <v>0</v>
      </c>
      <c r="R174" s="22">
        <v>7</v>
      </c>
      <c r="S174" s="22">
        <f t="shared" ref="S174:S193" si="487">Q174+R174</f>
        <v>7</v>
      </c>
      <c r="T174" s="22">
        <v>0</v>
      </c>
      <c r="U174" s="22">
        <v>6</v>
      </c>
      <c r="V174" s="22">
        <f t="shared" ref="V174:V217" si="488">T174+U174</f>
        <v>6</v>
      </c>
      <c r="W174" s="22">
        <v>0</v>
      </c>
      <c r="X174" s="22">
        <v>0</v>
      </c>
      <c r="Y174" s="22">
        <v>0</v>
      </c>
      <c r="Z174" s="22">
        <f t="shared" ref="Z174:Z217" si="489">X174+Y174</f>
        <v>0</v>
      </c>
      <c r="AA174" s="22">
        <v>0</v>
      </c>
      <c r="AB174" s="22">
        <v>0</v>
      </c>
      <c r="AC174" s="22">
        <f t="shared" ref="AC174:AC217" si="490">AA174+AB174</f>
        <v>0</v>
      </c>
      <c r="AD174" s="22">
        <f t="shared" ref="AD174:AD208" si="491">C174+P174+W174</f>
        <v>20</v>
      </c>
      <c r="AE174" s="22">
        <f t="shared" ref="AE174:AE176" si="492">D174+Q174+X174</f>
        <v>1</v>
      </c>
      <c r="AF174" s="22">
        <f t="shared" ref="AF174:AF176" si="493">E174+R174+Y174</f>
        <v>12</v>
      </c>
      <c r="AG174" s="22">
        <f t="shared" ref="AG174:AG176" si="494">F174+S174+Z174</f>
        <v>13</v>
      </c>
      <c r="AH174" s="22">
        <f t="shared" ref="AH174:AI176" si="495">M174+T174+AA174</f>
        <v>3</v>
      </c>
      <c r="AI174" s="22">
        <f t="shared" si="495"/>
        <v>21</v>
      </c>
      <c r="AJ174" s="22">
        <f t="shared" ref="AJ174:AJ217" si="496">AH174+AI174</f>
        <v>24</v>
      </c>
      <c r="AK174" s="7">
        <f t="shared" ref="AK174:AK200" si="497">AH174</f>
        <v>3</v>
      </c>
      <c r="AL174" s="7">
        <f t="shared" ref="AL174:AL200" si="498">AI174</f>
        <v>21</v>
      </c>
      <c r="AM174" s="7">
        <f t="shared" ref="AM174:AM217" si="499">AK174+AL174</f>
        <v>24</v>
      </c>
      <c r="AN174" s="65">
        <v>2</v>
      </c>
      <c r="AO174" s="7" t="str">
        <f t="shared" ref="AO174:AO216" si="500">IF(AN174=1,AK174,"0")</f>
        <v>0</v>
      </c>
      <c r="AP174" s="7" t="str">
        <f t="shared" ref="AP174:AP216" si="501">IF(AN174=1,AL174,"0")</f>
        <v>0</v>
      </c>
      <c r="AQ174" s="7">
        <f t="shared" ref="AQ174:AQ216" si="502">AO174+AP174</f>
        <v>0</v>
      </c>
      <c r="AR174" s="7">
        <f t="shared" ref="AR174:AR216" si="503">IF(AN174=2,AK174,"0")</f>
        <v>3</v>
      </c>
      <c r="AS174" s="7">
        <f t="shared" ref="AS174:AS216" si="504">IF(AN174=2,AL174,"0")</f>
        <v>21</v>
      </c>
      <c r="AT174" s="7">
        <f t="shared" ref="AT174:AT216" si="505">AR174+AS174</f>
        <v>24</v>
      </c>
    </row>
    <row r="175" spans="1:46" ht="19.5" customHeight="1" x14ac:dyDescent="0.45">
      <c r="A175" s="51"/>
      <c r="B175" s="6" t="s">
        <v>123</v>
      </c>
      <c r="C175" s="22">
        <v>15</v>
      </c>
      <c r="D175" s="22">
        <v>1</v>
      </c>
      <c r="E175" s="22">
        <v>2</v>
      </c>
      <c r="F175" s="22">
        <f t="shared" si="481"/>
        <v>3</v>
      </c>
      <c r="G175" s="22">
        <v>0</v>
      </c>
      <c r="H175" s="22">
        <v>0</v>
      </c>
      <c r="I175" s="22">
        <f t="shared" si="482"/>
        <v>0</v>
      </c>
      <c r="J175" s="22">
        <f t="shared" si="483"/>
        <v>1</v>
      </c>
      <c r="K175" s="22">
        <f t="shared" si="484"/>
        <v>2</v>
      </c>
      <c r="L175" s="22">
        <f t="shared" si="485"/>
        <v>3</v>
      </c>
      <c r="M175" s="22">
        <v>0</v>
      </c>
      <c r="N175" s="22">
        <v>14</v>
      </c>
      <c r="O175" s="22">
        <f t="shared" si="486"/>
        <v>14</v>
      </c>
      <c r="P175" s="22">
        <v>10</v>
      </c>
      <c r="Q175" s="22">
        <v>3</v>
      </c>
      <c r="R175" s="22">
        <v>8</v>
      </c>
      <c r="S175" s="22">
        <f t="shared" si="487"/>
        <v>11</v>
      </c>
      <c r="T175" s="22">
        <v>1</v>
      </c>
      <c r="U175" s="22">
        <v>5</v>
      </c>
      <c r="V175" s="22">
        <f t="shared" si="488"/>
        <v>6</v>
      </c>
      <c r="W175" s="22">
        <v>0</v>
      </c>
      <c r="X175" s="22">
        <v>0</v>
      </c>
      <c r="Y175" s="22">
        <v>0</v>
      </c>
      <c r="Z175" s="22">
        <f t="shared" si="489"/>
        <v>0</v>
      </c>
      <c r="AA175" s="22">
        <v>0</v>
      </c>
      <c r="AB175" s="22">
        <v>0</v>
      </c>
      <c r="AC175" s="22">
        <f t="shared" si="490"/>
        <v>0</v>
      </c>
      <c r="AD175" s="22">
        <f t="shared" si="491"/>
        <v>25</v>
      </c>
      <c r="AE175" s="22">
        <f t="shared" si="492"/>
        <v>4</v>
      </c>
      <c r="AF175" s="22">
        <f t="shared" si="493"/>
        <v>10</v>
      </c>
      <c r="AG175" s="22">
        <f t="shared" si="494"/>
        <v>14</v>
      </c>
      <c r="AH175" s="22">
        <f t="shared" si="495"/>
        <v>1</v>
      </c>
      <c r="AI175" s="22">
        <f t="shared" si="495"/>
        <v>19</v>
      </c>
      <c r="AJ175" s="22">
        <f t="shared" si="496"/>
        <v>20</v>
      </c>
      <c r="AK175" s="7">
        <f t="shared" si="497"/>
        <v>1</v>
      </c>
      <c r="AL175" s="7">
        <f t="shared" si="498"/>
        <v>19</v>
      </c>
      <c r="AM175" s="7">
        <f t="shared" si="499"/>
        <v>20</v>
      </c>
      <c r="AN175" s="65">
        <v>2</v>
      </c>
      <c r="AO175" s="7" t="str">
        <f t="shared" si="500"/>
        <v>0</v>
      </c>
      <c r="AP175" s="7" t="str">
        <f t="shared" si="501"/>
        <v>0</v>
      </c>
      <c r="AQ175" s="7">
        <f t="shared" si="502"/>
        <v>0</v>
      </c>
      <c r="AR175" s="7">
        <f t="shared" si="503"/>
        <v>1</v>
      </c>
      <c r="AS175" s="7">
        <f t="shared" si="504"/>
        <v>19</v>
      </c>
      <c r="AT175" s="7">
        <f t="shared" si="505"/>
        <v>20</v>
      </c>
    </row>
    <row r="176" spans="1:46" ht="19.5" customHeight="1" x14ac:dyDescent="0.45">
      <c r="A176" s="51"/>
      <c r="B176" s="6" t="s">
        <v>29</v>
      </c>
      <c r="C176" s="22">
        <v>30</v>
      </c>
      <c r="D176" s="22">
        <v>2</v>
      </c>
      <c r="E176" s="22">
        <v>10</v>
      </c>
      <c r="F176" s="22">
        <f t="shared" si="481"/>
        <v>12</v>
      </c>
      <c r="G176" s="22">
        <v>15</v>
      </c>
      <c r="H176" s="22">
        <v>50</v>
      </c>
      <c r="I176" s="22">
        <f t="shared" si="482"/>
        <v>65</v>
      </c>
      <c r="J176" s="22">
        <f t="shared" si="483"/>
        <v>17</v>
      </c>
      <c r="K176" s="22">
        <f t="shared" si="484"/>
        <v>60</v>
      </c>
      <c r="L176" s="22">
        <f t="shared" si="485"/>
        <v>77</v>
      </c>
      <c r="M176" s="22">
        <v>8</v>
      </c>
      <c r="N176" s="22">
        <v>26</v>
      </c>
      <c r="O176" s="22">
        <f t="shared" si="486"/>
        <v>34</v>
      </c>
      <c r="P176" s="22">
        <v>20</v>
      </c>
      <c r="Q176" s="22">
        <v>15</v>
      </c>
      <c r="R176" s="22">
        <v>43</v>
      </c>
      <c r="S176" s="22">
        <f t="shared" si="487"/>
        <v>58</v>
      </c>
      <c r="T176" s="22">
        <v>8</v>
      </c>
      <c r="U176" s="22">
        <v>16</v>
      </c>
      <c r="V176" s="22">
        <f t="shared" si="488"/>
        <v>24</v>
      </c>
      <c r="W176" s="22">
        <v>0</v>
      </c>
      <c r="X176" s="22">
        <v>0</v>
      </c>
      <c r="Y176" s="22">
        <v>0</v>
      </c>
      <c r="Z176" s="22">
        <f t="shared" si="489"/>
        <v>0</v>
      </c>
      <c r="AA176" s="22">
        <v>0</v>
      </c>
      <c r="AB176" s="22">
        <v>0</v>
      </c>
      <c r="AC176" s="22">
        <f t="shared" si="490"/>
        <v>0</v>
      </c>
      <c r="AD176" s="22">
        <f t="shared" si="491"/>
        <v>50</v>
      </c>
      <c r="AE176" s="22">
        <f t="shared" si="492"/>
        <v>17</v>
      </c>
      <c r="AF176" s="22">
        <f t="shared" si="493"/>
        <v>53</v>
      </c>
      <c r="AG176" s="22">
        <f t="shared" si="494"/>
        <v>70</v>
      </c>
      <c r="AH176" s="22">
        <f t="shared" si="495"/>
        <v>16</v>
      </c>
      <c r="AI176" s="22">
        <f t="shared" si="495"/>
        <v>42</v>
      </c>
      <c r="AJ176" s="22">
        <f t="shared" si="496"/>
        <v>58</v>
      </c>
      <c r="AK176" s="7">
        <f t="shared" si="497"/>
        <v>16</v>
      </c>
      <c r="AL176" s="7">
        <f t="shared" si="498"/>
        <v>42</v>
      </c>
      <c r="AM176" s="7">
        <f t="shared" si="499"/>
        <v>58</v>
      </c>
      <c r="AN176" s="65">
        <v>2</v>
      </c>
      <c r="AO176" s="7" t="str">
        <f t="shared" si="500"/>
        <v>0</v>
      </c>
      <c r="AP176" s="7" t="str">
        <f t="shared" si="501"/>
        <v>0</v>
      </c>
      <c r="AQ176" s="7">
        <f t="shared" si="502"/>
        <v>0</v>
      </c>
      <c r="AR176" s="7">
        <f t="shared" si="503"/>
        <v>16</v>
      </c>
      <c r="AS176" s="7">
        <f t="shared" si="504"/>
        <v>42</v>
      </c>
      <c r="AT176" s="7">
        <f t="shared" si="505"/>
        <v>58</v>
      </c>
    </row>
    <row r="177" spans="1:46" s="13" customFormat="1" ht="19.5" customHeight="1" x14ac:dyDescent="0.45">
      <c r="A177" s="2"/>
      <c r="B177" s="11" t="s">
        <v>6</v>
      </c>
      <c r="C177" s="25">
        <f>SUM(C174:C176)</f>
        <v>60</v>
      </c>
      <c r="D177" s="25">
        <f t="shared" ref="D177:AT177" si="506">SUM(D174:D176)</f>
        <v>4</v>
      </c>
      <c r="E177" s="25">
        <f t="shared" si="506"/>
        <v>17</v>
      </c>
      <c r="F177" s="25">
        <f t="shared" si="506"/>
        <v>21</v>
      </c>
      <c r="G177" s="25">
        <f t="shared" ref="G177:I177" si="507">SUM(G174:G176)</f>
        <v>19</v>
      </c>
      <c r="H177" s="25">
        <f t="shared" si="507"/>
        <v>58</v>
      </c>
      <c r="I177" s="25">
        <f t="shared" si="507"/>
        <v>77</v>
      </c>
      <c r="J177" s="25">
        <f t="shared" ref="J177:L177" si="508">SUM(J174:J176)</f>
        <v>23</v>
      </c>
      <c r="K177" s="25">
        <f t="shared" si="508"/>
        <v>75</v>
      </c>
      <c r="L177" s="25">
        <f t="shared" si="508"/>
        <v>98</v>
      </c>
      <c r="M177" s="25">
        <f t="shared" si="506"/>
        <v>11</v>
      </c>
      <c r="N177" s="25">
        <f t="shared" si="506"/>
        <v>55</v>
      </c>
      <c r="O177" s="25">
        <f t="shared" si="506"/>
        <v>66</v>
      </c>
      <c r="P177" s="25">
        <f t="shared" si="506"/>
        <v>35</v>
      </c>
      <c r="Q177" s="25">
        <f t="shared" si="506"/>
        <v>18</v>
      </c>
      <c r="R177" s="25">
        <f t="shared" si="506"/>
        <v>58</v>
      </c>
      <c r="S177" s="25">
        <f t="shared" si="506"/>
        <v>76</v>
      </c>
      <c r="T177" s="25">
        <f t="shared" si="506"/>
        <v>9</v>
      </c>
      <c r="U177" s="25">
        <f t="shared" si="506"/>
        <v>27</v>
      </c>
      <c r="V177" s="25">
        <f t="shared" si="506"/>
        <v>36</v>
      </c>
      <c r="W177" s="25">
        <f t="shared" si="506"/>
        <v>0</v>
      </c>
      <c r="X177" s="25">
        <f t="shared" si="506"/>
        <v>0</v>
      </c>
      <c r="Y177" s="25">
        <f t="shared" si="506"/>
        <v>0</v>
      </c>
      <c r="Z177" s="25">
        <f t="shared" si="506"/>
        <v>0</v>
      </c>
      <c r="AA177" s="25">
        <f t="shared" si="506"/>
        <v>0</v>
      </c>
      <c r="AB177" s="25">
        <f t="shared" si="506"/>
        <v>0</v>
      </c>
      <c r="AC177" s="25">
        <f t="shared" si="506"/>
        <v>0</v>
      </c>
      <c r="AD177" s="25">
        <f t="shared" ref="AD177:AI177" si="509">SUM(AD174:AD176)</f>
        <v>95</v>
      </c>
      <c r="AE177" s="25">
        <f t="shared" si="509"/>
        <v>22</v>
      </c>
      <c r="AF177" s="25">
        <f t="shared" si="509"/>
        <v>75</v>
      </c>
      <c r="AG177" s="25">
        <f t="shared" si="509"/>
        <v>97</v>
      </c>
      <c r="AH177" s="25">
        <f t="shared" si="509"/>
        <v>20</v>
      </c>
      <c r="AI177" s="25">
        <f t="shared" si="509"/>
        <v>82</v>
      </c>
      <c r="AJ177" s="25">
        <f t="shared" si="506"/>
        <v>102</v>
      </c>
      <c r="AK177" s="25">
        <f t="shared" si="506"/>
        <v>20</v>
      </c>
      <c r="AL177" s="25">
        <f t="shared" si="506"/>
        <v>82</v>
      </c>
      <c r="AM177" s="25">
        <f t="shared" si="506"/>
        <v>102</v>
      </c>
      <c r="AN177" s="70"/>
      <c r="AO177" s="25">
        <f t="shared" si="506"/>
        <v>0</v>
      </c>
      <c r="AP177" s="25">
        <f t="shared" si="506"/>
        <v>0</v>
      </c>
      <c r="AQ177" s="25">
        <f t="shared" si="506"/>
        <v>0</v>
      </c>
      <c r="AR177" s="25">
        <f t="shared" si="506"/>
        <v>20</v>
      </c>
      <c r="AS177" s="25">
        <f t="shared" si="506"/>
        <v>82</v>
      </c>
      <c r="AT177" s="26">
        <f t="shared" si="506"/>
        <v>102</v>
      </c>
    </row>
    <row r="178" spans="1:46" s="13" customFormat="1" ht="19.5" customHeight="1" x14ac:dyDescent="0.45">
      <c r="A178" s="2"/>
      <c r="B178" s="11" t="s">
        <v>69</v>
      </c>
      <c r="C178" s="25">
        <f>C172+C177</f>
        <v>210</v>
      </c>
      <c r="D178" s="25">
        <f t="shared" ref="D178:AT178" si="510">D172+D177</f>
        <v>203</v>
      </c>
      <c r="E178" s="25">
        <f t="shared" si="510"/>
        <v>888</v>
      </c>
      <c r="F178" s="25">
        <f t="shared" si="510"/>
        <v>1091</v>
      </c>
      <c r="G178" s="25">
        <f t="shared" ref="G178:I178" si="511">G172+G177</f>
        <v>253</v>
      </c>
      <c r="H178" s="25">
        <f t="shared" si="511"/>
        <v>768</v>
      </c>
      <c r="I178" s="25">
        <f t="shared" si="511"/>
        <v>1021</v>
      </c>
      <c r="J178" s="25">
        <f t="shared" ref="J178:L178" si="512">J172+J177</f>
        <v>456</v>
      </c>
      <c r="K178" s="25">
        <f t="shared" si="512"/>
        <v>1656</v>
      </c>
      <c r="L178" s="25">
        <f t="shared" si="512"/>
        <v>2112</v>
      </c>
      <c r="M178" s="25">
        <f t="shared" si="510"/>
        <v>50</v>
      </c>
      <c r="N178" s="25">
        <f t="shared" si="510"/>
        <v>172</v>
      </c>
      <c r="O178" s="25">
        <f t="shared" si="510"/>
        <v>222</v>
      </c>
      <c r="P178" s="25">
        <f t="shared" si="510"/>
        <v>130</v>
      </c>
      <c r="Q178" s="25">
        <f t="shared" si="510"/>
        <v>312</v>
      </c>
      <c r="R178" s="25">
        <f t="shared" si="510"/>
        <v>674</v>
      </c>
      <c r="S178" s="25">
        <f t="shared" si="510"/>
        <v>986</v>
      </c>
      <c r="T178" s="25">
        <f t="shared" si="510"/>
        <v>55</v>
      </c>
      <c r="U178" s="25">
        <f t="shared" si="510"/>
        <v>98</v>
      </c>
      <c r="V178" s="25">
        <f t="shared" si="510"/>
        <v>153</v>
      </c>
      <c r="W178" s="25">
        <f t="shared" si="510"/>
        <v>40</v>
      </c>
      <c r="X178" s="25">
        <f t="shared" si="510"/>
        <v>10</v>
      </c>
      <c r="Y178" s="25">
        <f t="shared" si="510"/>
        <v>30</v>
      </c>
      <c r="Z178" s="25">
        <f t="shared" si="510"/>
        <v>40</v>
      </c>
      <c r="AA178" s="25">
        <f t="shared" si="510"/>
        <v>6</v>
      </c>
      <c r="AB178" s="25">
        <f t="shared" si="510"/>
        <v>15</v>
      </c>
      <c r="AC178" s="25">
        <f t="shared" si="510"/>
        <v>21</v>
      </c>
      <c r="AD178" s="25">
        <f t="shared" ref="AD178:AI178" si="513">AD172+AD177</f>
        <v>380</v>
      </c>
      <c r="AE178" s="25">
        <f t="shared" si="513"/>
        <v>525</v>
      </c>
      <c r="AF178" s="25">
        <f t="shared" si="513"/>
        <v>1592</v>
      </c>
      <c r="AG178" s="25">
        <f t="shared" si="513"/>
        <v>2117</v>
      </c>
      <c r="AH178" s="25">
        <f t="shared" si="513"/>
        <v>111</v>
      </c>
      <c r="AI178" s="25">
        <f t="shared" si="513"/>
        <v>285</v>
      </c>
      <c r="AJ178" s="25">
        <f t="shared" si="510"/>
        <v>396</v>
      </c>
      <c r="AK178" s="25">
        <f t="shared" si="510"/>
        <v>111</v>
      </c>
      <c r="AL178" s="25">
        <f t="shared" si="510"/>
        <v>285</v>
      </c>
      <c r="AM178" s="25">
        <f t="shared" si="510"/>
        <v>396</v>
      </c>
      <c r="AN178" s="70"/>
      <c r="AO178" s="25">
        <f t="shared" si="510"/>
        <v>0</v>
      </c>
      <c r="AP178" s="25">
        <f t="shared" si="510"/>
        <v>0</v>
      </c>
      <c r="AQ178" s="25">
        <f t="shared" si="510"/>
        <v>0</v>
      </c>
      <c r="AR178" s="25">
        <f t="shared" si="510"/>
        <v>111</v>
      </c>
      <c r="AS178" s="25">
        <f t="shared" si="510"/>
        <v>285</v>
      </c>
      <c r="AT178" s="26">
        <f t="shared" si="510"/>
        <v>396</v>
      </c>
    </row>
    <row r="179" spans="1:46" ht="19.5" customHeight="1" x14ac:dyDescent="0.45">
      <c r="A179" s="51"/>
      <c r="B179" s="3" t="s">
        <v>72</v>
      </c>
      <c r="C179" s="30"/>
      <c r="D179" s="31"/>
      <c r="E179" s="31"/>
      <c r="F179" s="33"/>
      <c r="G179" s="31"/>
      <c r="H179" s="31"/>
      <c r="I179" s="33"/>
      <c r="J179" s="31"/>
      <c r="K179" s="31"/>
      <c r="L179" s="33"/>
      <c r="M179" s="31"/>
      <c r="N179" s="31"/>
      <c r="O179" s="33"/>
      <c r="P179" s="31"/>
      <c r="Q179" s="31"/>
      <c r="R179" s="31"/>
      <c r="S179" s="33"/>
      <c r="T179" s="32"/>
      <c r="U179" s="32"/>
      <c r="V179" s="33"/>
      <c r="W179" s="31"/>
      <c r="X179" s="31"/>
      <c r="Y179" s="31"/>
      <c r="Z179" s="33"/>
      <c r="AA179" s="31"/>
      <c r="AB179" s="31"/>
      <c r="AC179" s="33"/>
      <c r="AD179" s="33"/>
      <c r="AE179" s="33"/>
      <c r="AF179" s="33"/>
      <c r="AG179" s="33"/>
      <c r="AH179" s="33"/>
      <c r="AI179" s="33"/>
      <c r="AJ179" s="33"/>
      <c r="AK179" s="9"/>
      <c r="AL179" s="9"/>
      <c r="AM179" s="9"/>
      <c r="AN179" s="69"/>
      <c r="AO179" s="9"/>
      <c r="AP179" s="9"/>
      <c r="AQ179" s="9"/>
      <c r="AR179" s="9"/>
      <c r="AS179" s="9"/>
      <c r="AT179" s="10"/>
    </row>
    <row r="180" spans="1:46" s="13" customFormat="1" ht="19.5" customHeight="1" x14ac:dyDescent="0.45">
      <c r="A180" s="2"/>
      <c r="B180" s="12" t="s">
        <v>59</v>
      </c>
      <c r="C180" s="22">
        <v>20</v>
      </c>
      <c r="D180" s="22">
        <v>28</v>
      </c>
      <c r="E180" s="22">
        <f>1+377</f>
        <v>378</v>
      </c>
      <c r="F180" s="22">
        <f t="shared" si="481"/>
        <v>406</v>
      </c>
      <c r="G180" s="22">
        <v>0</v>
      </c>
      <c r="H180" s="22">
        <v>0</v>
      </c>
      <c r="I180" s="22">
        <f t="shared" ref="I180" si="514">G180+H180</f>
        <v>0</v>
      </c>
      <c r="J180" s="22">
        <f>D180+G180</f>
        <v>28</v>
      </c>
      <c r="K180" s="22">
        <f>E180+H180</f>
        <v>378</v>
      </c>
      <c r="L180" s="22">
        <f t="shared" ref="L180" si="515">J180+K180</f>
        <v>406</v>
      </c>
      <c r="M180" s="22">
        <v>0</v>
      </c>
      <c r="N180" s="22">
        <v>20</v>
      </c>
      <c r="O180" s="22">
        <f t="shared" si="486"/>
        <v>20</v>
      </c>
      <c r="P180" s="22">
        <v>20</v>
      </c>
      <c r="Q180" s="22">
        <v>16</v>
      </c>
      <c r="R180" s="22">
        <v>317</v>
      </c>
      <c r="S180" s="22">
        <f t="shared" si="487"/>
        <v>333</v>
      </c>
      <c r="T180" s="22">
        <v>1</v>
      </c>
      <c r="U180" s="22">
        <v>22</v>
      </c>
      <c r="V180" s="22">
        <f t="shared" si="488"/>
        <v>23</v>
      </c>
      <c r="W180" s="22">
        <v>5</v>
      </c>
      <c r="X180" s="22">
        <v>0</v>
      </c>
      <c r="Y180" s="22">
        <v>5</v>
      </c>
      <c r="Z180" s="22">
        <f t="shared" si="489"/>
        <v>5</v>
      </c>
      <c r="AA180" s="22">
        <v>0</v>
      </c>
      <c r="AB180" s="22">
        <v>4</v>
      </c>
      <c r="AC180" s="22">
        <f t="shared" si="490"/>
        <v>4</v>
      </c>
      <c r="AD180" s="22">
        <f t="shared" si="491"/>
        <v>45</v>
      </c>
      <c r="AE180" s="22">
        <f t="shared" ref="AE180" si="516">D180+Q180+X180</f>
        <v>44</v>
      </c>
      <c r="AF180" s="22">
        <f t="shared" ref="AF180" si="517">E180+R180+Y180</f>
        <v>700</v>
      </c>
      <c r="AG180" s="22">
        <f t="shared" ref="AG180" si="518">F180+S180+Z180</f>
        <v>744</v>
      </c>
      <c r="AH180" s="22">
        <f>M180+T180+AA180</f>
        <v>1</v>
      </c>
      <c r="AI180" s="22">
        <f>N180+U180+AB180</f>
        <v>46</v>
      </c>
      <c r="AJ180" s="22">
        <f t="shared" si="496"/>
        <v>47</v>
      </c>
      <c r="AK180" s="7">
        <f t="shared" si="497"/>
        <v>1</v>
      </c>
      <c r="AL180" s="7">
        <f t="shared" si="498"/>
        <v>46</v>
      </c>
      <c r="AM180" s="7">
        <f t="shared" si="499"/>
        <v>47</v>
      </c>
      <c r="AN180" s="65">
        <v>1</v>
      </c>
      <c r="AO180" s="7">
        <f t="shared" si="500"/>
        <v>1</v>
      </c>
      <c r="AP180" s="7">
        <f t="shared" si="501"/>
        <v>46</v>
      </c>
      <c r="AQ180" s="7">
        <f t="shared" si="502"/>
        <v>47</v>
      </c>
      <c r="AR180" s="7" t="str">
        <f t="shared" si="503"/>
        <v>0</v>
      </c>
      <c r="AS180" s="7" t="str">
        <f t="shared" si="504"/>
        <v>0</v>
      </c>
      <c r="AT180" s="7">
        <f t="shared" si="505"/>
        <v>0</v>
      </c>
    </row>
    <row r="181" spans="1:46" s="13" customFormat="1" ht="19.5" customHeight="1" x14ac:dyDescent="0.45">
      <c r="A181" s="2"/>
      <c r="B181" s="11" t="s">
        <v>69</v>
      </c>
      <c r="C181" s="26">
        <f>SUM(C180)</f>
        <v>20</v>
      </c>
      <c r="D181" s="26">
        <f t="shared" ref="D181:AT181" si="519">SUM(D180)</f>
        <v>28</v>
      </c>
      <c r="E181" s="26">
        <f t="shared" si="519"/>
        <v>378</v>
      </c>
      <c r="F181" s="26">
        <f t="shared" si="519"/>
        <v>406</v>
      </c>
      <c r="G181" s="26">
        <f t="shared" ref="G181:I181" si="520">SUM(G180)</f>
        <v>0</v>
      </c>
      <c r="H181" s="26">
        <f t="shared" si="520"/>
        <v>0</v>
      </c>
      <c r="I181" s="26">
        <f t="shared" si="520"/>
        <v>0</v>
      </c>
      <c r="J181" s="26">
        <f t="shared" ref="J181:L181" si="521">SUM(J180)</f>
        <v>28</v>
      </c>
      <c r="K181" s="26">
        <f t="shared" si="521"/>
        <v>378</v>
      </c>
      <c r="L181" s="26">
        <f t="shared" si="521"/>
        <v>406</v>
      </c>
      <c r="M181" s="26">
        <f t="shared" si="519"/>
        <v>0</v>
      </c>
      <c r="N181" s="26">
        <f t="shared" si="519"/>
        <v>20</v>
      </c>
      <c r="O181" s="26">
        <f t="shared" si="519"/>
        <v>20</v>
      </c>
      <c r="P181" s="26">
        <f t="shared" si="519"/>
        <v>20</v>
      </c>
      <c r="Q181" s="26">
        <f t="shared" si="519"/>
        <v>16</v>
      </c>
      <c r="R181" s="26">
        <f t="shared" si="519"/>
        <v>317</v>
      </c>
      <c r="S181" s="26">
        <f t="shared" si="519"/>
        <v>333</v>
      </c>
      <c r="T181" s="26">
        <f t="shared" si="519"/>
        <v>1</v>
      </c>
      <c r="U181" s="26">
        <f t="shared" si="519"/>
        <v>22</v>
      </c>
      <c r="V181" s="26">
        <f t="shared" si="519"/>
        <v>23</v>
      </c>
      <c r="W181" s="26">
        <f t="shared" si="519"/>
        <v>5</v>
      </c>
      <c r="X181" s="26">
        <f t="shared" si="519"/>
        <v>0</v>
      </c>
      <c r="Y181" s="26">
        <f t="shared" si="519"/>
        <v>5</v>
      </c>
      <c r="Z181" s="26">
        <f t="shared" si="519"/>
        <v>5</v>
      </c>
      <c r="AA181" s="26">
        <f t="shared" si="519"/>
        <v>0</v>
      </c>
      <c r="AB181" s="26">
        <f t="shared" si="519"/>
        <v>4</v>
      </c>
      <c r="AC181" s="26">
        <f t="shared" si="519"/>
        <v>4</v>
      </c>
      <c r="AD181" s="26">
        <f t="shared" si="519"/>
        <v>45</v>
      </c>
      <c r="AE181" s="26">
        <f t="shared" ref="AE181:AI181" si="522">SUM(AE180)</f>
        <v>44</v>
      </c>
      <c r="AF181" s="26">
        <f t="shared" si="522"/>
        <v>700</v>
      </c>
      <c r="AG181" s="26">
        <f t="shared" si="522"/>
        <v>744</v>
      </c>
      <c r="AH181" s="26">
        <f t="shared" si="522"/>
        <v>1</v>
      </c>
      <c r="AI181" s="26">
        <f t="shared" si="522"/>
        <v>46</v>
      </c>
      <c r="AJ181" s="26">
        <f t="shared" si="519"/>
        <v>47</v>
      </c>
      <c r="AK181" s="26">
        <f t="shared" si="519"/>
        <v>1</v>
      </c>
      <c r="AL181" s="26">
        <f t="shared" si="519"/>
        <v>46</v>
      </c>
      <c r="AM181" s="26">
        <f t="shared" si="519"/>
        <v>47</v>
      </c>
      <c r="AN181" s="66"/>
      <c r="AO181" s="26">
        <f t="shared" si="519"/>
        <v>1</v>
      </c>
      <c r="AP181" s="26">
        <f t="shared" si="519"/>
        <v>46</v>
      </c>
      <c r="AQ181" s="26">
        <f t="shared" si="519"/>
        <v>47</v>
      </c>
      <c r="AR181" s="26">
        <f t="shared" si="519"/>
        <v>0</v>
      </c>
      <c r="AS181" s="26">
        <f t="shared" si="519"/>
        <v>0</v>
      </c>
      <c r="AT181" s="26">
        <f t="shared" si="519"/>
        <v>0</v>
      </c>
    </row>
    <row r="182" spans="1:46" s="88" customFormat="1" ht="19.5" customHeight="1" x14ac:dyDescent="0.45">
      <c r="A182" s="84"/>
      <c r="B182" s="85" t="s">
        <v>71</v>
      </c>
      <c r="C182" s="86">
        <f>C178+C181</f>
        <v>230</v>
      </c>
      <c r="D182" s="86">
        <f t="shared" ref="D182:AT182" si="523">D178+D181</f>
        <v>231</v>
      </c>
      <c r="E182" s="86">
        <f t="shared" si="523"/>
        <v>1266</v>
      </c>
      <c r="F182" s="86">
        <f t="shared" si="523"/>
        <v>1497</v>
      </c>
      <c r="G182" s="86">
        <f t="shared" ref="G182:I182" si="524">G178+G181</f>
        <v>253</v>
      </c>
      <c r="H182" s="86">
        <f t="shared" si="524"/>
        <v>768</v>
      </c>
      <c r="I182" s="86">
        <f t="shared" si="524"/>
        <v>1021</v>
      </c>
      <c r="J182" s="86">
        <f t="shared" ref="J182:L182" si="525">J178+J181</f>
        <v>484</v>
      </c>
      <c r="K182" s="86">
        <f t="shared" si="525"/>
        <v>2034</v>
      </c>
      <c r="L182" s="86">
        <f t="shared" si="525"/>
        <v>2518</v>
      </c>
      <c r="M182" s="86">
        <f t="shared" si="523"/>
        <v>50</v>
      </c>
      <c r="N182" s="86">
        <f t="shared" si="523"/>
        <v>192</v>
      </c>
      <c r="O182" s="86">
        <f t="shared" si="523"/>
        <v>242</v>
      </c>
      <c r="P182" s="86">
        <f t="shared" si="523"/>
        <v>150</v>
      </c>
      <c r="Q182" s="86">
        <f t="shared" si="523"/>
        <v>328</v>
      </c>
      <c r="R182" s="86">
        <f t="shared" si="523"/>
        <v>991</v>
      </c>
      <c r="S182" s="86">
        <f t="shared" si="523"/>
        <v>1319</v>
      </c>
      <c r="T182" s="86">
        <f t="shared" si="523"/>
        <v>56</v>
      </c>
      <c r="U182" s="86">
        <f t="shared" si="523"/>
        <v>120</v>
      </c>
      <c r="V182" s="86">
        <f t="shared" si="523"/>
        <v>176</v>
      </c>
      <c r="W182" s="86">
        <f t="shared" si="523"/>
        <v>45</v>
      </c>
      <c r="X182" s="86">
        <f t="shared" si="523"/>
        <v>10</v>
      </c>
      <c r="Y182" s="86">
        <f t="shared" si="523"/>
        <v>35</v>
      </c>
      <c r="Z182" s="86">
        <f t="shared" si="523"/>
        <v>45</v>
      </c>
      <c r="AA182" s="86">
        <f t="shared" si="523"/>
        <v>6</v>
      </c>
      <c r="AB182" s="86">
        <f t="shared" si="523"/>
        <v>19</v>
      </c>
      <c r="AC182" s="86">
        <f t="shared" si="523"/>
        <v>25</v>
      </c>
      <c r="AD182" s="86">
        <f t="shared" si="523"/>
        <v>425</v>
      </c>
      <c r="AE182" s="86">
        <f t="shared" ref="AE182:AI182" si="526">AE178+AE181</f>
        <v>569</v>
      </c>
      <c r="AF182" s="86">
        <f t="shared" si="526"/>
        <v>2292</v>
      </c>
      <c r="AG182" s="86">
        <f t="shared" si="526"/>
        <v>2861</v>
      </c>
      <c r="AH182" s="86">
        <f t="shared" si="526"/>
        <v>112</v>
      </c>
      <c r="AI182" s="86">
        <f t="shared" si="526"/>
        <v>331</v>
      </c>
      <c r="AJ182" s="86">
        <f t="shared" si="523"/>
        <v>443</v>
      </c>
      <c r="AK182" s="86">
        <f t="shared" si="523"/>
        <v>112</v>
      </c>
      <c r="AL182" s="86">
        <f t="shared" si="523"/>
        <v>331</v>
      </c>
      <c r="AM182" s="86">
        <f t="shared" si="523"/>
        <v>443</v>
      </c>
      <c r="AN182" s="87"/>
      <c r="AO182" s="86">
        <f t="shared" si="523"/>
        <v>1</v>
      </c>
      <c r="AP182" s="86">
        <f t="shared" si="523"/>
        <v>46</v>
      </c>
      <c r="AQ182" s="86">
        <f t="shared" si="523"/>
        <v>47</v>
      </c>
      <c r="AR182" s="86">
        <f t="shared" si="523"/>
        <v>111</v>
      </c>
      <c r="AS182" s="86">
        <f t="shared" si="523"/>
        <v>285</v>
      </c>
      <c r="AT182" s="86">
        <f t="shared" si="523"/>
        <v>396</v>
      </c>
    </row>
    <row r="183" spans="1:46" s="93" customFormat="1" ht="21" customHeight="1" x14ac:dyDescent="0.45">
      <c r="A183" s="89"/>
      <c r="B183" s="90" t="s">
        <v>49</v>
      </c>
      <c r="C183" s="94">
        <f>C182</f>
        <v>230</v>
      </c>
      <c r="D183" s="94">
        <f t="shared" ref="D183:AT183" si="527">D182</f>
        <v>231</v>
      </c>
      <c r="E183" s="94">
        <f t="shared" si="527"/>
        <v>1266</v>
      </c>
      <c r="F183" s="94">
        <f t="shared" si="527"/>
        <v>1497</v>
      </c>
      <c r="G183" s="94">
        <f t="shared" ref="G183:I183" si="528">G182</f>
        <v>253</v>
      </c>
      <c r="H183" s="94">
        <f t="shared" si="528"/>
        <v>768</v>
      </c>
      <c r="I183" s="94">
        <f t="shared" si="528"/>
        <v>1021</v>
      </c>
      <c r="J183" s="94">
        <f t="shared" ref="J183:L183" si="529">J182</f>
        <v>484</v>
      </c>
      <c r="K183" s="94">
        <f t="shared" si="529"/>
        <v>2034</v>
      </c>
      <c r="L183" s="94">
        <f t="shared" si="529"/>
        <v>2518</v>
      </c>
      <c r="M183" s="94">
        <f t="shared" si="527"/>
        <v>50</v>
      </c>
      <c r="N183" s="94">
        <f t="shared" si="527"/>
        <v>192</v>
      </c>
      <c r="O183" s="94">
        <f t="shared" si="527"/>
        <v>242</v>
      </c>
      <c r="P183" s="94">
        <f t="shared" si="527"/>
        <v>150</v>
      </c>
      <c r="Q183" s="94">
        <f t="shared" si="527"/>
        <v>328</v>
      </c>
      <c r="R183" s="94">
        <f t="shared" si="527"/>
        <v>991</v>
      </c>
      <c r="S183" s="94">
        <f t="shared" si="527"/>
        <v>1319</v>
      </c>
      <c r="T183" s="94">
        <f t="shared" si="527"/>
        <v>56</v>
      </c>
      <c r="U183" s="94">
        <f t="shared" si="527"/>
        <v>120</v>
      </c>
      <c r="V183" s="94">
        <f t="shared" si="527"/>
        <v>176</v>
      </c>
      <c r="W183" s="94">
        <f t="shared" si="527"/>
        <v>45</v>
      </c>
      <c r="X183" s="94">
        <f t="shared" si="527"/>
        <v>10</v>
      </c>
      <c r="Y183" s="94">
        <f t="shared" si="527"/>
        <v>35</v>
      </c>
      <c r="Z183" s="94">
        <f t="shared" si="527"/>
        <v>45</v>
      </c>
      <c r="AA183" s="94">
        <f t="shared" si="527"/>
        <v>6</v>
      </c>
      <c r="AB183" s="94">
        <f t="shared" si="527"/>
        <v>19</v>
      </c>
      <c r="AC183" s="94">
        <f t="shared" si="527"/>
        <v>25</v>
      </c>
      <c r="AD183" s="94">
        <f t="shared" si="527"/>
        <v>425</v>
      </c>
      <c r="AE183" s="94">
        <f t="shared" ref="AE183:AI183" si="530">AE182</f>
        <v>569</v>
      </c>
      <c r="AF183" s="94">
        <f t="shared" si="530"/>
        <v>2292</v>
      </c>
      <c r="AG183" s="94">
        <f t="shared" si="530"/>
        <v>2861</v>
      </c>
      <c r="AH183" s="94">
        <f t="shared" si="530"/>
        <v>112</v>
      </c>
      <c r="AI183" s="94">
        <f t="shared" si="530"/>
        <v>331</v>
      </c>
      <c r="AJ183" s="94">
        <f t="shared" si="527"/>
        <v>443</v>
      </c>
      <c r="AK183" s="94">
        <f t="shared" si="527"/>
        <v>112</v>
      </c>
      <c r="AL183" s="94">
        <f t="shared" si="527"/>
        <v>331</v>
      </c>
      <c r="AM183" s="94">
        <f t="shared" si="527"/>
        <v>443</v>
      </c>
      <c r="AN183" s="95"/>
      <c r="AO183" s="94">
        <f t="shared" si="527"/>
        <v>1</v>
      </c>
      <c r="AP183" s="94">
        <f t="shared" si="527"/>
        <v>46</v>
      </c>
      <c r="AQ183" s="94">
        <f t="shared" si="527"/>
        <v>47</v>
      </c>
      <c r="AR183" s="94">
        <f t="shared" si="527"/>
        <v>111</v>
      </c>
      <c r="AS183" s="94">
        <f t="shared" si="527"/>
        <v>285</v>
      </c>
      <c r="AT183" s="91">
        <f t="shared" si="527"/>
        <v>396</v>
      </c>
    </row>
    <row r="184" spans="1:46" ht="19.5" customHeight="1" x14ac:dyDescent="0.45">
      <c r="A184" s="2" t="s">
        <v>60</v>
      </c>
      <c r="B184" s="17"/>
      <c r="C184" s="27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9"/>
      <c r="AL184" s="9"/>
      <c r="AM184" s="9"/>
      <c r="AN184" s="67"/>
      <c r="AO184" s="9"/>
      <c r="AP184" s="9"/>
      <c r="AQ184" s="9"/>
      <c r="AR184" s="9"/>
      <c r="AS184" s="9"/>
      <c r="AT184" s="10"/>
    </row>
    <row r="185" spans="1:46" ht="19.5" customHeight="1" x14ac:dyDescent="0.45">
      <c r="A185" s="2"/>
      <c r="B185" s="18" t="s">
        <v>70</v>
      </c>
      <c r="C185" s="27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9"/>
      <c r="AL185" s="9"/>
      <c r="AM185" s="9"/>
      <c r="AN185" s="67"/>
      <c r="AO185" s="9"/>
      <c r="AP185" s="9"/>
      <c r="AQ185" s="9"/>
      <c r="AR185" s="9"/>
      <c r="AS185" s="9"/>
      <c r="AT185" s="10"/>
    </row>
    <row r="186" spans="1:46" s="13" customFormat="1" ht="19.5" customHeight="1" x14ac:dyDescent="0.45">
      <c r="A186" s="2"/>
      <c r="B186" s="3" t="s">
        <v>78</v>
      </c>
      <c r="C186" s="55"/>
      <c r="D186" s="32"/>
      <c r="E186" s="32"/>
      <c r="F186" s="33"/>
      <c r="G186" s="32"/>
      <c r="H186" s="32"/>
      <c r="I186" s="33"/>
      <c r="J186" s="32"/>
      <c r="K186" s="32"/>
      <c r="L186" s="33"/>
      <c r="M186" s="32"/>
      <c r="N186" s="32"/>
      <c r="O186" s="33"/>
      <c r="P186" s="32"/>
      <c r="Q186" s="32"/>
      <c r="R186" s="32"/>
      <c r="S186" s="33"/>
      <c r="T186" s="32"/>
      <c r="U186" s="32"/>
      <c r="V186" s="33"/>
      <c r="W186" s="32"/>
      <c r="X186" s="32"/>
      <c r="Y186" s="32"/>
      <c r="Z186" s="33"/>
      <c r="AA186" s="32"/>
      <c r="AB186" s="32"/>
      <c r="AC186" s="33"/>
      <c r="AD186" s="33"/>
      <c r="AE186" s="33"/>
      <c r="AF186" s="33"/>
      <c r="AG186" s="33"/>
      <c r="AH186" s="33"/>
      <c r="AI186" s="33"/>
      <c r="AJ186" s="33"/>
      <c r="AK186" s="9"/>
      <c r="AL186" s="9"/>
      <c r="AM186" s="9"/>
      <c r="AN186" s="69"/>
      <c r="AO186" s="9"/>
      <c r="AP186" s="9"/>
      <c r="AQ186" s="9"/>
      <c r="AR186" s="9"/>
      <c r="AS186" s="9"/>
      <c r="AT186" s="10"/>
    </row>
    <row r="187" spans="1:46" ht="19.5" customHeight="1" x14ac:dyDescent="0.45">
      <c r="A187" s="2"/>
      <c r="B187" s="6" t="s">
        <v>31</v>
      </c>
      <c r="C187" s="22">
        <v>5</v>
      </c>
      <c r="D187" s="22">
        <v>13</v>
      </c>
      <c r="E187" s="22">
        <v>15</v>
      </c>
      <c r="F187" s="22">
        <f t="shared" si="481"/>
        <v>28</v>
      </c>
      <c r="G187" s="22">
        <v>18</v>
      </c>
      <c r="H187" s="22">
        <v>36</v>
      </c>
      <c r="I187" s="22">
        <f t="shared" ref="I187:I195" si="531">G187+H187</f>
        <v>54</v>
      </c>
      <c r="J187" s="22">
        <f t="shared" ref="J187:J195" si="532">D187+G187</f>
        <v>31</v>
      </c>
      <c r="K187" s="22">
        <f t="shared" ref="K187:K195" si="533">E187+H187</f>
        <v>51</v>
      </c>
      <c r="L187" s="22">
        <f t="shared" ref="L187:L195" si="534">J187+K187</f>
        <v>82</v>
      </c>
      <c r="M187" s="22">
        <v>2</v>
      </c>
      <c r="N187" s="22">
        <v>6</v>
      </c>
      <c r="O187" s="22">
        <f t="shared" si="486"/>
        <v>8</v>
      </c>
      <c r="P187" s="22">
        <v>20</v>
      </c>
      <c r="Q187" s="22">
        <v>58</v>
      </c>
      <c r="R187" s="22">
        <v>54</v>
      </c>
      <c r="S187" s="22">
        <f t="shared" si="487"/>
        <v>112</v>
      </c>
      <c r="T187" s="22">
        <v>14</v>
      </c>
      <c r="U187" s="22">
        <v>4</v>
      </c>
      <c r="V187" s="22">
        <f t="shared" si="488"/>
        <v>18</v>
      </c>
      <c r="W187" s="22">
        <v>0</v>
      </c>
      <c r="X187" s="22">
        <v>0</v>
      </c>
      <c r="Y187" s="22">
        <v>0</v>
      </c>
      <c r="Z187" s="22">
        <f t="shared" si="489"/>
        <v>0</v>
      </c>
      <c r="AA187" s="22">
        <v>0</v>
      </c>
      <c r="AB187" s="22">
        <v>0</v>
      </c>
      <c r="AC187" s="22">
        <f t="shared" si="490"/>
        <v>0</v>
      </c>
      <c r="AD187" s="22">
        <f t="shared" si="491"/>
        <v>25</v>
      </c>
      <c r="AE187" s="22">
        <f t="shared" ref="AE187:AE195" si="535">D187+Q187+X187</f>
        <v>71</v>
      </c>
      <c r="AF187" s="22">
        <f t="shared" ref="AF187:AF195" si="536">E187+R187+Y187</f>
        <v>69</v>
      </c>
      <c r="AG187" s="22">
        <f t="shared" ref="AG187:AG195" si="537">F187+S187+Z187</f>
        <v>140</v>
      </c>
      <c r="AH187" s="22">
        <f t="shared" ref="AH187:AH195" si="538">M187+T187+AA187</f>
        <v>16</v>
      </c>
      <c r="AI187" s="22">
        <f t="shared" ref="AI187:AI195" si="539">N187+U187+AB187</f>
        <v>10</v>
      </c>
      <c r="AJ187" s="22">
        <f t="shared" si="496"/>
        <v>26</v>
      </c>
      <c r="AK187" s="7">
        <f t="shared" si="497"/>
        <v>16</v>
      </c>
      <c r="AL187" s="7">
        <f t="shared" si="498"/>
        <v>10</v>
      </c>
      <c r="AM187" s="7">
        <f t="shared" si="499"/>
        <v>26</v>
      </c>
      <c r="AN187" s="65">
        <v>1</v>
      </c>
      <c r="AO187" s="7">
        <f t="shared" si="500"/>
        <v>16</v>
      </c>
      <c r="AP187" s="7">
        <f t="shared" si="501"/>
        <v>10</v>
      </c>
      <c r="AQ187" s="7">
        <f t="shared" si="502"/>
        <v>26</v>
      </c>
      <c r="AR187" s="7" t="str">
        <f t="shared" si="503"/>
        <v>0</v>
      </c>
      <c r="AS187" s="7" t="str">
        <f t="shared" si="504"/>
        <v>0</v>
      </c>
      <c r="AT187" s="7">
        <f t="shared" si="505"/>
        <v>0</v>
      </c>
    </row>
    <row r="188" spans="1:46" ht="19.5" customHeight="1" x14ac:dyDescent="0.45">
      <c r="A188" s="51"/>
      <c r="B188" s="6" t="s">
        <v>38</v>
      </c>
      <c r="C188" s="22">
        <v>15</v>
      </c>
      <c r="D188" s="22">
        <f>45+1</f>
        <v>46</v>
      </c>
      <c r="E188" s="22">
        <v>12</v>
      </c>
      <c r="F188" s="22">
        <f t="shared" si="481"/>
        <v>58</v>
      </c>
      <c r="G188" s="22">
        <v>24</v>
      </c>
      <c r="H188" s="22">
        <v>6</v>
      </c>
      <c r="I188" s="22">
        <f t="shared" si="531"/>
        <v>30</v>
      </c>
      <c r="J188" s="22">
        <f t="shared" si="532"/>
        <v>70</v>
      </c>
      <c r="K188" s="22">
        <f t="shared" si="533"/>
        <v>18</v>
      </c>
      <c r="L188" s="22">
        <f t="shared" si="534"/>
        <v>88</v>
      </c>
      <c r="M188" s="22">
        <v>7</v>
      </c>
      <c r="N188" s="22">
        <v>2</v>
      </c>
      <c r="O188" s="22">
        <f t="shared" si="486"/>
        <v>9</v>
      </c>
      <c r="P188" s="22">
        <v>15</v>
      </c>
      <c r="Q188" s="22">
        <v>45</v>
      </c>
      <c r="R188" s="22">
        <v>5</v>
      </c>
      <c r="S188" s="22">
        <f t="shared" si="487"/>
        <v>50</v>
      </c>
      <c r="T188" s="22">
        <v>20</v>
      </c>
      <c r="U188" s="22">
        <v>0</v>
      </c>
      <c r="V188" s="22">
        <f t="shared" si="488"/>
        <v>20</v>
      </c>
      <c r="W188" s="22">
        <v>0</v>
      </c>
      <c r="X188" s="22">
        <v>0</v>
      </c>
      <c r="Y188" s="22">
        <v>0</v>
      </c>
      <c r="Z188" s="22">
        <f t="shared" si="489"/>
        <v>0</v>
      </c>
      <c r="AA188" s="22">
        <v>0</v>
      </c>
      <c r="AB188" s="22">
        <v>0</v>
      </c>
      <c r="AC188" s="22">
        <f t="shared" si="490"/>
        <v>0</v>
      </c>
      <c r="AD188" s="22">
        <f t="shared" si="491"/>
        <v>30</v>
      </c>
      <c r="AE188" s="22">
        <f t="shared" si="535"/>
        <v>91</v>
      </c>
      <c r="AF188" s="22">
        <f t="shared" si="536"/>
        <v>17</v>
      </c>
      <c r="AG188" s="22">
        <f t="shared" si="537"/>
        <v>108</v>
      </c>
      <c r="AH188" s="22">
        <f t="shared" si="538"/>
        <v>27</v>
      </c>
      <c r="AI188" s="22">
        <f t="shared" si="539"/>
        <v>2</v>
      </c>
      <c r="AJ188" s="22">
        <f t="shared" si="496"/>
        <v>29</v>
      </c>
      <c r="AK188" s="7">
        <f t="shared" si="497"/>
        <v>27</v>
      </c>
      <c r="AL188" s="7">
        <f t="shared" si="498"/>
        <v>2</v>
      </c>
      <c r="AM188" s="7">
        <f t="shared" si="499"/>
        <v>29</v>
      </c>
      <c r="AN188" s="65">
        <v>1</v>
      </c>
      <c r="AO188" s="7">
        <f t="shared" si="500"/>
        <v>27</v>
      </c>
      <c r="AP188" s="7">
        <f t="shared" si="501"/>
        <v>2</v>
      </c>
      <c r="AQ188" s="7">
        <f t="shared" si="502"/>
        <v>29</v>
      </c>
      <c r="AR188" s="7" t="str">
        <f t="shared" si="503"/>
        <v>0</v>
      </c>
      <c r="AS188" s="7" t="str">
        <f t="shared" si="504"/>
        <v>0</v>
      </c>
      <c r="AT188" s="7">
        <f t="shared" si="505"/>
        <v>0</v>
      </c>
    </row>
    <row r="189" spans="1:46" ht="19.5" customHeight="1" x14ac:dyDescent="0.45">
      <c r="A189" s="51"/>
      <c r="B189" s="12" t="s">
        <v>33</v>
      </c>
      <c r="C189" s="22">
        <v>5</v>
      </c>
      <c r="D189" s="22">
        <v>5</v>
      </c>
      <c r="E189" s="22">
        <v>5</v>
      </c>
      <c r="F189" s="22">
        <f t="shared" si="481"/>
        <v>10</v>
      </c>
      <c r="G189" s="22">
        <v>5</v>
      </c>
      <c r="H189" s="22">
        <v>1</v>
      </c>
      <c r="I189" s="22">
        <f t="shared" si="531"/>
        <v>6</v>
      </c>
      <c r="J189" s="22">
        <f t="shared" si="532"/>
        <v>10</v>
      </c>
      <c r="K189" s="22">
        <f t="shared" si="533"/>
        <v>6</v>
      </c>
      <c r="L189" s="22">
        <f t="shared" si="534"/>
        <v>16</v>
      </c>
      <c r="M189" s="22">
        <v>7</v>
      </c>
      <c r="N189" s="22">
        <v>1</v>
      </c>
      <c r="O189" s="22">
        <f t="shared" si="486"/>
        <v>8</v>
      </c>
      <c r="P189" s="22">
        <v>20</v>
      </c>
      <c r="Q189" s="22">
        <v>16</v>
      </c>
      <c r="R189" s="22">
        <v>5</v>
      </c>
      <c r="S189" s="22">
        <f t="shared" si="487"/>
        <v>21</v>
      </c>
      <c r="T189" s="22">
        <v>6</v>
      </c>
      <c r="U189" s="22">
        <v>11</v>
      </c>
      <c r="V189" s="22">
        <f t="shared" si="488"/>
        <v>17</v>
      </c>
      <c r="W189" s="22">
        <v>0</v>
      </c>
      <c r="X189" s="22">
        <v>0</v>
      </c>
      <c r="Y189" s="22">
        <v>0</v>
      </c>
      <c r="Z189" s="22">
        <f t="shared" si="489"/>
        <v>0</v>
      </c>
      <c r="AA189" s="22">
        <v>0</v>
      </c>
      <c r="AB189" s="22">
        <v>0</v>
      </c>
      <c r="AC189" s="22">
        <f t="shared" si="490"/>
        <v>0</v>
      </c>
      <c r="AD189" s="22">
        <f t="shared" si="491"/>
        <v>25</v>
      </c>
      <c r="AE189" s="22">
        <f t="shared" si="535"/>
        <v>21</v>
      </c>
      <c r="AF189" s="22">
        <f t="shared" si="536"/>
        <v>10</v>
      </c>
      <c r="AG189" s="22">
        <f t="shared" si="537"/>
        <v>31</v>
      </c>
      <c r="AH189" s="22">
        <f t="shared" si="538"/>
        <v>13</v>
      </c>
      <c r="AI189" s="22">
        <f t="shared" si="539"/>
        <v>12</v>
      </c>
      <c r="AJ189" s="22">
        <f t="shared" si="496"/>
        <v>25</v>
      </c>
      <c r="AK189" s="7">
        <f t="shared" si="497"/>
        <v>13</v>
      </c>
      <c r="AL189" s="7">
        <f t="shared" si="498"/>
        <v>12</v>
      </c>
      <c r="AM189" s="7">
        <f t="shared" si="499"/>
        <v>25</v>
      </c>
      <c r="AN189" s="65">
        <v>1</v>
      </c>
      <c r="AO189" s="7">
        <f t="shared" si="500"/>
        <v>13</v>
      </c>
      <c r="AP189" s="7">
        <f t="shared" si="501"/>
        <v>12</v>
      </c>
      <c r="AQ189" s="7">
        <f t="shared" si="502"/>
        <v>25</v>
      </c>
      <c r="AR189" s="7" t="str">
        <f t="shared" si="503"/>
        <v>0</v>
      </c>
      <c r="AS189" s="7" t="str">
        <f t="shared" si="504"/>
        <v>0</v>
      </c>
      <c r="AT189" s="7">
        <f t="shared" si="505"/>
        <v>0</v>
      </c>
    </row>
    <row r="190" spans="1:46" ht="19.5" customHeight="1" x14ac:dyDescent="0.45">
      <c r="A190" s="51"/>
      <c r="B190" s="6" t="s">
        <v>34</v>
      </c>
      <c r="C190" s="22">
        <v>5</v>
      </c>
      <c r="D190" s="22">
        <v>2</v>
      </c>
      <c r="E190" s="22">
        <v>4</v>
      </c>
      <c r="F190" s="22">
        <f t="shared" si="481"/>
        <v>6</v>
      </c>
      <c r="G190" s="22">
        <v>4</v>
      </c>
      <c r="H190" s="22">
        <v>8</v>
      </c>
      <c r="I190" s="22">
        <f t="shared" si="531"/>
        <v>12</v>
      </c>
      <c r="J190" s="22">
        <f t="shared" si="532"/>
        <v>6</v>
      </c>
      <c r="K190" s="22">
        <f t="shared" si="533"/>
        <v>12</v>
      </c>
      <c r="L190" s="22">
        <f t="shared" si="534"/>
        <v>18</v>
      </c>
      <c r="M190" s="22">
        <v>0</v>
      </c>
      <c r="N190" s="22">
        <v>3</v>
      </c>
      <c r="O190" s="22">
        <f t="shared" si="486"/>
        <v>3</v>
      </c>
      <c r="P190" s="22">
        <v>20</v>
      </c>
      <c r="Q190" s="22">
        <v>11</v>
      </c>
      <c r="R190" s="22">
        <v>5</v>
      </c>
      <c r="S190" s="22">
        <f t="shared" si="487"/>
        <v>16</v>
      </c>
      <c r="T190" s="22">
        <v>11</v>
      </c>
      <c r="U190" s="22">
        <v>3</v>
      </c>
      <c r="V190" s="22">
        <f t="shared" si="488"/>
        <v>14</v>
      </c>
      <c r="W190" s="22">
        <v>0</v>
      </c>
      <c r="X190" s="22">
        <v>0</v>
      </c>
      <c r="Y190" s="22">
        <v>0</v>
      </c>
      <c r="Z190" s="22">
        <f t="shared" si="489"/>
        <v>0</v>
      </c>
      <c r="AA190" s="22">
        <v>0</v>
      </c>
      <c r="AB190" s="22">
        <v>0</v>
      </c>
      <c r="AC190" s="22">
        <f t="shared" si="490"/>
        <v>0</v>
      </c>
      <c r="AD190" s="22">
        <f t="shared" si="491"/>
        <v>25</v>
      </c>
      <c r="AE190" s="22">
        <f t="shared" si="535"/>
        <v>13</v>
      </c>
      <c r="AF190" s="22">
        <f t="shared" si="536"/>
        <v>9</v>
      </c>
      <c r="AG190" s="22">
        <f t="shared" si="537"/>
        <v>22</v>
      </c>
      <c r="AH190" s="22">
        <f t="shared" si="538"/>
        <v>11</v>
      </c>
      <c r="AI190" s="22">
        <f t="shared" si="539"/>
        <v>6</v>
      </c>
      <c r="AJ190" s="22">
        <f t="shared" si="496"/>
        <v>17</v>
      </c>
      <c r="AK190" s="7">
        <f t="shared" si="497"/>
        <v>11</v>
      </c>
      <c r="AL190" s="7">
        <f t="shared" si="498"/>
        <v>6</v>
      </c>
      <c r="AM190" s="7">
        <f t="shared" si="499"/>
        <v>17</v>
      </c>
      <c r="AN190" s="65">
        <v>1</v>
      </c>
      <c r="AO190" s="7">
        <f t="shared" si="500"/>
        <v>11</v>
      </c>
      <c r="AP190" s="7">
        <f t="shared" si="501"/>
        <v>6</v>
      </c>
      <c r="AQ190" s="7">
        <f t="shared" si="502"/>
        <v>17</v>
      </c>
      <c r="AR190" s="7" t="str">
        <f t="shared" si="503"/>
        <v>0</v>
      </c>
      <c r="AS190" s="7" t="str">
        <f t="shared" si="504"/>
        <v>0</v>
      </c>
      <c r="AT190" s="7">
        <f t="shared" si="505"/>
        <v>0</v>
      </c>
    </row>
    <row r="191" spans="1:46" ht="19.5" customHeight="1" x14ac:dyDescent="0.45">
      <c r="A191" s="51"/>
      <c r="B191" s="6" t="s">
        <v>32</v>
      </c>
      <c r="C191" s="22">
        <v>5</v>
      </c>
      <c r="D191" s="22">
        <v>3</v>
      </c>
      <c r="E191" s="22">
        <v>2</v>
      </c>
      <c r="F191" s="22">
        <f t="shared" si="481"/>
        <v>5</v>
      </c>
      <c r="G191" s="22">
        <v>4</v>
      </c>
      <c r="H191" s="22">
        <v>10</v>
      </c>
      <c r="I191" s="22">
        <f t="shared" si="531"/>
        <v>14</v>
      </c>
      <c r="J191" s="22">
        <f t="shared" si="532"/>
        <v>7</v>
      </c>
      <c r="K191" s="22">
        <f t="shared" si="533"/>
        <v>12</v>
      </c>
      <c r="L191" s="22">
        <f t="shared" si="534"/>
        <v>19</v>
      </c>
      <c r="M191" s="22">
        <v>2</v>
      </c>
      <c r="N191" s="22">
        <v>1</v>
      </c>
      <c r="O191" s="22">
        <f t="shared" si="486"/>
        <v>3</v>
      </c>
      <c r="P191" s="22">
        <v>20</v>
      </c>
      <c r="Q191" s="22">
        <v>5</v>
      </c>
      <c r="R191" s="22">
        <v>5</v>
      </c>
      <c r="S191" s="22">
        <f t="shared" si="487"/>
        <v>10</v>
      </c>
      <c r="T191" s="22">
        <v>7</v>
      </c>
      <c r="U191" s="22">
        <v>11</v>
      </c>
      <c r="V191" s="22">
        <f t="shared" si="488"/>
        <v>18</v>
      </c>
      <c r="W191" s="22">
        <v>0</v>
      </c>
      <c r="X191" s="22">
        <v>0</v>
      </c>
      <c r="Y191" s="22">
        <v>0</v>
      </c>
      <c r="Z191" s="22">
        <f t="shared" si="489"/>
        <v>0</v>
      </c>
      <c r="AA191" s="22">
        <v>0</v>
      </c>
      <c r="AB191" s="22">
        <v>0</v>
      </c>
      <c r="AC191" s="22">
        <f t="shared" si="490"/>
        <v>0</v>
      </c>
      <c r="AD191" s="22">
        <f t="shared" si="491"/>
        <v>25</v>
      </c>
      <c r="AE191" s="22">
        <f t="shared" si="535"/>
        <v>8</v>
      </c>
      <c r="AF191" s="22">
        <f t="shared" si="536"/>
        <v>7</v>
      </c>
      <c r="AG191" s="22">
        <f t="shared" si="537"/>
        <v>15</v>
      </c>
      <c r="AH191" s="22">
        <f t="shared" si="538"/>
        <v>9</v>
      </c>
      <c r="AI191" s="22">
        <f t="shared" si="539"/>
        <v>12</v>
      </c>
      <c r="AJ191" s="22">
        <f t="shared" si="496"/>
        <v>21</v>
      </c>
      <c r="AK191" s="7">
        <f t="shared" si="497"/>
        <v>9</v>
      </c>
      <c r="AL191" s="7">
        <f t="shared" si="498"/>
        <v>12</v>
      </c>
      <c r="AM191" s="7">
        <f t="shared" si="499"/>
        <v>21</v>
      </c>
      <c r="AN191" s="65">
        <v>1</v>
      </c>
      <c r="AO191" s="7">
        <f t="shared" si="500"/>
        <v>9</v>
      </c>
      <c r="AP191" s="7">
        <f t="shared" si="501"/>
        <v>12</v>
      </c>
      <c r="AQ191" s="7">
        <f t="shared" si="502"/>
        <v>21</v>
      </c>
      <c r="AR191" s="7" t="str">
        <f t="shared" si="503"/>
        <v>0</v>
      </c>
      <c r="AS191" s="7" t="str">
        <f t="shared" si="504"/>
        <v>0</v>
      </c>
      <c r="AT191" s="7">
        <f t="shared" si="505"/>
        <v>0</v>
      </c>
    </row>
    <row r="192" spans="1:46" ht="19.5" customHeight="1" x14ac:dyDescent="0.45">
      <c r="A192" s="51"/>
      <c r="B192" s="6" t="s">
        <v>37</v>
      </c>
      <c r="C192" s="22">
        <v>10</v>
      </c>
      <c r="D192" s="22">
        <v>56</v>
      </c>
      <c r="E192" s="22">
        <v>122</v>
      </c>
      <c r="F192" s="22">
        <f t="shared" si="481"/>
        <v>178</v>
      </c>
      <c r="G192" s="22">
        <v>0</v>
      </c>
      <c r="H192" s="22">
        <v>0</v>
      </c>
      <c r="I192" s="22">
        <f t="shared" si="531"/>
        <v>0</v>
      </c>
      <c r="J192" s="22">
        <f t="shared" si="532"/>
        <v>56</v>
      </c>
      <c r="K192" s="22">
        <f t="shared" si="533"/>
        <v>122</v>
      </c>
      <c r="L192" s="22">
        <f t="shared" si="534"/>
        <v>178</v>
      </c>
      <c r="M192" s="22">
        <v>13</v>
      </c>
      <c r="N192" s="22">
        <v>29</v>
      </c>
      <c r="O192" s="22">
        <f t="shared" si="486"/>
        <v>42</v>
      </c>
      <c r="P192" s="22">
        <v>15</v>
      </c>
      <c r="Q192" s="22">
        <v>61</v>
      </c>
      <c r="R192" s="22">
        <v>135</v>
      </c>
      <c r="S192" s="22">
        <f t="shared" si="487"/>
        <v>196</v>
      </c>
      <c r="T192" s="22">
        <v>3</v>
      </c>
      <c r="U192" s="22">
        <v>5</v>
      </c>
      <c r="V192" s="22">
        <f t="shared" si="488"/>
        <v>8</v>
      </c>
      <c r="W192" s="22">
        <v>0</v>
      </c>
      <c r="X192" s="22">
        <v>0</v>
      </c>
      <c r="Y192" s="22">
        <v>0</v>
      </c>
      <c r="Z192" s="22">
        <f t="shared" si="489"/>
        <v>0</v>
      </c>
      <c r="AA192" s="22">
        <v>0</v>
      </c>
      <c r="AB192" s="22">
        <v>0</v>
      </c>
      <c r="AC192" s="22">
        <f t="shared" si="490"/>
        <v>0</v>
      </c>
      <c r="AD192" s="22">
        <f t="shared" si="491"/>
        <v>25</v>
      </c>
      <c r="AE192" s="22">
        <f t="shared" si="535"/>
        <v>117</v>
      </c>
      <c r="AF192" s="22">
        <f t="shared" si="536"/>
        <v>257</v>
      </c>
      <c r="AG192" s="22">
        <f t="shared" si="537"/>
        <v>374</v>
      </c>
      <c r="AH192" s="22">
        <f t="shared" si="538"/>
        <v>16</v>
      </c>
      <c r="AI192" s="22">
        <f t="shared" si="539"/>
        <v>34</v>
      </c>
      <c r="AJ192" s="22">
        <f t="shared" si="496"/>
        <v>50</v>
      </c>
      <c r="AK192" s="7">
        <f t="shared" si="497"/>
        <v>16</v>
      </c>
      <c r="AL192" s="7">
        <f t="shared" si="498"/>
        <v>34</v>
      </c>
      <c r="AM192" s="7">
        <f t="shared" si="499"/>
        <v>50</v>
      </c>
      <c r="AN192" s="65">
        <v>2</v>
      </c>
      <c r="AO192" s="7" t="str">
        <f t="shared" si="500"/>
        <v>0</v>
      </c>
      <c r="AP192" s="7" t="str">
        <f t="shared" si="501"/>
        <v>0</v>
      </c>
      <c r="AQ192" s="7">
        <f t="shared" si="502"/>
        <v>0</v>
      </c>
      <c r="AR192" s="7">
        <f t="shared" si="503"/>
        <v>16</v>
      </c>
      <c r="AS192" s="7">
        <f t="shared" si="504"/>
        <v>34</v>
      </c>
      <c r="AT192" s="7">
        <f t="shared" si="505"/>
        <v>50</v>
      </c>
    </row>
    <row r="193" spans="1:46" ht="19.5" customHeight="1" x14ac:dyDescent="0.45">
      <c r="A193" s="51"/>
      <c r="B193" s="6" t="s">
        <v>36</v>
      </c>
      <c r="C193" s="22">
        <v>0</v>
      </c>
      <c r="D193" s="22">
        <v>0</v>
      </c>
      <c r="E193" s="22">
        <v>0</v>
      </c>
      <c r="F193" s="22">
        <f t="shared" si="481"/>
        <v>0</v>
      </c>
      <c r="G193" s="22">
        <v>0</v>
      </c>
      <c r="H193" s="22">
        <v>0</v>
      </c>
      <c r="I193" s="22">
        <f t="shared" si="531"/>
        <v>0</v>
      </c>
      <c r="J193" s="22">
        <f t="shared" si="532"/>
        <v>0</v>
      </c>
      <c r="K193" s="22">
        <f t="shared" si="533"/>
        <v>0</v>
      </c>
      <c r="L193" s="22">
        <f t="shared" si="534"/>
        <v>0</v>
      </c>
      <c r="M193" s="22">
        <v>0</v>
      </c>
      <c r="N193" s="22">
        <v>0</v>
      </c>
      <c r="O193" s="22">
        <f t="shared" si="486"/>
        <v>0</v>
      </c>
      <c r="P193" s="22">
        <v>25</v>
      </c>
      <c r="Q193" s="22">
        <v>52</v>
      </c>
      <c r="R193" s="22">
        <v>30</v>
      </c>
      <c r="S193" s="22">
        <f t="shared" si="487"/>
        <v>82</v>
      </c>
      <c r="T193" s="22">
        <v>12</v>
      </c>
      <c r="U193" s="22">
        <v>7</v>
      </c>
      <c r="V193" s="22">
        <f t="shared" si="488"/>
        <v>19</v>
      </c>
      <c r="W193" s="22">
        <v>0</v>
      </c>
      <c r="X193" s="22">
        <v>0</v>
      </c>
      <c r="Y193" s="22">
        <v>0</v>
      </c>
      <c r="Z193" s="22">
        <f t="shared" si="489"/>
        <v>0</v>
      </c>
      <c r="AA193" s="22">
        <v>0</v>
      </c>
      <c r="AB193" s="22">
        <v>0</v>
      </c>
      <c r="AC193" s="22">
        <f t="shared" si="490"/>
        <v>0</v>
      </c>
      <c r="AD193" s="22">
        <f t="shared" si="491"/>
        <v>25</v>
      </c>
      <c r="AE193" s="22">
        <f t="shared" si="535"/>
        <v>52</v>
      </c>
      <c r="AF193" s="22">
        <f t="shared" si="536"/>
        <v>30</v>
      </c>
      <c r="AG193" s="22">
        <f t="shared" si="537"/>
        <v>82</v>
      </c>
      <c r="AH193" s="22">
        <f t="shared" si="538"/>
        <v>12</v>
      </c>
      <c r="AI193" s="22">
        <f t="shared" si="539"/>
        <v>7</v>
      </c>
      <c r="AJ193" s="22">
        <f t="shared" si="496"/>
        <v>19</v>
      </c>
      <c r="AK193" s="7">
        <f t="shared" si="497"/>
        <v>12</v>
      </c>
      <c r="AL193" s="7">
        <f t="shared" si="498"/>
        <v>7</v>
      </c>
      <c r="AM193" s="7">
        <f t="shared" si="499"/>
        <v>19</v>
      </c>
      <c r="AN193" s="65">
        <v>2</v>
      </c>
      <c r="AO193" s="7" t="str">
        <f t="shared" si="500"/>
        <v>0</v>
      </c>
      <c r="AP193" s="7" t="str">
        <f t="shared" si="501"/>
        <v>0</v>
      </c>
      <c r="AQ193" s="7">
        <f t="shared" si="502"/>
        <v>0</v>
      </c>
      <c r="AR193" s="7">
        <f t="shared" si="503"/>
        <v>12</v>
      </c>
      <c r="AS193" s="7">
        <f t="shared" si="504"/>
        <v>7</v>
      </c>
      <c r="AT193" s="7">
        <f t="shared" si="505"/>
        <v>19</v>
      </c>
    </row>
    <row r="194" spans="1:46" ht="19.5" customHeight="1" x14ac:dyDescent="0.45">
      <c r="A194" s="51"/>
      <c r="B194" s="6" t="s">
        <v>124</v>
      </c>
      <c r="C194" s="22">
        <v>30</v>
      </c>
      <c r="D194" s="22">
        <v>37</v>
      </c>
      <c r="E194" s="22">
        <v>47</v>
      </c>
      <c r="F194" s="22">
        <f t="shared" ref="F194:F256" si="540">D194+E194</f>
        <v>84</v>
      </c>
      <c r="G194" s="22">
        <v>35</v>
      </c>
      <c r="H194" s="22">
        <v>63</v>
      </c>
      <c r="I194" s="22">
        <f t="shared" si="531"/>
        <v>98</v>
      </c>
      <c r="J194" s="22">
        <f t="shared" si="532"/>
        <v>72</v>
      </c>
      <c r="K194" s="22">
        <f t="shared" si="533"/>
        <v>110</v>
      </c>
      <c r="L194" s="22">
        <f t="shared" si="534"/>
        <v>182</v>
      </c>
      <c r="M194" s="22">
        <v>10</v>
      </c>
      <c r="N194" s="22">
        <v>11</v>
      </c>
      <c r="O194" s="22">
        <f t="shared" ref="O194:O248" si="541">M194+N194</f>
        <v>21</v>
      </c>
      <c r="P194" s="22">
        <v>60</v>
      </c>
      <c r="Q194" s="22">
        <v>41</v>
      </c>
      <c r="R194" s="22">
        <v>20</v>
      </c>
      <c r="S194" s="22">
        <f t="shared" ref="S194:S256" si="542">Q194+R194</f>
        <v>61</v>
      </c>
      <c r="T194" s="22">
        <v>32</v>
      </c>
      <c r="U194" s="22">
        <v>24</v>
      </c>
      <c r="V194" s="22">
        <f t="shared" si="488"/>
        <v>56</v>
      </c>
      <c r="W194" s="22">
        <v>0</v>
      </c>
      <c r="X194" s="22">
        <v>0</v>
      </c>
      <c r="Y194" s="22">
        <v>0</v>
      </c>
      <c r="Z194" s="22">
        <f t="shared" si="489"/>
        <v>0</v>
      </c>
      <c r="AA194" s="22">
        <v>0</v>
      </c>
      <c r="AB194" s="22">
        <v>0</v>
      </c>
      <c r="AC194" s="22">
        <f t="shared" si="490"/>
        <v>0</v>
      </c>
      <c r="AD194" s="22">
        <f t="shared" si="491"/>
        <v>90</v>
      </c>
      <c r="AE194" s="22">
        <f t="shared" si="535"/>
        <v>78</v>
      </c>
      <c r="AF194" s="22">
        <f t="shared" si="536"/>
        <v>67</v>
      </c>
      <c r="AG194" s="22">
        <f t="shared" si="537"/>
        <v>145</v>
      </c>
      <c r="AH194" s="22">
        <f t="shared" si="538"/>
        <v>42</v>
      </c>
      <c r="AI194" s="22">
        <f t="shared" si="539"/>
        <v>35</v>
      </c>
      <c r="AJ194" s="22">
        <f t="shared" si="496"/>
        <v>77</v>
      </c>
      <c r="AK194" s="7">
        <f t="shared" si="497"/>
        <v>42</v>
      </c>
      <c r="AL194" s="7">
        <f t="shared" si="498"/>
        <v>35</v>
      </c>
      <c r="AM194" s="7">
        <f t="shared" si="499"/>
        <v>77</v>
      </c>
      <c r="AN194" s="65">
        <v>2</v>
      </c>
      <c r="AO194" s="7" t="str">
        <f t="shared" si="500"/>
        <v>0</v>
      </c>
      <c r="AP194" s="7" t="str">
        <f t="shared" si="501"/>
        <v>0</v>
      </c>
      <c r="AQ194" s="7">
        <f t="shared" si="502"/>
        <v>0</v>
      </c>
      <c r="AR194" s="7">
        <f t="shared" si="503"/>
        <v>42</v>
      </c>
      <c r="AS194" s="7">
        <f t="shared" si="504"/>
        <v>35</v>
      </c>
      <c r="AT194" s="7">
        <f t="shared" si="505"/>
        <v>77</v>
      </c>
    </row>
    <row r="195" spans="1:46" ht="19.5" customHeight="1" x14ac:dyDescent="0.45">
      <c r="A195" s="51"/>
      <c r="B195" s="6" t="s">
        <v>35</v>
      </c>
      <c r="C195" s="22">
        <v>5</v>
      </c>
      <c r="D195" s="22">
        <f>50+5</f>
        <v>55</v>
      </c>
      <c r="E195" s="22">
        <f>76+18</f>
        <v>94</v>
      </c>
      <c r="F195" s="22">
        <f t="shared" si="540"/>
        <v>149</v>
      </c>
      <c r="G195" s="22">
        <v>0</v>
      </c>
      <c r="H195" s="22">
        <v>0</v>
      </c>
      <c r="I195" s="22">
        <f t="shared" si="531"/>
        <v>0</v>
      </c>
      <c r="J195" s="22">
        <f t="shared" si="532"/>
        <v>55</v>
      </c>
      <c r="K195" s="22">
        <f t="shared" si="533"/>
        <v>94</v>
      </c>
      <c r="L195" s="22">
        <f t="shared" si="534"/>
        <v>149</v>
      </c>
      <c r="M195" s="22">
        <v>4</v>
      </c>
      <c r="N195" s="22">
        <v>3</v>
      </c>
      <c r="O195" s="22">
        <f t="shared" si="541"/>
        <v>7</v>
      </c>
      <c r="P195" s="22">
        <v>20</v>
      </c>
      <c r="Q195" s="22">
        <v>45</v>
      </c>
      <c r="R195" s="22">
        <v>66</v>
      </c>
      <c r="S195" s="22">
        <f t="shared" si="542"/>
        <v>111</v>
      </c>
      <c r="T195" s="22">
        <v>8</v>
      </c>
      <c r="U195" s="22">
        <v>12</v>
      </c>
      <c r="V195" s="22">
        <f t="shared" si="488"/>
        <v>20</v>
      </c>
      <c r="W195" s="22">
        <v>0</v>
      </c>
      <c r="X195" s="22">
        <v>0</v>
      </c>
      <c r="Y195" s="22">
        <v>0</v>
      </c>
      <c r="Z195" s="22">
        <f t="shared" si="489"/>
        <v>0</v>
      </c>
      <c r="AA195" s="22">
        <v>0</v>
      </c>
      <c r="AB195" s="22">
        <v>0</v>
      </c>
      <c r="AC195" s="22">
        <f t="shared" si="490"/>
        <v>0</v>
      </c>
      <c r="AD195" s="22">
        <f t="shared" si="491"/>
        <v>25</v>
      </c>
      <c r="AE195" s="22">
        <f t="shared" si="535"/>
        <v>100</v>
      </c>
      <c r="AF195" s="22">
        <f t="shared" si="536"/>
        <v>160</v>
      </c>
      <c r="AG195" s="22">
        <f t="shared" si="537"/>
        <v>260</v>
      </c>
      <c r="AH195" s="22">
        <f t="shared" si="538"/>
        <v>12</v>
      </c>
      <c r="AI195" s="22">
        <f t="shared" si="539"/>
        <v>15</v>
      </c>
      <c r="AJ195" s="22">
        <f t="shared" si="496"/>
        <v>27</v>
      </c>
      <c r="AK195" s="7">
        <f t="shared" si="497"/>
        <v>12</v>
      </c>
      <c r="AL195" s="7">
        <f t="shared" si="498"/>
        <v>15</v>
      </c>
      <c r="AM195" s="7">
        <f t="shared" si="499"/>
        <v>27</v>
      </c>
      <c r="AN195" s="65">
        <v>2</v>
      </c>
      <c r="AO195" s="7" t="str">
        <f t="shared" si="500"/>
        <v>0</v>
      </c>
      <c r="AP195" s="7" t="str">
        <f t="shared" si="501"/>
        <v>0</v>
      </c>
      <c r="AQ195" s="7">
        <f t="shared" si="502"/>
        <v>0</v>
      </c>
      <c r="AR195" s="7">
        <f t="shared" si="503"/>
        <v>12</v>
      </c>
      <c r="AS195" s="7">
        <f t="shared" si="504"/>
        <v>15</v>
      </c>
      <c r="AT195" s="7">
        <f t="shared" si="505"/>
        <v>27</v>
      </c>
    </row>
    <row r="196" spans="1:46" s="13" customFormat="1" ht="19.5" customHeight="1" x14ac:dyDescent="0.45">
      <c r="A196" s="2"/>
      <c r="B196" s="11" t="s">
        <v>69</v>
      </c>
      <c r="C196" s="26">
        <f>SUM(C187:C195)</f>
        <v>80</v>
      </c>
      <c r="D196" s="26">
        <f t="shared" ref="D196:AT196" si="543">SUM(D187:D195)</f>
        <v>217</v>
      </c>
      <c r="E196" s="26">
        <f t="shared" si="543"/>
        <v>301</v>
      </c>
      <c r="F196" s="26">
        <f t="shared" si="543"/>
        <v>518</v>
      </c>
      <c r="G196" s="26">
        <f t="shared" ref="G196:I196" si="544">SUM(G187:G195)</f>
        <v>90</v>
      </c>
      <c r="H196" s="26">
        <f t="shared" si="544"/>
        <v>124</v>
      </c>
      <c r="I196" s="26">
        <f t="shared" si="544"/>
        <v>214</v>
      </c>
      <c r="J196" s="26">
        <f t="shared" ref="J196:L196" si="545">SUM(J187:J195)</f>
        <v>307</v>
      </c>
      <c r="K196" s="26">
        <f t="shared" si="545"/>
        <v>425</v>
      </c>
      <c r="L196" s="26">
        <f t="shared" si="545"/>
        <v>732</v>
      </c>
      <c r="M196" s="26">
        <f t="shared" si="543"/>
        <v>45</v>
      </c>
      <c r="N196" s="26">
        <f t="shared" si="543"/>
        <v>56</v>
      </c>
      <c r="O196" s="26">
        <f t="shared" si="543"/>
        <v>101</v>
      </c>
      <c r="P196" s="26">
        <f t="shared" si="543"/>
        <v>215</v>
      </c>
      <c r="Q196" s="26">
        <f t="shared" si="543"/>
        <v>334</v>
      </c>
      <c r="R196" s="26">
        <f t="shared" si="543"/>
        <v>325</v>
      </c>
      <c r="S196" s="26">
        <f t="shared" si="543"/>
        <v>659</v>
      </c>
      <c r="T196" s="26">
        <f t="shared" si="543"/>
        <v>113</v>
      </c>
      <c r="U196" s="26">
        <f t="shared" si="543"/>
        <v>77</v>
      </c>
      <c r="V196" s="26">
        <f t="shared" si="543"/>
        <v>190</v>
      </c>
      <c r="W196" s="26">
        <f t="shared" si="543"/>
        <v>0</v>
      </c>
      <c r="X196" s="26">
        <f t="shared" si="543"/>
        <v>0</v>
      </c>
      <c r="Y196" s="26">
        <f t="shared" si="543"/>
        <v>0</v>
      </c>
      <c r="Z196" s="26">
        <f t="shared" si="543"/>
        <v>0</v>
      </c>
      <c r="AA196" s="26">
        <f t="shared" si="543"/>
        <v>0</v>
      </c>
      <c r="AB196" s="26">
        <f t="shared" si="543"/>
        <v>0</v>
      </c>
      <c r="AC196" s="26">
        <f t="shared" si="543"/>
        <v>0</v>
      </c>
      <c r="AD196" s="26">
        <f t="shared" ref="AD196:AH196" si="546">SUM(AD187:AD195)</f>
        <v>295</v>
      </c>
      <c r="AE196" s="26">
        <f t="shared" si="546"/>
        <v>551</v>
      </c>
      <c r="AF196" s="26">
        <f t="shared" si="546"/>
        <v>626</v>
      </c>
      <c r="AG196" s="26">
        <f t="shared" si="546"/>
        <v>1177</v>
      </c>
      <c r="AH196" s="26">
        <f t="shared" si="546"/>
        <v>158</v>
      </c>
      <c r="AI196" s="26">
        <f t="shared" si="543"/>
        <v>133</v>
      </c>
      <c r="AJ196" s="26">
        <f t="shared" si="543"/>
        <v>291</v>
      </c>
      <c r="AK196" s="26">
        <f t="shared" si="543"/>
        <v>158</v>
      </c>
      <c r="AL196" s="26">
        <f t="shared" si="543"/>
        <v>133</v>
      </c>
      <c r="AM196" s="26">
        <f t="shared" si="543"/>
        <v>291</v>
      </c>
      <c r="AN196" s="66"/>
      <c r="AO196" s="26">
        <f t="shared" si="543"/>
        <v>76</v>
      </c>
      <c r="AP196" s="26">
        <f t="shared" si="543"/>
        <v>42</v>
      </c>
      <c r="AQ196" s="26">
        <f t="shared" si="543"/>
        <v>118</v>
      </c>
      <c r="AR196" s="26">
        <f t="shared" si="543"/>
        <v>82</v>
      </c>
      <c r="AS196" s="26">
        <f t="shared" si="543"/>
        <v>91</v>
      </c>
      <c r="AT196" s="26">
        <f t="shared" si="543"/>
        <v>173</v>
      </c>
    </row>
    <row r="197" spans="1:46" ht="19.5" customHeight="1" x14ac:dyDescent="0.45">
      <c r="A197" s="51"/>
      <c r="B197" s="3" t="s">
        <v>72</v>
      </c>
      <c r="C197" s="55"/>
      <c r="D197" s="32"/>
      <c r="E197" s="32"/>
      <c r="F197" s="33"/>
      <c r="G197" s="32"/>
      <c r="H197" s="32"/>
      <c r="I197" s="33"/>
      <c r="J197" s="32"/>
      <c r="K197" s="32"/>
      <c r="L197" s="33"/>
      <c r="M197" s="32"/>
      <c r="N197" s="32"/>
      <c r="O197" s="33"/>
      <c r="P197" s="32"/>
      <c r="Q197" s="32"/>
      <c r="R197" s="32"/>
      <c r="S197" s="33"/>
      <c r="T197" s="32"/>
      <c r="U197" s="32"/>
      <c r="V197" s="33"/>
      <c r="W197" s="32"/>
      <c r="X197" s="32"/>
      <c r="Y197" s="32"/>
      <c r="Z197" s="33"/>
      <c r="AA197" s="32"/>
      <c r="AB197" s="32"/>
      <c r="AC197" s="33"/>
      <c r="AD197" s="33"/>
      <c r="AE197" s="33"/>
      <c r="AF197" s="33"/>
      <c r="AG197" s="33"/>
      <c r="AH197" s="33"/>
      <c r="AI197" s="33"/>
      <c r="AJ197" s="33"/>
      <c r="AK197" s="9"/>
      <c r="AL197" s="9"/>
      <c r="AM197" s="9"/>
      <c r="AN197" s="69"/>
      <c r="AO197" s="9"/>
      <c r="AP197" s="9"/>
      <c r="AQ197" s="9"/>
      <c r="AR197" s="9"/>
      <c r="AS197" s="9"/>
      <c r="AT197" s="10"/>
    </row>
    <row r="198" spans="1:46" ht="19.5" customHeight="1" x14ac:dyDescent="0.45">
      <c r="A198" s="51"/>
      <c r="B198" s="6" t="s">
        <v>102</v>
      </c>
      <c r="C198" s="22">
        <v>15</v>
      </c>
      <c r="D198" s="22">
        <v>13</v>
      </c>
      <c r="E198" s="22">
        <v>22</v>
      </c>
      <c r="F198" s="22">
        <f t="shared" si="540"/>
        <v>35</v>
      </c>
      <c r="G198" s="22">
        <v>15</v>
      </c>
      <c r="H198" s="22">
        <v>22</v>
      </c>
      <c r="I198" s="22">
        <f t="shared" ref="I198:I200" si="547">G198+H198</f>
        <v>37</v>
      </c>
      <c r="J198" s="22">
        <f t="shared" ref="J198:J200" si="548">D198+G198</f>
        <v>28</v>
      </c>
      <c r="K198" s="22">
        <f t="shared" ref="K198:K200" si="549">E198+H198</f>
        <v>44</v>
      </c>
      <c r="L198" s="22">
        <f t="shared" ref="L198:L200" si="550">J198+K198</f>
        <v>72</v>
      </c>
      <c r="M198" s="22">
        <v>8</v>
      </c>
      <c r="N198" s="22">
        <v>5</v>
      </c>
      <c r="O198" s="22">
        <f t="shared" si="541"/>
        <v>13</v>
      </c>
      <c r="P198" s="22">
        <v>15</v>
      </c>
      <c r="Q198" s="22">
        <v>18</v>
      </c>
      <c r="R198" s="22">
        <v>18</v>
      </c>
      <c r="S198" s="22">
        <f t="shared" si="542"/>
        <v>36</v>
      </c>
      <c r="T198" s="22">
        <v>8</v>
      </c>
      <c r="U198" s="22">
        <v>5</v>
      </c>
      <c r="V198" s="22">
        <f t="shared" si="488"/>
        <v>13</v>
      </c>
      <c r="W198" s="22">
        <v>0</v>
      </c>
      <c r="X198" s="22">
        <v>0</v>
      </c>
      <c r="Y198" s="22">
        <v>0</v>
      </c>
      <c r="Z198" s="22">
        <f t="shared" si="489"/>
        <v>0</v>
      </c>
      <c r="AA198" s="22">
        <v>0</v>
      </c>
      <c r="AB198" s="22">
        <v>0</v>
      </c>
      <c r="AC198" s="22">
        <f t="shared" si="490"/>
        <v>0</v>
      </c>
      <c r="AD198" s="22">
        <f t="shared" si="491"/>
        <v>30</v>
      </c>
      <c r="AE198" s="22">
        <f t="shared" ref="AE198:AE200" si="551">D198+Q198+X198</f>
        <v>31</v>
      </c>
      <c r="AF198" s="22">
        <f t="shared" ref="AF198:AF200" si="552">E198+R198+Y198</f>
        <v>40</v>
      </c>
      <c r="AG198" s="22">
        <f t="shared" ref="AG198:AG200" si="553">F198+S198+Z198</f>
        <v>71</v>
      </c>
      <c r="AH198" s="22">
        <f t="shared" ref="AH198:AI200" si="554">M198+T198+AA198</f>
        <v>16</v>
      </c>
      <c r="AI198" s="22">
        <f t="shared" si="554"/>
        <v>10</v>
      </c>
      <c r="AJ198" s="22">
        <f t="shared" si="496"/>
        <v>26</v>
      </c>
      <c r="AK198" s="7">
        <f t="shared" si="497"/>
        <v>16</v>
      </c>
      <c r="AL198" s="7">
        <f t="shared" si="498"/>
        <v>10</v>
      </c>
      <c r="AM198" s="7">
        <f t="shared" si="499"/>
        <v>26</v>
      </c>
      <c r="AN198" s="65">
        <v>1</v>
      </c>
      <c r="AO198" s="7">
        <f t="shared" si="500"/>
        <v>16</v>
      </c>
      <c r="AP198" s="7">
        <f t="shared" si="501"/>
        <v>10</v>
      </c>
      <c r="AQ198" s="7">
        <f t="shared" si="502"/>
        <v>26</v>
      </c>
      <c r="AR198" s="7" t="str">
        <f t="shared" si="503"/>
        <v>0</v>
      </c>
      <c r="AS198" s="7" t="str">
        <f t="shared" si="504"/>
        <v>0</v>
      </c>
      <c r="AT198" s="7">
        <f t="shared" si="505"/>
        <v>0</v>
      </c>
    </row>
    <row r="199" spans="1:46" ht="19.5" customHeight="1" x14ac:dyDescent="0.45">
      <c r="A199" s="51"/>
      <c r="B199" s="6" t="s">
        <v>103</v>
      </c>
      <c r="C199" s="22">
        <v>15</v>
      </c>
      <c r="D199" s="22">
        <f>18+4</f>
        <v>22</v>
      </c>
      <c r="E199" s="22">
        <f>9+2</f>
        <v>11</v>
      </c>
      <c r="F199" s="22">
        <f t="shared" si="540"/>
        <v>33</v>
      </c>
      <c r="G199" s="22">
        <v>16</v>
      </c>
      <c r="H199" s="22">
        <v>10</v>
      </c>
      <c r="I199" s="22">
        <f t="shared" si="547"/>
        <v>26</v>
      </c>
      <c r="J199" s="22">
        <f t="shared" si="548"/>
        <v>38</v>
      </c>
      <c r="K199" s="22">
        <f t="shared" si="549"/>
        <v>21</v>
      </c>
      <c r="L199" s="22">
        <f t="shared" si="550"/>
        <v>59</v>
      </c>
      <c r="M199" s="22">
        <v>13</v>
      </c>
      <c r="N199" s="22">
        <v>5</v>
      </c>
      <c r="O199" s="22">
        <f t="shared" si="541"/>
        <v>18</v>
      </c>
      <c r="P199" s="22">
        <v>15</v>
      </c>
      <c r="Q199" s="22">
        <v>48</v>
      </c>
      <c r="R199" s="22">
        <v>13</v>
      </c>
      <c r="S199" s="22">
        <f t="shared" si="542"/>
        <v>61</v>
      </c>
      <c r="T199" s="22">
        <v>14</v>
      </c>
      <c r="U199" s="22">
        <v>3</v>
      </c>
      <c r="V199" s="22">
        <f t="shared" si="488"/>
        <v>17</v>
      </c>
      <c r="W199" s="22">
        <v>0</v>
      </c>
      <c r="X199" s="22">
        <v>0</v>
      </c>
      <c r="Y199" s="22">
        <v>0</v>
      </c>
      <c r="Z199" s="22">
        <f t="shared" si="489"/>
        <v>0</v>
      </c>
      <c r="AA199" s="22">
        <v>0</v>
      </c>
      <c r="AB199" s="22">
        <v>0</v>
      </c>
      <c r="AC199" s="22">
        <f t="shared" si="490"/>
        <v>0</v>
      </c>
      <c r="AD199" s="22">
        <f t="shared" si="491"/>
        <v>30</v>
      </c>
      <c r="AE199" s="22">
        <f t="shared" si="551"/>
        <v>70</v>
      </c>
      <c r="AF199" s="22">
        <f t="shared" si="552"/>
        <v>24</v>
      </c>
      <c r="AG199" s="22">
        <f t="shared" si="553"/>
        <v>94</v>
      </c>
      <c r="AH199" s="22">
        <f t="shared" si="554"/>
        <v>27</v>
      </c>
      <c r="AI199" s="22">
        <f t="shared" si="554"/>
        <v>8</v>
      </c>
      <c r="AJ199" s="22">
        <f t="shared" si="496"/>
        <v>35</v>
      </c>
      <c r="AK199" s="7">
        <f t="shared" si="497"/>
        <v>27</v>
      </c>
      <c r="AL199" s="7">
        <f t="shared" si="498"/>
        <v>8</v>
      </c>
      <c r="AM199" s="7">
        <f t="shared" si="499"/>
        <v>35</v>
      </c>
      <c r="AN199" s="65">
        <v>1</v>
      </c>
      <c r="AO199" s="7">
        <f t="shared" si="500"/>
        <v>27</v>
      </c>
      <c r="AP199" s="7">
        <f t="shared" si="501"/>
        <v>8</v>
      </c>
      <c r="AQ199" s="7">
        <f t="shared" si="502"/>
        <v>35</v>
      </c>
      <c r="AR199" s="7" t="str">
        <f t="shared" si="503"/>
        <v>0</v>
      </c>
      <c r="AS199" s="7" t="str">
        <f t="shared" si="504"/>
        <v>0</v>
      </c>
      <c r="AT199" s="7">
        <f t="shared" si="505"/>
        <v>0</v>
      </c>
    </row>
    <row r="200" spans="1:46" ht="19.5" customHeight="1" x14ac:dyDescent="0.45">
      <c r="A200" s="51"/>
      <c r="B200" s="6" t="s">
        <v>114</v>
      </c>
      <c r="C200" s="22">
        <v>30</v>
      </c>
      <c r="D200" s="22">
        <v>11</v>
      </c>
      <c r="E200" s="22">
        <v>113</v>
      </c>
      <c r="F200" s="22">
        <f t="shared" si="540"/>
        <v>124</v>
      </c>
      <c r="G200" s="22">
        <v>0</v>
      </c>
      <c r="H200" s="22">
        <v>0</v>
      </c>
      <c r="I200" s="22">
        <f t="shared" si="547"/>
        <v>0</v>
      </c>
      <c r="J200" s="22">
        <f t="shared" si="548"/>
        <v>11</v>
      </c>
      <c r="K200" s="22">
        <f t="shared" si="549"/>
        <v>113</v>
      </c>
      <c r="L200" s="22">
        <f t="shared" si="550"/>
        <v>124</v>
      </c>
      <c r="M200" s="22">
        <v>4</v>
      </c>
      <c r="N200" s="22">
        <v>28</v>
      </c>
      <c r="O200" s="22">
        <f t="shared" si="541"/>
        <v>32</v>
      </c>
      <c r="P200" s="22">
        <v>30</v>
      </c>
      <c r="Q200" s="22">
        <v>34</v>
      </c>
      <c r="R200" s="22">
        <v>149</v>
      </c>
      <c r="S200" s="22">
        <f t="shared" si="542"/>
        <v>183</v>
      </c>
      <c r="T200" s="22">
        <v>8</v>
      </c>
      <c r="U200" s="22">
        <v>32</v>
      </c>
      <c r="V200" s="22">
        <f t="shared" si="488"/>
        <v>40</v>
      </c>
      <c r="W200" s="22">
        <v>0</v>
      </c>
      <c r="X200" s="22">
        <v>0</v>
      </c>
      <c r="Y200" s="22">
        <v>0</v>
      </c>
      <c r="Z200" s="22">
        <f t="shared" si="489"/>
        <v>0</v>
      </c>
      <c r="AA200" s="22">
        <v>0</v>
      </c>
      <c r="AB200" s="22">
        <v>0</v>
      </c>
      <c r="AC200" s="22">
        <f t="shared" si="490"/>
        <v>0</v>
      </c>
      <c r="AD200" s="22">
        <f t="shared" si="491"/>
        <v>60</v>
      </c>
      <c r="AE200" s="22">
        <f t="shared" si="551"/>
        <v>45</v>
      </c>
      <c r="AF200" s="22">
        <f t="shared" si="552"/>
        <v>262</v>
      </c>
      <c r="AG200" s="22">
        <f t="shared" si="553"/>
        <v>307</v>
      </c>
      <c r="AH200" s="22">
        <f t="shared" si="554"/>
        <v>12</v>
      </c>
      <c r="AI200" s="22">
        <f t="shared" si="554"/>
        <v>60</v>
      </c>
      <c r="AJ200" s="22">
        <f t="shared" si="496"/>
        <v>72</v>
      </c>
      <c r="AK200" s="7">
        <f t="shared" si="497"/>
        <v>12</v>
      </c>
      <c r="AL200" s="7">
        <f t="shared" si="498"/>
        <v>60</v>
      </c>
      <c r="AM200" s="7">
        <f t="shared" si="499"/>
        <v>72</v>
      </c>
      <c r="AN200" s="65">
        <v>1</v>
      </c>
      <c r="AO200" s="7">
        <f t="shared" si="500"/>
        <v>12</v>
      </c>
      <c r="AP200" s="7">
        <f t="shared" si="501"/>
        <v>60</v>
      </c>
      <c r="AQ200" s="7">
        <f t="shared" si="502"/>
        <v>72</v>
      </c>
      <c r="AR200" s="7" t="str">
        <f t="shared" si="503"/>
        <v>0</v>
      </c>
      <c r="AS200" s="7" t="str">
        <f t="shared" si="504"/>
        <v>0</v>
      </c>
      <c r="AT200" s="7">
        <f t="shared" si="505"/>
        <v>0</v>
      </c>
    </row>
    <row r="201" spans="1:46" s="13" customFormat="1" ht="19.5" customHeight="1" x14ac:dyDescent="0.45">
      <c r="A201" s="2"/>
      <c r="B201" s="11" t="s">
        <v>69</v>
      </c>
      <c r="C201" s="25">
        <f>SUM(C198:C200)</f>
        <v>60</v>
      </c>
      <c r="D201" s="25">
        <f t="shared" ref="D201:AT201" si="555">SUM(D198:D200)</f>
        <v>46</v>
      </c>
      <c r="E201" s="25">
        <f t="shared" si="555"/>
        <v>146</v>
      </c>
      <c r="F201" s="25">
        <f t="shared" si="555"/>
        <v>192</v>
      </c>
      <c r="G201" s="25">
        <f t="shared" ref="G201:I201" si="556">SUM(G198:G200)</f>
        <v>31</v>
      </c>
      <c r="H201" s="25">
        <f t="shared" si="556"/>
        <v>32</v>
      </c>
      <c r="I201" s="25">
        <f t="shared" si="556"/>
        <v>63</v>
      </c>
      <c r="J201" s="25">
        <f t="shared" ref="J201:L201" si="557">SUM(J198:J200)</f>
        <v>77</v>
      </c>
      <c r="K201" s="25">
        <f t="shared" si="557"/>
        <v>178</v>
      </c>
      <c r="L201" s="25">
        <f t="shared" si="557"/>
        <v>255</v>
      </c>
      <c r="M201" s="25">
        <f t="shared" si="555"/>
        <v>25</v>
      </c>
      <c r="N201" s="25">
        <f t="shared" si="555"/>
        <v>38</v>
      </c>
      <c r="O201" s="25">
        <f t="shared" si="555"/>
        <v>63</v>
      </c>
      <c r="P201" s="25">
        <f t="shared" si="555"/>
        <v>60</v>
      </c>
      <c r="Q201" s="25">
        <f t="shared" si="555"/>
        <v>100</v>
      </c>
      <c r="R201" s="25">
        <f t="shared" si="555"/>
        <v>180</v>
      </c>
      <c r="S201" s="25">
        <f t="shared" si="555"/>
        <v>280</v>
      </c>
      <c r="T201" s="25">
        <f t="shared" si="555"/>
        <v>30</v>
      </c>
      <c r="U201" s="25">
        <f t="shared" si="555"/>
        <v>40</v>
      </c>
      <c r="V201" s="25">
        <f t="shared" si="555"/>
        <v>70</v>
      </c>
      <c r="W201" s="25">
        <f t="shared" si="555"/>
        <v>0</v>
      </c>
      <c r="X201" s="25">
        <f t="shared" si="555"/>
        <v>0</v>
      </c>
      <c r="Y201" s="25">
        <f t="shared" si="555"/>
        <v>0</v>
      </c>
      <c r="Z201" s="25">
        <f t="shared" si="555"/>
        <v>0</v>
      </c>
      <c r="AA201" s="25">
        <f t="shared" si="555"/>
        <v>0</v>
      </c>
      <c r="AB201" s="25">
        <f t="shared" si="555"/>
        <v>0</v>
      </c>
      <c r="AC201" s="25">
        <f t="shared" si="555"/>
        <v>0</v>
      </c>
      <c r="AD201" s="25">
        <f t="shared" ref="AD201:AJ201" si="558">SUM(AD198:AD200)</f>
        <v>120</v>
      </c>
      <c r="AE201" s="25">
        <f t="shared" si="558"/>
        <v>146</v>
      </c>
      <c r="AF201" s="25">
        <f t="shared" si="558"/>
        <v>326</v>
      </c>
      <c r="AG201" s="25">
        <f t="shared" si="558"/>
        <v>472</v>
      </c>
      <c r="AH201" s="25">
        <f t="shared" si="558"/>
        <v>55</v>
      </c>
      <c r="AI201" s="25">
        <f t="shared" si="558"/>
        <v>78</v>
      </c>
      <c r="AJ201" s="25">
        <f t="shared" si="558"/>
        <v>133</v>
      </c>
      <c r="AK201" s="25">
        <f t="shared" si="555"/>
        <v>55</v>
      </c>
      <c r="AL201" s="25">
        <f t="shared" si="555"/>
        <v>78</v>
      </c>
      <c r="AM201" s="25">
        <f t="shared" si="555"/>
        <v>133</v>
      </c>
      <c r="AN201" s="70"/>
      <c r="AO201" s="25">
        <f t="shared" si="555"/>
        <v>55</v>
      </c>
      <c r="AP201" s="25">
        <f t="shared" si="555"/>
        <v>78</v>
      </c>
      <c r="AQ201" s="25">
        <f t="shared" si="555"/>
        <v>133</v>
      </c>
      <c r="AR201" s="25">
        <f t="shared" si="555"/>
        <v>0</v>
      </c>
      <c r="AS201" s="26">
        <f t="shared" si="555"/>
        <v>0</v>
      </c>
      <c r="AT201" s="26">
        <f t="shared" si="555"/>
        <v>0</v>
      </c>
    </row>
    <row r="202" spans="1:46" s="88" customFormat="1" ht="19.5" customHeight="1" x14ac:dyDescent="0.45">
      <c r="A202" s="84"/>
      <c r="B202" s="85" t="s">
        <v>71</v>
      </c>
      <c r="C202" s="96">
        <f>C196+C201</f>
        <v>140</v>
      </c>
      <c r="D202" s="96">
        <f t="shared" ref="D202:AT202" si="559">D196+D201</f>
        <v>263</v>
      </c>
      <c r="E202" s="96">
        <f t="shared" si="559"/>
        <v>447</v>
      </c>
      <c r="F202" s="96">
        <f t="shared" si="559"/>
        <v>710</v>
      </c>
      <c r="G202" s="96">
        <f t="shared" ref="G202:I202" si="560">G196+G201</f>
        <v>121</v>
      </c>
      <c r="H202" s="96">
        <f t="shared" si="560"/>
        <v>156</v>
      </c>
      <c r="I202" s="96">
        <f t="shared" si="560"/>
        <v>277</v>
      </c>
      <c r="J202" s="96">
        <f t="shared" ref="J202:L202" si="561">J196+J201</f>
        <v>384</v>
      </c>
      <c r="K202" s="96">
        <f t="shared" si="561"/>
        <v>603</v>
      </c>
      <c r="L202" s="96">
        <f t="shared" si="561"/>
        <v>987</v>
      </c>
      <c r="M202" s="96">
        <f t="shared" si="559"/>
        <v>70</v>
      </c>
      <c r="N202" s="96">
        <f t="shared" si="559"/>
        <v>94</v>
      </c>
      <c r="O202" s="96">
        <f t="shared" si="559"/>
        <v>164</v>
      </c>
      <c r="P202" s="96">
        <f t="shared" si="559"/>
        <v>275</v>
      </c>
      <c r="Q202" s="96">
        <f t="shared" si="559"/>
        <v>434</v>
      </c>
      <c r="R202" s="96">
        <f t="shared" si="559"/>
        <v>505</v>
      </c>
      <c r="S202" s="96">
        <f t="shared" si="559"/>
        <v>939</v>
      </c>
      <c r="T202" s="96">
        <f t="shared" si="559"/>
        <v>143</v>
      </c>
      <c r="U202" s="96">
        <f t="shared" si="559"/>
        <v>117</v>
      </c>
      <c r="V202" s="96">
        <f t="shared" si="559"/>
        <v>260</v>
      </c>
      <c r="W202" s="96">
        <f t="shared" si="559"/>
        <v>0</v>
      </c>
      <c r="X202" s="96">
        <f t="shared" si="559"/>
        <v>0</v>
      </c>
      <c r="Y202" s="96">
        <f t="shared" si="559"/>
        <v>0</v>
      </c>
      <c r="Z202" s="96">
        <f t="shared" si="559"/>
        <v>0</v>
      </c>
      <c r="AA202" s="96">
        <f t="shared" si="559"/>
        <v>0</v>
      </c>
      <c r="AB202" s="96">
        <f t="shared" si="559"/>
        <v>0</v>
      </c>
      <c r="AC202" s="96">
        <f t="shared" si="559"/>
        <v>0</v>
      </c>
      <c r="AD202" s="96">
        <f t="shared" ref="AD202:AJ202" si="562">AD196+AD201</f>
        <v>415</v>
      </c>
      <c r="AE202" s="96">
        <f t="shared" si="562"/>
        <v>697</v>
      </c>
      <c r="AF202" s="96">
        <f t="shared" si="562"/>
        <v>952</v>
      </c>
      <c r="AG202" s="96">
        <f t="shared" si="562"/>
        <v>1649</v>
      </c>
      <c r="AH202" s="96">
        <f t="shared" si="562"/>
        <v>213</v>
      </c>
      <c r="AI202" s="96">
        <f t="shared" si="562"/>
        <v>211</v>
      </c>
      <c r="AJ202" s="96">
        <f t="shared" si="562"/>
        <v>424</v>
      </c>
      <c r="AK202" s="96">
        <f t="shared" si="559"/>
        <v>213</v>
      </c>
      <c r="AL202" s="96">
        <f t="shared" si="559"/>
        <v>211</v>
      </c>
      <c r="AM202" s="96">
        <f t="shared" si="559"/>
        <v>424</v>
      </c>
      <c r="AN202" s="97"/>
      <c r="AO202" s="96">
        <f t="shared" si="559"/>
        <v>131</v>
      </c>
      <c r="AP202" s="96">
        <f t="shared" si="559"/>
        <v>120</v>
      </c>
      <c r="AQ202" s="96">
        <f t="shared" si="559"/>
        <v>251</v>
      </c>
      <c r="AR202" s="96">
        <f t="shared" si="559"/>
        <v>82</v>
      </c>
      <c r="AS202" s="86">
        <f t="shared" si="559"/>
        <v>91</v>
      </c>
      <c r="AT202" s="86">
        <f t="shared" si="559"/>
        <v>173</v>
      </c>
    </row>
    <row r="203" spans="1:46" s="93" customFormat="1" ht="21" customHeight="1" x14ac:dyDescent="0.45">
      <c r="A203" s="89"/>
      <c r="B203" s="90" t="s">
        <v>49</v>
      </c>
      <c r="C203" s="94">
        <f>C202</f>
        <v>140</v>
      </c>
      <c r="D203" s="94">
        <f t="shared" ref="D203:AT203" si="563">D202</f>
        <v>263</v>
      </c>
      <c r="E203" s="94">
        <f t="shared" si="563"/>
        <v>447</v>
      </c>
      <c r="F203" s="94">
        <f t="shared" si="563"/>
        <v>710</v>
      </c>
      <c r="G203" s="94">
        <f t="shared" ref="G203:I203" si="564">G202</f>
        <v>121</v>
      </c>
      <c r="H203" s="94">
        <f t="shared" si="564"/>
        <v>156</v>
      </c>
      <c r="I203" s="94">
        <f t="shared" si="564"/>
        <v>277</v>
      </c>
      <c r="J203" s="94">
        <f t="shared" ref="J203:L203" si="565">J202</f>
        <v>384</v>
      </c>
      <c r="K203" s="94">
        <f t="shared" si="565"/>
        <v>603</v>
      </c>
      <c r="L203" s="94">
        <f t="shared" si="565"/>
        <v>987</v>
      </c>
      <c r="M203" s="94">
        <f t="shared" si="563"/>
        <v>70</v>
      </c>
      <c r="N203" s="94">
        <f t="shared" si="563"/>
        <v>94</v>
      </c>
      <c r="O203" s="94">
        <f t="shared" si="563"/>
        <v>164</v>
      </c>
      <c r="P203" s="94">
        <f t="shared" si="563"/>
        <v>275</v>
      </c>
      <c r="Q203" s="94">
        <f t="shared" si="563"/>
        <v>434</v>
      </c>
      <c r="R203" s="94">
        <f t="shared" si="563"/>
        <v>505</v>
      </c>
      <c r="S203" s="94">
        <f t="shared" si="563"/>
        <v>939</v>
      </c>
      <c r="T203" s="94">
        <f t="shared" si="563"/>
        <v>143</v>
      </c>
      <c r="U203" s="94">
        <f t="shared" si="563"/>
        <v>117</v>
      </c>
      <c r="V203" s="94">
        <f t="shared" si="563"/>
        <v>260</v>
      </c>
      <c r="W203" s="94">
        <f t="shared" si="563"/>
        <v>0</v>
      </c>
      <c r="X203" s="94">
        <f t="shared" si="563"/>
        <v>0</v>
      </c>
      <c r="Y203" s="94">
        <f t="shared" si="563"/>
        <v>0</v>
      </c>
      <c r="Z203" s="94">
        <f t="shared" si="563"/>
        <v>0</v>
      </c>
      <c r="AA203" s="94">
        <f t="shared" si="563"/>
        <v>0</v>
      </c>
      <c r="AB203" s="94">
        <f t="shared" si="563"/>
        <v>0</v>
      </c>
      <c r="AC203" s="94">
        <f t="shared" si="563"/>
        <v>0</v>
      </c>
      <c r="AD203" s="94">
        <f t="shared" ref="AD203:AJ203" si="566">AD202</f>
        <v>415</v>
      </c>
      <c r="AE203" s="94">
        <f t="shared" si="566"/>
        <v>697</v>
      </c>
      <c r="AF203" s="94">
        <f t="shared" si="566"/>
        <v>952</v>
      </c>
      <c r="AG203" s="94">
        <f t="shared" si="566"/>
        <v>1649</v>
      </c>
      <c r="AH203" s="94">
        <f t="shared" si="566"/>
        <v>213</v>
      </c>
      <c r="AI203" s="94">
        <f t="shared" si="566"/>
        <v>211</v>
      </c>
      <c r="AJ203" s="94">
        <f t="shared" si="566"/>
        <v>424</v>
      </c>
      <c r="AK203" s="94">
        <f t="shared" si="563"/>
        <v>213</v>
      </c>
      <c r="AL203" s="94">
        <f t="shared" si="563"/>
        <v>211</v>
      </c>
      <c r="AM203" s="94">
        <f t="shared" si="563"/>
        <v>424</v>
      </c>
      <c r="AN203" s="95"/>
      <c r="AO203" s="94">
        <f t="shared" si="563"/>
        <v>131</v>
      </c>
      <c r="AP203" s="94">
        <f t="shared" si="563"/>
        <v>120</v>
      </c>
      <c r="AQ203" s="94">
        <f t="shared" si="563"/>
        <v>251</v>
      </c>
      <c r="AR203" s="94">
        <f t="shared" si="563"/>
        <v>82</v>
      </c>
      <c r="AS203" s="91">
        <f t="shared" si="563"/>
        <v>91</v>
      </c>
      <c r="AT203" s="91">
        <f t="shared" si="563"/>
        <v>173</v>
      </c>
    </row>
    <row r="204" spans="1:46" ht="19.5" customHeight="1" x14ac:dyDescent="0.45">
      <c r="A204" s="2" t="s">
        <v>61</v>
      </c>
      <c r="B204" s="3"/>
      <c r="C204" s="27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9"/>
      <c r="AL204" s="9"/>
      <c r="AM204" s="9"/>
      <c r="AN204" s="67"/>
      <c r="AO204" s="9"/>
      <c r="AP204" s="9"/>
      <c r="AQ204" s="9"/>
      <c r="AR204" s="9"/>
      <c r="AS204" s="9"/>
      <c r="AT204" s="10"/>
    </row>
    <row r="205" spans="1:46" ht="19.5" customHeight="1" x14ac:dyDescent="0.45">
      <c r="A205" s="2"/>
      <c r="B205" s="4" t="s">
        <v>70</v>
      </c>
      <c r="C205" s="27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9"/>
      <c r="AL205" s="9"/>
      <c r="AM205" s="9"/>
      <c r="AN205" s="67"/>
      <c r="AO205" s="9"/>
      <c r="AP205" s="9"/>
      <c r="AQ205" s="9"/>
      <c r="AR205" s="9"/>
      <c r="AS205" s="9"/>
      <c r="AT205" s="10"/>
    </row>
    <row r="206" spans="1:46" ht="19.5" customHeight="1" x14ac:dyDescent="0.45">
      <c r="A206" s="46"/>
      <c r="B206" s="3" t="s">
        <v>79</v>
      </c>
      <c r="C206" s="55"/>
      <c r="D206" s="32"/>
      <c r="E206" s="32"/>
      <c r="F206" s="33"/>
      <c r="G206" s="32"/>
      <c r="H206" s="32"/>
      <c r="I206" s="33"/>
      <c r="J206" s="32"/>
      <c r="K206" s="32"/>
      <c r="L206" s="33"/>
      <c r="M206" s="32"/>
      <c r="N206" s="32"/>
      <c r="O206" s="33"/>
      <c r="P206" s="32"/>
      <c r="Q206" s="32"/>
      <c r="R206" s="32"/>
      <c r="S206" s="33"/>
      <c r="T206" s="32"/>
      <c r="U206" s="32"/>
      <c r="V206" s="33"/>
      <c r="W206" s="32"/>
      <c r="X206" s="32"/>
      <c r="Y206" s="32"/>
      <c r="Z206" s="33"/>
      <c r="AA206" s="32"/>
      <c r="AB206" s="32"/>
      <c r="AC206" s="33"/>
      <c r="AD206" s="33"/>
      <c r="AE206" s="33"/>
      <c r="AF206" s="33"/>
      <c r="AG206" s="33"/>
      <c r="AH206" s="33"/>
      <c r="AI206" s="33"/>
      <c r="AJ206" s="33"/>
      <c r="AK206" s="9"/>
      <c r="AL206" s="9"/>
      <c r="AM206" s="9"/>
      <c r="AN206" s="69"/>
      <c r="AO206" s="9"/>
      <c r="AP206" s="9"/>
      <c r="AQ206" s="9"/>
      <c r="AR206" s="9"/>
      <c r="AS206" s="9"/>
      <c r="AT206" s="10"/>
    </row>
    <row r="207" spans="1:46" ht="19.5" customHeight="1" x14ac:dyDescent="0.45">
      <c r="A207" s="51"/>
      <c r="B207" s="12" t="s">
        <v>113</v>
      </c>
      <c r="C207" s="22">
        <v>10</v>
      </c>
      <c r="D207" s="22">
        <v>36</v>
      </c>
      <c r="E207" s="22">
        <v>106</v>
      </c>
      <c r="F207" s="22">
        <f t="shared" si="540"/>
        <v>142</v>
      </c>
      <c r="G207" s="22">
        <v>20</v>
      </c>
      <c r="H207" s="22">
        <v>142</v>
      </c>
      <c r="I207" s="22">
        <f t="shared" ref="I207:I212" si="567">G207+H207</f>
        <v>162</v>
      </c>
      <c r="J207" s="22">
        <f t="shared" ref="J207:J212" si="568">D207+G207</f>
        <v>56</v>
      </c>
      <c r="K207" s="22">
        <f t="shared" ref="K207:K212" si="569">E207+H207</f>
        <v>248</v>
      </c>
      <c r="L207" s="22">
        <f t="shared" ref="L207:L212" si="570">J207+K207</f>
        <v>304</v>
      </c>
      <c r="M207" s="22">
        <v>5</v>
      </c>
      <c r="N207" s="22">
        <v>15</v>
      </c>
      <c r="O207" s="22">
        <f t="shared" si="541"/>
        <v>20</v>
      </c>
      <c r="P207" s="22">
        <v>50</v>
      </c>
      <c r="Q207" s="22">
        <v>69</v>
      </c>
      <c r="R207" s="22">
        <v>254</v>
      </c>
      <c r="S207" s="22">
        <f t="shared" si="542"/>
        <v>323</v>
      </c>
      <c r="T207" s="22">
        <v>14</v>
      </c>
      <c r="U207" s="22">
        <v>22</v>
      </c>
      <c r="V207" s="22">
        <f t="shared" si="488"/>
        <v>36</v>
      </c>
      <c r="W207" s="22">
        <v>10</v>
      </c>
      <c r="X207" s="22">
        <v>10</v>
      </c>
      <c r="Y207" s="22">
        <v>15</v>
      </c>
      <c r="Z207" s="22">
        <f t="shared" si="489"/>
        <v>25</v>
      </c>
      <c r="AA207" s="22">
        <v>7</v>
      </c>
      <c r="AB207" s="22">
        <v>11</v>
      </c>
      <c r="AC207" s="22">
        <f t="shared" si="490"/>
        <v>18</v>
      </c>
      <c r="AD207" s="22">
        <f t="shared" si="491"/>
        <v>70</v>
      </c>
      <c r="AE207" s="22">
        <f t="shared" ref="AE207:AE212" si="571">D207+Q207+X207</f>
        <v>115</v>
      </c>
      <c r="AF207" s="22">
        <f t="shared" ref="AF207:AF212" si="572">E207+R207+Y207</f>
        <v>375</v>
      </c>
      <c r="AG207" s="22">
        <f t="shared" ref="AG207:AG212" si="573">F207+S207+Z207</f>
        <v>490</v>
      </c>
      <c r="AH207" s="22">
        <f t="shared" ref="AH207:AI212" si="574">M207+T207+AA207</f>
        <v>26</v>
      </c>
      <c r="AI207" s="22">
        <f t="shared" si="574"/>
        <v>48</v>
      </c>
      <c r="AJ207" s="22">
        <f t="shared" si="496"/>
        <v>74</v>
      </c>
      <c r="AK207" s="7">
        <f t="shared" ref="AK207:AK248" si="575">AH207</f>
        <v>26</v>
      </c>
      <c r="AL207" s="7">
        <f t="shared" ref="AL207:AL248" si="576">AI207</f>
        <v>48</v>
      </c>
      <c r="AM207" s="7">
        <f t="shared" si="499"/>
        <v>74</v>
      </c>
      <c r="AN207" s="65">
        <v>2</v>
      </c>
      <c r="AO207" s="7" t="str">
        <f t="shared" si="500"/>
        <v>0</v>
      </c>
      <c r="AP207" s="7" t="str">
        <f t="shared" si="501"/>
        <v>0</v>
      </c>
      <c r="AQ207" s="7">
        <f t="shared" si="502"/>
        <v>0</v>
      </c>
      <c r="AR207" s="7">
        <f t="shared" si="503"/>
        <v>26</v>
      </c>
      <c r="AS207" s="7">
        <f t="shared" si="504"/>
        <v>48</v>
      </c>
      <c r="AT207" s="7">
        <f t="shared" si="505"/>
        <v>74</v>
      </c>
    </row>
    <row r="208" spans="1:46" ht="19.5" customHeight="1" x14ac:dyDescent="0.45">
      <c r="A208" s="51"/>
      <c r="B208" s="6" t="s">
        <v>84</v>
      </c>
      <c r="C208" s="22">
        <v>10</v>
      </c>
      <c r="D208" s="22">
        <v>60</v>
      </c>
      <c r="E208" s="22">
        <v>109</v>
      </c>
      <c r="F208" s="22">
        <f t="shared" si="540"/>
        <v>169</v>
      </c>
      <c r="G208" s="22">
        <v>0</v>
      </c>
      <c r="H208" s="22">
        <v>0</v>
      </c>
      <c r="I208" s="22">
        <f t="shared" si="567"/>
        <v>0</v>
      </c>
      <c r="J208" s="22">
        <f t="shared" si="568"/>
        <v>60</v>
      </c>
      <c r="K208" s="22">
        <f t="shared" si="569"/>
        <v>109</v>
      </c>
      <c r="L208" s="22">
        <f t="shared" si="570"/>
        <v>169</v>
      </c>
      <c r="M208" s="22">
        <v>11</v>
      </c>
      <c r="N208" s="22">
        <v>2</v>
      </c>
      <c r="O208" s="22">
        <f t="shared" si="541"/>
        <v>13</v>
      </c>
      <c r="P208" s="22">
        <v>50</v>
      </c>
      <c r="Q208" s="22">
        <v>496</v>
      </c>
      <c r="R208" s="22">
        <v>342</v>
      </c>
      <c r="S208" s="22">
        <f t="shared" si="542"/>
        <v>838</v>
      </c>
      <c r="T208" s="22">
        <v>33</v>
      </c>
      <c r="U208" s="22">
        <v>11</v>
      </c>
      <c r="V208" s="22">
        <f t="shared" si="488"/>
        <v>44</v>
      </c>
      <c r="W208" s="22">
        <v>10</v>
      </c>
      <c r="X208" s="22">
        <v>12</v>
      </c>
      <c r="Y208" s="22">
        <v>13</v>
      </c>
      <c r="Z208" s="22">
        <f t="shared" si="489"/>
        <v>25</v>
      </c>
      <c r="AA208" s="22">
        <v>5</v>
      </c>
      <c r="AB208" s="22">
        <v>5</v>
      </c>
      <c r="AC208" s="22">
        <f t="shared" si="490"/>
        <v>10</v>
      </c>
      <c r="AD208" s="22">
        <f t="shared" si="491"/>
        <v>70</v>
      </c>
      <c r="AE208" s="22">
        <f t="shared" si="571"/>
        <v>568</v>
      </c>
      <c r="AF208" s="22">
        <f t="shared" si="572"/>
        <v>464</v>
      </c>
      <c r="AG208" s="22">
        <f t="shared" si="573"/>
        <v>1032</v>
      </c>
      <c r="AH208" s="22">
        <f t="shared" si="574"/>
        <v>49</v>
      </c>
      <c r="AI208" s="22">
        <f t="shared" si="574"/>
        <v>18</v>
      </c>
      <c r="AJ208" s="22">
        <f t="shared" si="496"/>
        <v>67</v>
      </c>
      <c r="AK208" s="7">
        <f t="shared" si="575"/>
        <v>49</v>
      </c>
      <c r="AL208" s="7">
        <f t="shared" si="576"/>
        <v>18</v>
      </c>
      <c r="AM208" s="7">
        <f t="shared" si="499"/>
        <v>67</v>
      </c>
      <c r="AN208" s="65">
        <v>2</v>
      </c>
      <c r="AO208" s="7" t="str">
        <f t="shared" si="500"/>
        <v>0</v>
      </c>
      <c r="AP208" s="7" t="str">
        <f t="shared" si="501"/>
        <v>0</v>
      </c>
      <c r="AQ208" s="7">
        <f t="shared" si="502"/>
        <v>0</v>
      </c>
      <c r="AR208" s="7">
        <f t="shared" si="503"/>
        <v>49</v>
      </c>
      <c r="AS208" s="7">
        <f t="shared" si="504"/>
        <v>18</v>
      </c>
      <c r="AT208" s="7">
        <f t="shared" si="505"/>
        <v>67</v>
      </c>
    </row>
    <row r="209" spans="1:46" ht="19.5" customHeight="1" x14ac:dyDescent="0.45">
      <c r="A209" s="51"/>
      <c r="B209" s="6" t="s">
        <v>39</v>
      </c>
      <c r="C209" s="22">
        <v>10</v>
      </c>
      <c r="D209" s="22">
        <v>43</v>
      </c>
      <c r="E209" s="22">
        <v>124</v>
      </c>
      <c r="F209" s="22">
        <f t="shared" si="540"/>
        <v>167</v>
      </c>
      <c r="G209" s="22">
        <v>71</v>
      </c>
      <c r="H209" s="22">
        <f>248+147</f>
        <v>395</v>
      </c>
      <c r="I209" s="22">
        <f t="shared" si="567"/>
        <v>466</v>
      </c>
      <c r="J209" s="22">
        <f t="shared" si="568"/>
        <v>114</v>
      </c>
      <c r="K209" s="22">
        <f t="shared" si="569"/>
        <v>519</v>
      </c>
      <c r="L209" s="22">
        <f t="shared" si="570"/>
        <v>633</v>
      </c>
      <c r="M209" s="22">
        <v>12</v>
      </c>
      <c r="N209" s="22">
        <v>6</v>
      </c>
      <c r="O209" s="22">
        <f t="shared" si="541"/>
        <v>18</v>
      </c>
      <c r="P209" s="22">
        <v>50</v>
      </c>
      <c r="Q209" s="22">
        <v>205</v>
      </c>
      <c r="R209" s="22">
        <v>336</v>
      </c>
      <c r="S209" s="22">
        <f t="shared" si="542"/>
        <v>541</v>
      </c>
      <c r="T209" s="22">
        <v>17</v>
      </c>
      <c r="U209" s="22">
        <v>27</v>
      </c>
      <c r="V209" s="22">
        <f t="shared" si="488"/>
        <v>44</v>
      </c>
      <c r="W209" s="22">
        <v>10</v>
      </c>
      <c r="X209" s="22">
        <v>8</v>
      </c>
      <c r="Y209" s="22">
        <v>17</v>
      </c>
      <c r="Z209" s="22">
        <f t="shared" si="489"/>
        <v>25</v>
      </c>
      <c r="AA209" s="22">
        <v>3</v>
      </c>
      <c r="AB209" s="22">
        <v>11</v>
      </c>
      <c r="AC209" s="22">
        <f t="shared" si="490"/>
        <v>14</v>
      </c>
      <c r="AD209" s="22">
        <f t="shared" ref="AD209:AD266" si="577">C209+P209+W209</f>
        <v>70</v>
      </c>
      <c r="AE209" s="22">
        <f t="shared" si="571"/>
        <v>256</v>
      </c>
      <c r="AF209" s="22">
        <f t="shared" si="572"/>
        <v>477</v>
      </c>
      <c r="AG209" s="22">
        <f t="shared" si="573"/>
        <v>733</v>
      </c>
      <c r="AH209" s="22">
        <f t="shared" si="574"/>
        <v>32</v>
      </c>
      <c r="AI209" s="22">
        <f t="shared" si="574"/>
        <v>44</v>
      </c>
      <c r="AJ209" s="22">
        <f t="shared" si="496"/>
        <v>76</v>
      </c>
      <c r="AK209" s="7">
        <f t="shared" si="575"/>
        <v>32</v>
      </c>
      <c r="AL209" s="7">
        <f t="shared" si="576"/>
        <v>44</v>
      </c>
      <c r="AM209" s="7">
        <f t="shared" si="499"/>
        <v>76</v>
      </c>
      <c r="AN209" s="65">
        <v>2</v>
      </c>
      <c r="AO209" s="7" t="str">
        <f t="shared" si="500"/>
        <v>0</v>
      </c>
      <c r="AP209" s="7" t="str">
        <f t="shared" si="501"/>
        <v>0</v>
      </c>
      <c r="AQ209" s="7">
        <f t="shared" si="502"/>
        <v>0</v>
      </c>
      <c r="AR209" s="7">
        <f t="shared" si="503"/>
        <v>32</v>
      </c>
      <c r="AS209" s="7">
        <f t="shared" si="504"/>
        <v>44</v>
      </c>
      <c r="AT209" s="7">
        <f t="shared" si="505"/>
        <v>76</v>
      </c>
    </row>
    <row r="210" spans="1:46" s="13" customFormat="1" ht="19.5" customHeight="1" x14ac:dyDescent="0.45">
      <c r="A210" s="2"/>
      <c r="B210" s="6" t="s">
        <v>141</v>
      </c>
      <c r="C210" s="22">
        <v>10</v>
      </c>
      <c r="D210" s="22">
        <v>3</v>
      </c>
      <c r="E210" s="22">
        <v>18</v>
      </c>
      <c r="F210" s="22">
        <f t="shared" si="540"/>
        <v>21</v>
      </c>
      <c r="G210" s="22">
        <v>12</v>
      </c>
      <c r="H210" s="22">
        <v>26</v>
      </c>
      <c r="I210" s="22">
        <f t="shared" si="567"/>
        <v>38</v>
      </c>
      <c r="J210" s="22">
        <f t="shared" si="568"/>
        <v>15</v>
      </c>
      <c r="K210" s="22">
        <f t="shared" si="569"/>
        <v>44</v>
      </c>
      <c r="L210" s="22">
        <f t="shared" si="570"/>
        <v>59</v>
      </c>
      <c r="M210" s="22">
        <v>2</v>
      </c>
      <c r="N210" s="22">
        <v>8</v>
      </c>
      <c r="O210" s="22">
        <f t="shared" si="541"/>
        <v>10</v>
      </c>
      <c r="P210" s="22">
        <v>50</v>
      </c>
      <c r="Q210" s="22">
        <v>52</v>
      </c>
      <c r="R210" s="22">
        <v>32</v>
      </c>
      <c r="S210" s="22">
        <f t="shared" si="542"/>
        <v>84</v>
      </c>
      <c r="T210" s="22">
        <v>27</v>
      </c>
      <c r="U210" s="22">
        <v>22</v>
      </c>
      <c r="V210" s="22">
        <f t="shared" si="488"/>
        <v>49</v>
      </c>
      <c r="W210" s="22">
        <v>10</v>
      </c>
      <c r="X210" s="22">
        <v>3</v>
      </c>
      <c r="Y210" s="22">
        <v>14</v>
      </c>
      <c r="Z210" s="22">
        <f t="shared" si="489"/>
        <v>17</v>
      </c>
      <c r="AA210" s="22">
        <v>0</v>
      </c>
      <c r="AB210" s="22">
        <v>7</v>
      </c>
      <c r="AC210" s="22">
        <f t="shared" si="490"/>
        <v>7</v>
      </c>
      <c r="AD210" s="22">
        <f t="shared" si="577"/>
        <v>70</v>
      </c>
      <c r="AE210" s="22">
        <f t="shared" si="571"/>
        <v>58</v>
      </c>
      <c r="AF210" s="22">
        <f t="shared" si="572"/>
        <v>64</v>
      </c>
      <c r="AG210" s="22">
        <f t="shared" si="573"/>
        <v>122</v>
      </c>
      <c r="AH210" s="22">
        <f t="shared" si="574"/>
        <v>29</v>
      </c>
      <c r="AI210" s="22">
        <f t="shared" si="574"/>
        <v>37</v>
      </c>
      <c r="AJ210" s="22">
        <f t="shared" si="496"/>
        <v>66</v>
      </c>
      <c r="AK210" s="7">
        <f t="shared" si="575"/>
        <v>29</v>
      </c>
      <c r="AL210" s="7">
        <f t="shared" si="576"/>
        <v>37</v>
      </c>
      <c r="AM210" s="7">
        <f t="shared" si="499"/>
        <v>66</v>
      </c>
      <c r="AN210" s="65">
        <v>2</v>
      </c>
      <c r="AO210" s="7" t="str">
        <f t="shared" si="500"/>
        <v>0</v>
      </c>
      <c r="AP210" s="7" t="str">
        <f t="shared" si="501"/>
        <v>0</v>
      </c>
      <c r="AQ210" s="7">
        <f t="shared" si="502"/>
        <v>0</v>
      </c>
      <c r="AR210" s="7">
        <f t="shared" si="503"/>
        <v>29</v>
      </c>
      <c r="AS210" s="7">
        <f t="shared" si="504"/>
        <v>37</v>
      </c>
      <c r="AT210" s="7">
        <f t="shared" si="505"/>
        <v>66</v>
      </c>
    </row>
    <row r="211" spans="1:46" ht="19.5" customHeight="1" x14ac:dyDescent="0.45">
      <c r="A211" s="51"/>
      <c r="B211" s="6" t="s">
        <v>40</v>
      </c>
      <c r="C211" s="22">
        <v>10</v>
      </c>
      <c r="D211" s="22">
        <v>47</v>
      </c>
      <c r="E211" s="22">
        <v>42</v>
      </c>
      <c r="F211" s="22">
        <f t="shared" si="540"/>
        <v>89</v>
      </c>
      <c r="G211" s="22">
        <v>0</v>
      </c>
      <c r="H211" s="22">
        <v>0</v>
      </c>
      <c r="I211" s="22">
        <f t="shared" si="567"/>
        <v>0</v>
      </c>
      <c r="J211" s="22">
        <f t="shared" si="568"/>
        <v>47</v>
      </c>
      <c r="K211" s="22">
        <f t="shared" si="569"/>
        <v>42</v>
      </c>
      <c r="L211" s="22">
        <f t="shared" si="570"/>
        <v>89</v>
      </c>
      <c r="M211" s="22">
        <v>5</v>
      </c>
      <c r="N211" s="22">
        <v>6</v>
      </c>
      <c r="O211" s="22">
        <f t="shared" si="541"/>
        <v>11</v>
      </c>
      <c r="P211" s="22">
        <v>50</v>
      </c>
      <c r="Q211" s="22">
        <v>241</v>
      </c>
      <c r="R211" s="22">
        <v>109</v>
      </c>
      <c r="S211" s="22">
        <f t="shared" si="542"/>
        <v>350</v>
      </c>
      <c r="T211" s="22">
        <v>36</v>
      </c>
      <c r="U211" s="22">
        <v>12</v>
      </c>
      <c r="V211" s="22">
        <f t="shared" si="488"/>
        <v>48</v>
      </c>
      <c r="W211" s="22">
        <v>10</v>
      </c>
      <c r="X211" s="22">
        <v>14</v>
      </c>
      <c r="Y211" s="22">
        <v>11</v>
      </c>
      <c r="Z211" s="22">
        <f t="shared" si="489"/>
        <v>25</v>
      </c>
      <c r="AA211" s="22">
        <v>9</v>
      </c>
      <c r="AB211" s="22">
        <v>7</v>
      </c>
      <c r="AC211" s="22">
        <f t="shared" si="490"/>
        <v>16</v>
      </c>
      <c r="AD211" s="22">
        <f t="shared" si="577"/>
        <v>70</v>
      </c>
      <c r="AE211" s="22">
        <f t="shared" si="571"/>
        <v>302</v>
      </c>
      <c r="AF211" s="22">
        <f t="shared" si="572"/>
        <v>162</v>
      </c>
      <c r="AG211" s="22">
        <f t="shared" si="573"/>
        <v>464</v>
      </c>
      <c r="AH211" s="22">
        <f t="shared" si="574"/>
        <v>50</v>
      </c>
      <c r="AI211" s="22">
        <f t="shared" si="574"/>
        <v>25</v>
      </c>
      <c r="AJ211" s="22">
        <f t="shared" si="496"/>
        <v>75</v>
      </c>
      <c r="AK211" s="7">
        <f t="shared" si="575"/>
        <v>50</v>
      </c>
      <c r="AL211" s="7">
        <f t="shared" si="576"/>
        <v>25</v>
      </c>
      <c r="AM211" s="7">
        <f t="shared" si="499"/>
        <v>75</v>
      </c>
      <c r="AN211" s="65">
        <v>2</v>
      </c>
      <c r="AO211" s="7" t="str">
        <f t="shared" si="500"/>
        <v>0</v>
      </c>
      <c r="AP211" s="7" t="str">
        <f t="shared" si="501"/>
        <v>0</v>
      </c>
      <c r="AQ211" s="7">
        <f t="shared" si="502"/>
        <v>0</v>
      </c>
      <c r="AR211" s="7">
        <f t="shared" si="503"/>
        <v>50</v>
      </c>
      <c r="AS211" s="7">
        <f t="shared" si="504"/>
        <v>25</v>
      </c>
      <c r="AT211" s="7">
        <f t="shared" si="505"/>
        <v>75</v>
      </c>
    </row>
    <row r="212" spans="1:46" ht="19.5" customHeight="1" x14ac:dyDescent="0.45">
      <c r="A212" s="51"/>
      <c r="B212" s="6" t="s">
        <v>119</v>
      </c>
      <c r="C212" s="22">
        <v>10</v>
      </c>
      <c r="D212" s="22">
        <v>5</v>
      </c>
      <c r="E212" s="22">
        <v>15</v>
      </c>
      <c r="F212" s="22">
        <f t="shared" si="540"/>
        <v>20</v>
      </c>
      <c r="G212" s="22">
        <v>59</v>
      </c>
      <c r="H212" s="22">
        <v>63</v>
      </c>
      <c r="I212" s="22">
        <f t="shared" si="567"/>
        <v>122</v>
      </c>
      <c r="J212" s="22">
        <f t="shared" si="568"/>
        <v>64</v>
      </c>
      <c r="K212" s="22">
        <f t="shared" si="569"/>
        <v>78</v>
      </c>
      <c r="L212" s="22">
        <f t="shared" si="570"/>
        <v>142</v>
      </c>
      <c r="M212" s="22">
        <v>9</v>
      </c>
      <c r="N212" s="22">
        <v>4</v>
      </c>
      <c r="O212" s="22">
        <f t="shared" si="541"/>
        <v>13</v>
      </c>
      <c r="P212" s="22">
        <v>50</v>
      </c>
      <c r="Q212" s="22">
        <v>38</v>
      </c>
      <c r="R212" s="22">
        <v>27</v>
      </c>
      <c r="S212" s="22">
        <f t="shared" si="542"/>
        <v>65</v>
      </c>
      <c r="T212" s="22">
        <v>24</v>
      </c>
      <c r="U212" s="22">
        <v>16</v>
      </c>
      <c r="V212" s="22">
        <f t="shared" si="488"/>
        <v>40</v>
      </c>
      <c r="W212" s="22">
        <v>10</v>
      </c>
      <c r="X212" s="22">
        <v>12</v>
      </c>
      <c r="Y212" s="22">
        <v>14</v>
      </c>
      <c r="Z212" s="22">
        <f t="shared" si="489"/>
        <v>26</v>
      </c>
      <c r="AA212" s="22">
        <v>9</v>
      </c>
      <c r="AB212" s="22">
        <v>9</v>
      </c>
      <c r="AC212" s="22">
        <f t="shared" si="490"/>
        <v>18</v>
      </c>
      <c r="AD212" s="22">
        <f t="shared" si="577"/>
        <v>70</v>
      </c>
      <c r="AE212" s="22">
        <f t="shared" si="571"/>
        <v>55</v>
      </c>
      <c r="AF212" s="22">
        <f t="shared" si="572"/>
        <v>56</v>
      </c>
      <c r="AG212" s="22">
        <f t="shared" si="573"/>
        <v>111</v>
      </c>
      <c r="AH212" s="22">
        <f t="shared" si="574"/>
        <v>42</v>
      </c>
      <c r="AI212" s="22">
        <f t="shared" si="574"/>
        <v>29</v>
      </c>
      <c r="AJ212" s="22">
        <f t="shared" si="496"/>
        <v>71</v>
      </c>
      <c r="AK212" s="7">
        <f t="shared" si="575"/>
        <v>42</v>
      </c>
      <c r="AL212" s="7">
        <f t="shared" si="576"/>
        <v>29</v>
      </c>
      <c r="AM212" s="7">
        <f t="shared" si="499"/>
        <v>71</v>
      </c>
      <c r="AN212" s="65">
        <v>2</v>
      </c>
      <c r="AO212" s="7" t="str">
        <f t="shared" si="500"/>
        <v>0</v>
      </c>
      <c r="AP212" s="7" t="str">
        <f t="shared" si="501"/>
        <v>0</v>
      </c>
      <c r="AQ212" s="7">
        <f t="shared" si="502"/>
        <v>0</v>
      </c>
      <c r="AR212" s="7">
        <f t="shared" si="503"/>
        <v>42</v>
      </c>
      <c r="AS212" s="7">
        <f t="shared" si="504"/>
        <v>29</v>
      </c>
      <c r="AT212" s="7">
        <f t="shared" si="505"/>
        <v>71</v>
      </c>
    </row>
    <row r="213" spans="1:46" s="13" customFormat="1" ht="19.5" customHeight="1" x14ac:dyDescent="0.45">
      <c r="A213" s="2"/>
      <c r="B213" s="11" t="s">
        <v>6</v>
      </c>
      <c r="C213" s="25">
        <f t="shared" ref="C213:AT213" si="578">SUM(C207:C212)</f>
        <v>60</v>
      </c>
      <c r="D213" s="25">
        <f t="shared" si="578"/>
        <v>194</v>
      </c>
      <c r="E213" s="25">
        <f t="shared" si="578"/>
        <v>414</v>
      </c>
      <c r="F213" s="25">
        <f t="shared" si="578"/>
        <v>608</v>
      </c>
      <c r="G213" s="25">
        <f t="shared" ref="G213:I213" si="579">SUM(G207:G212)</f>
        <v>162</v>
      </c>
      <c r="H213" s="25">
        <f t="shared" si="579"/>
        <v>626</v>
      </c>
      <c r="I213" s="25">
        <f t="shared" si="579"/>
        <v>788</v>
      </c>
      <c r="J213" s="25">
        <f t="shared" ref="J213:L213" si="580">SUM(J207:J212)</f>
        <v>356</v>
      </c>
      <c r="K213" s="25">
        <f t="shared" si="580"/>
        <v>1040</v>
      </c>
      <c r="L213" s="25">
        <f t="shared" si="580"/>
        <v>1396</v>
      </c>
      <c r="M213" s="25">
        <f t="shared" si="578"/>
        <v>44</v>
      </c>
      <c r="N213" s="25">
        <f t="shared" si="578"/>
        <v>41</v>
      </c>
      <c r="O213" s="25">
        <f t="shared" si="578"/>
        <v>85</v>
      </c>
      <c r="P213" s="25">
        <f t="shared" si="578"/>
        <v>300</v>
      </c>
      <c r="Q213" s="25">
        <f t="shared" si="578"/>
        <v>1101</v>
      </c>
      <c r="R213" s="25">
        <f t="shared" si="578"/>
        <v>1100</v>
      </c>
      <c r="S213" s="25">
        <f t="shared" si="578"/>
        <v>2201</v>
      </c>
      <c r="T213" s="25">
        <f t="shared" si="578"/>
        <v>151</v>
      </c>
      <c r="U213" s="25">
        <f t="shared" si="578"/>
        <v>110</v>
      </c>
      <c r="V213" s="25">
        <f t="shared" si="578"/>
        <v>261</v>
      </c>
      <c r="W213" s="25">
        <f t="shared" si="578"/>
        <v>60</v>
      </c>
      <c r="X213" s="25">
        <f t="shared" si="578"/>
        <v>59</v>
      </c>
      <c r="Y213" s="25">
        <f t="shared" si="578"/>
        <v>84</v>
      </c>
      <c r="Z213" s="25">
        <f t="shared" si="578"/>
        <v>143</v>
      </c>
      <c r="AA213" s="25">
        <f t="shared" si="578"/>
        <v>33</v>
      </c>
      <c r="AB213" s="25">
        <f t="shared" si="578"/>
        <v>50</v>
      </c>
      <c r="AC213" s="25">
        <f t="shared" si="578"/>
        <v>83</v>
      </c>
      <c r="AD213" s="25">
        <f t="shared" si="578"/>
        <v>420</v>
      </c>
      <c r="AE213" s="25">
        <f t="shared" si="578"/>
        <v>1354</v>
      </c>
      <c r="AF213" s="25">
        <f t="shared" si="578"/>
        <v>1598</v>
      </c>
      <c r="AG213" s="25">
        <f t="shared" si="578"/>
        <v>2952</v>
      </c>
      <c r="AH213" s="25">
        <f t="shared" si="578"/>
        <v>228</v>
      </c>
      <c r="AI213" s="25">
        <f t="shared" si="578"/>
        <v>201</v>
      </c>
      <c r="AJ213" s="25">
        <f t="shared" si="578"/>
        <v>429</v>
      </c>
      <c r="AK213" s="25">
        <f t="shared" si="578"/>
        <v>228</v>
      </c>
      <c r="AL213" s="25">
        <f t="shared" si="578"/>
        <v>201</v>
      </c>
      <c r="AM213" s="25">
        <f t="shared" si="578"/>
        <v>429</v>
      </c>
      <c r="AN213" s="70"/>
      <c r="AO213" s="25">
        <f t="shared" si="578"/>
        <v>0</v>
      </c>
      <c r="AP213" s="25">
        <f t="shared" si="578"/>
        <v>0</v>
      </c>
      <c r="AQ213" s="25">
        <f t="shared" si="578"/>
        <v>0</v>
      </c>
      <c r="AR213" s="25">
        <f t="shared" si="578"/>
        <v>228</v>
      </c>
      <c r="AS213" s="25">
        <f t="shared" si="578"/>
        <v>201</v>
      </c>
      <c r="AT213" s="26">
        <f t="shared" si="578"/>
        <v>429</v>
      </c>
    </row>
    <row r="214" spans="1:46" ht="19.5" customHeight="1" x14ac:dyDescent="0.45">
      <c r="A214" s="51"/>
      <c r="B214" s="3" t="s">
        <v>106</v>
      </c>
      <c r="C214" s="30"/>
      <c r="D214" s="31"/>
      <c r="E214" s="31"/>
      <c r="F214" s="33"/>
      <c r="G214" s="31"/>
      <c r="H214" s="31"/>
      <c r="I214" s="33"/>
      <c r="J214" s="31"/>
      <c r="K214" s="31"/>
      <c r="L214" s="33"/>
      <c r="M214" s="31"/>
      <c r="N214" s="31"/>
      <c r="O214" s="33"/>
      <c r="P214" s="31"/>
      <c r="Q214" s="31"/>
      <c r="R214" s="31"/>
      <c r="S214" s="33"/>
      <c r="T214" s="32"/>
      <c r="U214" s="32"/>
      <c r="V214" s="33"/>
      <c r="W214" s="31"/>
      <c r="X214" s="31"/>
      <c r="Y214" s="31"/>
      <c r="Z214" s="33"/>
      <c r="AA214" s="31"/>
      <c r="AB214" s="31"/>
      <c r="AC214" s="33"/>
      <c r="AD214" s="33"/>
      <c r="AE214" s="33"/>
      <c r="AF214" s="33"/>
      <c r="AG214" s="33"/>
      <c r="AH214" s="33"/>
      <c r="AI214" s="33"/>
      <c r="AJ214" s="33"/>
      <c r="AK214" s="9"/>
      <c r="AL214" s="9"/>
      <c r="AM214" s="9"/>
      <c r="AN214" s="69"/>
      <c r="AO214" s="9"/>
      <c r="AP214" s="9"/>
      <c r="AQ214" s="9"/>
      <c r="AR214" s="9"/>
      <c r="AS214" s="9"/>
      <c r="AT214" s="10"/>
    </row>
    <row r="215" spans="1:46" s="13" customFormat="1" ht="19.5" customHeight="1" x14ac:dyDescent="0.45">
      <c r="A215" s="2"/>
      <c r="B215" s="6" t="s">
        <v>113</v>
      </c>
      <c r="C215" s="22">
        <v>10</v>
      </c>
      <c r="D215" s="22">
        <v>0</v>
      </c>
      <c r="E215" s="22">
        <v>2</v>
      </c>
      <c r="F215" s="22">
        <f t="shared" si="540"/>
        <v>2</v>
      </c>
      <c r="G215" s="22">
        <v>0</v>
      </c>
      <c r="H215" s="22">
        <v>0</v>
      </c>
      <c r="I215" s="22">
        <f t="shared" ref="I215:I219" si="581">G215+H215</f>
        <v>0</v>
      </c>
      <c r="J215" s="22">
        <f t="shared" ref="J215:J219" si="582">D215+G215</f>
        <v>0</v>
      </c>
      <c r="K215" s="22">
        <f t="shared" ref="K215:K219" si="583">E215+H215</f>
        <v>2</v>
      </c>
      <c r="L215" s="22">
        <f t="shared" ref="L215:L219" si="584">J215+K215</f>
        <v>2</v>
      </c>
      <c r="M215" s="22">
        <v>0</v>
      </c>
      <c r="N215" s="22">
        <v>2</v>
      </c>
      <c r="O215" s="22">
        <f t="shared" si="541"/>
        <v>2</v>
      </c>
      <c r="P215" s="22">
        <v>30</v>
      </c>
      <c r="Q215" s="22">
        <v>6</v>
      </c>
      <c r="R215" s="22">
        <v>7</v>
      </c>
      <c r="S215" s="22">
        <f t="shared" si="542"/>
        <v>13</v>
      </c>
      <c r="T215" s="22">
        <v>5</v>
      </c>
      <c r="U215" s="22">
        <v>3</v>
      </c>
      <c r="V215" s="22">
        <f t="shared" si="488"/>
        <v>8</v>
      </c>
      <c r="W215" s="22">
        <v>0</v>
      </c>
      <c r="X215" s="22">
        <v>0</v>
      </c>
      <c r="Y215" s="22">
        <v>0</v>
      </c>
      <c r="Z215" s="22">
        <f t="shared" si="489"/>
        <v>0</v>
      </c>
      <c r="AA215" s="22">
        <v>0</v>
      </c>
      <c r="AB215" s="22">
        <v>0</v>
      </c>
      <c r="AC215" s="22">
        <f t="shared" si="490"/>
        <v>0</v>
      </c>
      <c r="AD215" s="22">
        <f t="shared" si="577"/>
        <v>40</v>
      </c>
      <c r="AE215" s="22">
        <f t="shared" ref="AE215:AE219" si="585">D215+Q215+X215</f>
        <v>6</v>
      </c>
      <c r="AF215" s="22">
        <f t="shared" ref="AF215:AF219" si="586">E215+R215+Y215</f>
        <v>9</v>
      </c>
      <c r="AG215" s="22">
        <f t="shared" ref="AG215:AG219" si="587">F215+S215+Z215</f>
        <v>15</v>
      </c>
      <c r="AH215" s="22">
        <f t="shared" ref="AH215:AI219" si="588">M215+T215+AA215</f>
        <v>5</v>
      </c>
      <c r="AI215" s="22">
        <f t="shared" si="588"/>
        <v>5</v>
      </c>
      <c r="AJ215" s="22">
        <f t="shared" si="496"/>
        <v>10</v>
      </c>
      <c r="AK215" s="7">
        <f t="shared" si="575"/>
        <v>5</v>
      </c>
      <c r="AL215" s="7">
        <f t="shared" si="576"/>
        <v>5</v>
      </c>
      <c r="AM215" s="7">
        <f t="shared" si="499"/>
        <v>10</v>
      </c>
      <c r="AN215" s="65">
        <v>2</v>
      </c>
      <c r="AO215" s="7" t="str">
        <f t="shared" si="500"/>
        <v>0</v>
      </c>
      <c r="AP215" s="7" t="str">
        <f t="shared" si="501"/>
        <v>0</v>
      </c>
      <c r="AQ215" s="7">
        <f t="shared" si="502"/>
        <v>0</v>
      </c>
      <c r="AR215" s="7">
        <f t="shared" si="503"/>
        <v>5</v>
      </c>
      <c r="AS215" s="7">
        <f t="shared" si="504"/>
        <v>5</v>
      </c>
      <c r="AT215" s="7">
        <f t="shared" si="505"/>
        <v>10</v>
      </c>
    </row>
    <row r="216" spans="1:46" s="13" customFormat="1" ht="19.5" customHeight="1" x14ac:dyDescent="0.45">
      <c r="A216" s="2"/>
      <c r="B216" s="6" t="s">
        <v>84</v>
      </c>
      <c r="C216" s="22">
        <v>10</v>
      </c>
      <c r="D216" s="22">
        <v>5</v>
      </c>
      <c r="E216" s="22">
        <v>2</v>
      </c>
      <c r="F216" s="22">
        <f t="shared" si="540"/>
        <v>7</v>
      </c>
      <c r="G216" s="22">
        <v>11</v>
      </c>
      <c r="H216" s="22">
        <v>8</v>
      </c>
      <c r="I216" s="22">
        <f t="shared" si="581"/>
        <v>19</v>
      </c>
      <c r="J216" s="22">
        <f t="shared" si="582"/>
        <v>16</v>
      </c>
      <c r="K216" s="22">
        <f t="shared" si="583"/>
        <v>10</v>
      </c>
      <c r="L216" s="22">
        <f t="shared" si="584"/>
        <v>26</v>
      </c>
      <c r="M216" s="22">
        <v>6</v>
      </c>
      <c r="N216" s="22">
        <v>2</v>
      </c>
      <c r="O216" s="22">
        <f t="shared" si="541"/>
        <v>8</v>
      </c>
      <c r="P216" s="22">
        <v>30</v>
      </c>
      <c r="Q216" s="22">
        <v>37</v>
      </c>
      <c r="R216" s="22">
        <v>5</v>
      </c>
      <c r="S216" s="22">
        <f t="shared" si="542"/>
        <v>42</v>
      </c>
      <c r="T216" s="22">
        <v>25</v>
      </c>
      <c r="U216" s="22">
        <v>1</v>
      </c>
      <c r="V216" s="22">
        <f t="shared" si="488"/>
        <v>26</v>
      </c>
      <c r="W216" s="22">
        <v>0</v>
      </c>
      <c r="X216" s="22">
        <v>0</v>
      </c>
      <c r="Y216" s="22">
        <v>0</v>
      </c>
      <c r="Z216" s="22">
        <f t="shared" si="489"/>
        <v>0</v>
      </c>
      <c r="AA216" s="22">
        <v>0</v>
      </c>
      <c r="AB216" s="22">
        <v>0</v>
      </c>
      <c r="AC216" s="22">
        <f t="shared" si="490"/>
        <v>0</v>
      </c>
      <c r="AD216" s="22">
        <f t="shared" si="577"/>
        <v>40</v>
      </c>
      <c r="AE216" s="22">
        <f t="shared" si="585"/>
        <v>42</v>
      </c>
      <c r="AF216" s="22">
        <f t="shared" si="586"/>
        <v>7</v>
      </c>
      <c r="AG216" s="22">
        <f t="shared" si="587"/>
        <v>49</v>
      </c>
      <c r="AH216" s="22">
        <f t="shared" si="588"/>
        <v>31</v>
      </c>
      <c r="AI216" s="22">
        <f t="shared" si="588"/>
        <v>3</v>
      </c>
      <c r="AJ216" s="22">
        <f t="shared" si="496"/>
        <v>34</v>
      </c>
      <c r="AK216" s="7">
        <f t="shared" si="575"/>
        <v>31</v>
      </c>
      <c r="AL216" s="7">
        <f t="shared" si="576"/>
        <v>3</v>
      </c>
      <c r="AM216" s="7">
        <f t="shared" si="499"/>
        <v>34</v>
      </c>
      <c r="AN216" s="65">
        <v>2</v>
      </c>
      <c r="AO216" s="7" t="str">
        <f t="shared" si="500"/>
        <v>0</v>
      </c>
      <c r="AP216" s="7" t="str">
        <f t="shared" si="501"/>
        <v>0</v>
      </c>
      <c r="AQ216" s="7">
        <f t="shared" si="502"/>
        <v>0</v>
      </c>
      <c r="AR216" s="7">
        <f t="shared" si="503"/>
        <v>31</v>
      </c>
      <c r="AS216" s="7">
        <f t="shared" si="504"/>
        <v>3</v>
      </c>
      <c r="AT216" s="7">
        <f t="shared" si="505"/>
        <v>34</v>
      </c>
    </row>
    <row r="217" spans="1:46" ht="19.5" customHeight="1" x14ac:dyDescent="0.45">
      <c r="A217" s="2"/>
      <c r="B217" s="6" t="s">
        <v>39</v>
      </c>
      <c r="C217" s="22">
        <v>10</v>
      </c>
      <c r="D217" s="22">
        <v>2</v>
      </c>
      <c r="E217" s="22">
        <v>2</v>
      </c>
      <c r="F217" s="22">
        <f t="shared" si="540"/>
        <v>4</v>
      </c>
      <c r="G217" s="22">
        <v>0</v>
      </c>
      <c r="H217" s="22">
        <v>0</v>
      </c>
      <c r="I217" s="22">
        <f t="shared" si="581"/>
        <v>0</v>
      </c>
      <c r="J217" s="22">
        <f t="shared" si="582"/>
        <v>2</v>
      </c>
      <c r="K217" s="22">
        <f t="shared" si="583"/>
        <v>2</v>
      </c>
      <c r="L217" s="22">
        <f t="shared" si="584"/>
        <v>4</v>
      </c>
      <c r="M217" s="22">
        <v>2</v>
      </c>
      <c r="N217" s="22">
        <v>1</v>
      </c>
      <c r="O217" s="22">
        <f t="shared" si="541"/>
        <v>3</v>
      </c>
      <c r="P217" s="22">
        <v>30</v>
      </c>
      <c r="Q217" s="22">
        <v>11</v>
      </c>
      <c r="R217" s="22">
        <v>8</v>
      </c>
      <c r="S217" s="22">
        <f t="shared" si="542"/>
        <v>19</v>
      </c>
      <c r="T217" s="22">
        <v>10</v>
      </c>
      <c r="U217" s="22">
        <v>5</v>
      </c>
      <c r="V217" s="22">
        <f t="shared" si="488"/>
        <v>15</v>
      </c>
      <c r="W217" s="22">
        <v>0</v>
      </c>
      <c r="X217" s="22">
        <v>0</v>
      </c>
      <c r="Y217" s="22">
        <v>0</v>
      </c>
      <c r="Z217" s="22">
        <f t="shared" si="489"/>
        <v>0</v>
      </c>
      <c r="AA217" s="22">
        <v>0</v>
      </c>
      <c r="AB217" s="22">
        <v>0</v>
      </c>
      <c r="AC217" s="22">
        <f t="shared" si="490"/>
        <v>0</v>
      </c>
      <c r="AD217" s="22">
        <f t="shared" si="577"/>
        <v>40</v>
      </c>
      <c r="AE217" s="22">
        <f t="shared" si="585"/>
        <v>13</v>
      </c>
      <c r="AF217" s="22">
        <f t="shared" si="586"/>
        <v>10</v>
      </c>
      <c r="AG217" s="22">
        <f t="shared" si="587"/>
        <v>23</v>
      </c>
      <c r="AH217" s="22">
        <f t="shared" si="588"/>
        <v>12</v>
      </c>
      <c r="AI217" s="22">
        <f t="shared" si="588"/>
        <v>6</v>
      </c>
      <c r="AJ217" s="22">
        <f t="shared" si="496"/>
        <v>18</v>
      </c>
      <c r="AK217" s="7">
        <f t="shared" si="575"/>
        <v>12</v>
      </c>
      <c r="AL217" s="7">
        <f t="shared" si="576"/>
        <v>6</v>
      </c>
      <c r="AM217" s="7">
        <f t="shared" si="499"/>
        <v>18</v>
      </c>
      <c r="AN217" s="65">
        <v>2</v>
      </c>
      <c r="AO217" s="7" t="str">
        <f t="shared" ref="AO217:AO266" si="589">IF(AN217=1,AK217,"0")</f>
        <v>0</v>
      </c>
      <c r="AP217" s="7" t="str">
        <f t="shared" ref="AP217:AP266" si="590">IF(AN217=1,AL217,"0")</f>
        <v>0</v>
      </c>
      <c r="AQ217" s="7">
        <f t="shared" ref="AQ217:AQ266" si="591">AO217+AP217</f>
        <v>0</v>
      </c>
      <c r="AR217" s="7">
        <f t="shared" ref="AR217:AR266" si="592">IF(AN217=2,AK217,"0")</f>
        <v>12</v>
      </c>
      <c r="AS217" s="7">
        <f t="shared" ref="AS217:AS266" si="593">IF(AN217=2,AL217,"0")</f>
        <v>6</v>
      </c>
      <c r="AT217" s="7">
        <f t="shared" ref="AT217:AT266" si="594">AR217+AS217</f>
        <v>18</v>
      </c>
    </row>
    <row r="218" spans="1:46" ht="19.5" customHeight="1" x14ac:dyDescent="0.45">
      <c r="A218" s="2"/>
      <c r="B218" s="6" t="s">
        <v>142</v>
      </c>
      <c r="C218" s="22">
        <v>10</v>
      </c>
      <c r="D218" s="22">
        <v>1</v>
      </c>
      <c r="E218" s="22">
        <v>9</v>
      </c>
      <c r="F218" s="22">
        <f t="shared" si="540"/>
        <v>10</v>
      </c>
      <c r="G218" s="22">
        <v>0</v>
      </c>
      <c r="H218" s="22">
        <v>3</v>
      </c>
      <c r="I218" s="22">
        <f t="shared" si="581"/>
        <v>3</v>
      </c>
      <c r="J218" s="22">
        <f t="shared" si="582"/>
        <v>1</v>
      </c>
      <c r="K218" s="22">
        <f t="shared" si="583"/>
        <v>12</v>
      </c>
      <c r="L218" s="22">
        <f t="shared" si="584"/>
        <v>13</v>
      </c>
      <c r="M218" s="22">
        <v>0</v>
      </c>
      <c r="N218" s="22">
        <v>8</v>
      </c>
      <c r="O218" s="22">
        <f t="shared" si="541"/>
        <v>8</v>
      </c>
      <c r="P218" s="22">
        <v>30</v>
      </c>
      <c r="Q218" s="22">
        <v>20</v>
      </c>
      <c r="R218" s="22">
        <v>9</v>
      </c>
      <c r="S218" s="22">
        <f t="shared" si="542"/>
        <v>29</v>
      </c>
      <c r="T218" s="22">
        <v>19</v>
      </c>
      <c r="U218" s="22">
        <v>7</v>
      </c>
      <c r="V218" s="22">
        <f t="shared" ref="V218:V266" si="595">T218+U218</f>
        <v>26</v>
      </c>
      <c r="W218" s="22">
        <v>0</v>
      </c>
      <c r="X218" s="22">
        <v>0</v>
      </c>
      <c r="Y218" s="22">
        <v>0</v>
      </c>
      <c r="Z218" s="22">
        <f t="shared" ref="Z218:Z266" si="596">X218+Y218</f>
        <v>0</v>
      </c>
      <c r="AA218" s="22">
        <v>0</v>
      </c>
      <c r="AB218" s="22">
        <v>0</v>
      </c>
      <c r="AC218" s="22">
        <f t="shared" ref="AC218:AC266" si="597">AA218+AB218</f>
        <v>0</v>
      </c>
      <c r="AD218" s="22">
        <f t="shared" si="577"/>
        <v>40</v>
      </c>
      <c r="AE218" s="22">
        <f t="shared" si="585"/>
        <v>21</v>
      </c>
      <c r="AF218" s="22">
        <f t="shared" si="586"/>
        <v>18</v>
      </c>
      <c r="AG218" s="22">
        <f t="shared" si="587"/>
        <v>39</v>
      </c>
      <c r="AH218" s="22">
        <f t="shared" si="588"/>
        <v>19</v>
      </c>
      <c r="AI218" s="22">
        <f t="shared" si="588"/>
        <v>15</v>
      </c>
      <c r="AJ218" s="22">
        <f t="shared" ref="AJ218:AJ266" si="598">AH218+AI218</f>
        <v>34</v>
      </c>
      <c r="AK218" s="7">
        <f t="shared" si="575"/>
        <v>19</v>
      </c>
      <c r="AL218" s="7">
        <f t="shared" si="576"/>
        <v>15</v>
      </c>
      <c r="AM218" s="7">
        <f t="shared" ref="AM218:AM266" si="599">AK218+AL218</f>
        <v>34</v>
      </c>
      <c r="AN218" s="65">
        <v>2</v>
      </c>
      <c r="AO218" s="7" t="str">
        <f t="shared" si="589"/>
        <v>0</v>
      </c>
      <c r="AP218" s="7" t="str">
        <f t="shared" si="590"/>
        <v>0</v>
      </c>
      <c r="AQ218" s="7">
        <f t="shared" si="591"/>
        <v>0</v>
      </c>
      <c r="AR218" s="7">
        <f t="shared" si="592"/>
        <v>19</v>
      </c>
      <c r="AS218" s="7">
        <f t="shared" si="593"/>
        <v>15</v>
      </c>
      <c r="AT218" s="7">
        <f t="shared" si="594"/>
        <v>34</v>
      </c>
    </row>
    <row r="219" spans="1:46" ht="19.5" customHeight="1" x14ac:dyDescent="0.45">
      <c r="A219" s="46"/>
      <c r="B219" s="6" t="s">
        <v>40</v>
      </c>
      <c r="C219" s="22">
        <v>10</v>
      </c>
      <c r="D219" s="22">
        <v>6</v>
      </c>
      <c r="E219" s="22">
        <v>6</v>
      </c>
      <c r="F219" s="22">
        <f t="shared" si="540"/>
        <v>12</v>
      </c>
      <c r="G219" s="22">
        <v>0</v>
      </c>
      <c r="H219" s="22">
        <v>0</v>
      </c>
      <c r="I219" s="22">
        <f t="shared" si="581"/>
        <v>0</v>
      </c>
      <c r="J219" s="22">
        <f t="shared" si="582"/>
        <v>6</v>
      </c>
      <c r="K219" s="22">
        <f t="shared" si="583"/>
        <v>6</v>
      </c>
      <c r="L219" s="22">
        <f t="shared" si="584"/>
        <v>12</v>
      </c>
      <c r="M219" s="22">
        <v>3</v>
      </c>
      <c r="N219" s="22">
        <v>2</v>
      </c>
      <c r="O219" s="22">
        <f t="shared" si="541"/>
        <v>5</v>
      </c>
      <c r="P219" s="22">
        <v>30</v>
      </c>
      <c r="Q219" s="22">
        <v>52</v>
      </c>
      <c r="R219" s="22">
        <v>40</v>
      </c>
      <c r="S219" s="22">
        <f t="shared" si="542"/>
        <v>92</v>
      </c>
      <c r="T219" s="22">
        <v>14</v>
      </c>
      <c r="U219" s="22">
        <v>17</v>
      </c>
      <c r="V219" s="22">
        <f t="shared" si="595"/>
        <v>31</v>
      </c>
      <c r="W219" s="22">
        <v>0</v>
      </c>
      <c r="X219" s="22">
        <v>0</v>
      </c>
      <c r="Y219" s="22">
        <v>0</v>
      </c>
      <c r="Z219" s="22">
        <f t="shared" si="596"/>
        <v>0</v>
      </c>
      <c r="AA219" s="22">
        <v>0</v>
      </c>
      <c r="AB219" s="22">
        <v>0</v>
      </c>
      <c r="AC219" s="22">
        <f t="shared" si="597"/>
        <v>0</v>
      </c>
      <c r="AD219" s="22">
        <f t="shared" si="577"/>
        <v>40</v>
      </c>
      <c r="AE219" s="22">
        <f t="shared" si="585"/>
        <v>58</v>
      </c>
      <c r="AF219" s="22">
        <f t="shared" si="586"/>
        <v>46</v>
      </c>
      <c r="AG219" s="22">
        <f t="shared" si="587"/>
        <v>104</v>
      </c>
      <c r="AH219" s="22">
        <f t="shared" si="588"/>
        <v>17</v>
      </c>
      <c r="AI219" s="22">
        <f t="shared" si="588"/>
        <v>19</v>
      </c>
      <c r="AJ219" s="22">
        <f t="shared" si="598"/>
        <v>36</v>
      </c>
      <c r="AK219" s="7">
        <f t="shared" si="575"/>
        <v>17</v>
      </c>
      <c r="AL219" s="7">
        <f t="shared" si="576"/>
        <v>19</v>
      </c>
      <c r="AM219" s="7">
        <f t="shared" si="599"/>
        <v>36</v>
      </c>
      <c r="AN219" s="65">
        <v>2</v>
      </c>
      <c r="AO219" s="7" t="str">
        <f t="shared" si="589"/>
        <v>0</v>
      </c>
      <c r="AP219" s="7" t="str">
        <f t="shared" si="590"/>
        <v>0</v>
      </c>
      <c r="AQ219" s="7">
        <f t="shared" si="591"/>
        <v>0</v>
      </c>
      <c r="AR219" s="7">
        <f t="shared" si="592"/>
        <v>17</v>
      </c>
      <c r="AS219" s="7">
        <f t="shared" si="593"/>
        <v>19</v>
      </c>
      <c r="AT219" s="7">
        <f t="shared" si="594"/>
        <v>36</v>
      </c>
    </row>
    <row r="220" spans="1:46" s="13" customFormat="1" ht="19.5" customHeight="1" x14ac:dyDescent="0.45">
      <c r="A220" s="57"/>
      <c r="B220" s="11" t="s">
        <v>6</v>
      </c>
      <c r="C220" s="25">
        <f>SUM(C215:C219)</f>
        <v>50</v>
      </c>
      <c r="D220" s="25">
        <f t="shared" ref="D220:AT220" si="600">SUM(D215:D219)</f>
        <v>14</v>
      </c>
      <c r="E220" s="25">
        <f t="shared" si="600"/>
        <v>21</v>
      </c>
      <c r="F220" s="25">
        <f t="shared" si="600"/>
        <v>35</v>
      </c>
      <c r="G220" s="25">
        <f t="shared" ref="G220:I220" si="601">SUM(G215:G219)</f>
        <v>11</v>
      </c>
      <c r="H220" s="25">
        <f t="shared" si="601"/>
        <v>11</v>
      </c>
      <c r="I220" s="25">
        <f t="shared" si="601"/>
        <v>22</v>
      </c>
      <c r="J220" s="25">
        <f t="shared" ref="J220:L220" si="602">SUM(J215:J219)</f>
        <v>25</v>
      </c>
      <c r="K220" s="25">
        <f t="shared" si="602"/>
        <v>32</v>
      </c>
      <c r="L220" s="25">
        <f t="shared" si="602"/>
        <v>57</v>
      </c>
      <c r="M220" s="25">
        <f t="shared" si="600"/>
        <v>11</v>
      </c>
      <c r="N220" s="25">
        <f t="shared" si="600"/>
        <v>15</v>
      </c>
      <c r="O220" s="25">
        <f t="shared" si="600"/>
        <v>26</v>
      </c>
      <c r="P220" s="25">
        <f t="shared" si="600"/>
        <v>150</v>
      </c>
      <c r="Q220" s="25">
        <f t="shared" si="600"/>
        <v>126</v>
      </c>
      <c r="R220" s="25">
        <f t="shared" si="600"/>
        <v>69</v>
      </c>
      <c r="S220" s="25">
        <f t="shared" si="600"/>
        <v>195</v>
      </c>
      <c r="T220" s="25">
        <f t="shared" si="600"/>
        <v>73</v>
      </c>
      <c r="U220" s="25">
        <f t="shared" si="600"/>
        <v>33</v>
      </c>
      <c r="V220" s="25">
        <f t="shared" si="600"/>
        <v>106</v>
      </c>
      <c r="W220" s="25">
        <f t="shared" si="600"/>
        <v>0</v>
      </c>
      <c r="X220" s="25">
        <f t="shared" si="600"/>
        <v>0</v>
      </c>
      <c r="Y220" s="25">
        <f t="shared" si="600"/>
        <v>0</v>
      </c>
      <c r="Z220" s="25">
        <f t="shared" si="600"/>
        <v>0</v>
      </c>
      <c r="AA220" s="25">
        <f t="shared" si="600"/>
        <v>0</v>
      </c>
      <c r="AB220" s="25">
        <f t="shared" si="600"/>
        <v>0</v>
      </c>
      <c r="AC220" s="25">
        <f t="shared" si="600"/>
        <v>0</v>
      </c>
      <c r="AD220" s="25">
        <f t="shared" si="600"/>
        <v>200</v>
      </c>
      <c r="AE220" s="25">
        <f t="shared" ref="AE220:AI220" si="603">SUM(AE215:AE219)</f>
        <v>140</v>
      </c>
      <c r="AF220" s="25">
        <f t="shared" si="603"/>
        <v>90</v>
      </c>
      <c r="AG220" s="25">
        <f t="shared" si="603"/>
        <v>230</v>
      </c>
      <c r="AH220" s="25">
        <f t="shared" si="603"/>
        <v>84</v>
      </c>
      <c r="AI220" s="25">
        <f t="shared" si="603"/>
        <v>48</v>
      </c>
      <c r="AJ220" s="25">
        <f t="shared" si="600"/>
        <v>132</v>
      </c>
      <c r="AK220" s="25">
        <f t="shared" si="600"/>
        <v>84</v>
      </c>
      <c r="AL220" s="25">
        <f t="shared" si="600"/>
        <v>48</v>
      </c>
      <c r="AM220" s="25">
        <f t="shared" si="600"/>
        <v>132</v>
      </c>
      <c r="AN220" s="70"/>
      <c r="AO220" s="25">
        <f t="shared" si="600"/>
        <v>0</v>
      </c>
      <c r="AP220" s="25">
        <f t="shared" si="600"/>
        <v>0</v>
      </c>
      <c r="AQ220" s="25">
        <f t="shared" si="600"/>
        <v>0</v>
      </c>
      <c r="AR220" s="25">
        <f t="shared" si="600"/>
        <v>84</v>
      </c>
      <c r="AS220" s="25">
        <f t="shared" si="600"/>
        <v>48</v>
      </c>
      <c r="AT220" s="26">
        <f t="shared" si="600"/>
        <v>132</v>
      </c>
    </row>
    <row r="221" spans="1:46" s="13" customFormat="1" ht="19.5" customHeight="1" x14ac:dyDescent="0.45">
      <c r="A221" s="57"/>
      <c r="B221" s="11" t="s">
        <v>69</v>
      </c>
      <c r="C221" s="25">
        <f t="shared" ref="C221:AT221" si="604">C213+C220</f>
        <v>110</v>
      </c>
      <c r="D221" s="25">
        <f t="shared" si="604"/>
        <v>208</v>
      </c>
      <c r="E221" s="25">
        <f t="shared" si="604"/>
        <v>435</v>
      </c>
      <c r="F221" s="25">
        <f t="shared" si="604"/>
        <v>643</v>
      </c>
      <c r="G221" s="25">
        <f t="shared" ref="G221:I221" si="605">G213+G220</f>
        <v>173</v>
      </c>
      <c r="H221" s="25">
        <f t="shared" si="605"/>
        <v>637</v>
      </c>
      <c r="I221" s="25">
        <f t="shared" si="605"/>
        <v>810</v>
      </c>
      <c r="J221" s="25">
        <f t="shared" ref="J221:L221" si="606">J213+J220</f>
        <v>381</v>
      </c>
      <c r="K221" s="25">
        <f t="shared" si="606"/>
        <v>1072</v>
      </c>
      <c r="L221" s="25">
        <f t="shared" si="606"/>
        <v>1453</v>
      </c>
      <c r="M221" s="25">
        <f t="shared" si="604"/>
        <v>55</v>
      </c>
      <c r="N221" s="25">
        <f t="shared" si="604"/>
        <v>56</v>
      </c>
      <c r="O221" s="25">
        <f t="shared" si="604"/>
        <v>111</v>
      </c>
      <c r="P221" s="25">
        <f t="shared" si="604"/>
        <v>450</v>
      </c>
      <c r="Q221" s="25">
        <f t="shared" si="604"/>
        <v>1227</v>
      </c>
      <c r="R221" s="25">
        <f t="shared" si="604"/>
        <v>1169</v>
      </c>
      <c r="S221" s="25">
        <f t="shared" si="604"/>
        <v>2396</v>
      </c>
      <c r="T221" s="25">
        <f t="shared" si="604"/>
        <v>224</v>
      </c>
      <c r="U221" s="25">
        <f t="shared" si="604"/>
        <v>143</v>
      </c>
      <c r="V221" s="25">
        <f t="shared" si="604"/>
        <v>367</v>
      </c>
      <c r="W221" s="25">
        <f t="shared" si="604"/>
        <v>60</v>
      </c>
      <c r="X221" s="25">
        <f t="shared" si="604"/>
        <v>59</v>
      </c>
      <c r="Y221" s="25">
        <f t="shared" si="604"/>
        <v>84</v>
      </c>
      <c r="Z221" s="25">
        <f t="shared" si="604"/>
        <v>143</v>
      </c>
      <c r="AA221" s="25">
        <f t="shared" si="604"/>
        <v>33</v>
      </c>
      <c r="AB221" s="25">
        <f t="shared" si="604"/>
        <v>50</v>
      </c>
      <c r="AC221" s="25">
        <f t="shared" si="604"/>
        <v>83</v>
      </c>
      <c r="AD221" s="25">
        <f t="shared" si="604"/>
        <v>620</v>
      </c>
      <c r="AE221" s="25">
        <f t="shared" ref="AE221:AI221" si="607">AE213+AE220</f>
        <v>1494</v>
      </c>
      <c r="AF221" s="25">
        <f t="shared" si="607"/>
        <v>1688</v>
      </c>
      <c r="AG221" s="25">
        <f t="shared" si="607"/>
        <v>3182</v>
      </c>
      <c r="AH221" s="25">
        <f t="shared" si="607"/>
        <v>312</v>
      </c>
      <c r="AI221" s="25">
        <f t="shared" si="607"/>
        <v>249</v>
      </c>
      <c r="AJ221" s="25">
        <f t="shared" si="604"/>
        <v>561</v>
      </c>
      <c r="AK221" s="25">
        <f t="shared" si="604"/>
        <v>312</v>
      </c>
      <c r="AL221" s="25">
        <f t="shared" si="604"/>
        <v>249</v>
      </c>
      <c r="AM221" s="25">
        <f t="shared" si="604"/>
        <v>561</v>
      </c>
      <c r="AN221" s="70"/>
      <c r="AO221" s="25">
        <f t="shared" si="604"/>
        <v>0</v>
      </c>
      <c r="AP221" s="25">
        <f t="shared" si="604"/>
        <v>0</v>
      </c>
      <c r="AQ221" s="25">
        <f t="shared" si="604"/>
        <v>0</v>
      </c>
      <c r="AR221" s="25">
        <f t="shared" si="604"/>
        <v>312</v>
      </c>
      <c r="AS221" s="25">
        <f t="shared" si="604"/>
        <v>249</v>
      </c>
      <c r="AT221" s="26">
        <f t="shared" si="604"/>
        <v>561</v>
      </c>
    </row>
    <row r="222" spans="1:46" s="88" customFormat="1" ht="19.5" customHeight="1" x14ac:dyDescent="0.45">
      <c r="A222" s="98"/>
      <c r="B222" s="85" t="s">
        <v>71</v>
      </c>
      <c r="C222" s="96">
        <f>C221</f>
        <v>110</v>
      </c>
      <c r="D222" s="96">
        <f t="shared" ref="D222:AT222" si="608">D221</f>
        <v>208</v>
      </c>
      <c r="E222" s="96">
        <f t="shared" si="608"/>
        <v>435</v>
      </c>
      <c r="F222" s="96">
        <f t="shared" si="608"/>
        <v>643</v>
      </c>
      <c r="G222" s="96">
        <f t="shared" ref="G222:I222" si="609">G221</f>
        <v>173</v>
      </c>
      <c r="H222" s="96">
        <f t="shared" si="609"/>
        <v>637</v>
      </c>
      <c r="I222" s="96">
        <f t="shared" si="609"/>
        <v>810</v>
      </c>
      <c r="J222" s="96">
        <f t="shared" ref="J222:L222" si="610">J221</f>
        <v>381</v>
      </c>
      <c r="K222" s="96">
        <f t="shared" si="610"/>
        <v>1072</v>
      </c>
      <c r="L222" s="96">
        <f t="shared" si="610"/>
        <v>1453</v>
      </c>
      <c r="M222" s="96">
        <f t="shared" si="608"/>
        <v>55</v>
      </c>
      <c r="N222" s="96">
        <f t="shared" si="608"/>
        <v>56</v>
      </c>
      <c r="O222" s="96">
        <f t="shared" si="608"/>
        <v>111</v>
      </c>
      <c r="P222" s="96">
        <f t="shared" si="608"/>
        <v>450</v>
      </c>
      <c r="Q222" s="96">
        <f t="shared" si="608"/>
        <v>1227</v>
      </c>
      <c r="R222" s="96">
        <f t="shared" si="608"/>
        <v>1169</v>
      </c>
      <c r="S222" s="96">
        <f t="shared" si="608"/>
        <v>2396</v>
      </c>
      <c r="T222" s="96">
        <f t="shared" si="608"/>
        <v>224</v>
      </c>
      <c r="U222" s="96">
        <f t="shared" si="608"/>
        <v>143</v>
      </c>
      <c r="V222" s="96">
        <f t="shared" si="608"/>
        <v>367</v>
      </c>
      <c r="W222" s="96">
        <f t="shared" si="608"/>
        <v>60</v>
      </c>
      <c r="X222" s="96">
        <f t="shared" si="608"/>
        <v>59</v>
      </c>
      <c r="Y222" s="96">
        <f t="shared" si="608"/>
        <v>84</v>
      </c>
      <c r="Z222" s="96">
        <f t="shared" si="608"/>
        <v>143</v>
      </c>
      <c r="AA222" s="96">
        <f t="shared" si="608"/>
        <v>33</v>
      </c>
      <c r="AB222" s="96">
        <f t="shared" si="608"/>
        <v>50</v>
      </c>
      <c r="AC222" s="96">
        <f t="shared" si="608"/>
        <v>83</v>
      </c>
      <c r="AD222" s="96">
        <f t="shared" si="608"/>
        <v>620</v>
      </c>
      <c r="AE222" s="96">
        <f t="shared" ref="AE222:AI222" si="611">AE221</f>
        <v>1494</v>
      </c>
      <c r="AF222" s="96">
        <f t="shared" si="611"/>
        <v>1688</v>
      </c>
      <c r="AG222" s="96">
        <f t="shared" si="611"/>
        <v>3182</v>
      </c>
      <c r="AH222" s="96">
        <f t="shared" si="611"/>
        <v>312</v>
      </c>
      <c r="AI222" s="96">
        <f t="shared" si="611"/>
        <v>249</v>
      </c>
      <c r="AJ222" s="96">
        <f t="shared" si="608"/>
        <v>561</v>
      </c>
      <c r="AK222" s="96">
        <f t="shared" si="608"/>
        <v>312</v>
      </c>
      <c r="AL222" s="96">
        <f t="shared" si="608"/>
        <v>249</v>
      </c>
      <c r="AM222" s="96">
        <f t="shared" si="608"/>
        <v>561</v>
      </c>
      <c r="AN222" s="97"/>
      <c r="AO222" s="96">
        <f t="shared" si="608"/>
        <v>0</v>
      </c>
      <c r="AP222" s="96">
        <f t="shared" si="608"/>
        <v>0</v>
      </c>
      <c r="AQ222" s="96">
        <f t="shared" si="608"/>
        <v>0</v>
      </c>
      <c r="AR222" s="96">
        <f t="shared" si="608"/>
        <v>312</v>
      </c>
      <c r="AS222" s="96">
        <f t="shared" si="608"/>
        <v>249</v>
      </c>
      <c r="AT222" s="86">
        <f t="shared" si="608"/>
        <v>561</v>
      </c>
    </row>
    <row r="223" spans="1:46" ht="19.5" customHeight="1" x14ac:dyDescent="0.45">
      <c r="A223" s="51"/>
      <c r="B223" s="18" t="s">
        <v>95</v>
      </c>
      <c r="C223" s="27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9"/>
      <c r="AL223" s="9"/>
      <c r="AM223" s="9"/>
      <c r="AN223" s="67"/>
      <c r="AO223" s="9"/>
      <c r="AP223" s="9"/>
      <c r="AQ223" s="9"/>
      <c r="AR223" s="9"/>
      <c r="AS223" s="9"/>
      <c r="AT223" s="10"/>
    </row>
    <row r="224" spans="1:46" ht="19.5" customHeight="1" x14ac:dyDescent="0.45">
      <c r="A224" s="46"/>
      <c r="B224" s="3" t="s">
        <v>79</v>
      </c>
      <c r="C224" s="55"/>
      <c r="D224" s="32"/>
      <c r="E224" s="32"/>
      <c r="F224" s="33"/>
      <c r="G224" s="32"/>
      <c r="H224" s="32"/>
      <c r="I224" s="33"/>
      <c r="J224" s="32"/>
      <c r="K224" s="32"/>
      <c r="L224" s="33"/>
      <c r="M224" s="32"/>
      <c r="N224" s="32"/>
      <c r="O224" s="33"/>
      <c r="P224" s="32"/>
      <c r="Q224" s="32"/>
      <c r="R224" s="32"/>
      <c r="S224" s="33"/>
      <c r="T224" s="32"/>
      <c r="U224" s="32"/>
      <c r="V224" s="33"/>
      <c r="W224" s="32"/>
      <c r="X224" s="32"/>
      <c r="Y224" s="32"/>
      <c r="Z224" s="33"/>
      <c r="AA224" s="32"/>
      <c r="AB224" s="32"/>
      <c r="AC224" s="33"/>
      <c r="AD224" s="33"/>
      <c r="AE224" s="33"/>
      <c r="AF224" s="33"/>
      <c r="AG224" s="33"/>
      <c r="AH224" s="33"/>
      <c r="AI224" s="33"/>
      <c r="AJ224" s="33"/>
      <c r="AK224" s="9"/>
      <c r="AL224" s="9"/>
      <c r="AM224" s="9"/>
      <c r="AN224" s="69"/>
      <c r="AO224" s="9"/>
      <c r="AP224" s="9"/>
      <c r="AQ224" s="9"/>
      <c r="AR224" s="9"/>
      <c r="AS224" s="9"/>
      <c r="AT224" s="10"/>
    </row>
    <row r="225" spans="1:46" ht="19.5" customHeight="1" x14ac:dyDescent="0.45">
      <c r="A225" s="51"/>
      <c r="B225" s="12" t="s">
        <v>113</v>
      </c>
      <c r="C225" s="22">
        <v>0</v>
      </c>
      <c r="D225" s="22">
        <v>0</v>
      </c>
      <c r="E225" s="22">
        <v>0</v>
      </c>
      <c r="F225" s="22">
        <f t="shared" si="540"/>
        <v>0</v>
      </c>
      <c r="G225" s="22">
        <v>0</v>
      </c>
      <c r="H225" s="22">
        <v>0</v>
      </c>
      <c r="I225" s="22">
        <f t="shared" ref="I225:I229" si="612">G225+H225</f>
        <v>0</v>
      </c>
      <c r="J225" s="22">
        <f t="shared" ref="J225:J229" si="613">D225+G225</f>
        <v>0</v>
      </c>
      <c r="K225" s="22">
        <f t="shared" ref="K225:K229" si="614">E225+H225</f>
        <v>0</v>
      </c>
      <c r="L225" s="22">
        <f t="shared" ref="L225:L229" si="615">J225+K225</f>
        <v>0</v>
      </c>
      <c r="M225" s="22">
        <v>0</v>
      </c>
      <c r="N225" s="22">
        <v>0</v>
      </c>
      <c r="O225" s="22">
        <f t="shared" si="541"/>
        <v>0</v>
      </c>
      <c r="P225" s="22">
        <v>40</v>
      </c>
      <c r="Q225" s="22">
        <v>3</v>
      </c>
      <c r="R225" s="22">
        <v>12</v>
      </c>
      <c r="S225" s="22">
        <f t="shared" si="542"/>
        <v>15</v>
      </c>
      <c r="T225" s="22">
        <v>15</v>
      </c>
      <c r="U225" s="22">
        <v>28</v>
      </c>
      <c r="V225" s="22">
        <f t="shared" si="595"/>
        <v>43</v>
      </c>
      <c r="W225" s="22">
        <v>0</v>
      </c>
      <c r="X225" s="22">
        <v>0</v>
      </c>
      <c r="Y225" s="22">
        <v>0</v>
      </c>
      <c r="Z225" s="22">
        <f t="shared" si="596"/>
        <v>0</v>
      </c>
      <c r="AA225" s="22">
        <v>0</v>
      </c>
      <c r="AB225" s="22">
        <v>0</v>
      </c>
      <c r="AC225" s="22">
        <f t="shared" si="597"/>
        <v>0</v>
      </c>
      <c r="AD225" s="22">
        <f t="shared" si="577"/>
        <v>40</v>
      </c>
      <c r="AE225" s="22">
        <f t="shared" ref="AE225:AE229" si="616">D225+Q225+X225</f>
        <v>3</v>
      </c>
      <c r="AF225" s="22">
        <f t="shared" ref="AF225:AF229" si="617">E225+R225+Y225</f>
        <v>12</v>
      </c>
      <c r="AG225" s="22">
        <f t="shared" ref="AG225:AG229" si="618">F225+S225+Z225</f>
        <v>15</v>
      </c>
      <c r="AH225" s="22">
        <f t="shared" ref="AH225:AI229" si="619">M225+T225+AA225</f>
        <v>15</v>
      </c>
      <c r="AI225" s="22">
        <f t="shared" si="619"/>
        <v>28</v>
      </c>
      <c r="AJ225" s="22">
        <f t="shared" si="598"/>
        <v>43</v>
      </c>
      <c r="AK225" s="7">
        <f t="shared" si="575"/>
        <v>15</v>
      </c>
      <c r="AL225" s="7">
        <f t="shared" si="576"/>
        <v>28</v>
      </c>
      <c r="AM225" s="7">
        <f t="shared" si="599"/>
        <v>43</v>
      </c>
      <c r="AN225" s="65">
        <v>2</v>
      </c>
      <c r="AO225" s="7" t="str">
        <f t="shared" si="589"/>
        <v>0</v>
      </c>
      <c r="AP225" s="7" t="str">
        <f t="shared" si="590"/>
        <v>0</v>
      </c>
      <c r="AQ225" s="7">
        <f t="shared" si="591"/>
        <v>0</v>
      </c>
      <c r="AR225" s="7">
        <f t="shared" si="592"/>
        <v>15</v>
      </c>
      <c r="AS225" s="7">
        <f t="shared" si="593"/>
        <v>28</v>
      </c>
      <c r="AT225" s="7">
        <f t="shared" si="594"/>
        <v>43</v>
      </c>
    </row>
    <row r="226" spans="1:46" ht="19.5" customHeight="1" x14ac:dyDescent="0.45">
      <c r="A226" s="51"/>
      <c r="B226" s="6" t="s">
        <v>84</v>
      </c>
      <c r="C226" s="22">
        <v>0</v>
      </c>
      <c r="D226" s="22">
        <v>0</v>
      </c>
      <c r="E226" s="22">
        <v>0</v>
      </c>
      <c r="F226" s="22">
        <f t="shared" si="540"/>
        <v>0</v>
      </c>
      <c r="G226" s="22">
        <v>0</v>
      </c>
      <c r="H226" s="22">
        <v>0</v>
      </c>
      <c r="I226" s="22">
        <f t="shared" si="612"/>
        <v>0</v>
      </c>
      <c r="J226" s="22">
        <f t="shared" si="613"/>
        <v>0</v>
      </c>
      <c r="K226" s="22">
        <f t="shared" si="614"/>
        <v>0</v>
      </c>
      <c r="L226" s="22">
        <f t="shared" si="615"/>
        <v>0</v>
      </c>
      <c r="M226" s="22">
        <v>0</v>
      </c>
      <c r="N226" s="22">
        <v>0</v>
      </c>
      <c r="O226" s="22">
        <f t="shared" si="541"/>
        <v>0</v>
      </c>
      <c r="P226" s="22">
        <v>40</v>
      </c>
      <c r="Q226" s="22">
        <v>19</v>
      </c>
      <c r="R226" s="22">
        <v>13</v>
      </c>
      <c r="S226" s="22">
        <f t="shared" si="542"/>
        <v>32</v>
      </c>
      <c r="T226" s="22">
        <v>34</v>
      </c>
      <c r="U226" s="22">
        <v>10</v>
      </c>
      <c r="V226" s="22">
        <f t="shared" si="595"/>
        <v>44</v>
      </c>
      <c r="W226" s="22">
        <v>0</v>
      </c>
      <c r="X226" s="22">
        <v>0</v>
      </c>
      <c r="Y226" s="22">
        <v>0</v>
      </c>
      <c r="Z226" s="22">
        <f t="shared" si="596"/>
        <v>0</v>
      </c>
      <c r="AA226" s="22">
        <v>0</v>
      </c>
      <c r="AB226" s="22">
        <v>0</v>
      </c>
      <c r="AC226" s="22">
        <f t="shared" si="597"/>
        <v>0</v>
      </c>
      <c r="AD226" s="22">
        <f t="shared" si="577"/>
        <v>40</v>
      </c>
      <c r="AE226" s="22">
        <f t="shared" si="616"/>
        <v>19</v>
      </c>
      <c r="AF226" s="22">
        <f t="shared" si="617"/>
        <v>13</v>
      </c>
      <c r="AG226" s="22">
        <f t="shared" si="618"/>
        <v>32</v>
      </c>
      <c r="AH226" s="22">
        <f t="shared" si="619"/>
        <v>34</v>
      </c>
      <c r="AI226" s="22">
        <f t="shared" si="619"/>
        <v>10</v>
      </c>
      <c r="AJ226" s="22">
        <f t="shared" si="598"/>
        <v>44</v>
      </c>
      <c r="AK226" s="7">
        <f t="shared" si="575"/>
        <v>34</v>
      </c>
      <c r="AL226" s="7">
        <f t="shared" si="576"/>
        <v>10</v>
      </c>
      <c r="AM226" s="7">
        <f t="shared" si="599"/>
        <v>44</v>
      </c>
      <c r="AN226" s="65">
        <v>2</v>
      </c>
      <c r="AO226" s="7" t="str">
        <f t="shared" si="589"/>
        <v>0</v>
      </c>
      <c r="AP226" s="7" t="str">
        <f t="shared" si="590"/>
        <v>0</v>
      </c>
      <c r="AQ226" s="7">
        <f t="shared" si="591"/>
        <v>0</v>
      </c>
      <c r="AR226" s="7">
        <f t="shared" si="592"/>
        <v>34</v>
      </c>
      <c r="AS226" s="7">
        <f t="shared" si="593"/>
        <v>10</v>
      </c>
      <c r="AT226" s="7">
        <f t="shared" si="594"/>
        <v>44</v>
      </c>
    </row>
    <row r="227" spans="1:46" ht="19.5" customHeight="1" x14ac:dyDescent="0.45">
      <c r="A227" s="51"/>
      <c r="B227" s="6" t="s">
        <v>39</v>
      </c>
      <c r="C227" s="22">
        <v>0</v>
      </c>
      <c r="D227" s="22">
        <v>0</v>
      </c>
      <c r="E227" s="22">
        <v>0</v>
      </c>
      <c r="F227" s="22">
        <f t="shared" si="540"/>
        <v>0</v>
      </c>
      <c r="G227" s="22">
        <v>0</v>
      </c>
      <c r="H227" s="22">
        <v>0</v>
      </c>
      <c r="I227" s="22">
        <f t="shared" si="612"/>
        <v>0</v>
      </c>
      <c r="J227" s="22">
        <f t="shared" si="613"/>
        <v>0</v>
      </c>
      <c r="K227" s="22">
        <f t="shared" si="614"/>
        <v>0</v>
      </c>
      <c r="L227" s="22">
        <f t="shared" si="615"/>
        <v>0</v>
      </c>
      <c r="M227" s="22">
        <v>0</v>
      </c>
      <c r="N227" s="22">
        <v>0</v>
      </c>
      <c r="O227" s="22">
        <f t="shared" si="541"/>
        <v>0</v>
      </c>
      <c r="P227" s="22">
        <v>40</v>
      </c>
      <c r="Q227" s="22">
        <v>10</v>
      </c>
      <c r="R227" s="22">
        <v>12</v>
      </c>
      <c r="S227" s="22">
        <f t="shared" si="542"/>
        <v>22</v>
      </c>
      <c r="T227" s="22">
        <v>15</v>
      </c>
      <c r="U227" s="22">
        <v>14</v>
      </c>
      <c r="V227" s="22">
        <f t="shared" si="595"/>
        <v>29</v>
      </c>
      <c r="W227" s="22">
        <v>0</v>
      </c>
      <c r="X227" s="22">
        <v>0</v>
      </c>
      <c r="Y227" s="22">
        <v>0</v>
      </c>
      <c r="Z227" s="22">
        <f t="shared" si="596"/>
        <v>0</v>
      </c>
      <c r="AA227" s="22">
        <v>0</v>
      </c>
      <c r="AB227" s="22">
        <v>0</v>
      </c>
      <c r="AC227" s="22">
        <f t="shared" si="597"/>
        <v>0</v>
      </c>
      <c r="AD227" s="22">
        <f t="shared" si="577"/>
        <v>40</v>
      </c>
      <c r="AE227" s="22">
        <f t="shared" si="616"/>
        <v>10</v>
      </c>
      <c r="AF227" s="22">
        <f t="shared" si="617"/>
        <v>12</v>
      </c>
      <c r="AG227" s="22">
        <f t="shared" si="618"/>
        <v>22</v>
      </c>
      <c r="AH227" s="22">
        <f t="shared" si="619"/>
        <v>15</v>
      </c>
      <c r="AI227" s="22">
        <f t="shared" si="619"/>
        <v>14</v>
      </c>
      <c r="AJ227" s="22">
        <f t="shared" si="598"/>
        <v>29</v>
      </c>
      <c r="AK227" s="7">
        <f t="shared" si="575"/>
        <v>15</v>
      </c>
      <c r="AL227" s="7">
        <f t="shared" si="576"/>
        <v>14</v>
      </c>
      <c r="AM227" s="7">
        <f t="shared" si="599"/>
        <v>29</v>
      </c>
      <c r="AN227" s="65">
        <v>2</v>
      </c>
      <c r="AO227" s="7" t="str">
        <f t="shared" si="589"/>
        <v>0</v>
      </c>
      <c r="AP227" s="7" t="str">
        <f t="shared" si="590"/>
        <v>0</v>
      </c>
      <c r="AQ227" s="7">
        <f t="shared" si="591"/>
        <v>0</v>
      </c>
      <c r="AR227" s="7">
        <f t="shared" si="592"/>
        <v>15</v>
      </c>
      <c r="AS227" s="7">
        <f t="shared" si="593"/>
        <v>14</v>
      </c>
      <c r="AT227" s="7">
        <f t="shared" si="594"/>
        <v>29</v>
      </c>
    </row>
    <row r="228" spans="1:46" ht="19.5" customHeight="1" x14ac:dyDescent="0.45">
      <c r="A228" s="51"/>
      <c r="B228" s="6" t="s">
        <v>141</v>
      </c>
      <c r="C228" s="22">
        <v>0</v>
      </c>
      <c r="D228" s="22">
        <v>0</v>
      </c>
      <c r="E228" s="22">
        <v>0</v>
      </c>
      <c r="F228" s="22">
        <f t="shared" si="540"/>
        <v>0</v>
      </c>
      <c r="G228" s="22">
        <v>0</v>
      </c>
      <c r="H228" s="22">
        <v>0</v>
      </c>
      <c r="I228" s="22">
        <f t="shared" si="612"/>
        <v>0</v>
      </c>
      <c r="J228" s="22">
        <f t="shared" si="613"/>
        <v>0</v>
      </c>
      <c r="K228" s="22">
        <f t="shared" si="614"/>
        <v>0</v>
      </c>
      <c r="L228" s="22">
        <f t="shared" si="615"/>
        <v>0</v>
      </c>
      <c r="M228" s="22">
        <v>0</v>
      </c>
      <c r="N228" s="22">
        <v>0</v>
      </c>
      <c r="O228" s="22">
        <f t="shared" si="541"/>
        <v>0</v>
      </c>
      <c r="P228" s="22">
        <v>40</v>
      </c>
      <c r="Q228" s="22">
        <v>1</v>
      </c>
      <c r="R228" s="22">
        <v>1</v>
      </c>
      <c r="S228" s="22">
        <f t="shared" si="542"/>
        <v>2</v>
      </c>
      <c r="T228" s="22">
        <v>0</v>
      </c>
      <c r="U228" s="22">
        <v>0</v>
      </c>
      <c r="V228" s="22">
        <f t="shared" si="595"/>
        <v>0</v>
      </c>
      <c r="W228" s="22">
        <v>0</v>
      </c>
      <c r="X228" s="22">
        <v>0</v>
      </c>
      <c r="Y228" s="22">
        <v>0</v>
      </c>
      <c r="Z228" s="22">
        <f t="shared" si="596"/>
        <v>0</v>
      </c>
      <c r="AA228" s="22">
        <v>0</v>
      </c>
      <c r="AB228" s="22">
        <v>0</v>
      </c>
      <c r="AC228" s="22">
        <f t="shared" si="597"/>
        <v>0</v>
      </c>
      <c r="AD228" s="22">
        <f t="shared" si="577"/>
        <v>40</v>
      </c>
      <c r="AE228" s="22">
        <f t="shared" si="616"/>
        <v>1</v>
      </c>
      <c r="AF228" s="22">
        <f t="shared" si="617"/>
        <v>1</v>
      </c>
      <c r="AG228" s="22">
        <f t="shared" si="618"/>
        <v>2</v>
      </c>
      <c r="AH228" s="22">
        <f t="shared" si="619"/>
        <v>0</v>
      </c>
      <c r="AI228" s="22">
        <f t="shared" si="619"/>
        <v>0</v>
      </c>
      <c r="AJ228" s="22">
        <f t="shared" si="598"/>
        <v>0</v>
      </c>
      <c r="AK228" s="7">
        <f t="shared" si="575"/>
        <v>0</v>
      </c>
      <c r="AL228" s="7">
        <f t="shared" si="576"/>
        <v>0</v>
      </c>
      <c r="AM228" s="7">
        <f t="shared" si="599"/>
        <v>0</v>
      </c>
      <c r="AN228" s="65">
        <v>2</v>
      </c>
      <c r="AO228" s="7" t="str">
        <f t="shared" si="589"/>
        <v>0</v>
      </c>
      <c r="AP228" s="7" t="str">
        <f t="shared" si="590"/>
        <v>0</v>
      </c>
      <c r="AQ228" s="7">
        <f t="shared" si="591"/>
        <v>0</v>
      </c>
      <c r="AR228" s="7">
        <f t="shared" si="592"/>
        <v>0</v>
      </c>
      <c r="AS228" s="7">
        <f t="shared" si="593"/>
        <v>0</v>
      </c>
      <c r="AT228" s="7">
        <f t="shared" si="594"/>
        <v>0</v>
      </c>
    </row>
    <row r="229" spans="1:46" ht="19.5" customHeight="1" x14ac:dyDescent="0.45">
      <c r="A229" s="51"/>
      <c r="B229" s="6" t="s">
        <v>40</v>
      </c>
      <c r="C229" s="22">
        <v>0</v>
      </c>
      <c r="D229" s="22">
        <v>0</v>
      </c>
      <c r="E229" s="22">
        <v>0</v>
      </c>
      <c r="F229" s="22">
        <f t="shared" si="540"/>
        <v>0</v>
      </c>
      <c r="G229" s="22">
        <v>0</v>
      </c>
      <c r="H229" s="22">
        <v>0</v>
      </c>
      <c r="I229" s="22">
        <f t="shared" si="612"/>
        <v>0</v>
      </c>
      <c r="J229" s="22">
        <f t="shared" si="613"/>
        <v>0</v>
      </c>
      <c r="K229" s="22">
        <f t="shared" si="614"/>
        <v>0</v>
      </c>
      <c r="L229" s="22">
        <f t="shared" si="615"/>
        <v>0</v>
      </c>
      <c r="M229" s="22">
        <v>0</v>
      </c>
      <c r="N229" s="22">
        <v>0</v>
      </c>
      <c r="O229" s="22">
        <f t="shared" si="541"/>
        <v>0</v>
      </c>
      <c r="P229" s="22">
        <v>40</v>
      </c>
      <c r="Q229" s="22">
        <v>11</v>
      </c>
      <c r="R229" s="22">
        <v>2</v>
      </c>
      <c r="S229" s="22">
        <f t="shared" si="542"/>
        <v>13</v>
      </c>
      <c r="T229" s="22">
        <v>37</v>
      </c>
      <c r="U229" s="22">
        <v>11</v>
      </c>
      <c r="V229" s="22">
        <f t="shared" si="595"/>
        <v>48</v>
      </c>
      <c r="W229" s="22">
        <v>0</v>
      </c>
      <c r="X229" s="22">
        <v>0</v>
      </c>
      <c r="Y229" s="22">
        <v>0</v>
      </c>
      <c r="Z229" s="22">
        <f t="shared" si="596"/>
        <v>0</v>
      </c>
      <c r="AA229" s="22">
        <v>0</v>
      </c>
      <c r="AB229" s="22">
        <v>0</v>
      </c>
      <c r="AC229" s="22">
        <f t="shared" si="597"/>
        <v>0</v>
      </c>
      <c r="AD229" s="22">
        <f t="shared" si="577"/>
        <v>40</v>
      </c>
      <c r="AE229" s="22">
        <f t="shared" si="616"/>
        <v>11</v>
      </c>
      <c r="AF229" s="22">
        <f t="shared" si="617"/>
        <v>2</v>
      </c>
      <c r="AG229" s="22">
        <f t="shared" si="618"/>
        <v>13</v>
      </c>
      <c r="AH229" s="22">
        <f t="shared" si="619"/>
        <v>37</v>
      </c>
      <c r="AI229" s="22">
        <f t="shared" si="619"/>
        <v>11</v>
      </c>
      <c r="AJ229" s="22">
        <f t="shared" si="598"/>
        <v>48</v>
      </c>
      <c r="AK229" s="7">
        <f t="shared" si="575"/>
        <v>37</v>
      </c>
      <c r="AL229" s="7">
        <f t="shared" si="576"/>
        <v>11</v>
      </c>
      <c r="AM229" s="7">
        <f t="shared" si="599"/>
        <v>48</v>
      </c>
      <c r="AN229" s="65">
        <v>2</v>
      </c>
      <c r="AO229" s="7" t="str">
        <f t="shared" si="589"/>
        <v>0</v>
      </c>
      <c r="AP229" s="7" t="str">
        <f t="shared" si="590"/>
        <v>0</v>
      </c>
      <c r="AQ229" s="7">
        <f t="shared" si="591"/>
        <v>0</v>
      </c>
      <c r="AR229" s="7">
        <f t="shared" si="592"/>
        <v>37</v>
      </c>
      <c r="AS229" s="7">
        <f t="shared" si="593"/>
        <v>11</v>
      </c>
      <c r="AT229" s="7">
        <f t="shared" si="594"/>
        <v>48</v>
      </c>
    </row>
    <row r="230" spans="1:46" s="13" customFormat="1" ht="19.5" customHeight="1" x14ac:dyDescent="0.45">
      <c r="A230" s="2"/>
      <c r="B230" s="11" t="s">
        <v>69</v>
      </c>
      <c r="C230" s="26">
        <f>SUM(C225:C229)</f>
        <v>0</v>
      </c>
      <c r="D230" s="26">
        <f t="shared" ref="D230:AM230" si="620">SUM(D225:D229)</f>
        <v>0</v>
      </c>
      <c r="E230" s="26">
        <f t="shared" si="620"/>
        <v>0</v>
      </c>
      <c r="F230" s="26">
        <f t="shared" si="620"/>
        <v>0</v>
      </c>
      <c r="G230" s="26">
        <f t="shared" si="620"/>
        <v>0</v>
      </c>
      <c r="H230" s="26">
        <f t="shared" si="620"/>
        <v>0</v>
      </c>
      <c r="I230" s="26">
        <f t="shared" si="620"/>
        <v>0</v>
      </c>
      <c r="J230" s="26">
        <f t="shared" si="620"/>
        <v>0</v>
      </c>
      <c r="K230" s="26">
        <f t="shared" si="620"/>
        <v>0</v>
      </c>
      <c r="L230" s="26">
        <f t="shared" si="620"/>
        <v>0</v>
      </c>
      <c r="M230" s="26">
        <f t="shared" si="620"/>
        <v>0</v>
      </c>
      <c r="N230" s="26">
        <f t="shared" si="620"/>
        <v>0</v>
      </c>
      <c r="O230" s="26">
        <f t="shared" si="620"/>
        <v>0</v>
      </c>
      <c r="P230" s="26">
        <f t="shared" si="620"/>
        <v>200</v>
      </c>
      <c r="Q230" s="26">
        <f t="shared" si="620"/>
        <v>44</v>
      </c>
      <c r="R230" s="26">
        <f t="shared" si="620"/>
        <v>40</v>
      </c>
      <c r="S230" s="26">
        <f t="shared" si="620"/>
        <v>84</v>
      </c>
      <c r="T230" s="26">
        <f t="shared" si="620"/>
        <v>101</v>
      </c>
      <c r="U230" s="26">
        <f t="shared" si="620"/>
        <v>63</v>
      </c>
      <c r="V230" s="26">
        <f t="shared" si="620"/>
        <v>164</v>
      </c>
      <c r="W230" s="26">
        <f t="shared" si="620"/>
        <v>0</v>
      </c>
      <c r="X230" s="26">
        <f t="shared" si="620"/>
        <v>0</v>
      </c>
      <c r="Y230" s="26">
        <f t="shared" si="620"/>
        <v>0</v>
      </c>
      <c r="Z230" s="26">
        <f t="shared" si="620"/>
        <v>0</v>
      </c>
      <c r="AA230" s="26">
        <f t="shared" si="620"/>
        <v>0</v>
      </c>
      <c r="AB230" s="26">
        <f t="shared" si="620"/>
        <v>0</v>
      </c>
      <c r="AC230" s="26">
        <f t="shared" si="620"/>
        <v>0</v>
      </c>
      <c r="AD230" s="26">
        <f t="shared" si="620"/>
        <v>200</v>
      </c>
      <c r="AE230" s="26">
        <f t="shared" si="620"/>
        <v>44</v>
      </c>
      <c r="AF230" s="26">
        <f t="shared" si="620"/>
        <v>40</v>
      </c>
      <c r="AG230" s="26">
        <f t="shared" si="620"/>
        <v>84</v>
      </c>
      <c r="AH230" s="26">
        <f t="shared" si="620"/>
        <v>101</v>
      </c>
      <c r="AI230" s="26">
        <f t="shared" si="620"/>
        <v>63</v>
      </c>
      <c r="AJ230" s="26">
        <f t="shared" si="620"/>
        <v>164</v>
      </c>
      <c r="AK230" s="26">
        <f t="shared" si="620"/>
        <v>101</v>
      </c>
      <c r="AL230" s="26">
        <f t="shared" si="620"/>
        <v>63</v>
      </c>
      <c r="AM230" s="26">
        <f t="shared" si="620"/>
        <v>164</v>
      </c>
      <c r="AN230" s="66"/>
      <c r="AO230" s="26">
        <f t="shared" ref="AO230" si="621">SUM(AO225:AO229)</f>
        <v>0</v>
      </c>
      <c r="AP230" s="26">
        <f t="shared" ref="AP230" si="622">SUM(AP225:AP229)</f>
        <v>0</v>
      </c>
      <c r="AQ230" s="26">
        <f t="shared" ref="AQ230" si="623">SUM(AQ225:AQ229)</f>
        <v>0</v>
      </c>
      <c r="AR230" s="26">
        <f t="shared" ref="AR230" si="624">SUM(AR225:AR229)</f>
        <v>101</v>
      </c>
      <c r="AS230" s="26">
        <f t="shared" ref="AS230" si="625">SUM(AS225:AS229)</f>
        <v>63</v>
      </c>
      <c r="AT230" s="26">
        <f t="shared" ref="AT230" si="626">SUM(AT225:AT229)</f>
        <v>164</v>
      </c>
    </row>
    <row r="231" spans="1:46" s="88" customFormat="1" ht="19.5" customHeight="1" x14ac:dyDescent="0.45">
      <c r="A231" s="84"/>
      <c r="B231" s="85" t="s">
        <v>96</v>
      </c>
      <c r="C231" s="96">
        <f>C230</f>
        <v>0</v>
      </c>
      <c r="D231" s="96">
        <f t="shared" ref="D231:AM231" si="627">D230</f>
        <v>0</v>
      </c>
      <c r="E231" s="96">
        <f t="shared" si="627"/>
        <v>0</v>
      </c>
      <c r="F231" s="96">
        <f t="shared" si="627"/>
        <v>0</v>
      </c>
      <c r="G231" s="96">
        <f t="shared" si="627"/>
        <v>0</v>
      </c>
      <c r="H231" s="96">
        <f t="shared" si="627"/>
        <v>0</v>
      </c>
      <c r="I231" s="96">
        <f t="shared" si="627"/>
        <v>0</v>
      </c>
      <c r="J231" s="96">
        <f t="shared" si="627"/>
        <v>0</v>
      </c>
      <c r="K231" s="96">
        <f t="shared" si="627"/>
        <v>0</v>
      </c>
      <c r="L231" s="96">
        <f t="shared" si="627"/>
        <v>0</v>
      </c>
      <c r="M231" s="96">
        <f t="shared" si="627"/>
        <v>0</v>
      </c>
      <c r="N231" s="96">
        <f t="shared" si="627"/>
        <v>0</v>
      </c>
      <c r="O231" s="96">
        <f t="shared" si="627"/>
        <v>0</v>
      </c>
      <c r="P231" s="96">
        <f t="shared" si="627"/>
        <v>200</v>
      </c>
      <c r="Q231" s="96">
        <f t="shared" si="627"/>
        <v>44</v>
      </c>
      <c r="R231" s="96">
        <f t="shared" si="627"/>
        <v>40</v>
      </c>
      <c r="S231" s="96">
        <f t="shared" si="627"/>
        <v>84</v>
      </c>
      <c r="T231" s="96">
        <f t="shared" si="627"/>
        <v>101</v>
      </c>
      <c r="U231" s="96">
        <f t="shared" si="627"/>
        <v>63</v>
      </c>
      <c r="V231" s="96">
        <f t="shared" si="627"/>
        <v>164</v>
      </c>
      <c r="W231" s="96">
        <f t="shared" si="627"/>
        <v>0</v>
      </c>
      <c r="X231" s="96">
        <f t="shared" si="627"/>
        <v>0</v>
      </c>
      <c r="Y231" s="96">
        <f t="shared" si="627"/>
        <v>0</v>
      </c>
      <c r="Z231" s="96">
        <f t="shared" si="627"/>
        <v>0</v>
      </c>
      <c r="AA231" s="96">
        <f t="shared" si="627"/>
        <v>0</v>
      </c>
      <c r="AB231" s="96">
        <f t="shared" si="627"/>
        <v>0</v>
      </c>
      <c r="AC231" s="96">
        <f t="shared" si="627"/>
        <v>0</v>
      </c>
      <c r="AD231" s="96">
        <f t="shared" si="627"/>
        <v>200</v>
      </c>
      <c r="AE231" s="96">
        <f t="shared" si="627"/>
        <v>44</v>
      </c>
      <c r="AF231" s="96">
        <f t="shared" si="627"/>
        <v>40</v>
      </c>
      <c r="AG231" s="96">
        <f t="shared" si="627"/>
        <v>84</v>
      </c>
      <c r="AH231" s="96">
        <f t="shared" si="627"/>
        <v>101</v>
      </c>
      <c r="AI231" s="96">
        <f t="shared" si="627"/>
        <v>63</v>
      </c>
      <c r="AJ231" s="96">
        <f t="shared" si="627"/>
        <v>164</v>
      </c>
      <c r="AK231" s="96">
        <f t="shared" si="627"/>
        <v>101</v>
      </c>
      <c r="AL231" s="96">
        <f t="shared" si="627"/>
        <v>63</v>
      </c>
      <c r="AM231" s="96">
        <f t="shared" si="627"/>
        <v>164</v>
      </c>
      <c r="AN231" s="97"/>
      <c r="AO231" s="96">
        <f t="shared" ref="AO231" si="628">AO230</f>
        <v>0</v>
      </c>
      <c r="AP231" s="96">
        <f t="shared" ref="AP231" si="629">AP230</f>
        <v>0</v>
      </c>
      <c r="AQ231" s="96">
        <f t="shared" ref="AQ231" si="630">AQ230</f>
        <v>0</v>
      </c>
      <c r="AR231" s="86">
        <f t="shared" ref="AR231" si="631">AR230</f>
        <v>101</v>
      </c>
      <c r="AS231" s="86">
        <f t="shared" ref="AS231" si="632">AS230</f>
        <v>63</v>
      </c>
      <c r="AT231" s="86">
        <f t="shared" ref="AT231" si="633">AT230</f>
        <v>164</v>
      </c>
    </row>
    <row r="232" spans="1:46" s="101" customFormat="1" ht="21.75" customHeight="1" x14ac:dyDescent="0.2">
      <c r="A232" s="99"/>
      <c r="B232" s="100" t="s">
        <v>49</v>
      </c>
      <c r="C232" s="94">
        <f>C222+C231</f>
        <v>110</v>
      </c>
      <c r="D232" s="94">
        <f t="shared" ref="D232:AM232" si="634">D222+D231</f>
        <v>208</v>
      </c>
      <c r="E232" s="94">
        <f t="shared" si="634"/>
        <v>435</v>
      </c>
      <c r="F232" s="94">
        <f t="shared" si="634"/>
        <v>643</v>
      </c>
      <c r="G232" s="94">
        <f t="shared" si="634"/>
        <v>173</v>
      </c>
      <c r="H232" s="94">
        <f t="shared" si="634"/>
        <v>637</v>
      </c>
      <c r="I232" s="94">
        <f t="shared" si="634"/>
        <v>810</v>
      </c>
      <c r="J232" s="94">
        <f t="shared" si="634"/>
        <v>381</v>
      </c>
      <c r="K232" s="94">
        <f t="shared" si="634"/>
        <v>1072</v>
      </c>
      <c r="L232" s="94">
        <f t="shared" si="634"/>
        <v>1453</v>
      </c>
      <c r="M232" s="94">
        <f t="shared" si="634"/>
        <v>55</v>
      </c>
      <c r="N232" s="94">
        <f t="shared" si="634"/>
        <v>56</v>
      </c>
      <c r="O232" s="94">
        <f t="shared" si="634"/>
        <v>111</v>
      </c>
      <c r="P232" s="94">
        <f t="shared" si="634"/>
        <v>650</v>
      </c>
      <c r="Q232" s="94">
        <f t="shared" si="634"/>
        <v>1271</v>
      </c>
      <c r="R232" s="94">
        <f t="shared" si="634"/>
        <v>1209</v>
      </c>
      <c r="S232" s="94">
        <f t="shared" si="634"/>
        <v>2480</v>
      </c>
      <c r="T232" s="94">
        <f t="shared" si="634"/>
        <v>325</v>
      </c>
      <c r="U232" s="94">
        <f t="shared" si="634"/>
        <v>206</v>
      </c>
      <c r="V232" s="94">
        <f t="shared" si="634"/>
        <v>531</v>
      </c>
      <c r="W232" s="94">
        <f t="shared" si="634"/>
        <v>60</v>
      </c>
      <c r="X232" s="94">
        <f t="shared" si="634"/>
        <v>59</v>
      </c>
      <c r="Y232" s="94">
        <f t="shared" si="634"/>
        <v>84</v>
      </c>
      <c r="Z232" s="94">
        <f t="shared" si="634"/>
        <v>143</v>
      </c>
      <c r="AA232" s="94">
        <f t="shared" si="634"/>
        <v>33</v>
      </c>
      <c r="AB232" s="94">
        <f t="shared" si="634"/>
        <v>50</v>
      </c>
      <c r="AC232" s="94">
        <f t="shared" si="634"/>
        <v>83</v>
      </c>
      <c r="AD232" s="94">
        <f t="shared" si="634"/>
        <v>820</v>
      </c>
      <c r="AE232" s="94">
        <f t="shared" si="634"/>
        <v>1538</v>
      </c>
      <c r="AF232" s="94">
        <f t="shared" si="634"/>
        <v>1728</v>
      </c>
      <c r="AG232" s="94">
        <f t="shared" si="634"/>
        <v>3266</v>
      </c>
      <c r="AH232" s="94">
        <f t="shared" si="634"/>
        <v>413</v>
      </c>
      <c r="AI232" s="94">
        <f t="shared" si="634"/>
        <v>312</v>
      </c>
      <c r="AJ232" s="94">
        <f t="shared" si="634"/>
        <v>725</v>
      </c>
      <c r="AK232" s="94">
        <f t="shared" si="634"/>
        <v>413</v>
      </c>
      <c r="AL232" s="94">
        <f t="shared" si="634"/>
        <v>312</v>
      </c>
      <c r="AM232" s="94">
        <f t="shared" si="634"/>
        <v>725</v>
      </c>
      <c r="AN232" s="95"/>
      <c r="AO232" s="94">
        <f t="shared" ref="AO232" si="635">AO222+AO231</f>
        <v>0</v>
      </c>
      <c r="AP232" s="94">
        <f t="shared" ref="AP232" si="636">AP222+AP231</f>
        <v>0</v>
      </c>
      <c r="AQ232" s="94">
        <f t="shared" ref="AQ232" si="637">AQ222+AQ231</f>
        <v>0</v>
      </c>
      <c r="AR232" s="91">
        <f t="shared" ref="AR232" si="638">AR222+AR231</f>
        <v>413</v>
      </c>
      <c r="AS232" s="91">
        <f t="shared" ref="AS232" si="639">AS222+AS231</f>
        <v>312</v>
      </c>
      <c r="AT232" s="91">
        <f t="shared" ref="AT232" si="640">AT222+AT231</f>
        <v>725</v>
      </c>
    </row>
    <row r="233" spans="1:46" ht="19.5" customHeight="1" x14ac:dyDescent="0.45">
      <c r="A233" s="2" t="s">
        <v>62</v>
      </c>
      <c r="B233" s="6"/>
      <c r="C233" s="27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9"/>
      <c r="AL233" s="9"/>
      <c r="AM233" s="9"/>
      <c r="AN233" s="67"/>
      <c r="AO233" s="9"/>
      <c r="AP233" s="9"/>
      <c r="AQ233" s="9"/>
      <c r="AR233" s="9"/>
      <c r="AS233" s="9"/>
      <c r="AT233" s="10"/>
    </row>
    <row r="234" spans="1:46" ht="19.5" customHeight="1" x14ac:dyDescent="0.45">
      <c r="A234" s="2"/>
      <c r="B234" s="4" t="s">
        <v>70</v>
      </c>
      <c r="C234" s="27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9"/>
      <c r="AL234" s="9"/>
      <c r="AM234" s="9"/>
      <c r="AN234" s="67"/>
      <c r="AO234" s="9"/>
      <c r="AP234" s="9"/>
      <c r="AQ234" s="9"/>
      <c r="AR234" s="9"/>
      <c r="AS234" s="9"/>
      <c r="AT234" s="10"/>
    </row>
    <row r="235" spans="1:46" ht="19.5" customHeight="1" x14ac:dyDescent="0.45">
      <c r="A235" s="51"/>
      <c r="B235" s="3" t="s">
        <v>81</v>
      </c>
      <c r="C235" s="55"/>
      <c r="D235" s="32"/>
      <c r="E235" s="32"/>
      <c r="F235" s="33"/>
      <c r="G235" s="32"/>
      <c r="H235" s="32"/>
      <c r="I235" s="33"/>
      <c r="J235" s="32"/>
      <c r="K235" s="32"/>
      <c r="L235" s="33"/>
      <c r="M235" s="32"/>
      <c r="N235" s="32"/>
      <c r="O235" s="33"/>
      <c r="P235" s="32"/>
      <c r="Q235" s="32"/>
      <c r="R235" s="32"/>
      <c r="S235" s="33"/>
      <c r="T235" s="32"/>
      <c r="U235" s="32"/>
      <c r="V235" s="33"/>
      <c r="W235" s="32"/>
      <c r="X235" s="32"/>
      <c r="Y235" s="32"/>
      <c r="Z235" s="33"/>
      <c r="AA235" s="32"/>
      <c r="AB235" s="32"/>
      <c r="AC235" s="33"/>
      <c r="AD235" s="33"/>
      <c r="AE235" s="33"/>
      <c r="AF235" s="33"/>
      <c r="AG235" s="33"/>
      <c r="AH235" s="33"/>
      <c r="AI235" s="33"/>
      <c r="AJ235" s="33"/>
      <c r="AK235" s="9"/>
      <c r="AL235" s="9"/>
      <c r="AM235" s="9"/>
      <c r="AN235" s="69"/>
      <c r="AO235" s="9"/>
      <c r="AP235" s="9"/>
      <c r="AQ235" s="9"/>
      <c r="AR235" s="9"/>
      <c r="AS235" s="9"/>
      <c r="AT235" s="10"/>
    </row>
    <row r="236" spans="1:46" ht="19.5" customHeight="1" x14ac:dyDescent="0.45">
      <c r="A236" s="51"/>
      <c r="B236" s="12" t="s">
        <v>42</v>
      </c>
      <c r="C236" s="22">
        <v>5</v>
      </c>
      <c r="D236" s="22">
        <v>21</v>
      </c>
      <c r="E236" s="22">
        <v>65</v>
      </c>
      <c r="F236" s="22">
        <f t="shared" si="540"/>
        <v>86</v>
      </c>
      <c r="G236" s="22">
        <v>8</v>
      </c>
      <c r="H236" s="22">
        <v>41</v>
      </c>
      <c r="I236" s="22">
        <f t="shared" ref="I236:I242" si="641">G236+H236</f>
        <v>49</v>
      </c>
      <c r="J236" s="22">
        <f t="shared" ref="J236:J242" si="642">D236+G236</f>
        <v>29</v>
      </c>
      <c r="K236" s="22">
        <f t="shared" ref="K236:K242" si="643">E236+H236</f>
        <v>106</v>
      </c>
      <c r="L236" s="22">
        <f t="shared" ref="L236:L242" si="644">J236+K236</f>
        <v>135</v>
      </c>
      <c r="M236" s="22">
        <v>3</v>
      </c>
      <c r="N236" s="22">
        <v>4</v>
      </c>
      <c r="O236" s="22">
        <f t="shared" si="541"/>
        <v>7</v>
      </c>
      <c r="P236" s="22">
        <v>10</v>
      </c>
      <c r="Q236" s="22">
        <v>10</v>
      </c>
      <c r="R236" s="22">
        <v>27</v>
      </c>
      <c r="S236" s="22">
        <f t="shared" si="542"/>
        <v>37</v>
      </c>
      <c r="T236" s="22">
        <v>4</v>
      </c>
      <c r="U236" s="22">
        <v>8</v>
      </c>
      <c r="V236" s="22">
        <f t="shared" si="595"/>
        <v>12</v>
      </c>
      <c r="W236" s="22">
        <v>20</v>
      </c>
      <c r="X236" s="22">
        <v>4</v>
      </c>
      <c r="Y236" s="22">
        <v>26</v>
      </c>
      <c r="Z236" s="22">
        <f t="shared" si="596"/>
        <v>30</v>
      </c>
      <c r="AA236" s="22">
        <v>2</v>
      </c>
      <c r="AB236" s="22">
        <v>10</v>
      </c>
      <c r="AC236" s="22">
        <f t="shared" si="597"/>
        <v>12</v>
      </c>
      <c r="AD236" s="22">
        <f t="shared" si="577"/>
        <v>35</v>
      </c>
      <c r="AE236" s="22">
        <f t="shared" ref="AE236:AE242" si="645">D236+Q236+X236</f>
        <v>35</v>
      </c>
      <c r="AF236" s="22">
        <f t="shared" ref="AF236:AF242" si="646">E236+R236+Y236</f>
        <v>118</v>
      </c>
      <c r="AG236" s="22">
        <f t="shared" ref="AG236:AG242" si="647">F236+S236+Z236</f>
        <v>153</v>
      </c>
      <c r="AH236" s="22">
        <f t="shared" ref="AH236:AI242" si="648">M236+T236+AA236</f>
        <v>9</v>
      </c>
      <c r="AI236" s="22">
        <f t="shared" si="648"/>
        <v>22</v>
      </c>
      <c r="AJ236" s="22">
        <f t="shared" si="598"/>
        <v>31</v>
      </c>
      <c r="AK236" s="7">
        <f t="shared" si="575"/>
        <v>9</v>
      </c>
      <c r="AL236" s="7">
        <f t="shared" si="576"/>
        <v>22</v>
      </c>
      <c r="AM236" s="7">
        <f t="shared" si="599"/>
        <v>31</v>
      </c>
      <c r="AN236" s="65">
        <v>2</v>
      </c>
      <c r="AO236" s="7" t="str">
        <f t="shared" si="589"/>
        <v>0</v>
      </c>
      <c r="AP236" s="7" t="str">
        <f t="shared" si="590"/>
        <v>0</v>
      </c>
      <c r="AQ236" s="7">
        <f t="shared" si="591"/>
        <v>0</v>
      </c>
      <c r="AR236" s="7">
        <f t="shared" si="592"/>
        <v>9</v>
      </c>
      <c r="AS236" s="7">
        <f t="shared" si="593"/>
        <v>22</v>
      </c>
      <c r="AT236" s="7">
        <f t="shared" si="594"/>
        <v>31</v>
      </c>
    </row>
    <row r="237" spans="1:46" ht="19.5" customHeight="1" x14ac:dyDescent="0.45">
      <c r="A237" s="51"/>
      <c r="B237" s="12" t="s">
        <v>41</v>
      </c>
      <c r="C237" s="22">
        <v>10</v>
      </c>
      <c r="D237" s="22">
        <v>21</v>
      </c>
      <c r="E237" s="22">
        <v>89</v>
      </c>
      <c r="F237" s="22">
        <f t="shared" si="540"/>
        <v>110</v>
      </c>
      <c r="G237" s="22">
        <v>13</v>
      </c>
      <c r="H237" s="22">
        <v>35</v>
      </c>
      <c r="I237" s="22">
        <f t="shared" si="641"/>
        <v>48</v>
      </c>
      <c r="J237" s="22">
        <f t="shared" si="642"/>
        <v>34</v>
      </c>
      <c r="K237" s="22">
        <f t="shared" si="643"/>
        <v>124</v>
      </c>
      <c r="L237" s="22">
        <f t="shared" si="644"/>
        <v>158</v>
      </c>
      <c r="M237" s="22">
        <v>2</v>
      </c>
      <c r="N237" s="22">
        <v>17</v>
      </c>
      <c r="O237" s="22">
        <f t="shared" si="541"/>
        <v>19</v>
      </c>
      <c r="P237" s="22">
        <v>30</v>
      </c>
      <c r="Q237" s="22">
        <v>11</v>
      </c>
      <c r="R237" s="22">
        <v>63</v>
      </c>
      <c r="S237" s="22">
        <f t="shared" si="542"/>
        <v>74</v>
      </c>
      <c r="T237" s="22">
        <v>5</v>
      </c>
      <c r="U237" s="22">
        <v>24</v>
      </c>
      <c r="V237" s="22">
        <f t="shared" si="595"/>
        <v>29</v>
      </c>
      <c r="W237" s="22">
        <v>20</v>
      </c>
      <c r="X237" s="22">
        <v>11</v>
      </c>
      <c r="Y237" s="22">
        <v>29</v>
      </c>
      <c r="Z237" s="22">
        <f t="shared" si="596"/>
        <v>40</v>
      </c>
      <c r="AA237" s="22">
        <v>7</v>
      </c>
      <c r="AB237" s="22">
        <v>20</v>
      </c>
      <c r="AC237" s="22">
        <f t="shared" si="597"/>
        <v>27</v>
      </c>
      <c r="AD237" s="22">
        <f t="shared" si="577"/>
        <v>60</v>
      </c>
      <c r="AE237" s="22">
        <f t="shared" si="645"/>
        <v>43</v>
      </c>
      <c r="AF237" s="22">
        <f t="shared" si="646"/>
        <v>181</v>
      </c>
      <c r="AG237" s="22">
        <f t="shared" si="647"/>
        <v>224</v>
      </c>
      <c r="AH237" s="22">
        <f t="shared" si="648"/>
        <v>14</v>
      </c>
      <c r="AI237" s="22">
        <f t="shared" si="648"/>
        <v>61</v>
      </c>
      <c r="AJ237" s="22">
        <f t="shared" si="598"/>
        <v>75</v>
      </c>
      <c r="AK237" s="7">
        <f t="shared" si="575"/>
        <v>14</v>
      </c>
      <c r="AL237" s="7">
        <f t="shared" si="576"/>
        <v>61</v>
      </c>
      <c r="AM237" s="7">
        <f t="shared" si="599"/>
        <v>75</v>
      </c>
      <c r="AN237" s="65">
        <v>2</v>
      </c>
      <c r="AO237" s="7" t="str">
        <f t="shared" si="589"/>
        <v>0</v>
      </c>
      <c r="AP237" s="7" t="str">
        <f t="shared" si="590"/>
        <v>0</v>
      </c>
      <c r="AQ237" s="7">
        <f t="shared" si="591"/>
        <v>0</v>
      </c>
      <c r="AR237" s="7">
        <f t="shared" si="592"/>
        <v>14</v>
      </c>
      <c r="AS237" s="7">
        <f t="shared" si="593"/>
        <v>61</v>
      </c>
      <c r="AT237" s="7">
        <f t="shared" si="594"/>
        <v>75</v>
      </c>
    </row>
    <row r="238" spans="1:46" ht="19.5" customHeight="1" x14ac:dyDescent="0.45">
      <c r="A238" s="51"/>
      <c r="B238" s="12" t="s">
        <v>43</v>
      </c>
      <c r="C238" s="22">
        <v>10</v>
      </c>
      <c r="D238" s="22">
        <v>29</v>
      </c>
      <c r="E238" s="22">
        <v>143</v>
      </c>
      <c r="F238" s="22">
        <f t="shared" si="540"/>
        <v>172</v>
      </c>
      <c r="G238" s="22">
        <v>15</v>
      </c>
      <c r="H238" s="22">
        <v>79</v>
      </c>
      <c r="I238" s="22">
        <f t="shared" si="641"/>
        <v>94</v>
      </c>
      <c r="J238" s="22">
        <f t="shared" si="642"/>
        <v>44</v>
      </c>
      <c r="K238" s="22">
        <f t="shared" si="643"/>
        <v>222</v>
      </c>
      <c r="L238" s="22">
        <f t="shared" si="644"/>
        <v>266</v>
      </c>
      <c r="M238" s="22">
        <v>6</v>
      </c>
      <c r="N238" s="22">
        <v>23</v>
      </c>
      <c r="O238" s="22">
        <f t="shared" si="541"/>
        <v>29</v>
      </c>
      <c r="P238" s="22">
        <v>20</v>
      </c>
      <c r="Q238" s="22">
        <v>21</v>
      </c>
      <c r="R238" s="22">
        <v>111</v>
      </c>
      <c r="S238" s="22">
        <f t="shared" si="542"/>
        <v>132</v>
      </c>
      <c r="T238" s="22">
        <v>3</v>
      </c>
      <c r="U238" s="22">
        <v>15</v>
      </c>
      <c r="V238" s="22">
        <f t="shared" si="595"/>
        <v>18</v>
      </c>
      <c r="W238" s="22">
        <v>20</v>
      </c>
      <c r="X238" s="22">
        <v>5</v>
      </c>
      <c r="Y238" s="22">
        <v>35</v>
      </c>
      <c r="Z238" s="22">
        <f t="shared" si="596"/>
        <v>40</v>
      </c>
      <c r="AA238" s="22">
        <v>4</v>
      </c>
      <c r="AB238" s="22">
        <v>21</v>
      </c>
      <c r="AC238" s="22">
        <f t="shared" si="597"/>
        <v>25</v>
      </c>
      <c r="AD238" s="22">
        <f t="shared" si="577"/>
        <v>50</v>
      </c>
      <c r="AE238" s="22">
        <f t="shared" si="645"/>
        <v>55</v>
      </c>
      <c r="AF238" s="22">
        <f t="shared" si="646"/>
        <v>289</v>
      </c>
      <c r="AG238" s="22">
        <f t="shared" si="647"/>
        <v>344</v>
      </c>
      <c r="AH238" s="22">
        <f t="shared" si="648"/>
        <v>13</v>
      </c>
      <c r="AI238" s="22">
        <f t="shared" si="648"/>
        <v>59</v>
      </c>
      <c r="AJ238" s="22">
        <f t="shared" si="598"/>
        <v>72</v>
      </c>
      <c r="AK238" s="7">
        <f t="shared" si="575"/>
        <v>13</v>
      </c>
      <c r="AL238" s="7">
        <f t="shared" si="576"/>
        <v>59</v>
      </c>
      <c r="AM238" s="7">
        <f t="shared" si="599"/>
        <v>72</v>
      </c>
      <c r="AN238" s="65">
        <v>2</v>
      </c>
      <c r="AO238" s="7" t="str">
        <f t="shared" si="589"/>
        <v>0</v>
      </c>
      <c r="AP238" s="7" t="str">
        <f t="shared" si="590"/>
        <v>0</v>
      </c>
      <c r="AQ238" s="7">
        <f t="shared" si="591"/>
        <v>0</v>
      </c>
      <c r="AR238" s="7">
        <f t="shared" si="592"/>
        <v>13</v>
      </c>
      <c r="AS238" s="7">
        <f t="shared" si="593"/>
        <v>59</v>
      </c>
      <c r="AT238" s="7">
        <f t="shared" si="594"/>
        <v>72</v>
      </c>
    </row>
    <row r="239" spans="1:46" s="13" customFormat="1" ht="19.5" customHeight="1" x14ac:dyDescent="0.45">
      <c r="A239" s="2"/>
      <c r="B239" s="12" t="s">
        <v>85</v>
      </c>
      <c r="C239" s="22">
        <v>10</v>
      </c>
      <c r="D239" s="22">
        <v>38</v>
      </c>
      <c r="E239" s="22">
        <v>37</v>
      </c>
      <c r="F239" s="22">
        <f t="shared" si="540"/>
        <v>75</v>
      </c>
      <c r="G239" s="22">
        <v>48</v>
      </c>
      <c r="H239" s="22">
        <v>35</v>
      </c>
      <c r="I239" s="22">
        <f t="shared" si="641"/>
        <v>83</v>
      </c>
      <c r="J239" s="22">
        <f t="shared" si="642"/>
        <v>86</v>
      </c>
      <c r="K239" s="22">
        <f t="shared" si="643"/>
        <v>72</v>
      </c>
      <c r="L239" s="22">
        <f t="shared" si="644"/>
        <v>158</v>
      </c>
      <c r="M239" s="22">
        <v>19</v>
      </c>
      <c r="N239" s="22">
        <v>9</v>
      </c>
      <c r="O239" s="22">
        <f t="shared" si="541"/>
        <v>28</v>
      </c>
      <c r="P239" s="22">
        <v>30</v>
      </c>
      <c r="Q239" s="22">
        <v>156</v>
      </c>
      <c r="R239" s="22">
        <v>42</v>
      </c>
      <c r="S239" s="22">
        <f t="shared" si="542"/>
        <v>198</v>
      </c>
      <c r="T239" s="22">
        <v>21</v>
      </c>
      <c r="U239" s="22">
        <v>4</v>
      </c>
      <c r="V239" s="22">
        <f t="shared" si="595"/>
        <v>25</v>
      </c>
      <c r="W239" s="22">
        <v>20</v>
      </c>
      <c r="X239" s="22">
        <v>19</v>
      </c>
      <c r="Y239" s="22">
        <v>12</v>
      </c>
      <c r="Z239" s="22">
        <f t="shared" si="596"/>
        <v>31</v>
      </c>
      <c r="AA239" s="22">
        <v>12</v>
      </c>
      <c r="AB239" s="22">
        <v>6</v>
      </c>
      <c r="AC239" s="22">
        <f t="shared" si="597"/>
        <v>18</v>
      </c>
      <c r="AD239" s="22">
        <f t="shared" si="577"/>
        <v>60</v>
      </c>
      <c r="AE239" s="22">
        <f t="shared" si="645"/>
        <v>213</v>
      </c>
      <c r="AF239" s="22">
        <f t="shared" si="646"/>
        <v>91</v>
      </c>
      <c r="AG239" s="22">
        <f t="shared" si="647"/>
        <v>304</v>
      </c>
      <c r="AH239" s="22">
        <f t="shared" si="648"/>
        <v>52</v>
      </c>
      <c r="AI239" s="22">
        <f t="shared" si="648"/>
        <v>19</v>
      </c>
      <c r="AJ239" s="22">
        <f t="shared" si="598"/>
        <v>71</v>
      </c>
      <c r="AK239" s="7">
        <f t="shared" si="575"/>
        <v>52</v>
      </c>
      <c r="AL239" s="7">
        <f t="shared" si="576"/>
        <v>19</v>
      </c>
      <c r="AM239" s="7">
        <f t="shared" si="599"/>
        <v>71</v>
      </c>
      <c r="AN239" s="65">
        <v>2</v>
      </c>
      <c r="AO239" s="7" t="str">
        <f t="shared" si="589"/>
        <v>0</v>
      </c>
      <c r="AP239" s="7" t="str">
        <f t="shared" si="590"/>
        <v>0</v>
      </c>
      <c r="AQ239" s="7">
        <f t="shared" si="591"/>
        <v>0</v>
      </c>
      <c r="AR239" s="7">
        <f t="shared" si="592"/>
        <v>52</v>
      </c>
      <c r="AS239" s="7">
        <f t="shared" si="593"/>
        <v>19</v>
      </c>
      <c r="AT239" s="7">
        <f t="shared" si="594"/>
        <v>71</v>
      </c>
    </row>
    <row r="240" spans="1:46" ht="19.5" customHeight="1" x14ac:dyDescent="0.45">
      <c r="A240" s="51"/>
      <c r="B240" s="12" t="s">
        <v>45</v>
      </c>
      <c r="C240" s="22">
        <v>5</v>
      </c>
      <c r="D240" s="22">
        <v>10</v>
      </c>
      <c r="E240" s="22">
        <v>19</v>
      </c>
      <c r="F240" s="22">
        <f t="shared" si="540"/>
        <v>29</v>
      </c>
      <c r="G240" s="22">
        <v>4</v>
      </c>
      <c r="H240" s="22">
        <v>8</v>
      </c>
      <c r="I240" s="22">
        <f t="shared" si="641"/>
        <v>12</v>
      </c>
      <c r="J240" s="22">
        <f t="shared" si="642"/>
        <v>14</v>
      </c>
      <c r="K240" s="22">
        <f t="shared" si="643"/>
        <v>27</v>
      </c>
      <c r="L240" s="22">
        <f t="shared" si="644"/>
        <v>41</v>
      </c>
      <c r="M240" s="22">
        <v>3</v>
      </c>
      <c r="N240" s="22">
        <v>5</v>
      </c>
      <c r="O240" s="22">
        <f t="shared" si="541"/>
        <v>8</v>
      </c>
      <c r="P240" s="22">
        <v>10</v>
      </c>
      <c r="Q240" s="22">
        <v>3</v>
      </c>
      <c r="R240" s="22">
        <v>6</v>
      </c>
      <c r="S240" s="22">
        <f t="shared" si="542"/>
        <v>9</v>
      </c>
      <c r="T240" s="22">
        <v>5</v>
      </c>
      <c r="U240" s="22">
        <v>14</v>
      </c>
      <c r="V240" s="22">
        <f t="shared" si="595"/>
        <v>19</v>
      </c>
      <c r="W240" s="22">
        <v>25</v>
      </c>
      <c r="X240" s="22">
        <v>11</v>
      </c>
      <c r="Y240" s="22">
        <v>13</v>
      </c>
      <c r="Z240" s="22">
        <f t="shared" si="596"/>
        <v>24</v>
      </c>
      <c r="AA240" s="22">
        <v>4</v>
      </c>
      <c r="AB240" s="22">
        <v>9</v>
      </c>
      <c r="AC240" s="22">
        <f t="shared" si="597"/>
        <v>13</v>
      </c>
      <c r="AD240" s="22">
        <f t="shared" si="577"/>
        <v>40</v>
      </c>
      <c r="AE240" s="22">
        <f t="shared" si="645"/>
        <v>24</v>
      </c>
      <c r="AF240" s="22">
        <f t="shared" si="646"/>
        <v>38</v>
      </c>
      <c r="AG240" s="22">
        <f t="shared" si="647"/>
        <v>62</v>
      </c>
      <c r="AH240" s="22">
        <f t="shared" si="648"/>
        <v>12</v>
      </c>
      <c r="AI240" s="22">
        <f t="shared" si="648"/>
        <v>28</v>
      </c>
      <c r="AJ240" s="22">
        <f t="shared" si="598"/>
        <v>40</v>
      </c>
      <c r="AK240" s="7">
        <f t="shared" si="575"/>
        <v>12</v>
      </c>
      <c r="AL240" s="7">
        <f t="shared" si="576"/>
        <v>28</v>
      </c>
      <c r="AM240" s="7">
        <f t="shared" si="599"/>
        <v>40</v>
      </c>
      <c r="AN240" s="65">
        <v>2</v>
      </c>
      <c r="AO240" s="7" t="str">
        <f t="shared" si="589"/>
        <v>0</v>
      </c>
      <c r="AP240" s="7" t="str">
        <f t="shared" si="590"/>
        <v>0</v>
      </c>
      <c r="AQ240" s="7">
        <f t="shared" si="591"/>
        <v>0</v>
      </c>
      <c r="AR240" s="7">
        <f t="shared" si="592"/>
        <v>12</v>
      </c>
      <c r="AS240" s="7">
        <f t="shared" si="593"/>
        <v>28</v>
      </c>
      <c r="AT240" s="7">
        <f t="shared" si="594"/>
        <v>40</v>
      </c>
    </row>
    <row r="241" spans="1:46" ht="19.5" customHeight="1" x14ac:dyDescent="0.45">
      <c r="A241" s="51"/>
      <c r="B241" s="12" t="s">
        <v>63</v>
      </c>
      <c r="C241" s="22">
        <v>10</v>
      </c>
      <c r="D241" s="22">
        <v>52</v>
      </c>
      <c r="E241" s="22">
        <v>37</v>
      </c>
      <c r="F241" s="22">
        <f t="shared" si="540"/>
        <v>89</v>
      </c>
      <c r="G241" s="22">
        <v>56</v>
      </c>
      <c r="H241" s="22">
        <v>39</v>
      </c>
      <c r="I241" s="22">
        <f t="shared" si="641"/>
        <v>95</v>
      </c>
      <c r="J241" s="22">
        <f t="shared" si="642"/>
        <v>108</v>
      </c>
      <c r="K241" s="22">
        <f t="shared" si="643"/>
        <v>76</v>
      </c>
      <c r="L241" s="22">
        <f t="shared" si="644"/>
        <v>184</v>
      </c>
      <c r="M241" s="22">
        <v>20</v>
      </c>
      <c r="N241" s="22">
        <v>9</v>
      </c>
      <c r="O241" s="22">
        <f t="shared" si="541"/>
        <v>29</v>
      </c>
      <c r="P241" s="22">
        <v>25</v>
      </c>
      <c r="Q241" s="22">
        <v>104</v>
      </c>
      <c r="R241" s="22">
        <v>42</v>
      </c>
      <c r="S241" s="22">
        <f t="shared" si="542"/>
        <v>146</v>
      </c>
      <c r="T241" s="22">
        <v>15</v>
      </c>
      <c r="U241" s="22">
        <v>7</v>
      </c>
      <c r="V241" s="22">
        <f t="shared" si="595"/>
        <v>22</v>
      </c>
      <c r="W241" s="22">
        <v>30</v>
      </c>
      <c r="X241" s="22">
        <v>27</v>
      </c>
      <c r="Y241" s="22">
        <v>13</v>
      </c>
      <c r="Z241" s="22">
        <f t="shared" si="596"/>
        <v>40</v>
      </c>
      <c r="AA241" s="22">
        <v>15</v>
      </c>
      <c r="AB241" s="22">
        <v>10</v>
      </c>
      <c r="AC241" s="22">
        <f t="shared" si="597"/>
        <v>25</v>
      </c>
      <c r="AD241" s="22">
        <f t="shared" si="577"/>
        <v>65</v>
      </c>
      <c r="AE241" s="22">
        <f t="shared" si="645"/>
        <v>183</v>
      </c>
      <c r="AF241" s="22">
        <f t="shared" si="646"/>
        <v>92</v>
      </c>
      <c r="AG241" s="22">
        <f t="shared" si="647"/>
        <v>275</v>
      </c>
      <c r="AH241" s="22">
        <f t="shared" si="648"/>
        <v>50</v>
      </c>
      <c r="AI241" s="22">
        <f t="shared" si="648"/>
        <v>26</v>
      </c>
      <c r="AJ241" s="22">
        <f t="shared" si="598"/>
        <v>76</v>
      </c>
      <c r="AK241" s="7">
        <f t="shared" si="575"/>
        <v>50</v>
      </c>
      <c r="AL241" s="7">
        <f t="shared" si="576"/>
        <v>26</v>
      </c>
      <c r="AM241" s="7">
        <f t="shared" si="599"/>
        <v>76</v>
      </c>
      <c r="AN241" s="65">
        <v>2</v>
      </c>
      <c r="AO241" s="7" t="str">
        <f t="shared" si="589"/>
        <v>0</v>
      </c>
      <c r="AP241" s="7" t="str">
        <f t="shared" si="590"/>
        <v>0</v>
      </c>
      <c r="AQ241" s="7">
        <f t="shared" si="591"/>
        <v>0</v>
      </c>
      <c r="AR241" s="7">
        <f t="shared" si="592"/>
        <v>50</v>
      </c>
      <c r="AS241" s="7">
        <f t="shared" si="593"/>
        <v>26</v>
      </c>
      <c r="AT241" s="7">
        <f t="shared" si="594"/>
        <v>76</v>
      </c>
    </row>
    <row r="242" spans="1:46" ht="19.5" customHeight="1" x14ac:dyDescent="0.45">
      <c r="A242" s="51"/>
      <c r="B242" s="12" t="s">
        <v>44</v>
      </c>
      <c r="C242" s="22">
        <v>5</v>
      </c>
      <c r="D242" s="22">
        <v>4</v>
      </c>
      <c r="E242" s="22">
        <v>18</v>
      </c>
      <c r="F242" s="22">
        <f t="shared" si="540"/>
        <v>22</v>
      </c>
      <c r="G242" s="22">
        <v>0</v>
      </c>
      <c r="H242" s="22">
        <v>17</v>
      </c>
      <c r="I242" s="22">
        <f t="shared" si="641"/>
        <v>17</v>
      </c>
      <c r="J242" s="22">
        <f t="shared" si="642"/>
        <v>4</v>
      </c>
      <c r="K242" s="22">
        <f t="shared" si="643"/>
        <v>35</v>
      </c>
      <c r="L242" s="22">
        <f t="shared" si="644"/>
        <v>39</v>
      </c>
      <c r="M242" s="22">
        <v>2</v>
      </c>
      <c r="N242" s="22">
        <v>7</v>
      </c>
      <c r="O242" s="22">
        <f t="shared" si="541"/>
        <v>9</v>
      </c>
      <c r="P242" s="22">
        <v>5</v>
      </c>
      <c r="Q242" s="22">
        <v>2</v>
      </c>
      <c r="R242" s="22">
        <v>3</v>
      </c>
      <c r="S242" s="22">
        <f t="shared" si="542"/>
        <v>5</v>
      </c>
      <c r="T242" s="22">
        <v>4</v>
      </c>
      <c r="U242" s="22">
        <v>5</v>
      </c>
      <c r="V242" s="22">
        <f t="shared" si="595"/>
        <v>9</v>
      </c>
      <c r="W242" s="22">
        <v>40</v>
      </c>
      <c r="X242" s="22">
        <v>13</v>
      </c>
      <c r="Y242" s="22">
        <v>47</v>
      </c>
      <c r="Z242" s="22">
        <f t="shared" si="596"/>
        <v>60</v>
      </c>
      <c r="AA242" s="22">
        <v>9</v>
      </c>
      <c r="AB242" s="22">
        <v>29</v>
      </c>
      <c r="AC242" s="22">
        <f t="shared" si="597"/>
        <v>38</v>
      </c>
      <c r="AD242" s="22">
        <f t="shared" si="577"/>
        <v>50</v>
      </c>
      <c r="AE242" s="22">
        <f t="shared" si="645"/>
        <v>19</v>
      </c>
      <c r="AF242" s="22">
        <f t="shared" si="646"/>
        <v>68</v>
      </c>
      <c r="AG242" s="22">
        <f t="shared" si="647"/>
        <v>87</v>
      </c>
      <c r="AH242" s="22">
        <f t="shared" si="648"/>
        <v>15</v>
      </c>
      <c r="AI242" s="22">
        <f t="shared" si="648"/>
        <v>41</v>
      </c>
      <c r="AJ242" s="22">
        <f t="shared" si="598"/>
        <v>56</v>
      </c>
      <c r="AK242" s="7">
        <f t="shared" si="575"/>
        <v>15</v>
      </c>
      <c r="AL242" s="7">
        <f t="shared" si="576"/>
        <v>41</v>
      </c>
      <c r="AM242" s="7">
        <f t="shared" si="599"/>
        <v>56</v>
      </c>
      <c r="AN242" s="65">
        <v>2</v>
      </c>
      <c r="AO242" s="7" t="str">
        <f t="shared" si="589"/>
        <v>0</v>
      </c>
      <c r="AP242" s="7" t="str">
        <f t="shared" si="590"/>
        <v>0</v>
      </c>
      <c r="AQ242" s="7">
        <f t="shared" si="591"/>
        <v>0</v>
      </c>
      <c r="AR242" s="7">
        <f t="shared" si="592"/>
        <v>15</v>
      </c>
      <c r="AS242" s="7">
        <f t="shared" si="593"/>
        <v>41</v>
      </c>
      <c r="AT242" s="7">
        <f t="shared" si="594"/>
        <v>56</v>
      </c>
    </row>
    <row r="243" spans="1:46" s="13" customFormat="1" ht="19.5" customHeight="1" x14ac:dyDescent="0.45">
      <c r="A243" s="2"/>
      <c r="B243" s="11" t="s">
        <v>69</v>
      </c>
      <c r="C243" s="26">
        <f>SUM(C236:C242)</f>
        <v>55</v>
      </c>
      <c r="D243" s="26">
        <f t="shared" ref="D243:AT243" si="649">SUM(D236:D242)</f>
        <v>175</v>
      </c>
      <c r="E243" s="26">
        <f t="shared" si="649"/>
        <v>408</v>
      </c>
      <c r="F243" s="26">
        <f t="shared" si="649"/>
        <v>583</v>
      </c>
      <c r="G243" s="26">
        <f t="shared" ref="G243:I243" si="650">SUM(G236:G242)</f>
        <v>144</v>
      </c>
      <c r="H243" s="26">
        <f t="shared" si="650"/>
        <v>254</v>
      </c>
      <c r="I243" s="26">
        <f t="shared" si="650"/>
        <v>398</v>
      </c>
      <c r="J243" s="26">
        <f t="shared" ref="J243:L243" si="651">SUM(J236:J242)</f>
        <v>319</v>
      </c>
      <c r="K243" s="26">
        <f t="shared" si="651"/>
        <v>662</v>
      </c>
      <c r="L243" s="26">
        <f t="shared" si="651"/>
        <v>981</v>
      </c>
      <c r="M243" s="26">
        <f t="shared" si="649"/>
        <v>55</v>
      </c>
      <c r="N243" s="26">
        <f t="shared" si="649"/>
        <v>74</v>
      </c>
      <c r="O243" s="26">
        <f t="shared" si="649"/>
        <v>129</v>
      </c>
      <c r="P243" s="26">
        <f t="shared" si="649"/>
        <v>130</v>
      </c>
      <c r="Q243" s="26">
        <f t="shared" si="649"/>
        <v>307</v>
      </c>
      <c r="R243" s="26">
        <f t="shared" si="649"/>
        <v>294</v>
      </c>
      <c r="S243" s="26">
        <f t="shared" si="649"/>
        <v>601</v>
      </c>
      <c r="T243" s="26">
        <f t="shared" si="649"/>
        <v>57</v>
      </c>
      <c r="U243" s="26">
        <f t="shared" si="649"/>
        <v>77</v>
      </c>
      <c r="V243" s="26">
        <f t="shared" si="649"/>
        <v>134</v>
      </c>
      <c r="W243" s="26">
        <f t="shared" si="649"/>
        <v>175</v>
      </c>
      <c r="X243" s="26">
        <f t="shared" si="649"/>
        <v>90</v>
      </c>
      <c r="Y243" s="26">
        <f t="shared" si="649"/>
        <v>175</v>
      </c>
      <c r="Z243" s="26">
        <f t="shared" si="649"/>
        <v>265</v>
      </c>
      <c r="AA243" s="26">
        <f t="shared" si="649"/>
        <v>53</v>
      </c>
      <c r="AB243" s="26">
        <f t="shared" si="649"/>
        <v>105</v>
      </c>
      <c r="AC243" s="26">
        <f t="shared" si="649"/>
        <v>158</v>
      </c>
      <c r="AD243" s="26">
        <f t="shared" si="649"/>
        <v>360</v>
      </c>
      <c r="AE243" s="26">
        <f t="shared" ref="AE243:AI243" si="652">SUM(AE236:AE242)</f>
        <v>572</v>
      </c>
      <c r="AF243" s="26">
        <f t="shared" si="652"/>
        <v>877</v>
      </c>
      <c r="AG243" s="26">
        <f t="shared" si="652"/>
        <v>1449</v>
      </c>
      <c r="AH243" s="26">
        <f t="shared" si="652"/>
        <v>165</v>
      </c>
      <c r="AI243" s="26">
        <f t="shared" si="652"/>
        <v>256</v>
      </c>
      <c r="AJ243" s="26">
        <f t="shared" si="649"/>
        <v>421</v>
      </c>
      <c r="AK243" s="26">
        <f t="shared" si="649"/>
        <v>165</v>
      </c>
      <c r="AL243" s="26">
        <f t="shared" si="649"/>
        <v>256</v>
      </c>
      <c r="AM243" s="26">
        <f t="shared" si="649"/>
        <v>421</v>
      </c>
      <c r="AN243" s="66"/>
      <c r="AO243" s="26">
        <f t="shared" si="649"/>
        <v>0</v>
      </c>
      <c r="AP243" s="26">
        <f t="shared" si="649"/>
        <v>0</v>
      </c>
      <c r="AQ243" s="26">
        <f t="shared" si="649"/>
        <v>0</v>
      </c>
      <c r="AR243" s="26">
        <f t="shared" si="649"/>
        <v>165</v>
      </c>
      <c r="AS243" s="26">
        <f t="shared" si="649"/>
        <v>256</v>
      </c>
      <c r="AT243" s="26">
        <f t="shared" si="649"/>
        <v>421</v>
      </c>
    </row>
    <row r="244" spans="1:46" s="88" customFormat="1" ht="19.5" customHeight="1" x14ac:dyDescent="0.45">
      <c r="A244" s="84"/>
      <c r="B244" s="85" t="s">
        <v>71</v>
      </c>
      <c r="C244" s="96">
        <f>C243</f>
        <v>55</v>
      </c>
      <c r="D244" s="96">
        <f t="shared" ref="D244:AT244" si="653">D243</f>
        <v>175</v>
      </c>
      <c r="E244" s="96">
        <f t="shared" si="653"/>
        <v>408</v>
      </c>
      <c r="F244" s="96">
        <f t="shared" si="653"/>
        <v>583</v>
      </c>
      <c r="G244" s="96">
        <f t="shared" ref="G244:I244" si="654">G243</f>
        <v>144</v>
      </c>
      <c r="H244" s="96">
        <f t="shared" si="654"/>
        <v>254</v>
      </c>
      <c r="I244" s="96">
        <f t="shared" si="654"/>
        <v>398</v>
      </c>
      <c r="J244" s="96">
        <f t="shared" ref="J244:L244" si="655">J243</f>
        <v>319</v>
      </c>
      <c r="K244" s="96">
        <f t="shared" si="655"/>
        <v>662</v>
      </c>
      <c r="L244" s="96">
        <f t="shared" si="655"/>
        <v>981</v>
      </c>
      <c r="M244" s="96">
        <f t="shared" si="653"/>
        <v>55</v>
      </c>
      <c r="N244" s="96">
        <f t="shared" si="653"/>
        <v>74</v>
      </c>
      <c r="O244" s="96">
        <f t="shared" si="653"/>
        <v>129</v>
      </c>
      <c r="P244" s="96">
        <f t="shared" si="653"/>
        <v>130</v>
      </c>
      <c r="Q244" s="96">
        <f t="shared" si="653"/>
        <v>307</v>
      </c>
      <c r="R244" s="96">
        <f t="shared" si="653"/>
        <v>294</v>
      </c>
      <c r="S244" s="96">
        <f t="shared" si="653"/>
        <v>601</v>
      </c>
      <c r="T244" s="96">
        <f t="shared" si="653"/>
        <v>57</v>
      </c>
      <c r="U244" s="96">
        <f t="shared" si="653"/>
        <v>77</v>
      </c>
      <c r="V244" s="96">
        <f t="shared" si="653"/>
        <v>134</v>
      </c>
      <c r="W244" s="96">
        <f t="shared" si="653"/>
        <v>175</v>
      </c>
      <c r="X244" s="96">
        <f t="shared" si="653"/>
        <v>90</v>
      </c>
      <c r="Y244" s="96">
        <f t="shared" si="653"/>
        <v>175</v>
      </c>
      <c r="Z244" s="96">
        <f t="shared" si="653"/>
        <v>265</v>
      </c>
      <c r="AA244" s="96">
        <f t="shared" si="653"/>
        <v>53</v>
      </c>
      <c r="AB244" s="96">
        <f t="shared" si="653"/>
        <v>105</v>
      </c>
      <c r="AC244" s="96">
        <f t="shared" si="653"/>
        <v>158</v>
      </c>
      <c r="AD244" s="96">
        <f t="shared" si="653"/>
        <v>360</v>
      </c>
      <c r="AE244" s="96">
        <f t="shared" ref="AE244:AI244" si="656">AE243</f>
        <v>572</v>
      </c>
      <c r="AF244" s="96">
        <f t="shared" si="656"/>
        <v>877</v>
      </c>
      <c r="AG244" s="96">
        <f t="shared" si="656"/>
        <v>1449</v>
      </c>
      <c r="AH244" s="96">
        <f t="shared" si="656"/>
        <v>165</v>
      </c>
      <c r="AI244" s="96">
        <f t="shared" si="656"/>
        <v>256</v>
      </c>
      <c r="AJ244" s="96">
        <f t="shared" si="653"/>
        <v>421</v>
      </c>
      <c r="AK244" s="96">
        <f t="shared" si="653"/>
        <v>165</v>
      </c>
      <c r="AL244" s="96">
        <f t="shared" si="653"/>
        <v>256</v>
      </c>
      <c r="AM244" s="96">
        <f t="shared" si="653"/>
        <v>421</v>
      </c>
      <c r="AN244" s="97"/>
      <c r="AO244" s="96">
        <f t="shared" si="653"/>
        <v>0</v>
      </c>
      <c r="AP244" s="96">
        <f t="shared" si="653"/>
        <v>0</v>
      </c>
      <c r="AQ244" s="96">
        <f t="shared" si="653"/>
        <v>0</v>
      </c>
      <c r="AR244" s="96">
        <f t="shared" si="653"/>
        <v>165</v>
      </c>
      <c r="AS244" s="96">
        <f t="shared" si="653"/>
        <v>256</v>
      </c>
      <c r="AT244" s="86">
        <f t="shared" si="653"/>
        <v>421</v>
      </c>
    </row>
    <row r="245" spans="1:46" s="13" customFormat="1" ht="19.5" customHeight="1" x14ac:dyDescent="0.45">
      <c r="A245" s="2"/>
      <c r="B245" s="18" t="s">
        <v>95</v>
      </c>
      <c r="C245" s="27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9"/>
      <c r="AL245" s="9"/>
      <c r="AM245" s="9"/>
      <c r="AN245" s="67"/>
      <c r="AO245" s="9"/>
      <c r="AP245" s="9"/>
      <c r="AQ245" s="9"/>
      <c r="AR245" s="9"/>
      <c r="AS245" s="9"/>
      <c r="AT245" s="10"/>
    </row>
    <row r="246" spans="1:46" s="13" customFormat="1" ht="19.5" customHeight="1" x14ac:dyDescent="0.45">
      <c r="A246" s="2"/>
      <c r="B246" s="3" t="s">
        <v>81</v>
      </c>
      <c r="C246" s="30"/>
      <c r="D246" s="31"/>
      <c r="E246" s="31"/>
      <c r="F246" s="33"/>
      <c r="G246" s="31"/>
      <c r="H246" s="31"/>
      <c r="I246" s="33"/>
      <c r="J246" s="31"/>
      <c r="K246" s="31"/>
      <c r="L246" s="33"/>
      <c r="M246" s="31"/>
      <c r="N246" s="31"/>
      <c r="O246" s="33"/>
      <c r="P246" s="31"/>
      <c r="Q246" s="31"/>
      <c r="R246" s="31"/>
      <c r="S246" s="33"/>
      <c r="T246" s="32"/>
      <c r="U246" s="32"/>
      <c r="V246" s="33"/>
      <c r="W246" s="31"/>
      <c r="X246" s="31"/>
      <c r="Y246" s="31"/>
      <c r="Z246" s="33"/>
      <c r="AA246" s="31"/>
      <c r="AB246" s="31"/>
      <c r="AC246" s="33"/>
      <c r="AD246" s="33"/>
      <c r="AE246" s="33"/>
      <c r="AF246" s="33"/>
      <c r="AG246" s="33"/>
      <c r="AH246" s="33"/>
      <c r="AI246" s="33"/>
      <c r="AJ246" s="33"/>
      <c r="AK246" s="9"/>
      <c r="AL246" s="9"/>
      <c r="AM246" s="9"/>
      <c r="AN246" s="69"/>
      <c r="AO246" s="9"/>
      <c r="AP246" s="9"/>
      <c r="AQ246" s="9"/>
      <c r="AR246" s="9"/>
      <c r="AS246" s="9"/>
      <c r="AT246" s="10"/>
    </row>
    <row r="247" spans="1:46" s="20" customFormat="1" ht="19.5" customHeight="1" x14ac:dyDescent="0.45">
      <c r="A247" s="19"/>
      <c r="B247" s="12" t="s">
        <v>85</v>
      </c>
      <c r="C247" s="37">
        <v>0</v>
      </c>
      <c r="D247" s="37">
        <v>0</v>
      </c>
      <c r="E247" s="37">
        <v>0</v>
      </c>
      <c r="F247" s="22">
        <f t="shared" si="540"/>
        <v>0</v>
      </c>
      <c r="G247" s="37">
        <v>0</v>
      </c>
      <c r="H247" s="37">
        <v>0</v>
      </c>
      <c r="I247" s="22">
        <f t="shared" ref="I247:I248" si="657">G247+H247</f>
        <v>0</v>
      </c>
      <c r="J247" s="37">
        <f t="shared" ref="J247:J248" si="658">D247+G247</f>
        <v>0</v>
      </c>
      <c r="K247" s="37">
        <f t="shared" ref="K247:K248" si="659">E247+H247</f>
        <v>0</v>
      </c>
      <c r="L247" s="22">
        <f t="shared" ref="L247:L248" si="660">J247+K247</f>
        <v>0</v>
      </c>
      <c r="M247" s="37">
        <v>0</v>
      </c>
      <c r="N247" s="37">
        <v>0</v>
      </c>
      <c r="O247" s="22">
        <f t="shared" si="541"/>
        <v>0</v>
      </c>
      <c r="P247" s="37">
        <v>30</v>
      </c>
      <c r="Q247" s="37">
        <v>6</v>
      </c>
      <c r="R247" s="37">
        <v>2</v>
      </c>
      <c r="S247" s="22">
        <f t="shared" si="542"/>
        <v>8</v>
      </c>
      <c r="T247" s="22">
        <v>17</v>
      </c>
      <c r="U247" s="22">
        <v>4</v>
      </c>
      <c r="V247" s="22">
        <f t="shared" si="595"/>
        <v>21</v>
      </c>
      <c r="W247" s="22">
        <v>0</v>
      </c>
      <c r="X247" s="22">
        <v>0</v>
      </c>
      <c r="Y247" s="22">
        <v>0</v>
      </c>
      <c r="Z247" s="22">
        <f t="shared" si="596"/>
        <v>0</v>
      </c>
      <c r="AA247" s="22">
        <v>0</v>
      </c>
      <c r="AB247" s="22">
        <v>0</v>
      </c>
      <c r="AC247" s="22">
        <f t="shared" si="597"/>
        <v>0</v>
      </c>
      <c r="AD247" s="22">
        <f t="shared" si="577"/>
        <v>30</v>
      </c>
      <c r="AE247" s="22">
        <f t="shared" ref="AE247:AE248" si="661">D247+Q247+X247</f>
        <v>6</v>
      </c>
      <c r="AF247" s="22">
        <f t="shared" ref="AF247:AF248" si="662">E247+R247+Y247</f>
        <v>2</v>
      </c>
      <c r="AG247" s="22">
        <f t="shared" ref="AG247:AG248" si="663">F247+S247+Z247</f>
        <v>8</v>
      </c>
      <c r="AH247" s="22">
        <f>M247+T247+AA247</f>
        <v>17</v>
      </c>
      <c r="AI247" s="22">
        <f>N247+U247+AB247</f>
        <v>4</v>
      </c>
      <c r="AJ247" s="22">
        <f t="shared" si="598"/>
        <v>21</v>
      </c>
      <c r="AK247" s="7">
        <f t="shared" si="575"/>
        <v>17</v>
      </c>
      <c r="AL247" s="7">
        <f t="shared" si="576"/>
        <v>4</v>
      </c>
      <c r="AM247" s="7">
        <f t="shared" si="599"/>
        <v>21</v>
      </c>
      <c r="AN247" s="65">
        <v>2</v>
      </c>
      <c r="AO247" s="7" t="str">
        <f t="shared" si="589"/>
        <v>0</v>
      </c>
      <c r="AP247" s="7" t="str">
        <f t="shared" si="590"/>
        <v>0</v>
      </c>
      <c r="AQ247" s="7">
        <f t="shared" si="591"/>
        <v>0</v>
      </c>
      <c r="AR247" s="7">
        <f t="shared" si="592"/>
        <v>17</v>
      </c>
      <c r="AS247" s="7">
        <f t="shared" si="593"/>
        <v>4</v>
      </c>
      <c r="AT247" s="7">
        <f t="shared" si="594"/>
        <v>21</v>
      </c>
    </row>
    <row r="248" spans="1:46" s="20" customFormat="1" ht="19.5" customHeight="1" x14ac:dyDescent="0.45">
      <c r="A248" s="19"/>
      <c r="B248" s="12" t="s">
        <v>63</v>
      </c>
      <c r="C248" s="37">
        <v>0</v>
      </c>
      <c r="D248" s="37">
        <v>0</v>
      </c>
      <c r="E248" s="37">
        <v>0</v>
      </c>
      <c r="F248" s="22">
        <f t="shared" si="540"/>
        <v>0</v>
      </c>
      <c r="G248" s="37">
        <v>0</v>
      </c>
      <c r="H248" s="37">
        <v>0</v>
      </c>
      <c r="I248" s="22">
        <f t="shared" si="657"/>
        <v>0</v>
      </c>
      <c r="J248" s="37">
        <f t="shared" si="658"/>
        <v>0</v>
      </c>
      <c r="K248" s="37">
        <f t="shared" si="659"/>
        <v>0</v>
      </c>
      <c r="L248" s="22">
        <f t="shared" si="660"/>
        <v>0</v>
      </c>
      <c r="M248" s="37">
        <v>0</v>
      </c>
      <c r="N248" s="37">
        <v>0</v>
      </c>
      <c r="O248" s="22">
        <f t="shared" si="541"/>
        <v>0</v>
      </c>
      <c r="P248" s="37">
        <v>30</v>
      </c>
      <c r="Q248" s="37">
        <v>1</v>
      </c>
      <c r="R248" s="37">
        <v>3</v>
      </c>
      <c r="S248" s="22">
        <f t="shared" si="542"/>
        <v>4</v>
      </c>
      <c r="T248" s="22">
        <v>17</v>
      </c>
      <c r="U248" s="22">
        <v>6</v>
      </c>
      <c r="V248" s="22">
        <f t="shared" si="595"/>
        <v>23</v>
      </c>
      <c r="W248" s="22">
        <v>0</v>
      </c>
      <c r="X248" s="22">
        <v>0</v>
      </c>
      <c r="Y248" s="22">
        <v>0</v>
      </c>
      <c r="Z248" s="22">
        <f t="shared" si="596"/>
        <v>0</v>
      </c>
      <c r="AA248" s="22">
        <v>0</v>
      </c>
      <c r="AB248" s="22">
        <v>0</v>
      </c>
      <c r="AC248" s="22">
        <f t="shared" si="597"/>
        <v>0</v>
      </c>
      <c r="AD248" s="22">
        <f t="shared" si="577"/>
        <v>30</v>
      </c>
      <c r="AE248" s="22">
        <f t="shared" si="661"/>
        <v>1</v>
      </c>
      <c r="AF248" s="22">
        <f t="shared" si="662"/>
        <v>3</v>
      </c>
      <c r="AG248" s="22">
        <f t="shared" si="663"/>
        <v>4</v>
      </c>
      <c r="AH248" s="22">
        <f>M248+T248+AA248</f>
        <v>17</v>
      </c>
      <c r="AI248" s="22">
        <f>N248+U248+AB248</f>
        <v>6</v>
      </c>
      <c r="AJ248" s="22">
        <f t="shared" si="598"/>
        <v>23</v>
      </c>
      <c r="AK248" s="7">
        <f t="shared" si="575"/>
        <v>17</v>
      </c>
      <c r="AL248" s="7">
        <f t="shared" si="576"/>
        <v>6</v>
      </c>
      <c r="AM248" s="7">
        <f t="shared" si="599"/>
        <v>23</v>
      </c>
      <c r="AN248" s="65">
        <v>2</v>
      </c>
      <c r="AO248" s="7" t="str">
        <f t="shared" si="589"/>
        <v>0</v>
      </c>
      <c r="AP248" s="7" t="str">
        <f t="shared" si="590"/>
        <v>0</v>
      </c>
      <c r="AQ248" s="7">
        <f t="shared" si="591"/>
        <v>0</v>
      </c>
      <c r="AR248" s="7">
        <f t="shared" si="592"/>
        <v>17</v>
      </c>
      <c r="AS248" s="7">
        <f t="shared" si="593"/>
        <v>6</v>
      </c>
      <c r="AT248" s="7">
        <f t="shared" si="594"/>
        <v>23</v>
      </c>
    </row>
    <row r="249" spans="1:46" s="21" customFormat="1" ht="19.5" customHeight="1" x14ac:dyDescent="0.45">
      <c r="A249" s="5"/>
      <c r="B249" s="11" t="s">
        <v>69</v>
      </c>
      <c r="C249" s="30">
        <f>SUM(C247:C248)</f>
        <v>0</v>
      </c>
      <c r="D249" s="30">
        <f t="shared" ref="D249:AT249" si="664">SUM(D247:D248)</f>
        <v>0</v>
      </c>
      <c r="E249" s="30">
        <f t="shared" si="664"/>
        <v>0</v>
      </c>
      <c r="F249" s="30">
        <f t="shared" si="664"/>
        <v>0</v>
      </c>
      <c r="G249" s="30">
        <f t="shared" si="664"/>
        <v>0</v>
      </c>
      <c r="H249" s="30">
        <f t="shared" si="664"/>
        <v>0</v>
      </c>
      <c r="I249" s="30">
        <f t="shared" si="664"/>
        <v>0</v>
      </c>
      <c r="J249" s="30">
        <f t="shared" si="664"/>
        <v>0</v>
      </c>
      <c r="K249" s="30">
        <f t="shared" si="664"/>
        <v>0</v>
      </c>
      <c r="L249" s="30">
        <f t="shared" si="664"/>
        <v>0</v>
      </c>
      <c r="M249" s="30">
        <f t="shared" si="664"/>
        <v>0</v>
      </c>
      <c r="N249" s="30">
        <f t="shared" si="664"/>
        <v>0</v>
      </c>
      <c r="O249" s="30">
        <f t="shared" si="664"/>
        <v>0</v>
      </c>
      <c r="P249" s="30">
        <f t="shared" si="664"/>
        <v>60</v>
      </c>
      <c r="Q249" s="30">
        <f t="shared" si="664"/>
        <v>7</v>
      </c>
      <c r="R249" s="30">
        <f t="shared" si="664"/>
        <v>5</v>
      </c>
      <c r="S249" s="30">
        <f t="shared" si="664"/>
        <v>12</v>
      </c>
      <c r="T249" s="22">
        <f t="shared" si="664"/>
        <v>34</v>
      </c>
      <c r="U249" s="22">
        <f t="shared" si="664"/>
        <v>10</v>
      </c>
      <c r="V249" s="30">
        <f t="shared" si="664"/>
        <v>44</v>
      </c>
      <c r="W249" s="30">
        <f t="shared" si="664"/>
        <v>0</v>
      </c>
      <c r="X249" s="30">
        <f t="shared" si="664"/>
        <v>0</v>
      </c>
      <c r="Y249" s="30">
        <f t="shared" si="664"/>
        <v>0</v>
      </c>
      <c r="Z249" s="30">
        <f t="shared" si="664"/>
        <v>0</v>
      </c>
      <c r="AA249" s="30">
        <f t="shared" si="664"/>
        <v>0</v>
      </c>
      <c r="AB249" s="30">
        <f t="shared" si="664"/>
        <v>0</v>
      </c>
      <c r="AC249" s="30">
        <f t="shared" si="664"/>
        <v>0</v>
      </c>
      <c r="AD249" s="30">
        <f t="shared" si="664"/>
        <v>60</v>
      </c>
      <c r="AE249" s="30">
        <f t="shared" si="664"/>
        <v>7</v>
      </c>
      <c r="AF249" s="30">
        <f t="shared" si="664"/>
        <v>5</v>
      </c>
      <c r="AG249" s="30">
        <f t="shared" si="664"/>
        <v>12</v>
      </c>
      <c r="AH249" s="30">
        <f t="shared" si="664"/>
        <v>34</v>
      </c>
      <c r="AI249" s="30">
        <f t="shared" si="664"/>
        <v>10</v>
      </c>
      <c r="AJ249" s="30">
        <f t="shared" si="664"/>
        <v>44</v>
      </c>
      <c r="AK249" s="30">
        <f t="shared" si="664"/>
        <v>34</v>
      </c>
      <c r="AL249" s="30">
        <f t="shared" si="664"/>
        <v>10</v>
      </c>
      <c r="AM249" s="30">
        <f t="shared" si="664"/>
        <v>44</v>
      </c>
      <c r="AN249" s="73"/>
      <c r="AO249" s="30">
        <f t="shared" si="664"/>
        <v>0</v>
      </c>
      <c r="AP249" s="30">
        <f t="shared" si="664"/>
        <v>0</v>
      </c>
      <c r="AQ249" s="30">
        <f t="shared" si="664"/>
        <v>0</v>
      </c>
      <c r="AR249" s="30">
        <f t="shared" si="664"/>
        <v>34</v>
      </c>
      <c r="AS249" s="30">
        <f t="shared" si="664"/>
        <v>10</v>
      </c>
      <c r="AT249" s="38">
        <f t="shared" si="664"/>
        <v>44</v>
      </c>
    </row>
    <row r="250" spans="1:46" s="107" customFormat="1" ht="19.5" customHeight="1" x14ac:dyDescent="0.45">
      <c r="A250" s="102"/>
      <c r="B250" s="85" t="s">
        <v>96</v>
      </c>
      <c r="C250" s="103">
        <f>C249</f>
        <v>0</v>
      </c>
      <c r="D250" s="103">
        <f t="shared" ref="D250:AT250" si="665">D249</f>
        <v>0</v>
      </c>
      <c r="E250" s="103">
        <f t="shared" si="665"/>
        <v>0</v>
      </c>
      <c r="F250" s="103">
        <f t="shared" si="665"/>
        <v>0</v>
      </c>
      <c r="G250" s="103">
        <f t="shared" si="665"/>
        <v>0</v>
      </c>
      <c r="H250" s="103">
        <f t="shared" si="665"/>
        <v>0</v>
      </c>
      <c r="I250" s="103">
        <f t="shared" si="665"/>
        <v>0</v>
      </c>
      <c r="J250" s="103">
        <f t="shared" si="665"/>
        <v>0</v>
      </c>
      <c r="K250" s="103">
        <f t="shared" si="665"/>
        <v>0</v>
      </c>
      <c r="L250" s="103">
        <f t="shared" si="665"/>
        <v>0</v>
      </c>
      <c r="M250" s="103">
        <f t="shared" si="665"/>
        <v>0</v>
      </c>
      <c r="N250" s="103">
        <f t="shared" si="665"/>
        <v>0</v>
      </c>
      <c r="O250" s="103">
        <f t="shared" si="665"/>
        <v>0</v>
      </c>
      <c r="P250" s="103">
        <f t="shared" si="665"/>
        <v>60</v>
      </c>
      <c r="Q250" s="103">
        <f t="shared" si="665"/>
        <v>7</v>
      </c>
      <c r="R250" s="103">
        <f t="shared" si="665"/>
        <v>5</v>
      </c>
      <c r="S250" s="103">
        <f t="shared" si="665"/>
        <v>12</v>
      </c>
      <c r="T250" s="104">
        <f t="shared" si="665"/>
        <v>34</v>
      </c>
      <c r="U250" s="104">
        <f t="shared" si="665"/>
        <v>10</v>
      </c>
      <c r="V250" s="103">
        <f t="shared" si="665"/>
        <v>44</v>
      </c>
      <c r="W250" s="103">
        <f t="shared" si="665"/>
        <v>0</v>
      </c>
      <c r="X250" s="103">
        <f t="shared" si="665"/>
        <v>0</v>
      </c>
      <c r="Y250" s="103">
        <f t="shared" si="665"/>
        <v>0</v>
      </c>
      <c r="Z250" s="103">
        <f t="shared" si="665"/>
        <v>0</v>
      </c>
      <c r="AA250" s="103">
        <f t="shared" si="665"/>
        <v>0</v>
      </c>
      <c r="AB250" s="103">
        <f t="shared" si="665"/>
        <v>0</v>
      </c>
      <c r="AC250" s="103">
        <f t="shared" si="665"/>
        <v>0</v>
      </c>
      <c r="AD250" s="103">
        <f t="shared" si="665"/>
        <v>60</v>
      </c>
      <c r="AE250" s="103">
        <f t="shared" si="665"/>
        <v>7</v>
      </c>
      <c r="AF250" s="103">
        <f t="shared" si="665"/>
        <v>5</v>
      </c>
      <c r="AG250" s="103">
        <f t="shared" si="665"/>
        <v>12</v>
      </c>
      <c r="AH250" s="103">
        <f t="shared" si="665"/>
        <v>34</v>
      </c>
      <c r="AI250" s="103">
        <f t="shared" si="665"/>
        <v>10</v>
      </c>
      <c r="AJ250" s="103">
        <f t="shared" si="665"/>
        <v>44</v>
      </c>
      <c r="AK250" s="103">
        <f t="shared" si="665"/>
        <v>34</v>
      </c>
      <c r="AL250" s="103">
        <f t="shared" si="665"/>
        <v>10</v>
      </c>
      <c r="AM250" s="103">
        <f t="shared" si="665"/>
        <v>44</v>
      </c>
      <c r="AN250" s="105"/>
      <c r="AO250" s="103">
        <f t="shared" si="665"/>
        <v>0</v>
      </c>
      <c r="AP250" s="103">
        <f t="shared" si="665"/>
        <v>0</v>
      </c>
      <c r="AQ250" s="103">
        <f t="shared" si="665"/>
        <v>0</v>
      </c>
      <c r="AR250" s="103">
        <f t="shared" si="665"/>
        <v>34</v>
      </c>
      <c r="AS250" s="103">
        <f t="shared" si="665"/>
        <v>10</v>
      </c>
      <c r="AT250" s="106">
        <f t="shared" si="665"/>
        <v>44</v>
      </c>
    </row>
    <row r="251" spans="1:46" s="112" customFormat="1" ht="21" customHeight="1" x14ac:dyDescent="0.45">
      <c r="A251" s="108"/>
      <c r="B251" s="90" t="s">
        <v>49</v>
      </c>
      <c r="C251" s="109">
        <f>C244+C250</f>
        <v>55</v>
      </c>
      <c r="D251" s="109">
        <f t="shared" ref="D251:AT251" si="666">D244+D250</f>
        <v>175</v>
      </c>
      <c r="E251" s="109">
        <f t="shared" si="666"/>
        <v>408</v>
      </c>
      <c r="F251" s="109">
        <f t="shared" si="666"/>
        <v>583</v>
      </c>
      <c r="G251" s="109">
        <f t="shared" si="666"/>
        <v>144</v>
      </c>
      <c r="H251" s="109">
        <f t="shared" si="666"/>
        <v>254</v>
      </c>
      <c r="I251" s="109">
        <f t="shared" si="666"/>
        <v>398</v>
      </c>
      <c r="J251" s="109">
        <f t="shared" si="666"/>
        <v>319</v>
      </c>
      <c r="K251" s="109">
        <f t="shared" si="666"/>
        <v>662</v>
      </c>
      <c r="L251" s="109">
        <f t="shared" si="666"/>
        <v>981</v>
      </c>
      <c r="M251" s="109">
        <f t="shared" si="666"/>
        <v>55</v>
      </c>
      <c r="N251" s="109">
        <f t="shared" si="666"/>
        <v>74</v>
      </c>
      <c r="O251" s="109">
        <f t="shared" si="666"/>
        <v>129</v>
      </c>
      <c r="P251" s="109">
        <f t="shared" si="666"/>
        <v>190</v>
      </c>
      <c r="Q251" s="109">
        <f t="shared" si="666"/>
        <v>314</v>
      </c>
      <c r="R251" s="109">
        <f t="shared" si="666"/>
        <v>299</v>
      </c>
      <c r="S251" s="109">
        <f t="shared" si="666"/>
        <v>613</v>
      </c>
      <c r="T251" s="109">
        <f t="shared" si="666"/>
        <v>91</v>
      </c>
      <c r="U251" s="109">
        <f t="shared" si="666"/>
        <v>87</v>
      </c>
      <c r="V251" s="109">
        <f t="shared" si="666"/>
        <v>178</v>
      </c>
      <c r="W251" s="109">
        <f t="shared" si="666"/>
        <v>175</v>
      </c>
      <c r="X251" s="109">
        <f t="shared" si="666"/>
        <v>90</v>
      </c>
      <c r="Y251" s="109">
        <f t="shared" si="666"/>
        <v>175</v>
      </c>
      <c r="Z251" s="109">
        <f t="shared" si="666"/>
        <v>265</v>
      </c>
      <c r="AA251" s="109">
        <f t="shared" si="666"/>
        <v>53</v>
      </c>
      <c r="AB251" s="109">
        <f t="shared" si="666"/>
        <v>105</v>
      </c>
      <c r="AC251" s="109">
        <f t="shared" si="666"/>
        <v>158</v>
      </c>
      <c r="AD251" s="109">
        <f t="shared" si="666"/>
        <v>420</v>
      </c>
      <c r="AE251" s="109">
        <f t="shared" si="666"/>
        <v>579</v>
      </c>
      <c r="AF251" s="109">
        <f t="shared" si="666"/>
        <v>882</v>
      </c>
      <c r="AG251" s="109">
        <f t="shared" si="666"/>
        <v>1461</v>
      </c>
      <c r="AH251" s="109">
        <f t="shared" si="666"/>
        <v>199</v>
      </c>
      <c r="AI251" s="109">
        <f t="shared" si="666"/>
        <v>266</v>
      </c>
      <c r="AJ251" s="109">
        <f t="shared" si="666"/>
        <v>465</v>
      </c>
      <c r="AK251" s="109">
        <f t="shared" si="666"/>
        <v>199</v>
      </c>
      <c r="AL251" s="109">
        <f t="shared" si="666"/>
        <v>266</v>
      </c>
      <c r="AM251" s="109">
        <f t="shared" si="666"/>
        <v>465</v>
      </c>
      <c r="AN251" s="110"/>
      <c r="AO251" s="109">
        <f t="shared" si="666"/>
        <v>0</v>
      </c>
      <c r="AP251" s="109">
        <f t="shared" si="666"/>
        <v>0</v>
      </c>
      <c r="AQ251" s="109">
        <f t="shared" si="666"/>
        <v>0</v>
      </c>
      <c r="AR251" s="109">
        <f t="shared" si="666"/>
        <v>199</v>
      </c>
      <c r="AS251" s="109">
        <f t="shared" si="666"/>
        <v>266</v>
      </c>
      <c r="AT251" s="111">
        <f t="shared" si="666"/>
        <v>465</v>
      </c>
    </row>
    <row r="252" spans="1:46" ht="19.5" customHeight="1" x14ac:dyDescent="0.45">
      <c r="A252" s="2" t="s">
        <v>64</v>
      </c>
      <c r="B252" s="6"/>
      <c r="C252" s="27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9"/>
      <c r="AL252" s="9"/>
      <c r="AM252" s="9"/>
      <c r="AN252" s="67"/>
      <c r="AO252" s="9"/>
      <c r="AP252" s="9"/>
      <c r="AQ252" s="9"/>
      <c r="AR252" s="9"/>
      <c r="AS252" s="9"/>
      <c r="AT252" s="10"/>
    </row>
    <row r="253" spans="1:46" ht="19.5" customHeight="1" x14ac:dyDescent="0.45">
      <c r="A253" s="2"/>
      <c r="B253" s="4" t="s">
        <v>70</v>
      </c>
      <c r="C253" s="27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9"/>
      <c r="AL253" s="9"/>
      <c r="AM253" s="9"/>
      <c r="AN253" s="67"/>
      <c r="AO253" s="9"/>
      <c r="AP253" s="9"/>
      <c r="AQ253" s="9"/>
      <c r="AR253" s="9"/>
      <c r="AS253" s="9"/>
      <c r="AT253" s="10"/>
    </row>
    <row r="254" spans="1:46" ht="19.5" customHeight="1" x14ac:dyDescent="0.45">
      <c r="A254" s="2"/>
      <c r="B254" s="3" t="s">
        <v>115</v>
      </c>
      <c r="C254" s="30"/>
      <c r="D254" s="31"/>
      <c r="E254" s="31"/>
      <c r="F254" s="33"/>
      <c r="G254" s="31"/>
      <c r="H254" s="31"/>
      <c r="I254" s="33"/>
      <c r="J254" s="31"/>
      <c r="K254" s="31"/>
      <c r="L254" s="33"/>
      <c r="M254" s="31"/>
      <c r="N254" s="31"/>
      <c r="O254" s="33"/>
      <c r="P254" s="31"/>
      <c r="Q254" s="31"/>
      <c r="R254" s="31"/>
      <c r="S254" s="33"/>
      <c r="T254" s="32"/>
      <c r="U254" s="32"/>
      <c r="V254" s="33"/>
      <c r="W254" s="31"/>
      <c r="X254" s="31"/>
      <c r="Y254" s="31"/>
      <c r="Z254" s="33"/>
      <c r="AA254" s="31"/>
      <c r="AB254" s="31"/>
      <c r="AC254" s="33"/>
      <c r="AD254" s="33"/>
      <c r="AE254" s="33"/>
      <c r="AF254" s="33"/>
      <c r="AG254" s="33"/>
      <c r="AH254" s="33"/>
      <c r="AI254" s="33"/>
      <c r="AJ254" s="33"/>
      <c r="AK254" s="9"/>
      <c r="AL254" s="9"/>
      <c r="AM254" s="9"/>
      <c r="AN254" s="69"/>
      <c r="AO254" s="9"/>
      <c r="AP254" s="9"/>
      <c r="AQ254" s="9"/>
      <c r="AR254" s="9"/>
      <c r="AS254" s="9"/>
      <c r="AT254" s="10"/>
    </row>
    <row r="255" spans="1:46" s="13" customFormat="1" ht="19.5" customHeight="1" x14ac:dyDescent="0.45">
      <c r="A255" s="2"/>
      <c r="B255" s="12" t="s">
        <v>105</v>
      </c>
      <c r="C255" s="22">
        <v>20</v>
      </c>
      <c r="D255" s="22">
        <v>95</v>
      </c>
      <c r="E255" s="22">
        <v>135</v>
      </c>
      <c r="F255" s="22">
        <f t="shared" si="540"/>
        <v>230</v>
      </c>
      <c r="G255" s="22">
        <v>0</v>
      </c>
      <c r="H255" s="22">
        <v>0</v>
      </c>
      <c r="I255" s="22">
        <f t="shared" ref="I255:I256" si="667">G255+H255</f>
        <v>0</v>
      </c>
      <c r="J255" s="22">
        <f t="shared" ref="J255:J256" si="668">D255+G255</f>
        <v>95</v>
      </c>
      <c r="K255" s="22">
        <f t="shared" ref="K255:K256" si="669">E255+H255</f>
        <v>135</v>
      </c>
      <c r="L255" s="22">
        <f t="shared" ref="L255:L256" si="670">J255+K255</f>
        <v>230</v>
      </c>
      <c r="M255" s="22">
        <v>4</v>
      </c>
      <c r="N255" s="22">
        <v>10</v>
      </c>
      <c r="O255" s="22">
        <f>M255+N255</f>
        <v>14</v>
      </c>
      <c r="P255" s="22">
        <v>60</v>
      </c>
      <c r="Q255" s="22">
        <v>409</v>
      </c>
      <c r="R255" s="22">
        <v>326</v>
      </c>
      <c r="S255" s="22">
        <f t="shared" si="542"/>
        <v>735</v>
      </c>
      <c r="T255" s="22">
        <v>31</v>
      </c>
      <c r="U255" s="22">
        <v>19</v>
      </c>
      <c r="V255" s="22">
        <f t="shared" si="595"/>
        <v>50</v>
      </c>
      <c r="W255" s="22">
        <v>10</v>
      </c>
      <c r="X255" s="22">
        <v>7</v>
      </c>
      <c r="Y255" s="22">
        <v>13</v>
      </c>
      <c r="Z255" s="22">
        <f t="shared" si="596"/>
        <v>20</v>
      </c>
      <c r="AA255" s="22">
        <v>5</v>
      </c>
      <c r="AB255" s="22">
        <v>8</v>
      </c>
      <c r="AC255" s="22">
        <f t="shared" si="597"/>
        <v>13</v>
      </c>
      <c r="AD255" s="22">
        <f t="shared" si="577"/>
        <v>90</v>
      </c>
      <c r="AE255" s="22">
        <f t="shared" ref="AE255:AE256" si="671">D255+Q255+X255</f>
        <v>511</v>
      </c>
      <c r="AF255" s="22">
        <f t="shared" ref="AF255:AF256" si="672">E255+R255+Y255</f>
        <v>474</v>
      </c>
      <c r="AG255" s="22">
        <f t="shared" ref="AG255:AG256" si="673">F255+S255+Z255</f>
        <v>985</v>
      </c>
      <c r="AH255" s="22">
        <f>M255+T255+AA255</f>
        <v>40</v>
      </c>
      <c r="AI255" s="22">
        <f>N255+U255+AB255</f>
        <v>37</v>
      </c>
      <c r="AJ255" s="22">
        <f t="shared" si="598"/>
        <v>77</v>
      </c>
      <c r="AK255" s="7">
        <f t="shared" ref="AK255:AK266" si="674">AH255</f>
        <v>40</v>
      </c>
      <c r="AL255" s="7">
        <f t="shared" ref="AL255:AL266" si="675">AI255</f>
        <v>37</v>
      </c>
      <c r="AM255" s="7">
        <f t="shared" si="599"/>
        <v>77</v>
      </c>
      <c r="AN255" s="65">
        <v>2</v>
      </c>
      <c r="AO255" s="7" t="str">
        <f t="shared" si="589"/>
        <v>0</v>
      </c>
      <c r="AP255" s="7" t="str">
        <f t="shared" si="590"/>
        <v>0</v>
      </c>
      <c r="AQ255" s="7">
        <f t="shared" si="591"/>
        <v>0</v>
      </c>
      <c r="AR255" s="7">
        <f t="shared" si="592"/>
        <v>40</v>
      </c>
      <c r="AS255" s="7">
        <f t="shared" si="593"/>
        <v>37</v>
      </c>
      <c r="AT255" s="7">
        <f t="shared" si="594"/>
        <v>77</v>
      </c>
    </row>
    <row r="256" spans="1:46" ht="19.5" customHeight="1" x14ac:dyDescent="0.45">
      <c r="A256" s="51"/>
      <c r="B256" s="12" t="s">
        <v>46</v>
      </c>
      <c r="C256" s="22">
        <v>10</v>
      </c>
      <c r="D256" s="22">
        <v>48</v>
      </c>
      <c r="E256" s="22">
        <f>1+143</f>
        <v>144</v>
      </c>
      <c r="F256" s="22">
        <f t="shared" si="540"/>
        <v>192</v>
      </c>
      <c r="G256" s="22">
        <v>0</v>
      </c>
      <c r="H256" s="22">
        <v>0</v>
      </c>
      <c r="I256" s="22">
        <f t="shared" si="667"/>
        <v>0</v>
      </c>
      <c r="J256" s="22">
        <f t="shared" si="668"/>
        <v>48</v>
      </c>
      <c r="K256" s="22">
        <f t="shared" si="669"/>
        <v>144</v>
      </c>
      <c r="L256" s="22">
        <f t="shared" si="670"/>
        <v>192</v>
      </c>
      <c r="M256" s="22">
        <v>5</v>
      </c>
      <c r="N256" s="22">
        <v>8</v>
      </c>
      <c r="O256" s="22">
        <f>M256+N256</f>
        <v>13</v>
      </c>
      <c r="P256" s="22">
        <v>25</v>
      </c>
      <c r="Q256" s="22">
        <v>136</v>
      </c>
      <c r="R256" s="22">
        <v>166</v>
      </c>
      <c r="S256" s="22">
        <f t="shared" si="542"/>
        <v>302</v>
      </c>
      <c r="T256" s="22">
        <v>8</v>
      </c>
      <c r="U256" s="22">
        <v>13</v>
      </c>
      <c r="V256" s="22">
        <f t="shared" si="595"/>
        <v>21</v>
      </c>
      <c r="W256" s="22">
        <v>10</v>
      </c>
      <c r="X256" s="22">
        <v>6</v>
      </c>
      <c r="Y256" s="22">
        <v>14</v>
      </c>
      <c r="Z256" s="22">
        <f t="shared" si="596"/>
        <v>20</v>
      </c>
      <c r="AA256" s="22">
        <v>4</v>
      </c>
      <c r="AB256" s="22">
        <v>9</v>
      </c>
      <c r="AC256" s="22">
        <f t="shared" si="597"/>
        <v>13</v>
      </c>
      <c r="AD256" s="22">
        <f t="shared" si="577"/>
        <v>45</v>
      </c>
      <c r="AE256" s="22">
        <f t="shared" si="671"/>
        <v>190</v>
      </c>
      <c r="AF256" s="22">
        <f t="shared" si="672"/>
        <v>324</v>
      </c>
      <c r="AG256" s="22">
        <f t="shared" si="673"/>
        <v>514</v>
      </c>
      <c r="AH256" s="22">
        <f>M256+T256+AA256</f>
        <v>17</v>
      </c>
      <c r="AI256" s="22">
        <f>N256+U256+AB256</f>
        <v>30</v>
      </c>
      <c r="AJ256" s="22">
        <f t="shared" si="598"/>
        <v>47</v>
      </c>
      <c r="AK256" s="7">
        <f t="shared" si="674"/>
        <v>17</v>
      </c>
      <c r="AL256" s="7">
        <f t="shared" si="675"/>
        <v>30</v>
      </c>
      <c r="AM256" s="7">
        <f t="shared" si="599"/>
        <v>47</v>
      </c>
      <c r="AN256" s="65">
        <v>2</v>
      </c>
      <c r="AO256" s="7" t="str">
        <f t="shared" si="589"/>
        <v>0</v>
      </c>
      <c r="AP256" s="7" t="str">
        <f t="shared" si="590"/>
        <v>0</v>
      </c>
      <c r="AQ256" s="7">
        <f t="shared" si="591"/>
        <v>0</v>
      </c>
      <c r="AR256" s="7">
        <f t="shared" si="592"/>
        <v>17</v>
      </c>
      <c r="AS256" s="7">
        <f t="shared" si="593"/>
        <v>30</v>
      </c>
      <c r="AT256" s="7">
        <f t="shared" si="594"/>
        <v>47</v>
      </c>
    </row>
    <row r="257" spans="1:46" s="13" customFormat="1" ht="19.5" customHeight="1" x14ac:dyDescent="0.45">
      <c r="A257" s="2"/>
      <c r="B257" s="11" t="s">
        <v>69</v>
      </c>
      <c r="C257" s="25">
        <f>SUM(C255:C256)</f>
        <v>30</v>
      </c>
      <c r="D257" s="25">
        <f t="shared" ref="D257:AT257" si="676">SUM(D255:D256)</f>
        <v>143</v>
      </c>
      <c r="E257" s="25">
        <f t="shared" si="676"/>
        <v>279</v>
      </c>
      <c r="F257" s="25">
        <f t="shared" si="676"/>
        <v>422</v>
      </c>
      <c r="G257" s="25">
        <f t="shared" ref="G257:I257" si="677">SUM(G255:G256)</f>
        <v>0</v>
      </c>
      <c r="H257" s="25">
        <f t="shared" si="677"/>
        <v>0</v>
      </c>
      <c r="I257" s="25">
        <f t="shared" si="677"/>
        <v>0</v>
      </c>
      <c r="J257" s="25">
        <f t="shared" ref="J257:L257" si="678">SUM(J255:J256)</f>
        <v>143</v>
      </c>
      <c r="K257" s="25">
        <f t="shared" si="678"/>
        <v>279</v>
      </c>
      <c r="L257" s="25">
        <f t="shared" si="678"/>
        <v>422</v>
      </c>
      <c r="M257" s="25">
        <f t="shared" si="676"/>
        <v>9</v>
      </c>
      <c r="N257" s="25">
        <f t="shared" si="676"/>
        <v>18</v>
      </c>
      <c r="O257" s="25">
        <f t="shared" si="676"/>
        <v>27</v>
      </c>
      <c r="P257" s="25">
        <f t="shared" si="676"/>
        <v>85</v>
      </c>
      <c r="Q257" s="25">
        <f t="shared" si="676"/>
        <v>545</v>
      </c>
      <c r="R257" s="25">
        <f t="shared" si="676"/>
        <v>492</v>
      </c>
      <c r="S257" s="25">
        <f t="shared" si="676"/>
        <v>1037</v>
      </c>
      <c r="T257" s="25">
        <f t="shared" si="676"/>
        <v>39</v>
      </c>
      <c r="U257" s="25">
        <f t="shared" si="676"/>
        <v>32</v>
      </c>
      <c r="V257" s="25">
        <f t="shared" si="676"/>
        <v>71</v>
      </c>
      <c r="W257" s="25">
        <f t="shared" si="676"/>
        <v>20</v>
      </c>
      <c r="X257" s="25">
        <f t="shared" si="676"/>
        <v>13</v>
      </c>
      <c r="Y257" s="25">
        <f t="shared" si="676"/>
        <v>27</v>
      </c>
      <c r="Z257" s="25">
        <f t="shared" si="676"/>
        <v>40</v>
      </c>
      <c r="AA257" s="25">
        <f t="shared" si="676"/>
        <v>9</v>
      </c>
      <c r="AB257" s="25">
        <f t="shared" si="676"/>
        <v>17</v>
      </c>
      <c r="AC257" s="25">
        <f t="shared" si="676"/>
        <v>26</v>
      </c>
      <c r="AD257" s="25">
        <f t="shared" si="676"/>
        <v>135</v>
      </c>
      <c r="AE257" s="25">
        <f t="shared" ref="AE257:AK257" si="679">SUM(AE255:AE256)</f>
        <v>701</v>
      </c>
      <c r="AF257" s="25">
        <f t="shared" si="679"/>
        <v>798</v>
      </c>
      <c r="AG257" s="25">
        <f t="shared" si="679"/>
        <v>1499</v>
      </c>
      <c r="AH257" s="25">
        <f t="shared" si="679"/>
        <v>57</v>
      </c>
      <c r="AI257" s="25">
        <f t="shared" si="679"/>
        <v>67</v>
      </c>
      <c r="AJ257" s="25">
        <f t="shared" si="679"/>
        <v>124</v>
      </c>
      <c r="AK257" s="25">
        <f t="shared" si="679"/>
        <v>57</v>
      </c>
      <c r="AL257" s="25">
        <f t="shared" si="676"/>
        <v>67</v>
      </c>
      <c r="AM257" s="25">
        <f t="shared" si="676"/>
        <v>124</v>
      </c>
      <c r="AN257" s="70"/>
      <c r="AO257" s="25">
        <f t="shared" si="676"/>
        <v>0</v>
      </c>
      <c r="AP257" s="25">
        <f t="shared" si="676"/>
        <v>0</v>
      </c>
      <c r="AQ257" s="25">
        <f t="shared" si="676"/>
        <v>0</v>
      </c>
      <c r="AR257" s="25">
        <f t="shared" si="676"/>
        <v>57</v>
      </c>
      <c r="AS257" s="25">
        <f t="shared" si="676"/>
        <v>67</v>
      </c>
      <c r="AT257" s="26">
        <f t="shared" si="676"/>
        <v>124</v>
      </c>
    </row>
    <row r="258" spans="1:46" s="88" customFormat="1" ht="19.5" customHeight="1" x14ac:dyDescent="0.45">
      <c r="A258" s="84"/>
      <c r="B258" s="85" t="s">
        <v>71</v>
      </c>
      <c r="C258" s="96">
        <f>C257</f>
        <v>30</v>
      </c>
      <c r="D258" s="96">
        <f t="shared" ref="D258:AT259" si="680">D257</f>
        <v>143</v>
      </c>
      <c r="E258" s="96">
        <f t="shared" si="680"/>
        <v>279</v>
      </c>
      <c r="F258" s="96">
        <f t="shared" si="680"/>
        <v>422</v>
      </c>
      <c r="G258" s="96">
        <f t="shared" ref="G258:I258" si="681">G257</f>
        <v>0</v>
      </c>
      <c r="H258" s="96">
        <f t="shared" si="681"/>
        <v>0</v>
      </c>
      <c r="I258" s="96">
        <f t="shared" si="681"/>
        <v>0</v>
      </c>
      <c r="J258" s="96">
        <f t="shared" ref="J258:L258" si="682">J257</f>
        <v>143</v>
      </c>
      <c r="K258" s="96">
        <f t="shared" si="682"/>
        <v>279</v>
      </c>
      <c r="L258" s="96">
        <f t="shared" si="682"/>
        <v>422</v>
      </c>
      <c r="M258" s="96">
        <f t="shared" si="680"/>
        <v>9</v>
      </c>
      <c r="N258" s="96">
        <f t="shared" si="680"/>
        <v>18</v>
      </c>
      <c r="O258" s="96">
        <f t="shared" si="680"/>
        <v>27</v>
      </c>
      <c r="P258" s="96">
        <f t="shared" si="680"/>
        <v>85</v>
      </c>
      <c r="Q258" s="96">
        <f t="shared" si="680"/>
        <v>545</v>
      </c>
      <c r="R258" s="96">
        <f t="shared" si="680"/>
        <v>492</v>
      </c>
      <c r="S258" s="96">
        <f t="shared" si="680"/>
        <v>1037</v>
      </c>
      <c r="T258" s="96">
        <f t="shared" si="680"/>
        <v>39</v>
      </c>
      <c r="U258" s="96">
        <f t="shared" si="680"/>
        <v>32</v>
      </c>
      <c r="V258" s="96">
        <f t="shared" si="680"/>
        <v>71</v>
      </c>
      <c r="W258" s="96">
        <f t="shared" si="680"/>
        <v>20</v>
      </c>
      <c r="X258" s="96">
        <f t="shared" si="680"/>
        <v>13</v>
      </c>
      <c r="Y258" s="96">
        <f t="shared" si="680"/>
        <v>27</v>
      </c>
      <c r="Z258" s="96">
        <f t="shared" si="680"/>
        <v>40</v>
      </c>
      <c r="AA258" s="96">
        <f t="shared" si="680"/>
        <v>9</v>
      </c>
      <c r="AB258" s="96">
        <f t="shared" si="680"/>
        <v>17</v>
      </c>
      <c r="AC258" s="96">
        <f t="shared" si="680"/>
        <v>26</v>
      </c>
      <c r="AD258" s="96">
        <f t="shared" si="680"/>
        <v>135</v>
      </c>
      <c r="AE258" s="96">
        <f t="shared" ref="AE258:AK258" si="683">AE257</f>
        <v>701</v>
      </c>
      <c r="AF258" s="96">
        <f t="shared" si="683"/>
        <v>798</v>
      </c>
      <c r="AG258" s="96">
        <f t="shared" si="683"/>
        <v>1499</v>
      </c>
      <c r="AH258" s="96">
        <f t="shared" si="683"/>
        <v>57</v>
      </c>
      <c r="AI258" s="96">
        <f t="shared" si="683"/>
        <v>67</v>
      </c>
      <c r="AJ258" s="96">
        <f t="shared" si="683"/>
        <v>124</v>
      </c>
      <c r="AK258" s="96">
        <f t="shared" si="683"/>
        <v>57</v>
      </c>
      <c r="AL258" s="96">
        <f t="shared" si="680"/>
        <v>67</v>
      </c>
      <c r="AM258" s="96">
        <f t="shared" si="680"/>
        <v>124</v>
      </c>
      <c r="AN258" s="97"/>
      <c r="AO258" s="96">
        <f t="shared" si="680"/>
        <v>0</v>
      </c>
      <c r="AP258" s="96">
        <f t="shared" si="680"/>
        <v>0</v>
      </c>
      <c r="AQ258" s="96">
        <f t="shared" si="680"/>
        <v>0</v>
      </c>
      <c r="AR258" s="96">
        <f t="shared" si="680"/>
        <v>57</v>
      </c>
      <c r="AS258" s="96">
        <f t="shared" si="680"/>
        <v>67</v>
      </c>
      <c r="AT258" s="86">
        <f t="shared" si="680"/>
        <v>124</v>
      </c>
    </row>
    <row r="259" spans="1:46" s="93" customFormat="1" ht="21" customHeight="1" x14ac:dyDescent="0.45">
      <c r="A259" s="89"/>
      <c r="B259" s="90" t="s">
        <v>49</v>
      </c>
      <c r="C259" s="94">
        <f>C258</f>
        <v>30</v>
      </c>
      <c r="D259" s="94">
        <f t="shared" si="680"/>
        <v>143</v>
      </c>
      <c r="E259" s="94">
        <f t="shared" si="680"/>
        <v>279</v>
      </c>
      <c r="F259" s="94">
        <f t="shared" si="680"/>
        <v>422</v>
      </c>
      <c r="G259" s="94">
        <f t="shared" ref="G259:I259" si="684">G258</f>
        <v>0</v>
      </c>
      <c r="H259" s="94">
        <f t="shared" si="684"/>
        <v>0</v>
      </c>
      <c r="I259" s="94">
        <f t="shared" si="684"/>
        <v>0</v>
      </c>
      <c r="J259" s="94">
        <f t="shared" ref="J259:L259" si="685">J258</f>
        <v>143</v>
      </c>
      <c r="K259" s="94">
        <f t="shared" si="685"/>
        <v>279</v>
      </c>
      <c r="L259" s="94">
        <f t="shared" si="685"/>
        <v>422</v>
      </c>
      <c r="M259" s="94">
        <f t="shared" si="680"/>
        <v>9</v>
      </c>
      <c r="N259" s="94">
        <f t="shared" si="680"/>
        <v>18</v>
      </c>
      <c r="O259" s="94">
        <f t="shared" si="680"/>
        <v>27</v>
      </c>
      <c r="P259" s="94">
        <f t="shared" si="680"/>
        <v>85</v>
      </c>
      <c r="Q259" s="94">
        <f t="shared" si="680"/>
        <v>545</v>
      </c>
      <c r="R259" s="94">
        <f t="shared" si="680"/>
        <v>492</v>
      </c>
      <c r="S259" s="94">
        <f t="shared" si="680"/>
        <v>1037</v>
      </c>
      <c r="T259" s="94">
        <f t="shared" si="680"/>
        <v>39</v>
      </c>
      <c r="U259" s="94">
        <f t="shared" si="680"/>
        <v>32</v>
      </c>
      <c r="V259" s="94">
        <f t="shared" si="680"/>
        <v>71</v>
      </c>
      <c r="W259" s="94">
        <f t="shared" si="680"/>
        <v>20</v>
      </c>
      <c r="X259" s="94">
        <f t="shared" si="680"/>
        <v>13</v>
      </c>
      <c r="Y259" s="94">
        <f t="shared" si="680"/>
        <v>27</v>
      </c>
      <c r="Z259" s="94">
        <f t="shared" si="680"/>
        <v>40</v>
      </c>
      <c r="AA259" s="94">
        <f t="shared" si="680"/>
        <v>9</v>
      </c>
      <c r="AB259" s="94">
        <f t="shared" si="680"/>
        <v>17</v>
      </c>
      <c r="AC259" s="94">
        <f t="shared" si="680"/>
        <v>26</v>
      </c>
      <c r="AD259" s="94">
        <f t="shared" si="680"/>
        <v>135</v>
      </c>
      <c r="AE259" s="94">
        <f t="shared" ref="AE259:AK259" si="686">AE258</f>
        <v>701</v>
      </c>
      <c r="AF259" s="94">
        <f t="shared" si="686"/>
        <v>798</v>
      </c>
      <c r="AG259" s="94">
        <f t="shared" si="686"/>
        <v>1499</v>
      </c>
      <c r="AH259" s="94">
        <f t="shared" si="686"/>
        <v>57</v>
      </c>
      <c r="AI259" s="94">
        <f t="shared" si="686"/>
        <v>67</v>
      </c>
      <c r="AJ259" s="94">
        <f t="shared" si="686"/>
        <v>124</v>
      </c>
      <c r="AK259" s="94">
        <f t="shared" si="686"/>
        <v>57</v>
      </c>
      <c r="AL259" s="94">
        <f t="shared" si="680"/>
        <v>67</v>
      </c>
      <c r="AM259" s="94">
        <f t="shared" si="680"/>
        <v>124</v>
      </c>
      <c r="AN259" s="95"/>
      <c r="AO259" s="94">
        <f t="shared" si="680"/>
        <v>0</v>
      </c>
      <c r="AP259" s="94">
        <f t="shared" si="680"/>
        <v>0</v>
      </c>
      <c r="AQ259" s="94">
        <f t="shared" si="680"/>
        <v>0</v>
      </c>
      <c r="AR259" s="94">
        <f t="shared" si="680"/>
        <v>57</v>
      </c>
      <c r="AS259" s="94">
        <f t="shared" si="680"/>
        <v>67</v>
      </c>
      <c r="AT259" s="91">
        <f t="shared" si="680"/>
        <v>124</v>
      </c>
    </row>
    <row r="260" spans="1:46" s="13" customFormat="1" ht="19.5" customHeight="1" x14ac:dyDescent="0.45">
      <c r="A260" s="2" t="s">
        <v>47</v>
      </c>
      <c r="B260" s="11"/>
      <c r="C260" s="27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9"/>
      <c r="AL260" s="9"/>
      <c r="AM260" s="9"/>
      <c r="AN260" s="67"/>
      <c r="AO260" s="9"/>
      <c r="AP260" s="9"/>
      <c r="AQ260" s="9"/>
      <c r="AR260" s="9"/>
      <c r="AS260" s="9"/>
      <c r="AT260" s="10"/>
    </row>
    <row r="261" spans="1:46" s="13" customFormat="1" ht="19.5" customHeight="1" x14ac:dyDescent="0.45">
      <c r="A261" s="2"/>
      <c r="B261" s="18" t="s">
        <v>70</v>
      </c>
      <c r="C261" s="27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9"/>
      <c r="AL261" s="9"/>
      <c r="AM261" s="9"/>
      <c r="AN261" s="67"/>
      <c r="AO261" s="9"/>
      <c r="AP261" s="9"/>
      <c r="AQ261" s="9"/>
      <c r="AR261" s="9"/>
      <c r="AS261" s="9"/>
      <c r="AT261" s="10"/>
    </row>
    <row r="262" spans="1:46" ht="19.5" customHeight="1" x14ac:dyDescent="0.45">
      <c r="A262" s="2"/>
      <c r="B262" s="3" t="s">
        <v>80</v>
      </c>
      <c r="C262" s="55"/>
      <c r="D262" s="32"/>
      <c r="E262" s="32"/>
      <c r="F262" s="33"/>
      <c r="G262" s="32"/>
      <c r="H262" s="32"/>
      <c r="I262" s="33"/>
      <c r="J262" s="32"/>
      <c r="K262" s="32"/>
      <c r="L262" s="33"/>
      <c r="M262" s="32"/>
      <c r="N262" s="32"/>
      <c r="O262" s="33"/>
      <c r="P262" s="32"/>
      <c r="Q262" s="32"/>
      <c r="R262" s="32"/>
      <c r="S262" s="33"/>
      <c r="T262" s="32"/>
      <c r="U262" s="32"/>
      <c r="V262" s="33"/>
      <c r="W262" s="32"/>
      <c r="X262" s="32"/>
      <c r="Y262" s="32"/>
      <c r="Z262" s="33"/>
      <c r="AA262" s="32"/>
      <c r="AB262" s="32"/>
      <c r="AC262" s="33"/>
      <c r="AD262" s="33"/>
      <c r="AE262" s="33"/>
      <c r="AF262" s="33"/>
      <c r="AG262" s="33"/>
      <c r="AH262" s="33"/>
      <c r="AI262" s="33"/>
      <c r="AJ262" s="33"/>
      <c r="AK262" s="9"/>
      <c r="AL262" s="9"/>
      <c r="AM262" s="9"/>
      <c r="AN262" s="69"/>
      <c r="AO262" s="9"/>
      <c r="AP262" s="9"/>
      <c r="AQ262" s="9"/>
      <c r="AR262" s="9"/>
      <c r="AS262" s="9"/>
      <c r="AT262" s="10"/>
    </row>
    <row r="263" spans="1:46" ht="19.5" customHeight="1" x14ac:dyDescent="0.45">
      <c r="A263" s="46"/>
      <c r="B263" s="12" t="s">
        <v>125</v>
      </c>
      <c r="C263" s="22">
        <v>25</v>
      </c>
      <c r="D263" s="22">
        <v>45</v>
      </c>
      <c r="E263" s="22">
        <f>4+255</f>
        <v>259</v>
      </c>
      <c r="F263" s="22">
        <f t="shared" ref="F263:F266" si="687">D263+E263</f>
        <v>304</v>
      </c>
      <c r="G263" s="22">
        <v>0</v>
      </c>
      <c r="H263" s="22">
        <v>0</v>
      </c>
      <c r="I263" s="22">
        <f t="shared" ref="I263" si="688">G263+H263</f>
        <v>0</v>
      </c>
      <c r="J263" s="22">
        <f>D263+G263</f>
        <v>45</v>
      </c>
      <c r="K263" s="22">
        <f>E263+H263</f>
        <v>259</v>
      </c>
      <c r="L263" s="22">
        <f t="shared" ref="L263" si="689">J263+K263</f>
        <v>304</v>
      </c>
      <c r="M263" s="22">
        <v>1</v>
      </c>
      <c r="N263" s="22">
        <v>24</v>
      </c>
      <c r="O263" s="22">
        <f t="shared" ref="O263:O266" si="690">M263+N263</f>
        <v>25</v>
      </c>
      <c r="P263" s="22">
        <v>25</v>
      </c>
      <c r="Q263" s="22">
        <v>37</v>
      </c>
      <c r="R263" s="22">
        <v>219</v>
      </c>
      <c r="S263" s="22">
        <f t="shared" ref="S263:S266" si="691">Q263+R263</f>
        <v>256</v>
      </c>
      <c r="T263" s="22">
        <v>4</v>
      </c>
      <c r="U263" s="22">
        <v>24</v>
      </c>
      <c r="V263" s="22">
        <f t="shared" si="595"/>
        <v>28</v>
      </c>
      <c r="W263" s="22">
        <v>15</v>
      </c>
      <c r="X263" s="22">
        <v>3</v>
      </c>
      <c r="Y263" s="22">
        <v>17</v>
      </c>
      <c r="Z263" s="22">
        <f t="shared" si="596"/>
        <v>20</v>
      </c>
      <c r="AA263" s="22">
        <v>3</v>
      </c>
      <c r="AB263" s="22">
        <v>12</v>
      </c>
      <c r="AC263" s="22">
        <f t="shared" si="597"/>
        <v>15</v>
      </c>
      <c r="AD263" s="22">
        <f t="shared" si="577"/>
        <v>65</v>
      </c>
      <c r="AE263" s="22">
        <f t="shared" ref="AE263" si="692">D263+Q263+X263</f>
        <v>85</v>
      </c>
      <c r="AF263" s="22">
        <f t="shared" ref="AF263" si="693">E263+R263+Y263</f>
        <v>495</v>
      </c>
      <c r="AG263" s="22">
        <f t="shared" ref="AG263" si="694">F263+S263+Z263</f>
        <v>580</v>
      </c>
      <c r="AH263" s="22">
        <f>M263+T263+AA263</f>
        <v>8</v>
      </c>
      <c r="AI263" s="22">
        <f>N263+U263+AB263</f>
        <v>60</v>
      </c>
      <c r="AJ263" s="22">
        <f t="shared" si="598"/>
        <v>68</v>
      </c>
      <c r="AK263" s="7">
        <f t="shared" si="674"/>
        <v>8</v>
      </c>
      <c r="AL263" s="7">
        <f t="shared" si="675"/>
        <v>60</v>
      </c>
      <c r="AM263" s="7">
        <f t="shared" si="599"/>
        <v>68</v>
      </c>
      <c r="AN263" s="65">
        <v>2</v>
      </c>
      <c r="AO263" s="7" t="str">
        <f t="shared" si="589"/>
        <v>0</v>
      </c>
      <c r="AP263" s="7" t="str">
        <f t="shared" si="590"/>
        <v>0</v>
      </c>
      <c r="AQ263" s="7">
        <f t="shared" si="591"/>
        <v>0</v>
      </c>
      <c r="AR263" s="7">
        <f t="shared" si="592"/>
        <v>8</v>
      </c>
      <c r="AS263" s="7">
        <f t="shared" si="593"/>
        <v>60</v>
      </c>
      <c r="AT263" s="7">
        <f t="shared" si="594"/>
        <v>68</v>
      </c>
    </row>
    <row r="264" spans="1:46" s="13" customFormat="1" ht="19.5" customHeight="1" x14ac:dyDescent="0.45">
      <c r="A264" s="57"/>
      <c r="B264" s="11" t="s">
        <v>69</v>
      </c>
      <c r="C264" s="25">
        <f>SUM(C263)</f>
        <v>25</v>
      </c>
      <c r="D264" s="25">
        <f t="shared" ref="D264:AT264" si="695">SUM(D263)</f>
        <v>45</v>
      </c>
      <c r="E264" s="25">
        <f t="shared" si="695"/>
        <v>259</v>
      </c>
      <c r="F264" s="25">
        <f t="shared" si="695"/>
        <v>304</v>
      </c>
      <c r="G264" s="25">
        <f t="shared" ref="G264:I264" si="696">SUM(G263)</f>
        <v>0</v>
      </c>
      <c r="H264" s="25">
        <f t="shared" si="696"/>
        <v>0</v>
      </c>
      <c r="I264" s="25">
        <f t="shared" si="696"/>
        <v>0</v>
      </c>
      <c r="J264" s="25">
        <f t="shared" ref="J264:L264" si="697">SUM(J263)</f>
        <v>45</v>
      </c>
      <c r="K264" s="25">
        <f t="shared" si="697"/>
        <v>259</v>
      </c>
      <c r="L264" s="25">
        <f t="shared" si="697"/>
        <v>304</v>
      </c>
      <c r="M264" s="25">
        <f t="shared" si="695"/>
        <v>1</v>
      </c>
      <c r="N264" s="25">
        <f t="shared" si="695"/>
        <v>24</v>
      </c>
      <c r="O264" s="25">
        <f t="shared" si="695"/>
        <v>25</v>
      </c>
      <c r="P264" s="25">
        <f t="shared" si="695"/>
        <v>25</v>
      </c>
      <c r="Q264" s="25">
        <f t="shared" si="695"/>
        <v>37</v>
      </c>
      <c r="R264" s="25">
        <f t="shared" si="695"/>
        <v>219</v>
      </c>
      <c r="S264" s="25">
        <f t="shared" si="695"/>
        <v>256</v>
      </c>
      <c r="T264" s="25">
        <f t="shared" si="695"/>
        <v>4</v>
      </c>
      <c r="U264" s="25">
        <f t="shared" si="695"/>
        <v>24</v>
      </c>
      <c r="V264" s="25">
        <f t="shared" si="695"/>
        <v>28</v>
      </c>
      <c r="W264" s="25">
        <f t="shared" si="695"/>
        <v>15</v>
      </c>
      <c r="X264" s="25">
        <f t="shared" si="695"/>
        <v>3</v>
      </c>
      <c r="Y264" s="25">
        <f t="shared" si="695"/>
        <v>17</v>
      </c>
      <c r="Z264" s="25">
        <f t="shared" si="695"/>
        <v>20</v>
      </c>
      <c r="AA264" s="25">
        <f t="shared" si="695"/>
        <v>3</v>
      </c>
      <c r="AB264" s="25">
        <f t="shared" si="695"/>
        <v>12</v>
      </c>
      <c r="AC264" s="25">
        <f t="shared" si="695"/>
        <v>15</v>
      </c>
      <c r="AD264" s="25">
        <f t="shared" ref="AD264:AI264" si="698">SUM(AD263)</f>
        <v>65</v>
      </c>
      <c r="AE264" s="25">
        <f t="shared" si="698"/>
        <v>85</v>
      </c>
      <c r="AF264" s="25">
        <f t="shared" si="698"/>
        <v>495</v>
      </c>
      <c r="AG264" s="25">
        <f t="shared" si="698"/>
        <v>580</v>
      </c>
      <c r="AH264" s="25">
        <f t="shared" si="698"/>
        <v>8</v>
      </c>
      <c r="AI264" s="25">
        <f t="shared" si="698"/>
        <v>60</v>
      </c>
      <c r="AJ264" s="25">
        <f t="shared" si="695"/>
        <v>68</v>
      </c>
      <c r="AK264" s="25">
        <f t="shared" si="695"/>
        <v>8</v>
      </c>
      <c r="AL264" s="25">
        <f t="shared" si="695"/>
        <v>60</v>
      </c>
      <c r="AM264" s="25">
        <f t="shared" si="695"/>
        <v>68</v>
      </c>
      <c r="AN264" s="70"/>
      <c r="AO264" s="25">
        <f t="shared" si="695"/>
        <v>0</v>
      </c>
      <c r="AP264" s="25">
        <f t="shared" si="695"/>
        <v>0</v>
      </c>
      <c r="AQ264" s="25">
        <f t="shared" si="695"/>
        <v>0</v>
      </c>
      <c r="AR264" s="26">
        <f t="shared" si="695"/>
        <v>8</v>
      </c>
      <c r="AS264" s="26">
        <f t="shared" si="695"/>
        <v>60</v>
      </c>
      <c r="AT264" s="26">
        <f t="shared" si="695"/>
        <v>68</v>
      </c>
    </row>
    <row r="265" spans="1:46" ht="19.5" customHeight="1" x14ac:dyDescent="0.45">
      <c r="A265" s="51"/>
      <c r="B265" s="3" t="s">
        <v>81</v>
      </c>
      <c r="C265" s="30"/>
      <c r="D265" s="31"/>
      <c r="E265" s="31"/>
      <c r="F265" s="33"/>
      <c r="G265" s="31"/>
      <c r="H265" s="31"/>
      <c r="I265" s="33"/>
      <c r="J265" s="31"/>
      <c r="K265" s="31"/>
      <c r="L265" s="33"/>
      <c r="M265" s="31"/>
      <c r="N265" s="31"/>
      <c r="O265" s="33"/>
      <c r="P265" s="31"/>
      <c r="Q265" s="31"/>
      <c r="R265" s="31"/>
      <c r="S265" s="33"/>
      <c r="T265" s="32"/>
      <c r="U265" s="32"/>
      <c r="V265" s="33"/>
      <c r="W265" s="31"/>
      <c r="X265" s="31"/>
      <c r="Y265" s="31"/>
      <c r="Z265" s="33"/>
      <c r="AA265" s="31"/>
      <c r="AB265" s="31"/>
      <c r="AC265" s="33"/>
      <c r="AD265" s="33"/>
      <c r="AE265" s="33"/>
      <c r="AF265" s="33"/>
      <c r="AG265" s="33"/>
      <c r="AH265" s="33"/>
      <c r="AI265" s="33"/>
      <c r="AJ265" s="33"/>
      <c r="AK265" s="9"/>
      <c r="AL265" s="9"/>
      <c r="AM265" s="9"/>
      <c r="AN265" s="69"/>
      <c r="AO265" s="9"/>
      <c r="AP265" s="9"/>
      <c r="AQ265" s="9"/>
      <c r="AR265" s="9"/>
      <c r="AS265" s="9"/>
      <c r="AT265" s="10"/>
    </row>
    <row r="266" spans="1:46" ht="19.5" customHeight="1" x14ac:dyDescent="0.45">
      <c r="A266" s="51"/>
      <c r="B266" s="6" t="s">
        <v>126</v>
      </c>
      <c r="C266" s="22">
        <v>35</v>
      </c>
      <c r="D266" s="22">
        <v>5</v>
      </c>
      <c r="E266" s="22">
        <v>96</v>
      </c>
      <c r="F266" s="22">
        <f t="shared" si="687"/>
        <v>101</v>
      </c>
      <c r="G266" s="22">
        <v>0</v>
      </c>
      <c r="H266" s="22">
        <v>0</v>
      </c>
      <c r="I266" s="22">
        <f t="shared" ref="I266" si="699">G266+H266</f>
        <v>0</v>
      </c>
      <c r="J266" s="22">
        <f>D266+G266</f>
        <v>5</v>
      </c>
      <c r="K266" s="22">
        <f>E266+H266</f>
        <v>96</v>
      </c>
      <c r="L266" s="22">
        <f t="shared" ref="L266" si="700">J266+K266</f>
        <v>101</v>
      </c>
      <c r="M266" s="22">
        <v>2</v>
      </c>
      <c r="N266" s="22">
        <v>11</v>
      </c>
      <c r="O266" s="22">
        <f t="shared" si="690"/>
        <v>13</v>
      </c>
      <c r="P266" s="22">
        <v>30</v>
      </c>
      <c r="Q266" s="22">
        <v>4</v>
      </c>
      <c r="R266" s="22">
        <v>30</v>
      </c>
      <c r="S266" s="22">
        <f t="shared" si="691"/>
        <v>34</v>
      </c>
      <c r="T266" s="22">
        <v>1</v>
      </c>
      <c r="U266" s="22">
        <v>22</v>
      </c>
      <c r="V266" s="22">
        <f t="shared" si="595"/>
        <v>23</v>
      </c>
      <c r="W266" s="22">
        <v>35</v>
      </c>
      <c r="X266" s="22">
        <v>1</v>
      </c>
      <c r="Y266" s="22">
        <v>39</v>
      </c>
      <c r="Z266" s="22">
        <f t="shared" si="596"/>
        <v>40</v>
      </c>
      <c r="AA266" s="22">
        <v>0</v>
      </c>
      <c r="AB266" s="22">
        <v>16</v>
      </c>
      <c r="AC266" s="22">
        <f t="shared" si="597"/>
        <v>16</v>
      </c>
      <c r="AD266" s="22">
        <f t="shared" si="577"/>
        <v>100</v>
      </c>
      <c r="AE266" s="22">
        <f t="shared" ref="AE266" si="701">D266+Q266+X266</f>
        <v>10</v>
      </c>
      <c r="AF266" s="22">
        <f t="shared" ref="AF266" si="702">E266+R266+Y266</f>
        <v>165</v>
      </c>
      <c r="AG266" s="22">
        <f t="shared" ref="AG266" si="703">F266+S266+Z266</f>
        <v>175</v>
      </c>
      <c r="AH266" s="22">
        <f>M266+T266+AA266</f>
        <v>3</v>
      </c>
      <c r="AI266" s="22">
        <f>N266+U266+AB266</f>
        <v>49</v>
      </c>
      <c r="AJ266" s="22">
        <f t="shared" si="598"/>
        <v>52</v>
      </c>
      <c r="AK266" s="7">
        <f t="shared" si="674"/>
        <v>3</v>
      </c>
      <c r="AL266" s="7">
        <f t="shared" si="675"/>
        <v>49</v>
      </c>
      <c r="AM266" s="7">
        <f t="shared" si="599"/>
        <v>52</v>
      </c>
      <c r="AN266" s="65">
        <v>2</v>
      </c>
      <c r="AO266" s="7" t="str">
        <f t="shared" si="589"/>
        <v>0</v>
      </c>
      <c r="AP266" s="7" t="str">
        <f t="shared" si="590"/>
        <v>0</v>
      </c>
      <c r="AQ266" s="7">
        <f t="shared" si="591"/>
        <v>0</v>
      </c>
      <c r="AR266" s="7">
        <f t="shared" si="592"/>
        <v>3</v>
      </c>
      <c r="AS266" s="7">
        <f t="shared" si="593"/>
        <v>49</v>
      </c>
      <c r="AT266" s="7">
        <f t="shared" si="594"/>
        <v>52</v>
      </c>
    </row>
    <row r="267" spans="1:46" s="13" customFormat="1" ht="19.5" customHeight="1" x14ac:dyDescent="0.45">
      <c r="A267" s="2"/>
      <c r="B267" s="58" t="s">
        <v>69</v>
      </c>
      <c r="C267" s="26">
        <f>SUM(C266)</f>
        <v>35</v>
      </c>
      <c r="D267" s="26">
        <f t="shared" ref="D267:AT267" si="704">SUM(D266)</f>
        <v>5</v>
      </c>
      <c r="E267" s="26">
        <f t="shared" si="704"/>
        <v>96</v>
      </c>
      <c r="F267" s="26">
        <f t="shared" si="704"/>
        <v>101</v>
      </c>
      <c r="G267" s="26">
        <f t="shared" ref="G267:I267" si="705">SUM(G266)</f>
        <v>0</v>
      </c>
      <c r="H267" s="26">
        <f t="shared" si="705"/>
        <v>0</v>
      </c>
      <c r="I267" s="26">
        <f t="shared" si="705"/>
        <v>0</v>
      </c>
      <c r="J267" s="26">
        <f t="shared" ref="J267:L267" si="706">SUM(J266)</f>
        <v>5</v>
      </c>
      <c r="K267" s="26">
        <f t="shared" si="706"/>
        <v>96</v>
      </c>
      <c r="L267" s="26">
        <f t="shared" si="706"/>
        <v>101</v>
      </c>
      <c r="M267" s="26">
        <f t="shared" si="704"/>
        <v>2</v>
      </c>
      <c r="N267" s="26">
        <f t="shared" si="704"/>
        <v>11</v>
      </c>
      <c r="O267" s="26">
        <f t="shared" si="704"/>
        <v>13</v>
      </c>
      <c r="P267" s="26">
        <f t="shared" si="704"/>
        <v>30</v>
      </c>
      <c r="Q267" s="26">
        <f t="shared" si="704"/>
        <v>4</v>
      </c>
      <c r="R267" s="26">
        <f t="shared" si="704"/>
        <v>30</v>
      </c>
      <c r="S267" s="26">
        <f t="shared" si="704"/>
        <v>34</v>
      </c>
      <c r="T267" s="26">
        <f t="shared" si="704"/>
        <v>1</v>
      </c>
      <c r="U267" s="26">
        <f t="shared" si="704"/>
        <v>22</v>
      </c>
      <c r="V267" s="26">
        <f t="shared" si="704"/>
        <v>23</v>
      </c>
      <c r="W267" s="26">
        <f t="shared" si="704"/>
        <v>35</v>
      </c>
      <c r="X267" s="26">
        <f t="shared" si="704"/>
        <v>1</v>
      </c>
      <c r="Y267" s="26">
        <f t="shared" si="704"/>
        <v>39</v>
      </c>
      <c r="Z267" s="26">
        <f t="shared" si="704"/>
        <v>40</v>
      </c>
      <c r="AA267" s="26">
        <f t="shared" si="704"/>
        <v>0</v>
      </c>
      <c r="AB267" s="26">
        <f t="shared" si="704"/>
        <v>16</v>
      </c>
      <c r="AC267" s="26">
        <f t="shared" si="704"/>
        <v>16</v>
      </c>
      <c r="AD267" s="26">
        <f t="shared" ref="AD267:AI267" si="707">SUM(AD266)</f>
        <v>100</v>
      </c>
      <c r="AE267" s="26">
        <f t="shared" si="707"/>
        <v>10</v>
      </c>
      <c r="AF267" s="26">
        <f t="shared" si="707"/>
        <v>165</v>
      </c>
      <c r="AG267" s="26">
        <f t="shared" si="707"/>
        <v>175</v>
      </c>
      <c r="AH267" s="26">
        <f t="shared" si="707"/>
        <v>3</v>
      </c>
      <c r="AI267" s="26">
        <f t="shared" si="707"/>
        <v>49</v>
      </c>
      <c r="AJ267" s="26">
        <f t="shared" si="704"/>
        <v>52</v>
      </c>
      <c r="AK267" s="26">
        <f t="shared" si="704"/>
        <v>3</v>
      </c>
      <c r="AL267" s="26">
        <f t="shared" si="704"/>
        <v>49</v>
      </c>
      <c r="AM267" s="26">
        <f t="shared" si="704"/>
        <v>52</v>
      </c>
      <c r="AN267" s="66"/>
      <c r="AO267" s="26">
        <f t="shared" si="704"/>
        <v>0</v>
      </c>
      <c r="AP267" s="26">
        <f t="shared" si="704"/>
        <v>0</v>
      </c>
      <c r="AQ267" s="26">
        <f t="shared" si="704"/>
        <v>0</v>
      </c>
      <c r="AR267" s="26">
        <f t="shared" si="704"/>
        <v>3</v>
      </c>
      <c r="AS267" s="26">
        <f t="shared" si="704"/>
        <v>49</v>
      </c>
      <c r="AT267" s="26">
        <f t="shared" si="704"/>
        <v>52</v>
      </c>
    </row>
    <row r="268" spans="1:46" s="88" customFormat="1" ht="19.5" customHeight="1" x14ac:dyDescent="0.45">
      <c r="A268" s="84"/>
      <c r="B268" s="113" t="s">
        <v>71</v>
      </c>
      <c r="C268" s="86">
        <f>C264+C267</f>
        <v>60</v>
      </c>
      <c r="D268" s="86">
        <f t="shared" ref="D268:AT268" si="708">D264+D267</f>
        <v>50</v>
      </c>
      <c r="E268" s="86">
        <f t="shared" si="708"/>
        <v>355</v>
      </c>
      <c r="F268" s="86">
        <f t="shared" si="708"/>
        <v>405</v>
      </c>
      <c r="G268" s="86">
        <f t="shared" ref="G268:I268" si="709">G264+G267</f>
        <v>0</v>
      </c>
      <c r="H268" s="86">
        <f t="shared" si="709"/>
        <v>0</v>
      </c>
      <c r="I268" s="86">
        <f t="shared" si="709"/>
        <v>0</v>
      </c>
      <c r="J268" s="86">
        <f t="shared" ref="J268:L268" si="710">J264+J267</f>
        <v>50</v>
      </c>
      <c r="K268" s="86">
        <f t="shared" si="710"/>
        <v>355</v>
      </c>
      <c r="L268" s="86">
        <f t="shared" si="710"/>
        <v>405</v>
      </c>
      <c r="M268" s="86">
        <f t="shared" si="708"/>
        <v>3</v>
      </c>
      <c r="N268" s="86">
        <f t="shared" si="708"/>
        <v>35</v>
      </c>
      <c r="O268" s="86">
        <f t="shared" si="708"/>
        <v>38</v>
      </c>
      <c r="P268" s="86">
        <f t="shared" si="708"/>
        <v>55</v>
      </c>
      <c r="Q268" s="86">
        <f t="shared" si="708"/>
        <v>41</v>
      </c>
      <c r="R268" s="86">
        <f t="shared" si="708"/>
        <v>249</v>
      </c>
      <c r="S268" s="86">
        <f t="shared" si="708"/>
        <v>290</v>
      </c>
      <c r="T268" s="86">
        <f t="shared" si="708"/>
        <v>5</v>
      </c>
      <c r="U268" s="86">
        <f t="shared" si="708"/>
        <v>46</v>
      </c>
      <c r="V268" s="86">
        <f t="shared" si="708"/>
        <v>51</v>
      </c>
      <c r="W268" s="86">
        <f t="shared" si="708"/>
        <v>50</v>
      </c>
      <c r="X268" s="86">
        <f t="shared" si="708"/>
        <v>4</v>
      </c>
      <c r="Y268" s="86">
        <f t="shared" si="708"/>
        <v>56</v>
      </c>
      <c r="Z268" s="86">
        <f t="shared" si="708"/>
        <v>60</v>
      </c>
      <c r="AA268" s="86">
        <f t="shared" si="708"/>
        <v>3</v>
      </c>
      <c r="AB268" s="86">
        <f t="shared" si="708"/>
        <v>28</v>
      </c>
      <c r="AC268" s="86">
        <f t="shared" si="708"/>
        <v>31</v>
      </c>
      <c r="AD268" s="86">
        <f t="shared" ref="AD268:AG268" si="711">AD264+AD267</f>
        <v>165</v>
      </c>
      <c r="AE268" s="86">
        <f t="shared" si="711"/>
        <v>95</v>
      </c>
      <c r="AF268" s="86">
        <f t="shared" si="711"/>
        <v>660</v>
      </c>
      <c r="AG268" s="86">
        <f t="shared" si="711"/>
        <v>755</v>
      </c>
      <c r="AH268" s="86">
        <f>M268+T268+AA268</f>
        <v>11</v>
      </c>
      <c r="AI268" s="86">
        <f>N268+U268+AB268</f>
        <v>109</v>
      </c>
      <c r="AJ268" s="86">
        <f t="shared" si="708"/>
        <v>120</v>
      </c>
      <c r="AK268" s="86">
        <f>AH268</f>
        <v>11</v>
      </c>
      <c r="AL268" s="86">
        <f>AI268</f>
        <v>109</v>
      </c>
      <c r="AM268" s="86">
        <f>AK268+AL268</f>
        <v>120</v>
      </c>
      <c r="AN268" s="87"/>
      <c r="AO268" s="86">
        <f t="shared" si="708"/>
        <v>0</v>
      </c>
      <c r="AP268" s="86">
        <f t="shared" si="708"/>
        <v>0</v>
      </c>
      <c r="AQ268" s="86">
        <f t="shared" si="708"/>
        <v>0</v>
      </c>
      <c r="AR268" s="86">
        <f t="shared" si="708"/>
        <v>11</v>
      </c>
      <c r="AS268" s="86">
        <f t="shared" si="708"/>
        <v>109</v>
      </c>
      <c r="AT268" s="86">
        <f t="shared" si="708"/>
        <v>120</v>
      </c>
    </row>
    <row r="269" spans="1:46" s="93" customFormat="1" ht="21.75" customHeight="1" x14ac:dyDescent="0.45">
      <c r="A269" s="89"/>
      <c r="B269" s="114" t="s">
        <v>49</v>
      </c>
      <c r="C269" s="91">
        <f>C268</f>
        <v>60</v>
      </c>
      <c r="D269" s="91">
        <f t="shared" ref="D269:AT269" si="712">D268</f>
        <v>50</v>
      </c>
      <c r="E269" s="91">
        <f t="shared" si="712"/>
        <v>355</v>
      </c>
      <c r="F269" s="91">
        <f t="shared" si="712"/>
        <v>405</v>
      </c>
      <c r="G269" s="91">
        <f t="shared" ref="G269:I269" si="713">G268</f>
        <v>0</v>
      </c>
      <c r="H269" s="91">
        <f t="shared" si="713"/>
        <v>0</v>
      </c>
      <c r="I269" s="91">
        <f t="shared" si="713"/>
        <v>0</v>
      </c>
      <c r="J269" s="91">
        <f t="shared" ref="J269:L269" si="714">J268</f>
        <v>50</v>
      </c>
      <c r="K269" s="91">
        <f t="shared" si="714"/>
        <v>355</v>
      </c>
      <c r="L269" s="91">
        <f t="shared" si="714"/>
        <v>405</v>
      </c>
      <c r="M269" s="91">
        <f t="shared" si="712"/>
        <v>3</v>
      </c>
      <c r="N269" s="91">
        <f t="shared" si="712"/>
        <v>35</v>
      </c>
      <c r="O269" s="91">
        <f t="shared" si="712"/>
        <v>38</v>
      </c>
      <c r="P269" s="91">
        <f t="shared" si="712"/>
        <v>55</v>
      </c>
      <c r="Q269" s="91">
        <f t="shared" si="712"/>
        <v>41</v>
      </c>
      <c r="R269" s="91">
        <f t="shared" si="712"/>
        <v>249</v>
      </c>
      <c r="S269" s="91">
        <f t="shared" si="712"/>
        <v>290</v>
      </c>
      <c r="T269" s="91">
        <f t="shared" si="712"/>
        <v>5</v>
      </c>
      <c r="U269" s="91">
        <f t="shared" si="712"/>
        <v>46</v>
      </c>
      <c r="V269" s="91">
        <f t="shared" si="712"/>
        <v>51</v>
      </c>
      <c r="W269" s="91">
        <f t="shared" si="712"/>
        <v>50</v>
      </c>
      <c r="X269" s="91">
        <f t="shared" si="712"/>
        <v>4</v>
      </c>
      <c r="Y269" s="91">
        <f t="shared" si="712"/>
        <v>56</v>
      </c>
      <c r="Z269" s="91">
        <f t="shared" si="712"/>
        <v>60</v>
      </c>
      <c r="AA269" s="91">
        <f t="shared" si="712"/>
        <v>3</v>
      </c>
      <c r="AB269" s="91">
        <f t="shared" si="712"/>
        <v>28</v>
      </c>
      <c r="AC269" s="91">
        <f t="shared" si="712"/>
        <v>31</v>
      </c>
      <c r="AD269" s="91">
        <f t="shared" ref="AD269:AI269" si="715">AD268</f>
        <v>165</v>
      </c>
      <c r="AE269" s="91">
        <f t="shared" si="715"/>
        <v>95</v>
      </c>
      <c r="AF269" s="91">
        <f t="shared" si="715"/>
        <v>660</v>
      </c>
      <c r="AG269" s="91">
        <f t="shared" si="715"/>
        <v>755</v>
      </c>
      <c r="AH269" s="91">
        <f t="shared" si="715"/>
        <v>11</v>
      </c>
      <c r="AI269" s="91">
        <f t="shared" si="715"/>
        <v>109</v>
      </c>
      <c r="AJ269" s="91">
        <f t="shared" si="712"/>
        <v>120</v>
      </c>
      <c r="AK269" s="91">
        <f>AH269</f>
        <v>11</v>
      </c>
      <c r="AL269" s="91">
        <f>AI269</f>
        <v>109</v>
      </c>
      <c r="AM269" s="91">
        <f t="shared" si="712"/>
        <v>120</v>
      </c>
      <c r="AN269" s="92"/>
      <c r="AO269" s="91">
        <f t="shared" si="712"/>
        <v>0</v>
      </c>
      <c r="AP269" s="91">
        <f t="shared" si="712"/>
        <v>0</v>
      </c>
      <c r="AQ269" s="91">
        <f t="shared" si="712"/>
        <v>0</v>
      </c>
      <c r="AR269" s="91">
        <f t="shared" si="712"/>
        <v>11</v>
      </c>
      <c r="AS269" s="91">
        <f t="shared" si="712"/>
        <v>109</v>
      </c>
      <c r="AT269" s="91">
        <f t="shared" si="712"/>
        <v>120</v>
      </c>
    </row>
    <row r="270" spans="1:46" s="117" customFormat="1" ht="21" customHeight="1" x14ac:dyDescent="0.45">
      <c r="A270" s="115"/>
      <c r="B270" s="116" t="s">
        <v>1</v>
      </c>
      <c r="C270" s="82">
        <f t="shared" ref="C270:AT270" si="716">C269+C259+C251+C232+C203+C183+C164+C117+C59+C46+C15</f>
        <v>1755</v>
      </c>
      <c r="D270" s="82">
        <f t="shared" si="716"/>
        <v>2810</v>
      </c>
      <c r="E270" s="82">
        <f t="shared" si="716"/>
        <v>7372</v>
      </c>
      <c r="F270" s="82">
        <f t="shared" si="716"/>
        <v>10182</v>
      </c>
      <c r="G270" s="82">
        <f t="shared" si="716"/>
        <v>2043</v>
      </c>
      <c r="H270" s="82">
        <f t="shared" si="716"/>
        <v>3413</v>
      </c>
      <c r="I270" s="82">
        <f t="shared" si="716"/>
        <v>5456</v>
      </c>
      <c r="J270" s="82">
        <f t="shared" si="716"/>
        <v>4853</v>
      </c>
      <c r="K270" s="82">
        <f t="shared" si="716"/>
        <v>10785</v>
      </c>
      <c r="L270" s="82">
        <f t="shared" si="716"/>
        <v>15638</v>
      </c>
      <c r="M270" s="82">
        <f t="shared" si="716"/>
        <v>664</v>
      </c>
      <c r="N270" s="82">
        <f t="shared" si="716"/>
        <v>936</v>
      </c>
      <c r="O270" s="82">
        <f t="shared" si="716"/>
        <v>1559</v>
      </c>
      <c r="P270" s="82">
        <f t="shared" si="716"/>
        <v>3775</v>
      </c>
      <c r="Q270" s="82">
        <f t="shared" si="716"/>
        <v>8390</v>
      </c>
      <c r="R270" s="82">
        <f t="shared" si="716"/>
        <v>10156</v>
      </c>
      <c r="S270" s="82">
        <f t="shared" si="716"/>
        <v>18546</v>
      </c>
      <c r="T270" s="82">
        <f t="shared" si="716"/>
        <v>1899</v>
      </c>
      <c r="U270" s="82">
        <f t="shared" si="716"/>
        <v>1848</v>
      </c>
      <c r="V270" s="82">
        <f t="shared" si="716"/>
        <v>3747</v>
      </c>
      <c r="W270" s="82">
        <f t="shared" si="716"/>
        <v>1195</v>
      </c>
      <c r="X270" s="82">
        <f t="shared" si="716"/>
        <v>528</v>
      </c>
      <c r="Y270" s="82">
        <f t="shared" si="716"/>
        <v>1128</v>
      </c>
      <c r="Z270" s="82">
        <f t="shared" si="716"/>
        <v>1656</v>
      </c>
      <c r="AA270" s="82">
        <f t="shared" si="716"/>
        <v>341</v>
      </c>
      <c r="AB270" s="82">
        <f t="shared" si="716"/>
        <v>678</v>
      </c>
      <c r="AC270" s="82">
        <f t="shared" si="716"/>
        <v>780</v>
      </c>
      <c r="AD270" s="82">
        <f t="shared" si="716"/>
        <v>6725</v>
      </c>
      <c r="AE270" s="82">
        <f t="shared" si="716"/>
        <v>11728</v>
      </c>
      <c r="AF270" s="82">
        <f t="shared" si="716"/>
        <v>18656</v>
      </c>
      <c r="AG270" s="82">
        <f t="shared" si="716"/>
        <v>30384</v>
      </c>
      <c r="AH270" s="82">
        <f t="shared" si="716"/>
        <v>2904</v>
      </c>
      <c r="AI270" s="82">
        <f t="shared" si="716"/>
        <v>3462</v>
      </c>
      <c r="AJ270" s="82">
        <f t="shared" si="716"/>
        <v>6366</v>
      </c>
      <c r="AK270" s="82">
        <f t="shared" si="716"/>
        <v>2904</v>
      </c>
      <c r="AL270" s="82">
        <f t="shared" si="716"/>
        <v>3462</v>
      </c>
      <c r="AM270" s="82">
        <f t="shared" si="716"/>
        <v>6366</v>
      </c>
      <c r="AN270" s="83"/>
      <c r="AO270" s="82">
        <f t="shared" si="716"/>
        <v>388</v>
      </c>
      <c r="AP270" s="82">
        <f t="shared" si="716"/>
        <v>834</v>
      </c>
      <c r="AQ270" s="82">
        <f t="shared" si="716"/>
        <v>1222</v>
      </c>
      <c r="AR270" s="82">
        <f t="shared" si="716"/>
        <v>2516</v>
      </c>
      <c r="AS270" s="82">
        <f t="shared" si="716"/>
        <v>2628</v>
      </c>
      <c r="AT270" s="82">
        <f t="shared" si="716"/>
        <v>5144</v>
      </c>
    </row>
    <row r="271" spans="1:46" s="13" customFormat="1" ht="28.5" customHeight="1" x14ac:dyDescent="0.45">
      <c r="A271" s="75"/>
      <c r="B271" s="75" t="s">
        <v>156</v>
      </c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21"/>
      <c r="AL271" s="21"/>
      <c r="AM271" s="21"/>
      <c r="AN271" s="77"/>
      <c r="AO271" s="21"/>
      <c r="AP271" s="21"/>
      <c r="AQ271" s="21"/>
      <c r="AR271" s="21"/>
      <c r="AS271" s="21"/>
      <c r="AT271" s="21"/>
    </row>
    <row r="278" spans="31:31" ht="19.5" customHeight="1" x14ac:dyDescent="0.45">
      <c r="AE278" s="60" t="s">
        <v>151</v>
      </c>
    </row>
  </sheetData>
  <sortState ref="B254:B255">
    <sortCondition ref="B254"/>
  </sortState>
  <mergeCells count="26">
    <mergeCell ref="G5:I5"/>
    <mergeCell ref="J5:L5"/>
    <mergeCell ref="X5:Z5"/>
    <mergeCell ref="AA5:AC5"/>
    <mergeCell ref="AH5:AJ5"/>
    <mergeCell ref="M5:O5"/>
    <mergeCell ref="P5:P6"/>
    <mergeCell ref="Q5:S5"/>
    <mergeCell ref="T5:V5"/>
    <mergeCell ref="W5:W6"/>
    <mergeCell ref="A1:AT1"/>
    <mergeCell ref="A2:B6"/>
    <mergeCell ref="C2:AT2"/>
    <mergeCell ref="C3:AJ3"/>
    <mergeCell ref="AK3:AM5"/>
    <mergeCell ref="AN3:AN5"/>
    <mergeCell ref="AO3:AQ5"/>
    <mergeCell ref="AD4:AJ4"/>
    <mergeCell ref="AD5:AD6"/>
    <mergeCell ref="AE5:AG5"/>
    <mergeCell ref="AR3:AT5"/>
    <mergeCell ref="C4:O4"/>
    <mergeCell ref="P4:V4"/>
    <mergeCell ref="W4:AC4"/>
    <mergeCell ref="C5:C6"/>
    <mergeCell ref="D5:F5"/>
  </mergeCells>
  <pageMargins left="0.19685039370078741" right="0.15748031496062992" top="0.78740157480314965" bottom="0.47244094488188981" header="0.31496062992125984" footer="0.31496062992125984"/>
  <pageSetup paperSize="9" scale="60" orientation="landscape" r:id="rId1"/>
  <headerFooter>
    <oddFooter xml:space="preserve">&amp;Rหน้าที่ &amp;P จาก &amp;N       </oddFooter>
  </headerFooter>
  <rowBreaks count="5" manualBreakCount="5">
    <brk id="39" max="16383" man="1"/>
    <brk id="84" max="16383" man="1"/>
    <brk id="139" max="16383" man="1"/>
    <brk id="213" max="16383" man="1"/>
    <brk id="2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นักศึกษาเข้าใหม่ 2558</vt:lpstr>
      <vt:lpstr>'นักศึกษาเข้าใหม่ 2558'!Print_Titles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2015-09-21T05:30:20Z</cp:lastPrinted>
  <dcterms:created xsi:type="dcterms:W3CDTF">2010-08-08T07:13:07Z</dcterms:created>
  <dcterms:modified xsi:type="dcterms:W3CDTF">2016-07-15T10:33:01Z</dcterms:modified>
</cp:coreProperties>
</file>