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สถิติขึ้นเว็บไซต์\2569\"/>
    </mc:Choice>
  </mc:AlternateContent>
  <bookViews>
    <workbookView xWindow="0" yWindow="0" windowWidth="28800" windowHeight="12300" tabRatio="601"/>
  </bookViews>
  <sheets>
    <sheet name="นักศึกษาเข้าใหม่" sheetId="8" r:id="rId1"/>
    <sheet name="กราฟ" sheetId="9" r:id="rId2"/>
  </sheets>
  <definedNames>
    <definedName name="_xlnm.Print_Titles" localSheetId="0">นักศึกษาเข้าใหม่!$2:$6</definedName>
  </definedNames>
  <calcPr calcId="162913"/>
</workbook>
</file>

<file path=xl/calcChain.xml><?xml version="1.0" encoding="utf-8"?>
<calcChain xmlns="http://schemas.openxmlformats.org/spreadsheetml/2006/main">
  <c r="AA81" i="8" l="1"/>
  <c r="BX179" i="8" l="1"/>
  <c r="BX130" i="8"/>
  <c r="BW130" i="8"/>
  <c r="G106" i="8"/>
  <c r="AZ81" i="8" l="1"/>
  <c r="AZ85" i="8"/>
  <c r="AW131" i="8"/>
  <c r="AX131" i="8"/>
  <c r="AY131" i="8"/>
  <c r="AV131" i="8"/>
  <c r="AZ130" i="8"/>
  <c r="AZ131" i="8" s="1"/>
  <c r="AZ260" i="8"/>
  <c r="BX131" i="8"/>
  <c r="BW131" i="8"/>
  <c r="BV131" i="8"/>
  <c r="BU131" i="8"/>
  <c r="BS131" i="8"/>
  <c r="BR131" i="8"/>
  <c r="BQ131" i="8"/>
  <c r="BP131" i="8"/>
  <c r="BT130" i="8"/>
  <c r="BT131" i="8" s="1"/>
  <c r="BN131" i="8"/>
  <c r="BM131" i="8"/>
  <c r="BL131" i="8"/>
  <c r="BK131" i="8"/>
  <c r="BO130" i="8"/>
  <c r="BO131" i="8" s="1"/>
  <c r="BI131" i="8"/>
  <c r="BH131" i="8"/>
  <c r="BH140" i="8" s="1"/>
  <c r="BG131" i="8"/>
  <c r="BF131" i="8"/>
  <c r="BJ130" i="8"/>
  <c r="BJ131" i="8" s="1"/>
  <c r="AT131" i="8"/>
  <c r="AS131" i="8"/>
  <c r="AR131" i="8"/>
  <c r="AQ131" i="8"/>
  <c r="AU130" i="8"/>
  <c r="AU131" i="8" s="1"/>
  <c r="AO131" i="8"/>
  <c r="AN131" i="8"/>
  <c r="AM131" i="8"/>
  <c r="AL131" i="8"/>
  <c r="AP130" i="8"/>
  <c r="AP131" i="8" s="1"/>
  <c r="AJ131" i="8"/>
  <c r="AI131" i="8"/>
  <c r="AH131" i="8"/>
  <c r="AG131" i="8"/>
  <c r="AK130" i="8"/>
  <c r="AK131" i="8" s="1"/>
  <c r="AE131" i="8"/>
  <c r="AD131" i="8"/>
  <c r="AC131" i="8"/>
  <c r="AB131" i="8"/>
  <c r="AF130" i="8"/>
  <c r="AF131" i="8" s="1"/>
  <c r="Z131" i="8"/>
  <c r="Y131" i="8"/>
  <c r="X131" i="8"/>
  <c r="W131" i="8"/>
  <c r="AA130" i="8"/>
  <c r="AA131" i="8" s="1"/>
  <c r="U131" i="8"/>
  <c r="T131" i="8"/>
  <c r="S131" i="8"/>
  <c r="R131" i="8"/>
  <c r="V130" i="8"/>
  <c r="V131" i="8" s="1"/>
  <c r="P131" i="8"/>
  <c r="O131" i="8"/>
  <c r="N131" i="8"/>
  <c r="M131" i="8"/>
  <c r="Q130" i="8"/>
  <c r="Q131" i="8" s="1"/>
  <c r="K131" i="8"/>
  <c r="J131" i="8"/>
  <c r="I131" i="8"/>
  <c r="H131" i="8"/>
  <c r="L130" i="8"/>
  <c r="L131" i="8" s="1"/>
  <c r="D131" i="8"/>
  <c r="E131" i="8"/>
  <c r="F131" i="8"/>
  <c r="C131" i="8"/>
  <c r="G130" i="8"/>
  <c r="G131" i="8" s="1"/>
  <c r="BH126" i="8"/>
  <c r="BH139" i="8"/>
  <c r="BJ81" i="8"/>
  <c r="BY130" i="8" l="1"/>
  <c r="BY131" i="8" s="1"/>
  <c r="AJ92" i="8"/>
  <c r="AI92" i="8"/>
  <c r="AF106" i="8"/>
  <c r="V267" i="8"/>
  <c r="V268" i="8"/>
  <c r="L106" i="8"/>
  <c r="K110" i="8"/>
  <c r="J110" i="8"/>
  <c r="F170" i="8"/>
  <c r="F169" i="8"/>
  <c r="F126" i="8"/>
  <c r="E126" i="8"/>
  <c r="E114" i="8"/>
  <c r="F110" i="8"/>
  <c r="E110" i="8"/>
  <c r="E62" i="8"/>
  <c r="E127" i="8" l="1"/>
  <c r="BV286" i="8"/>
  <c r="BV279" i="8"/>
  <c r="BV278" i="8"/>
  <c r="BV275" i="8"/>
  <c r="BV268" i="8"/>
  <c r="BV267" i="8"/>
  <c r="BV260" i="8"/>
  <c r="BV257" i="8"/>
  <c r="BV256" i="8"/>
  <c r="BV255" i="8"/>
  <c r="BV254" i="8"/>
  <c r="BV253" i="8"/>
  <c r="BV252" i="8"/>
  <c r="BV251" i="8"/>
  <c r="BV250" i="8"/>
  <c r="BV249" i="8"/>
  <c r="BV248" i="8"/>
  <c r="BV241" i="8"/>
  <c r="BV240" i="8"/>
  <c r="BV238" i="8"/>
  <c r="BV237" i="8"/>
  <c r="BV232" i="8"/>
  <c r="BV228" i="8"/>
  <c r="BV226" i="8"/>
  <c r="BV225" i="8"/>
  <c r="BV224" i="8"/>
  <c r="BV217" i="8"/>
  <c r="BV216" i="8"/>
  <c r="BV215" i="8"/>
  <c r="BV214" i="8"/>
  <c r="BV211" i="8"/>
  <c r="BV210" i="8"/>
  <c r="BV209" i="8"/>
  <c r="BV208" i="8"/>
  <c r="BV207" i="8"/>
  <c r="BV206" i="8"/>
  <c r="BV205" i="8"/>
  <c r="BV197" i="8"/>
  <c r="BV194" i="8"/>
  <c r="BV193" i="8"/>
  <c r="BV192" i="8"/>
  <c r="BV188" i="8"/>
  <c r="BV187" i="8"/>
  <c r="BV179" i="8"/>
  <c r="BV174" i="8"/>
  <c r="BV171" i="8"/>
  <c r="BV166" i="8"/>
  <c r="BV165" i="8"/>
  <c r="BV164" i="8"/>
  <c r="BV163" i="8"/>
  <c r="BV160" i="8"/>
  <c r="BV159" i="8"/>
  <c r="BV156" i="8"/>
  <c r="BV152" i="8"/>
  <c r="BV151" i="8"/>
  <c r="BV150" i="8"/>
  <c r="BV149" i="8"/>
  <c r="BV148" i="8"/>
  <c r="BV145" i="8"/>
  <c r="BV138" i="8"/>
  <c r="BV137" i="8"/>
  <c r="BV136" i="8"/>
  <c r="BV135" i="8"/>
  <c r="BV134" i="8"/>
  <c r="BV133" i="8"/>
  <c r="BV125" i="8"/>
  <c r="BV124" i="8"/>
  <c r="BV123" i="8"/>
  <c r="BV122" i="8"/>
  <c r="BV121" i="8"/>
  <c r="BV120" i="8"/>
  <c r="BV119" i="8"/>
  <c r="BV118" i="8"/>
  <c r="BV117" i="8"/>
  <c r="BV116" i="8"/>
  <c r="BV113" i="8"/>
  <c r="BV109" i="8"/>
  <c r="BV108" i="8"/>
  <c r="BV107" i="8"/>
  <c r="BV106" i="8"/>
  <c r="BV105" i="8"/>
  <c r="BV104" i="8"/>
  <c r="BV103" i="8"/>
  <c r="BV102" i="8"/>
  <c r="BV101" i="8"/>
  <c r="BV100" i="8"/>
  <c r="BV99" i="8"/>
  <c r="BV98" i="8"/>
  <c r="BV97" i="8"/>
  <c r="BV96" i="8"/>
  <c r="BV95" i="8"/>
  <c r="BV94" i="8"/>
  <c r="BV93" i="8"/>
  <c r="BV85" i="8"/>
  <c r="BV82" i="8"/>
  <c r="BV81" i="8"/>
  <c r="BV80" i="8"/>
  <c r="BV79" i="8"/>
  <c r="BV78" i="8"/>
  <c r="BV77" i="8"/>
  <c r="BV70" i="8"/>
  <c r="BV69" i="8"/>
  <c r="BV67" i="8"/>
  <c r="BV55" i="8"/>
  <c r="BV52" i="8"/>
  <c r="BV49" i="8"/>
  <c r="BV46" i="8"/>
  <c r="BV45" i="8"/>
  <c r="BV42" i="8"/>
  <c r="BV41" i="8"/>
  <c r="BV39" i="8"/>
  <c r="BV38" i="8"/>
  <c r="BV31" i="8"/>
  <c r="BV28" i="8"/>
  <c r="BV27" i="8"/>
  <c r="BV26" i="8"/>
  <c r="BV21" i="8"/>
  <c r="BV18" i="8"/>
  <c r="BV12" i="8"/>
  <c r="BV15" i="8"/>
  <c r="BV10" i="8"/>
  <c r="AM190" i="8" l="1"/>
  <c r="BJ260" i="8" l="1"/>
  <c r="BG110" i="8"/>
  <c r="BH110" i="8"/>
  <c r="BI110" i="8"/>
  <c r="BG114" i="8"/>
  <c r="BH114" i="8"/>
  <c r="BI114" i="8"/>
  <c r="BJ85" i="8"/>
  <c r="BH127" i="8" l="1"/>
  <c r="BH141" i="8" s="1"/>
  <c r="AA260" i="8"/>
  <c r="AA261" i="8" s="1"/>
  <c r="AA85" i="8"/>
  <c r="Z287" i="8"/>
  <c r="Z288" i="8" s="1"/>
  <c r="Z289" i="8" s="1"/>
  <c r="Y287" i="8"/>
  <c r="Y288" i="8" s="1"/>
  <c r="Y289" i="8" s="1"/>
  <c r="X287" i="8"/>
  <c r="X288" i="8" s="1"/>
  <c r="X289" i="8" s="1"/>
  <c r="W287" i="8"/>
  <c r="W288" i="8" s="1"/>
  <c r="W289" i="8" s="1"/>
  <c r="AA286" i="8"/>
  <c r="AA287" i="8" s="1"/>
  <c r="AA288" i="8" s="1"/>
  <c r="AA289" i="8" s="1"/>
  <c r="Z280" i="8"/>
  <c r="Y280" i="8"/>
  <c r="X280" i="8"/>
  <c r="X281" i="8" s="1"/>
  <c r="X282" i="8" s="1"/>
  <c r="W280" i="8"/>
  <c r="AA279" i="8"/>
  <c r="AA278" i="8"/>
  <c r="Z276" i="8"/>
  <c r="Y276" i="8"/>
  <c r="X276" i="8"/>
  <c r="W276" i="8"/>
  <c r="AA275" i="8"/>
  <c r="AA276" i="8" s="1"/>
  <c r="Z269" i="8"/>
  <c r="Z270" i="8" s="1"/>
  <c r="Z271" i="8" s="1"/>
  <c r="Y269" i="8"/>
  <c r="Y270" i="8" s="1"/>
  <c r="Y271" i="8" s="1"/>
  <c r="X269" i="8"/>
  <c r="X270" i="8" s="1"/>
  <c r="X271" i="8" s="1"/>
  <c r="W269" i="8"/>
  <c r="W270" i="8" s="1"/>
  <c r="W271" i="8" s="1"/>
  <c r="AA268" i="8"/>
  <c r="AA267" i="8"/>
  <c r="Z261" i="8"/>
  <c r="Y261" i="8"/>
  <c r="X261" i="8"/>
  <c r="W261" i="8"/>
  <c r="Z258" i="8"/>
  <c r="Y258" i="8"/>
  <c r="X258" i="8"/>
  <c r="W258" i="8"/>
  <c r="AA257" i="8"/>
  <c r="AA256" i="8"/>
  <c r="AA255" i="8"/>
  <c r="AA254" i="8"/>
  <c r="AA253" i="8"/>
  <c r="AA252" i="8"/>
  <c r="AA251" i="8"/>
  <c r="AA250" i="8"/>
  <c r="AA249" i="8"/>
  <c r="AA248" i="8"/>
  <c r="Z242" i="8"/>
  <c r="Y242" i="8"/>
  <c r="X242" i="8"/>
  <c r="W242" i="8"/>
  <c r="AA241" i="8"/>
  <c r="AA242" i="8" s="1"/>
  <c r="Z239" i="8"/>
  <c r="Y239" i="8"/>
  <c r="X239" i="8"/>
  <c r="W239" i="8"/>
  <c r="AA238" i="8"/>
  <c r="AA237" i="8"/>
  <c r="AA239" i="8" s="1"/>
  <c r="AA243" i="8" s="1"/>
  <c r="Z233" i="8"/>
  <c r="Y233" i="8"/>
  <c r="Y234" i="8" s="1"/>
  <c r="X233" i="8"/>
  <c r="W233" i="8"/>
  <c r="W234" i="8" s="1"/>
  <c r="AA232" i="8"/>
  <c r="AA231" i="8"/>
  <c r="Z229" i="8"/>
  <c r="Y229" i="8"/>
  <c r="X229" i="8"/>
  <c r="W229" i="8"/>
  <c r="AA228" i="8"/>
  <c r="AA227" i="8"/>
  <c r="AA226" i="8"/>
  <c r="AA225" i="8"/>
  <c r="AA224" i="8"/>
  <c r="Y219" i="8"/>
  <c r="Y220" i="8" s="1"/>
  <c r="Z218" i="8"/>
  <c r="Y218" i="8"/>
  <c r="X218" i="8"/>
  <c r="W218" i="8"/>
  <c r="AA217" i="8"/>
  <c r="AA216" i="8"/>
  <c r="AA215" i="8"/>
  <c r="AA214" i="8"/>
  <c r="AA218" i="8" s="1"/>
  <c r="Z212" i="8"/>
  <c r="Y212" i="8"/>
  <c r="X212" i="8"/>
  <c r="X219" i="8" s="1"/>
  <c r="X220" i="8" s="1"/>
  <c r="W212" i="8"/>
  <c r="W219" i="8" s="1"/>
  <c r="W220" i="8" s="1"/>
  <c r="AA211" i="8"/>
  <c r="AA210" i="8"/>
  <c r="AA209" i="8"/>
  <c r="AA208" i="8"/>
  <c r="AA207" i="8"/>
  <c r="AA206" i="8"/>
  <c r="AA205" i="8"/>
  <c r="AA204" i="8"/>
  <c r="Y199" i="8"/>
  <c r="Y200" i="8" s="1"/>
  <c r="Z198" i="8"/>
  <c r="Y198" i="8"/>
  <c r="X198" i="8"/>
  <c r="W198" i="8"/>
  <c r="AA197" i="8"/>
  <c r="AA198" i="8" s="1"/>
  <c r="Z195" i="8"/>
  <c r="Y195" i="8"/>
  <c r="X195" i="8"/>
  <c r="W195" i="8"/>
  <c r="AA194" i="8"/>
  <c r="AA193" i="8"/>
  <c r="AA192" i="8"/>
  <c r="Z190" i="8"/>
  <c r="Z199" i="8" s="1"/>
  <c r="Z200" i="8" s="1"/>
  <c r="Y190" i="8"/>
  <c r="X190" i="8"/>
  <c r="X199" i="8" s="1"/>
  <c r="X200" i="8" s="1"/>
  <c r="W190" i="8"/>
  <c r="AA189" i="8"/>
  <c r="AA188" i="8"/>
  <c r="AA187" i="8"/>
  <c r="AA190" i="8" s="1"/>
  <c r="Z181" i="8"/>
  <c r="Z182" i="8" s="1"/>
  <c r="Y181" i="8"/>
  <c r="Y182" i="8" s="1"/>
  <c r="X181" i="8"/>
  <c r="X182" i="8" s="1"/>
  <c r="W181" i="8"/>
  <c r="W182" i="8" s="1"/>
  <c r="AA180" i="8"/>
  <c r="AA179" i="8"/>
  <c r="Z175" i="8"/>
  <c r="Y175" i="8"/>
  <c r="X175" i="8"/>
  <c r="W175" i="8"/>
  <c r="AA174" i="8"/>
  <c r="AA175" i="8" s="1"/>
  <c r="Z172" i="8"/>
  <c r="Y172" i="8"/>
  <c r="X172" i="8"/>
  <c r="W172" i="8"/>
  <c r="AA171" i="8"/>
  <c r="AA170" i="8"/>
  <c r="AA169" i="8"/>
  <c r="Z167" i="8"/>
  <c r="Y167" i="8"/>
  <c r="X167" i="8"/>
  <c r="W167" i="8"/>
  <c r="AA166" i="8"/>
  <c r="AA165" i="8"/>
  <c r="AA164" i="8"/>
  <c r="AA163" i="8"/>
  <c r="Z161" i="8"/>
  <c r="Y161" i="8"/>
  <c r="X161" i="8"/>
  <c r="W161" i="8"/>
  <c r="AA160" i="8"/>
  <c r="AA159" i="8"/>
  <c r="Z157" i="8"/>
  <c r="Y157" i="8"/>
  <c r="X157" i="8"/>
  <c r="W157" i="8"/>
  <c r="AA156" i="8"/>
  <c r="AA157" i="8" s="1"/>
  <c r="Z154" i="8"/>
  <c r="Y154" i="8"/>
  <c r="X154" i="8"/>
  <c r="W154" i="8"/>
  <c r="AA153" i="8"/>
  <c r="AA152" i="8"/>
  <c r="AA151" i="8"/>
  <c r="AA150" i="8"/>
  <c r="AA149" i="8"/>
  <c r="AA148" i="8"/>
  <c r="AA147" i="8"/>
  <c r="AA146" i="8"/>
  <c r="AA145" i="8"/>
  <c r="Z139" i="8"/>
  <c r="Z140" i="8" s="1"/>
  <c r="Y139" i="8"/>
  <c r="Y140" i="8" s="1"/>
  <c r="X139" i="8"/>
  <c r="X140" i="8" s="1"/>
  <c r="W139" i="8"/>
  <c r="W140" i="8" s="1"/>
  <c r="AA138" i="8"/>
  <c r="AA137" i="8"/>
  <c r="AA136" i="8"/>
  <c r="AA135" i="8"/>
  <c r="AA134" i="8"/>
  <c r="AA133" i="8"/>
  <c r="Z126" i="8"/>
  <c r="Y126" i="8"/>
  <c r="X126" i="8"/>
  <c r="W126" i="8"/>
  <c r="AA125" i="8"/>
  <c r="AA124" i="8"/>
  <c r="AA123" i="8"/>
  <c r="AA122" i="8"/>
  <c r="AA121" i="8"/>
  <c r="AA120" i="8"/>
  <c r="AA119" i="8"/>
  <c r="AA118" i="8"/>
  <c r="AA117" i="8"/>
  <c r="AA116" i="8"/>
  <c r="Z114" i="8"/>
  <c r="Y114" i="8"/>
  <c r="X114" i="8"/>
  <c r="W114" i="8"/>
  <c r="AA113" i="8"/>
  <c r="AA112" i="8"/>
  <c r="Z110" i="8"/>
  <c r="Y110" i="8"/>
  <c r="X110" i="8"/>
  <c r="W110" i="8"/>
  <c r="AA109" i="8"/>
  <c r="AA108" i="8"/>
  <c r="AA107" i="8"/>
  <c r="AA105" i="8"/>
  <c r="AA104" i="8"/>
  <c r="AA102" i="8"/>
  <c r="AA101" i="8"/>
  <c r="AA100" i="8"/>
  <c r="AA99" i="8"/>
  <c r="AA98" i="8"/>
  <c r="AA97" i="8"/>
  <c r="AA96" i="8"/>
  <c r="AA95" i="8"/>
  <c r="AA94" i="8"/>
  <c r="AA93" i="8"/>
  <c r="AA92" i="8"/>
  <c r="AA86" i="8"/>
  <c r="Z86" i="8"/>
  <c r="Y86" i="8"/>
  <c r="X86" i="8"/>
  <c r="W86" i="8"/>
  <c r="W87" i="8" s="1"/>
  <c r="W88" i="8" s="1"/>
  <c r="Z83" i="8"/>
  <c r="Y83" i="8"/>
  <c r="X83" i="8"/>
  <c r="AA82" i="8"/>
  <c r="AA80" i="8"/>
  <c r="AA79" i="8"/>
  <c r="AA78" i="8"/>
  <c r="AA77" i="8"/>
  <c r="Z71" i="8"/>
  <c r="Y71" i="8"/>
  <c r="X71" i="8"/>
  <c r="W71" i="8"/>
  <c r="AA70" i="8"/>
  <c r="AA71" i="8" s="1"/>
  <c r="Z68" i="8"/>
  <c r="Y68" i="8"/>
  <c r="X68" i="8"/>
  <c r="W68" i="8"/>
  <c r="AA67" i="8"/>
  <c r="AA68" i="8" s="1"/>
  <c r="Z63" i="8"/>
  <c r="Y63" i="8"/>
  <c r="X63" i="8"/>
  <c r="W63" i="8"/>
  <c r="AA62" i="8"/>
  <c r="AA63" i="8" s="1"/>
  <c r="Z60" i="8"/>
  <c r="Y60" i="8"/>
  <c r="X60" i="8"/>
  <c r="W60" i="8"/>
  <c r="AA59" i="8"/>
  <c r="AA58" i="8"/>
  <c r="AA60" i="8" s="1"/>
  <c r="Z56" i="8"/>
  <c r="Y56" i="8"/>
  <c r="X56" i="8"/>
  <c r="W56" i="8"/>
  <c r="AA55" i="8"/>
  <c r="AA56" i="8" s="1"/>
  <c r="Z53" i="8"/>
  <c r="Y53" i="8"/>
  <c r="X53" i="8"/>
  <c r="W53" i="8"/>
  <c r="AA52" i="8"/>
  <c r="AA53" i="8" s="1"/>
  <c r="Z50" i="8"/>
  <c r="Y50" i="8"/>
  <c r="X50" i="8"/>
  <c r="W50" i="8"/>
  <c r="AA49" i="8"/>
  <c r="AA50" i="8" s="1"/>
  <c r="Z47" i="8"/>
  <c r="Y47" i="8"/>
  <c r="X47" i="8"/>
  <c r="W47" i="8"/>
  <c r="AA46" i="8"/>
  <c r="AA45" i="8"/>
  <c r="Z43" i="8"/>
  <c r="Y43" i="8"/>
  <c r="X43" i="8"/>
  <c r="W43" i="8"/>
  <c r="AA42" i="8"/>
  <c r="AA41" i="8"/>
  <c r="AA40" i="8"/>
  <c r="AA39" i="8"/>
  <c r="AA38" i="8"/>
  <c r="AA43" i="8" s="1"/>
  <c r="Z32" i="8"/>
  <c r="Z33" i="8" s="1"/>
  <c r="Y32" i="8"/>
  <c r="Y33" i="8" s="1"/>
  <c r="X32" i="8"/>
  <c r="W32" i="8"/>
  <c r="AA31" i="8"/>
  <c r="AA32" i="8" s="1"/>
  <c r="Z29" i="8"/>
  <c r="Y29" i="8"/>
  <c r="X29" i="8"/>
  <c r="W29" i="8"/>
  <c r="AA28" i="8"/>
  <c r="AA27" i="8"/>
  <c r="AA26" i="8"/>
  <c r="Z22" i="8"/>
  <c r="Y22" i="8"/>
  <c r="X22" i="8"/>
  <c r="W22" i="8"/>
  <c r="AA21" i="8"/>
  <c r="AA22" i="8" s="1"/>
  <c r="Z19" i="8"/>
  <c r="Y19" i="8"/>
  <c r="X19" i="8"/>
  <c r="W19" i="8"/>
  <c r="AA18" i="8"/>
  <c r="AA19" i="8" s="1"/>
  <c r="Z16" i="8"/>
  <c r="Y16" i="8"/>
  <c r="X16" i="8"/>
  <c r="W16" i="8"/>
  <c r="AA15" i="8"/>
  <c r="AA14" i="8"/>
  <c r="AA13" i="8"/>
  <c r="AA12" i="8"/>
  <c r="AA11" i="8"/>
  <c r="AA10" i="8"/>
  <c r="AH40" i="8"/>
  <c r="AC204" i="8"/>
  <c r="BV204" i="8" s="1"/>
  <c r="AC189" i="8"/>
  <c r="BV189" i="8" s="1"/>
  <c r="AC147" i="8"/>
  <c r="BV147" i="8" s="1"/>
  <c r="AC146" i="8"/>
  <c r="BV146" i="8" s="1"/>
  <c r="AC40" i="8"/>
  <c r="AC14" i="8"/>
  <c r="BV14" i="8" s="1"/>
  <c r="AC13" i="8"/>
  <c r="BV13" i="8" s="1"/>
  <c r="AC11" i="8"/>
  <c r="BV11" i="8" s="1"/>
  <c r="D180" i="8"/>
  <c r="BV180" i="8" s="1"/>
  <c r="D170" i="8"/>
  <c r="BV170" i="8" s="1"/>
  <c r="D169" i="8"/>
  <c r="BV169" i="8" s="1"/>
  <c r="D58" i="8"/>
  <c r="D62" i="8"/>
  <c r="BV62" i="8" s="1"/>
  <c r="AH227" i="8"/>
  <c r="BV227" i="8" s="1"/>
  <c r="AH153" i="8"/>
  <c r="BV153" i="8" s="1"/>
  <c r="AH92" i="8"/>
  <c r="BV92" i="8" s="1"/>
  <c r="G27" i="8"/>
  <c r="L27" i="8"/>
  <c r="Q27" i="8"/>
  <c r="V27" i="8"/>
  <c r="AF27" i="8"/>
  <c r="AK27" i="8"/>
  <c r="AP27" i="8"/>
  <c r="AU27" i="8"/>
  <c r="AZ27" i="8"/>
  <c r="BE27" i="8"/>
  <c r="BJ27" i="8"/>
  <c r="BO27" i="8"/>
  <c r="BT27" i="8"/>
  <c r="BU27" i="8"/>
  <c r="BW27" i="8"/>
  <c r="BX27" i="8"/>
  <c r="BX164" i="8"/>
  <c r="BW164" i="8"/>
  <c r="BU164" i="8"/>
  <c r="BT164" i="8"/>
  <c r="BJ164" i="8"/>
  <c r="BE164" i="8"/>
  <c r="AZ164" i="8"/>
  <c r="AU164" i="8"/>
  <c r="AP164" i="8"/>
  <c r="AK164" i="8"/>
  <c r="AF164" i="8"/>
  <c r="V164" i="8"/>
  <c r="Q164" i="8"/>
  <c r="L164" i="8"/>
  <c r="G164" i="8"/>
  <c r="BX163" i="8"/>
  <c r="BW163" i="8"/>
  <c r="BU163" i="8"/>
  <c r="BT163" i="8"/>
  <c r="BJ163" i="8"/>
  <c r="BE163" i="8"/>
  <c r="AZ163" i="8"/>
  <c r="AU163" i="8"/>
  <c r="AP163" i="8"/>
  <c r="AK163" i="8"/>
  <c r="AF163" i="8"/>
  <c r="V163" i="8"/>
  <c r="Q163" i="8"/>
  <c r="L163" i="8"/>
  <c r="G163" i="8"/>
  <c r="AA16" i="8" l="1"/>
  <c r="AA23" i="8" s="1"/>
  <c r="AA229" i="8"/>
  <c r="AA234" i="8" s="1"/>
  <c r="AA244" i="8" s="1"/>
  <c r="AA172" i="8"/>
  <c r="AA181" i="8"/>
  <c r="AA182" i="8" s="1"/>
  <c r="AA212" i="8"/>
  <c r="W33" i="8"/>
  <c r="AA154" i="8"/>
  <c r="W281" i="8"/>
  <c r="W282" i="8" s="1"/>
  <c r="W127" i="8"/>
  <c r="Y281" i="8"/>
  <c r="Y282" i="8" s="1"/>
  <c r="Y23" i="8"/>
  <c r="AA29" i="8"/>
  <c r="AA33" i="8" s="1"/>
  <c r="AA34" i="8" s="1"/>
  <c r="Z281" i="8"/>
  <c r="Z282" i="8" s="1"/>
  <c r="Z219" i="8"/>
  <c r="Z220" i="8" s="1"/>
  <c r="Z23" i="8"/>
  <c r="Z34" i="8" s="1"/>
  <c r="Y64" i="8"/>
  <c r="AA233" i="8"/>
  <c r="AA258" i="8"/>
  <c r="AA262" i="8" s="1"/>
  <c r="AA263" i="8" s="1"/>
  <c r="AA280" i="8"/>
  <c r="AA114" i="8"/>
  <c r="AA161" i="8"/>
  <c r="AA176" i="8" s="1"/>
  <c r="AA183" i="8" s="1"/>
  <c r="AA195" i="8"/>
  <c r="AA199" i="8" s="1"/>
  <c r="AA200" i="8" s="1"/>
  <c r="AA269" i="8"/>
  <c r="AA270" i="8" s="1"/>
  <c r="AA271" i="8" s="1"/>
  <c r="BY164" i="8"/>
  <c r="AA72" i="8"/>
  <c r="AA167" i="8"/>
  <c r="W72" i="8"/>
  <c r="AA219" i="8"/>
  <c r="AA220" i="8" s="1"/>
  <c r="X72" i="8"/>
  <c r="W176" i="8"/>
  <c r="W183" i="8" s="1"/>
  <c r="Y72" i="8"/>
  <c r="Y73" i="8" s="1"/>
  <c r="Z72" i="8"/>
  <c r="Y176" i="8"/>
  <c r="Y183" i="8" s="1"/>
  <c r="AA281" i="8"/>
  <c r="AA282" i="8" s="1"/>
  <c r="AA83" i="8"/>
  <c r="AA87" i="8" s="1"/>
  <c r="AA88" i="8" s="1"/>
  <c r="W243" i="8"/>
  <c r="W244" i="8" s="1"/>
  <c r="BV40" i="8"/>
  <c r="W23" i="8"/>
  <c r="W199" i="8"/>
  <c r="W200" i="8" s="1"/>
  <c r="X243" i="8"/>
  <c r="Z64" i="8"/>
  <c r="Z234" i="8"/>
  <c r="Y243" i="8"/>
  <c r="Y34" i="8"/>
  <c r="AA47" i="8"/>
  <c r="AA64" i="8" s="1"/>
  <c r="W64" i="8"/>
  <c r="Z243" i="8"/>
  <c r="Z87" i="8"/>
  <c r="Z88" i="8" s="1"/>
  <c r="Y87" i="8"/>
  <c r="Y88" i="8" s="1"/>
  <c r="X87" i="8"/>
  <c r="X88" i="8" s="1"/>
  <c r="Y262" i="8"/>
  <c r="Y263" i="8" s="1"/>
  <c r="Z262" i="8"/>
  <c r="Z263" i="8" s="1"/>
  <c r="W262" i="8"/>
  <c r="W263" i="8" s="1"/>
  <c r="Z176" i="8"/>
  <c r="Z183" i="8" s="1"/>
  <c r="Y127" i="8"/>
  <c r="Y141" i="8" s="1"/>
  <c r="Z127" i="8"/>
  <c r="Z141" i="8" s="1"/>
  <c r="AA110" i="8"/>
  <c r="AA126" i="8"/>
  <c r="AA139" i="8"/>
  <c r="AA140" i="8" s="1"/>
  <c r="W141" i="8"/>
  <c r="BY27" i="8"/>
  <c r="BY163" i="8"/>
  <c r="X262" i="8"/>
  <c r="X263" i="8" s="1"/>
  <c r="X234" i="8"/>
  <c r="X176" i="8"/>
  <c r="X183" i="8" s="1"/>
  <c r="X127" i="8"/>
  <c r="X141" i="8" s="1"/>
  <c r="X64" i="8"/>
  <c r="X33" i="8"/>
  <c r="X23" i="8"/>
  <c r="W73" i="8"/>
  <c r="Z244" i="8"/>
  <c r="Y244" i="8"/>
  <c r="Q257" i="8"/>
  <c r="Z73" i="8" l="1"/>
  <c r="AA73" i="8"/>
  <c r="W34" i="8"/>
  <c r="X73" i="8"/>
  <c r="X244" i="8"/>
  <c r="X34" i="8"/>
  <c r="W290" i="8"/>
  <c r="Y290" i="8"/>
  <c r="Z290" i="8"/>
  <c r="AA127" i="8"/>
  <c r="AA141" i="8" s="1"/>
  <c r="AA290" i="8" s="1"/>
  <c r="X290" i="8"/>
  <c r="BX260" i="8"/>
  <c r="BW260" i="8"/>
  <c r="BU260" i="8"/>
  <c r="BT260" i="8" l="1"/>
  <c r="BT261" i="8" s="1"/>
  <c r="BO260" i="8"/>
  <c r="BO261" i="8" s="1"/>
  <c r="BE260" i="8"/>
  <c r="AU260" i="8"/>
  <c r="AP260" i="8"/>
  <c r="AP261" i="8" s="1"/>
  <c r="AK260" i="8"/>
  <c r="AK261" i="8" s="1"/>
  <c r="AF260" i="8"/>
  <c r="AF261" i="8" s="1"/>
  <c r="V260" i="8"/>
  <c r="V261" i="8" s="1"/>
  <c r="Q260" i="8"/>
  <c r="Q261" i="8" s="1"/>
  <c r="L260" i="8"/>
  <c r="L261" i="8" s="1"/>
  <c r="G260" i="8"/>
  <c r="G261" i="8" s="1"/>
  <c r="D261" i="8"/>
  <c r="E261" i="8"/>
  <c r="F261" i="8"/>
  <c r="H261" i="8"/>
  <c r="I261" i="8"/>
  <c r="J261" i="8"/>
  <c r="K261" i="8"/>
  <c r="M261" i="8"/>
  <c r="N261" i="8"/>
  <c r="O261" i="8"/>
  <c r="P261" i="8"/>
  <c r="R261" i="8"/>
  <c r="S261" i="8"/>
  <c r="T261" i="8"/>
  <c r="U261" i="8"/>
  <c r="AB261" i="8"/>
  <c r="AC261" i="8"/>
  <c r="AD261" i="8"/>
  <c r="AE261" i="8"/>
  <c r="AG261" i="8"/>
  <c r="AH261" i="8"/>
  <c r="AI261" i="8"/>
  <c r="AJ261" i="8"/>
  <c r="AL261" i="8"/>
  <c r="AM261" i="8"/>
  <c r="AN261" i="8"/>
  <c r="AO261" i="8"/>
  <c r="AQ261" i="8"/>
  <c r="AR261" i="8"/>
  <c r="AS261" i="8"/>
  <c r="AT261" i="8"/>
  <c r="AU261" i="8"/>
  <c r="AV261" i="8"/>
  <c r="AW261" i="8"/>
  <c r="AX261" i="8"/>
  <c r="AY261" i="8"/>
  <c r="AZ261" i="8"/>
  <c r="BA261" i="8"/>
  <c r="BB261" i="8"/>
  <c r="BC261" i="8"/>
  <c r="BD261" i="8"/>
  <c r="BF261" i="8"/>
  <c r="BG261" i="8"/>
  <c r="BH261" i="8"/>
  <c r="BI261" i="8"/>
  <c r="BJ261" i="8"/>
  <c r="BK261" i="8"/>
  <c r="BL261" i="8"/>
  <c r="BM261" i="8"/>
  <c r="BN261" i="8"/>
  <c r="BP261" i="8"/>
  <c r="BQ261" i="8"/>
  <c r="BR261" i="8"/>
  <c r="BS261" i="8"/>
  <c r="C261" i="8"/>
  <c r="BV261" i="8" l="1"/>
  <c r="BY260" i="8"/>
  <c r="BX261" i="8"/>
  <c r="BW261" i="8"/>
  <c r="BU261" i="8"/>
  <c r="BE261" i="8"/>
  <c r="BY261" i="8" s="1"/>
  <c r="BE159" i="8"/>
  <c r="AU106" i="8" l="1"/>
  <c r="AP106" i="8"/>
  <c r="AK106" i="8"/>
  <c r="AD50" i="8"/>
  <c r="V106" i="8"/>
  <c r="BU81" i="8" l="1"/>
  <c r="BU85" i="8"/>
  <c r="BX85" i="8"/>
  <c r="BW85" i="8"/>
  <c r="BO85" i="8"/>
  <c r="BE85" i="8"/>
  <c r="V85" i="8"/>
  <c r="Q85" i="8"/>
  <c r="L85" i="8"/>
  <c r="G85" i="8"/>
  <c r="BE81" i="8"/>
  <c r="AU81" i="8"/>
  <c r="AK81" i="8"/>
  <c r="AF81" i="8"/>
  <c r="V81" i="8"/>
  <c r="Q81" i="8"/>
  <c r="L81" i="8"/>
  <c r="G81" i="8"/>
  <c r="BT81" i="8"/>
  <c r="BW81" i="8"/>
  <c r="BX81" i="8"/>
  <c r="BO81" i="8"/>
  <c r="BR269" i="8" l="1"/>
  <c r="BS269" i="8"/>
  <c r="BQ269" i="8"/>
  <c r="BR239" i="8"/>
  <c r="BS239" i="8"/>
  <c r="BQ239" i="8"/>
  <c r="BT85" i="8"/>
  <c r="AU85" i="8"/>
  <c r="AP81" i="8"/>
  <c r="BY81" i="8" s="1"/>
  <c r="AP85" i="8"/>
  <c r="AK85" i="8" l="1"/>
  <c r="AF85" i="8"/>
  <c r="BY85" i="8" l="1"/>
  <c r="D181" i="8"/>
  <c r="E181" i="8"/>
  <c r="F181" i="8"/>
  <c r="H181" i="8"/>
  <c r="I181" i="8"/>
  <c r="J181" i="8"/>
  <c r="K181" i="8"/>
  <c r="M181" i="8"/>
  <c r="N181" i="8"/>
  <c r="O181" i="8"/>
  <c r="P181" i="8"/>
  <c r="R181" i="8"/>
  <c r="S181" i="8"/>
  <c r="T181" i="8"/>
  <c r="U181" i="8"/>
  <c r="AB181" i="8"/>
  <c r="AC181" i="8"/>
  <c r="AD181" i="8"/>
  <c r="AE181" i="8"/>
  <c r="AG181" i="8"/>
  <c r="AH181" i="8"/>
  <c r="AI181" i="8"/>
  <c r="AJ181" i="8"/>
  <c r="AL181" i="8"/>
  <c r="AM181" i="8"/>
  <c r="AN181" i="8"/>
  <c r="AO181" i="8"/>
  <c r="AQ181" i="8"/>
  <c r="AR181" i="8"/>
  <c r="AS181" i="8"/>
  <c r="AT181" i="8"/>
  <c r="AV181" i="8"/>
  <c r="AW181" i="8"/>
  <c r="AX181" i="8"/>
  <c r="AY181" i="8"/>
  <c r="BA181" i="8"/>
  <c r="BB181" i="8"/>
  <c r="BC181" i="8"/>
  <c r="BD181" i="8"/>
  <c r="BF181" i="8"/>
  <c r="BG181" i="8"/>
  <c r="BH181" i="8"/>
  <c r="BI181" i="8"/>
  <c r="BK181" i="8"/>
  <c r="BL181" i="8"/>
  <c r="BM181" i="8"/>
  <c r="BN181" i="8"/>
  <c r="BP181" i="8"/>
  <c r="BQ181" i="8"/>
  <c r="BR181" i="8"/>
  <c r="BS181" i="8"/>
  <c r="C181" i="8"/>
  <c r="BW179" i="8"/>
  <c r="BU179" i="8"/>
  <c r="BT179" i="8"/>
  <c r="BO179" i="8"/>
  <c r="BJ179" i="8"/>
  <c r="BE179" i="8"/>
  <c r="AZ179" i="8"/>
  <c r="AU179" i="8"/>
  <c r="AP179" i="8"/>
  <c r="AK179" i="8"/>
  <c r="AF179" i="8"/>
  <c r="V179" i="8"/>
  <c r="Q179" i="8"/>
  <c r="L179" i="8"/>
  <c r="G179" i="8"/>
  <c r="BX106" i="8"/>
  <c r="BW106" i="8"/>
  <c r="BU106" i="8"/>
  <c r="BT106" i="8"/>
  <c r="BO106" i="8"/>
  <c r="BE106" i="8"/>
  <c r="G210" i="8"/>
  <c r="L210" i="8"/>
  <c r="Q210" i="8"/>
  <c r="V210" i="8"/>
  <c r="AF210" i="8"/>
  <c r="AK210" i="8"/>
  <c r="AP210" i="8"/>
  <c r="AU210" i="8"/>
  <c r="AZ210" i="8"/>
  <c r="BE210" i="8"/>
  <c r="BJ210" i="8"/>
  <c r="BO210" i="8"/>
  <c r="BT210" i="8"/>
  <c r="BU210" i="8"/>
  <c r="BW210" i="8"/>
  <c r="BX210" i="8"/>
  <c r="G99" i="8"/>
  <c r="L99" i="8"/>
  <c r="Q99" i="8"/>
  <c r="V99" i="8"/>
  <c r="AF99" i="8"/>
  <c r="AK99" i="8"/>
  <c r="AP99" i="8"/>
  <c r="AU99" i="8"/>
  <c r="AZ99" i="8"/>
  <c r="BE99" i="8"/>
  <c r="BJ99" i="8"/>
  <c r="BO99" i="8"/>
  <c r="BT99" i="8"/>
  <c r="BU99" i="8"/>
  <c r="BW99" i="8"/>
  <c r="BX99" i="8"/>
  <c r="D86" i="8"/>
  <c r="E86" i="8"/>
  <c r="F86" i="8"/>
  <c r="G86" i="8"/>
  <c r="H86" i="8"/>
  <c r="I86" i="8"/>
  <c r="J86" i="8"/>
  <c r="K86" i="8"/>
  <c r="L86" i="8"/>
  <c r="M86" i="8"/>
  <c r="N86" i="8"/>
  <c r="O86" i="8"/>
  <c r="P86" i="8"/>
  <c r="Q86" i="8"/>
  <c r="R86" i="8"/>
  <c r="S86" i="8"/>
  <c r="T86" i="8"/>
  <c r="U86" i="8"/>
  <c r="V86" i="8"/>
  <c r="AB86" i="8"/>
  <c r="AC86" i="8"/>
  <c r="AD86" i="8"/>
  <c r="AE86" i="8"/>
  <c r="AF86" i="8"/>
  <c r="AG86" i="8"/>
  <c r="AH86" i="8"/>
  <c r="AI86" i="8"/>
  <c r="AJ86" i="8"/>
  <c r="AK86" i="8"/>
  <c r="AL86" i="8"/>
  <c r="AM86" i="8"/>
  <c r="AN86" i="8"/>
  <c r="AO86" i="8"/>
  <c r="AP86" i="8"/>
  <c r="AQ86" i="8"/>
  <c r="AR86" i="8"/>
  <c r="AS86" i="8"/>
  <c r="AT86" i="8"/>
  <c r="AU86" i="8"/>
  <c r="AV86" i="8"/>
  <c r="AV87" i="8" s="1"/>
  <c r="AW86" i="8"/>
  <c r="AX86" i="8"/>
  <c r="AY86" i="8"/>
  <c r="AZ86" i="8"/>
  <c r="BA86" i="8"/>
  <c r="BB86" i="8"/>
  <c r="BC86" i="8"/>
  <c r="BD86" i="8"/>
  <c r="BE86" i="8"/>
  <c r="BF86" i="8"/>
  <c r="BG86" i="8"/>
  <c r="BH86" i="8"/>
  <c r="BI86" i="8"/>
  <c r="BJ86" i="8"/>
  <c r="BK86" i="8"/>
  <c r="BL86" i="8"/>
  <c r="BM86" i="8"/>
  <c r="BN86" i="8"/>
  <c r="BO86" i="8"/>
  <c r="BP86" i="8"/>
  <c r="BQ86" i="8"/>
  <c r="BR86" i="8"/>
  <c r="BS86" i="8"/>
  <c r="BT86" i="8"/>
  <c r="BU86" i="8"/>
  <c r="C86" i="8"/>
  <c r="BV86" i="8" l="1"/>
  <c r="BY106" i="8"/>
  <c r="BV181" i="8"/>
  <c r="BW86" i="8"/>
  <c r="BY86" i="8"/>
  <c r="BX86" i="8"/>
  <c r="BY210" i="8"/>
  <c r="BY179" i="8"/>
  <c r="BY99" i="8"/>
  <c r="BW159" i="8"/>
  <c r="BT159" i="8"/>
  <c r="BU159" i="8"/>
  <c r="BE103" i="8" l="1"/>
  <c r="BC139" i="8"/>
  <c r="BC140" i="8" s="1"/>
  <c r="AP49" i="8"/>
  <c r="L39" i="8" l="1"/>
  <c r="L40" i="8"/>
  <c r="L41" i="8"/>
  <c r="L42" i="8"/>
  <c r="L38" i="8"/>
  <c r="G52" i="8" l="1"/>
  <c r="F22" i="8"/>
  <c r="BB175" i="8" l="1"/>
  <c r="CE14" i="8" l="1"/>
  <c r="CD14" i="8"/>
  <c r="BX14" i="8"/>
  <c r="CB14" i="8" s="1"/>
  <c r="BW14" i="8"/>
  <c r="CA14" i="8" s="1"/>
  <c r="BU14" i="8"/>
  <c r="BT14" i="8"/>
  <c r="BO14" i="8"/>
  <c r="BJ14" i="8"/>
  <c r="BE14" i="8"/>
  <c r="AZ14" i="8"/>
  <c r="AU14" i="8"/>
  <c r="AP14" i="8"/>
  <c r="AK14" i="8"/>
  <c r="AF14" i="8"/>
  <c r="V14" i="8"/>
  <c r="Q14" i="8"/>
  <c r="L14" i="8"/>
  <c r="G14" i="8"/>
  <c r="CC14" i="8" l="1"/>
  <c r="CH14" i="8" s="1"/>
  <c r="CF14" i="8"/>
  <c r="BY14" i="8"/>
  <c r="V112" i="8"/>
  <c r="V113" i="8"/>
  <c r="V55" i="8"/>
  <c r="CG14" i="8" l="1"/>
  <c r="CI14" i="8" s="1"/>
  <c r="CD32" i="8"/>
  <c r="CE32" i="8"/>
  <c r="CE31" i="8"/>
  <c r="CD31" i="8"/>
  <c r="BN63" i="8"/>
  <c r="BM63" i="8"/>
  <c r="BX286" i="8"/>
  <c r="BW286" i="8"/>
  <c r="BU286" i="8"/>
  <c r="BX279" i="8"/>
  <c r="BW279" i="8"/>
  <c r="BU279" i="8"/>
  <c r="BX278" i="8"/>
  <c r="BW278" i="8"/>
  <c r="BU278" i="8"/>
  <c r="BW275" i="8"/>
  <c r="BU275" i="8"/>
  <c r="BU268" i="8"/>
  <c r="BX267" i="8"/>
  <c r="BW267" i="8"/>
  <c r="BU267" i="8"/>
  <c r="BX257" i="8"/>
  <c r="BW257" i="8"/>
  <c r="BU257" i="8"/>
  <c r="BX256" i="8"/>
  <c r="BW256" i="8"/>
  <c r="BU256" i="8"/>
  <c r="BU255" i="8"/>
  <c r="BW254" i="8"/>
  <c r="BU254" i="8"/>
  <c r="BX253" i="8"/>
  <c r="BW253" i="8"/>
  <c r="BU253" i="8"/>
  <c r="BX252" i="8"/>
  <c r="BW252" i="8"/>
  <c r="BU252" i="8"/>
  <c r="BW251" i="8"/>
  <c r="BU251" i="8"/>
  <c r="BX250" i="8"/>
  <c r="BW250" i="8"/>
  <c r="BU250" i="8"/>
  <c r="BX249" i="8"/>
  <c r="BW249" i="8"/>
  <c r="BU249" i="8"/>
  <c r="BX248" i="8"/>
  <c r="BW248" i="8"/>
  <c r="BU248" i="8"/>
  <c r="BX241" i="8"/>
  <c r="BW241" i="8"/>
  <c r="BU241" i="8"/>
  <c r="BX238" i="8"/>
  <c r="BW238" i="8"/>
  <c r="BU238" i="8"/>
  <c r="BX237" i="8"/>
  <c r="BW237" i="8"/>
  <c r="BU237" i="8"/>
  <c r="BX232" i="8"/>
  <c r="BW232" i="8"/>
  <c r="BU232" i="8"/>
  <c r="BX231" i="8"/>
  <c r="BW231" i="8"/>
  <c r="BV231" i="8"/>
  <c r="BU231" i="8"/>
  <c r="BX228" i="8"/>
  <c r="BW228" i="8"/>
  <c r="BU228" i="8"/>
  <c r="BX227" i="8"/>
  <c r="BW227" i="8"/>
  <c r="BU227" i="8"/>
  <c r="BX226" i="8"/>
  <c r="BW226" i="8"/>
  <c r="BU226" i="8"/>
  <c r="BX225" i="8"/>
  <c r="BW225" i="8"/>
  <c r="BU225" i="8"/>
  <c r="BX224" i="8"/>
  <c r="BW224" i="8"/>
  <c r="BU224" i="8"/>
  <c r="BX217" i="8"/>
  <c r="BW217" i="8"/>
  <c r="BU217" i="8"/>
  <c r="BX216" i="8"/>
  <c r="BW216" i="8"/>
  <c r="BU216" i="8"/>
  <c r="BW215" i="8"/>
  <c r="BU215" i="8"/>
  <c r="BX214" i="8"/>
  <c r="BW214" i="8"/>
  <c r="BU214" i="8"/>
  <c r="BX211" i="8"/>
  <c r="BW211" i="8"/>
  <c r="BU211" i="8"/>
  <c r="BX209" i="8"/>
  <c r="BW209" i="8"/>
  <c r="BU209" i="8"/>
  <c r="BX208" i="8"/>
  <c r="BW208" i="8"/>
  <c r="BU208" i="8"/>
  <c r="BX207" i="8"/>
  <c r="BW207" i="8"/>
  <c r="BU207" i="8"/>
  <c r="BX206" i="8"/>
  <c r="BW206" i="8"/>
  <c r="BU206" i="8"/>
  <c r="BX205" i="8"/>
  <c r="BU205" i="8"/>
  <c r="BX204" i="8"/>
  <c r="BW204" i="8"/>
  <c r="BU204" i="8"/>
  <c r="BX197" i="8"/>
  <c r="BW197" i="8"/>
  <c r="BU197" i="8"/>
  <c r="BX194" i="8"/>
  <c r="BW194" i="8"/>
  <c r="BU194" i="8"/>
  <c r="BX193" i="8"/>
  <c r="BW193" i="8"/>
  <c r="BU193" i="8"/>
  <c r="BX192" i="8"/>
  <c r="BW192" i="8"/>
  <c r="BU192" i="8"/>
  <c r="BX189" i="8"/>
  <c r="BW189" i="8"/>
  <c r="BU189" i="8"/>
  <c r="BX188" i="8"/>
  <c r="BW188" i="8"/>
  <c r="BU188" i="8"/>
  <c r="BW187" i="8"/>
  <c r="BU187" i="8"/>
  <c r="BX180" i="8"/>
  <c r="BX181" i="8" s="1"/>
  <c r="BW180" i="8"/>
  <c r="BW181" i="8" s="1"/>
  <c r="BU180" i="8"/>
  <c r="BU181" i="8" s="1"/>
  <c r="BX174" i="8"/>
  <c r="BW174" i="8"/>
  <c r="BU174" i="8"/>
  <c r="BX171" i="8"/>
  <c r="BW171" i="8"/>
  <c r="BU171" i="8"/>
  <c r="BX170" i="8"/>
  <c r="BW170" i="8"/>
  <c r="BU170" i="8"/>
  <c r="BX169" i="8"/>
  <c r="BW169" i="8"/>
  <c r="BU169" i="8"/>
  <c r="BX166" i="8"/>
  <c r="BW166" i="8"/>
  <c r="BU166" i="8"/>
  <c r="BW165" i="8"/>
  <c r="BU165" i="8"/>
  <c r="BX160" i="8"/>
  <c r="BW160" i="8"/>
  <c r="BU160" i="8"/>
  <c r="BX156" i="8"/>
  <c r="BW156" i="8"/>
  <c r="BU156" i="8"/>
  <c r="BX153" i="8"/>
  <c r="BW153" i="8"/>
  <c r="BU153" i="8"/>
  <c r="BX152" i="8"/>
  <c r="BW152" i="8"/>
  <c r="BU152" i="8"/>
  <c r="BX151" i="8"/>
  <c r="BW151" i="8"/>
  <c r="BU151" i="8"/>
  <c r="BU150" i="8"/>
  <c r="BX149" i="8"/>
  <c r="BW149" i="8"/>
  <c r="BU149" i="8"/>
  <c r="BX148" i="8"/>
  <c r="BW148" i="8"/>
  <c r="BU148" i="8"/>
  <c r="BU147" i="8"/>
  <c r="BU146" i="8"/>
  <c r="BU145" i="8"/>
  <c r="BX138" i="8"/>
  <c r="BW138" i="8"/>
  <c r="BU138" i="8"/>
  <c r="BX137" i="8"/>
  <c r="BW137" i="8"/>
  <c r="BU137" i="8"/>
  <c r="BX136" i="8"/>
  <c r="BW136" i="8"/>
  <c r="BU136" i="8"/>
  <c r="BX135" i="8"/>
  <c r="BW135" i="8"/>
  <c r="BU135" i="8"/>
  <c r="BX134" i="8"/>
  <c r="BW134" i="8"/>
  <c r="BU134" i="8"/>
  <c r="BX133" i="8"/>
  <c r="BW133" i="8"/>
  <c r="BU133" i="8"/>
  <c r="BX125" i="8"/>
  <c r="BW125" i="8"/>
  <c r="BU125" i="8"/>
  <c r="BX124" i="8"/>
  <c r="BW124" i="8"/>
  <c r="BU124" i="8"/>
  <c r="BX123" i="8"/>
  <c r="BW123" i="8"/>
  <c r="BU123" i="8"/>
  <c r="BX122" i="8"/>
  <c r="BW122" i="8"/>
  <c r="BU122" i="8"/>
  <c r="BX121" i="8"/>
  <c r="BW121" i="8"/>
  <c r="BU121" i="8"/>
  <c r="BX120" i="8"/>
  <c r="BW120" i="8"/>
  <c r="BU120" i="8"/>
  <c r="BX119" i="8"/>
  <c r="BW119" i="8"/>
  <c r="BU119" i="8"/>
  <c r="BX118" i="8"/>
  <c r="BW118" i="8"/>
  <c r="BU118" i="8"/>
  <c r="BX117" i="8"/>
  <c r="BW117" i="8"/>
  <c r="BU117" i="8"/>
  <c r="BX116" i="8"/>
  <c r="BW116" i="8"/>
  <c r="BU116" i="8"/>
  <c r="BX113" i="8"/>
  <c r="BW113" i="8"/>
  <c r="BU113" i="8"/>
  <c r="BX112" i="8"/>
  <c r="BW112" i="8"/>
  <c r="BV112" i="8"/>
  <c r="BU112" i="8"/>
  <c r="BX109" i="8"/>
  <c r="BW109" i="8"/>
  <c r="BU109" i="8"/>
  <c r="BX108" i="8"/>
  <c r="BW108" i="8"/>
  <c r="BU108" i="8"/>
  <c r="BX107" i="8"/>
  <c r="BW107" i="8"/>
  <c r="BU107" i="8"/>
  <c r="BX105" i="8"/>
  <c r="BW105" i="8"/>
  <c r="BU105" i="8"/>
  <c r="BX104" i="8"/>
  <c r="BW104" i="8"/>
  <c r="BU104" i="8"/>
  <c r="BX103" i="8"/>
  <c r="BW103" i="8"/>
  <c r="BU103" i="8"/>
  <c r="BX102" i="8"/>
  <c r="BW102" i="8"/>
  <c r="BU102" i="8"/>
  <c r="BX101" i="8"/>
  <c r="BW101" i="8"/>
  <c r="BU101" i="8"/>
  <c r="BX100" i="8"/>
  <c r="BW100" i="8"/>
  <c r="BU100" i="8"/>
  <c r="BX98" i="8"/>
  <c r="BW98" i="8"/>
  <c r="BU98" i="8"/>
  <c r="BX97" i="8"/>
  <c r="BW97" i="8"/>
  <c r="BU97" i="8"/>
  <c r="BX96" i="8"/>
  <c r="BW96" i="8"/>
  <c r="BU96" i="8"/>
  <c r="BX95" i="8"/>
  <c r="BW95" i="8"/>
  <c r="BU95" i="8"/>
  <c r="BX94" i="8"/>
  <c r="BW94" i="8"/>
  <c r="BU94" i="8"/>
  <c r="BX93" i="8"/>
  <c r="BW93" i="8"/>
  <c r="BU93" i="8"/>
  <c r="BU92" i="8"/>
  <c r="BX82" i="8"/>
  <c r="BW82" i="8"/>
  <c r="BU82" i="8"/>
  <c r="BX80" i="8"/>
  <c r="BW80" i="8"/>
  <c r="BU80" i="8"/>
  <c r="BX79" i="8"/>
  <c r="BU79" i="8"/>
  <c r="BX78" i="8"/>
  <c r="BW78" i="8"/>
  <c r="BU78" i="8"/>
  <c r="BX77" i="8"/>
  <c r="BW77" i="8"/>
  <c r="BU77" i="8"/>
  <c r="BX70" i="8"/>
  <c r="BW70" i="8"/>
  <c r="BU70" i="8"/>
  <c r="BX67" i="8"/>
  <c r="BW67" i="8"/>
  <c r="BU67" i="8"/>
  <c r="BX62" i="8"/>
  <c r="BW62" i="8"/>
  <c r="BU62" i="8"/>
  <c r="BX59" i="8"/>
  <c r="BW59" i="8"/>
  <c r="BV59" i="8"/>
  <c r="BU59" i="8"/>
  <c r="BX58" i="8"/>
  <c r="BW58" i="8"/>
  <c r="BU58" i="8"/>
  <c r="BX55" i="8"/>
  <c r="BW55" i="8"/>
  <c r="BU55" i="8"/>
  <c r="BX52" i="8"/>
  <c r="BW52" i="8"/>
  <c r="BU52" i="8"/>
  <c r="BX49" i="8"/>
  <c r="BW49" i="8"/>
  <c r="BU49" i="8"/>
  <c r="BW46" i="8"/>
  <c r="BU46" i="8"/>
  <c r="BU45" i="8"/>
  <c r="BW42" i="8"/>
  <c r="BU42" i="8"/>
  <c r="BX41" i="8"/>
  <c r="BW41" i="8"/>
  <c r="BU41" i="8"/>
  <c r="BX40" i="8"/>
  <c r="BU40" i="8"/>
  <c r="BX39" i="8"/>
  <c r="BW39" i="8"/>
  <c r="BU39" i="8"/>
  <c r="BX38" i="8"/>
  <c r="BW38" i="8"/>
  <c r="BU38" i="8"/>
  <c r="BX31" i="8"/>
  <c r="CB31" i="8" s="1"/>
  <c r="BW31" i="8"/>
  <c r="CA31" i="8" s="1"/>
  <c r="BU31" i="8"/>
  <c r="BU28" i="8"/>
  <c r="BW28" i="8"/>
  <c r="BX28" i="8"/>
  <c r="BX26" i="8"/>
  <c r="BU26" i="8"/>
  <c r="BU21" i="8"/>
  <c r="BU18" i="8"/>
  <c r="BU11" i="8"/>
  <c r="BU12" i="8"/>
  <c r="BU13" i="8"/>
  <c r="BU15" i="8"/>
  <c r="BU10" i="8"/>
  <c r="BX21" i="8"/>
  <c r="BW21" i="8"/>
  <c r="BX18" i="8"/>
  <c r="BW18" i="8"/>
  <c r="BX12" i="8"/>
  <c r="BX13" i="8"/>
  <c r="BX15" i="8"/>
  <c r="BW12" i="8"/>
  <c r="BW13" i="8"/>
  <c r="BW15" i="8"/>
  <c r="CF31" i="8" l="1"/>
  <c r="CC31" i="8"/>
  <c r="CG31" i="8" s="1"/>
  <c r="CF32" i="8"/>
  <c r="AT287" i="8"/>
  <c r="AS287" i="8"/>
  <c r="AO287" i="8"/>
  <c r="AN287" i="8"/>
  <c r="BX275" i="8"/>
  <c r="BX268" i="8"/>
  <c r="BW268" i="8"/>
  <c r="BX255" i="8"/>
  <c r="BW255" i="8"/>
  <c r="BX254" i="8"/>
  <c r="BX251" i="8"/>
  <c r="BX159" i="8"/>
  <c r="BX165" i="8"/>
  <c r="BW145" i="8"/>
  <c r="BX92" i="8"/>
  <c r="BW92" i="8"/>
  <c r="BW79" i="8"/>
  <c r="BX42" i="8"/>
  <c r="BW40" i="8"/>
  <c r="BX45" i="8"/>
  <c r="BW45" i="8"/>
  <c r="BW26" i="8"/>
  <c r="BW11" i="8"/>
  <c r="BX10" i="8"/>
  <c r="BW10" i="8"/>
  <c r="BW205" i="8"/>
  <c r="BX215" i="8"/>
  <c r="BX187" i="8"/>
  <c r="BX150" i="8"/>
  <c r="BW150" i="8"/>
  <c r="BX147" i="8"/>
  <c r="BW147" i="8"/>
  <c r="BX146" i="8"/>
  <c r="BX46" i="8"/>
  <c r="BX11" i="8"/>
  <c r="P32" i="8"/>
  <c r="U287" i="8"/>
  <c r="U288" i="8" s="1"/>
  <c r="U289" i="8" s="1"/>
  <c r="T287" i="8"/>
  <c r="T288" i="8" s="1"/>
  <c r="T289" i="8" s="1"/>
  <c r="S287" i="8"/>
  <c r="S288" i="8" s="1"/>
  <c r="S289" i="8" s="1"/>
  <c r="R287" i="8"/>
  <c r="R288" i="8" s="1"/>
  <c r="R289" i="8" s="1"/>
  <c r="V286" i="8"/>
  <c r="V287" i="8" s="1"/>
  <c r="V288" i="8" s="1"/>
  <c r="V289" i="8" s="1"/>
  <c r="U280" i="8"/>
  <c r="T280" i="8"/>
  <c r="S280" i="8"/>
  <c r="R280" i="8"/>
  <c r="V279" i="8"/>
  <c r="V278" i="8"/>
  <c r="U276" i="8"/>
  <c r="T276" i="8"/>
  <c r="S276" i="8"/>
  <c r="R276" i="8"/>
  <c r="V275" i="8"/>
  <c r="V276" i="8" s="1"/>
  <c r="U269" i="8"/>
  <c r="U270" i="8" s="1"/>
  <c r="U271" i="8" s="1"/>
  <c r="T269" i="8"/>
  <c r="T270" i="8" s="1"/>
  <c r="T271" i="8" s="1"/>
  <c r="S269" i="8"/>
  <c r="S270" i="8" s="1"/>
  <c r="S271" i="8" s="1"/>
  <c r="R269" i="8"/>
  <c r="R270" i="8" s="1"/>
  <c r="R271" i="8" s="1"/>
  <c r="U258" i="8"/>
  <c r="T258" i="8"/>
  <c r="S258" i="8"/>
  <c r="R258" i="8"/>
  <c r="V257" i="8"/>
  <c r="V256" i="8"/>
  <c r="V255" i="8"/>
  <c r="V254" i="8"/>
  <c r="V253" i="8"/>
  <c r="V252" i="8"/>
  <c r="V251" i="8"/>
  <c r="V250" i="8"/>
  <c r="V249" i="8"/>
  <c r="V248" i="8"/>
  <c r="U242" i="8"/>
  <c r="T242" i="8"/>
  <c r="S242" i="8"/>
  <c r="R242" i="8"/>
  <c r="V241" i="8"/>
  <c r="V242" i="8" s="1"/>
  <c r="U239" i="8"/>
  <c r="T239" i="8"/>
  <c r="S239" i="8"/>
  <c r="R239" i="8"/>
  <c r="V238" i="8"/>
  <c r="V237" i="8"/>
  <c r="U233" i="8"/>
  <c r="T233" i="8"/>
  <c r="S233" i="8"/>
  <c r="R233" i="8"/>
  <c r="V232" i="8"/>
  <c r="V231" i="8"/>
  <c r="U229" i="8"/>
  <c r="T229" i="8"/>
  <c r="S229" i="8"/>
  <c r="R229" i="8"/>
  <c r="V228" i="8"/>
  <c r="V227" i="8"/>
  <c r="V226" i="8"/>
  <c r="V225" i="8"/>
  <c r="V224" i="8"/>
  <c r="U218" i="8"/>
  <c r="T218" i="8"/>
  <c r="S218" i="8"/>
  <c r="R218" i="8"/>
  <c r="V217" i="8"/>
  <c r="V216" i="8"/>
  <c r="V215" i="8"/>
  <c r="V214" i="8"/>
  <c r="R212" i="8"/>
  <c r="V211" i="8"/>
  <c r="U212" i="8" s="1"/>
  <c r="V209" i="8"/>
  <c r="V208" i="8"/>
  <c r="S212" i="8"/>
  <c r="V207" i="8"/>
  <c r="V206" i="8"/>
  <c r="T212" i="8"/>
  <c r="V204" i="8"/>
  <c r="U198" i="8"/>
  <c r="T198" i="8"/>
  <c r="S198" i="8"/>
  <c r="R198" i="8"/>
  <c r="V197" i="8"/>
  <c r="V198" i="8" s="1"/>
  <c r="U195" i="8"/>
  <c r="T195" i="8"/>
  <c r="S195" i="8"/>
  <c r="R195" i="8"/>
  <c r="V194" i="8"/>
  <c r="V193" i="8"/>
  <c r="V192" i="8"/>
  <c r="U190" i="8"/>
  <c r="T190" i="8"/>
  <c r="S190" i="8"/>
  <c r="R190" i="8"/>
  <c r="V189" i="8"/>
  <c r="V188" i="8"/>
  <c r="V187" i="8"/>
  <c r="U182" i="8"/>
  <c r="T182" i="8"/>
  <c r="S182" i="8"/>
  <c r="R182" i="8"/>
  <c r="V180" i="8"/>
  <c r="U175" i="8"/>
  <c r="T175" i="8"/>
  <c r="S175" i="8"/>
  <c r="R175" i="8"/>
  <c r="V174" i="8"/>
  <c r="V175" i="8" s="1"/>
  <c r="T172" i="8"/>
  <c r="R172" i="8"/>
  <c r="V171" i="8"/>
  <c r="V170" i="8"/>
  <c r="V169" i="8"/>
  <c r="U172" i="8"/>
  <c r="S172" i="8"/>
  <c r="U167" i="8"/>
  <c r="T167" i="8"/>
  <c r="S167" i="8"/>
  <c r="R167" i="8"/>
  <c r="V166" i="8"/>
  <c r="V165" i="8"/>
  <c r="U161" i="8"/>
  <c r="T161" i="8"/>
  <c r="S161" i="8"/>
  <c r="R161" i="8"/>
  <c r="V160" i="8"/>
  <c r="V159" i="8"/>
  <c r="U157" i="8"/>
  <c r="T157" i="8"/>
  <c r="S157" i="8"/>
  <c r="R157" i="8"/>
  <c r="V156" i="8"/>
  <c r="V157" i="8" s="1"/>
  <c r="U154" i="8"/>
  <c r="T154" i="8"/>
  <c r="S154" i="8"/>
  <c r="R154" i="8"/>
  <c r="V153" i="8"/>
  <c r="V152" i="8"/>
  <c r="V151" i="8"/>
  <c r="V150" i="8"/>
  <c r="V149" i="8"/>
  <c r="V148" i="8"/>
  <c r="V147" i="8"/>
  <c r="V146" i="8"/>
  <c r="V145" i="8"/>
  <c r="R139" i="8"/>
  <c r="R140" i="8" s="1"/>
  <c r="U139" i="8"/>
  <c r="U140" i="8" s="1"/>
  <c r="V138" i="8"/>
  <c r="V137" i="8"/>
  <c r="V136" i="8"/>
  <c r="S139" i="8"/>
  <c r="S140" i="8" s="1"/>
  <c r="V135" i="8"/>
  <c r="V134" i="8"/>
  <c r="V133" i="8"/>
  <c r="U126" i="8"/>
  <c r="S126" i="8"/>
  <c r="R126" i="8"/>
  <c r="V125" i="8"/>
  <c r="V124" i="8"/>
  <c r="V123" i="8"/>
  <c r="V122" i="8"/>
  <c r="V121" i="8"/>
  <c r="T126" i="8"/>
  <c r="V120" i="8"/>
  <c r="V119" i="8"/>
  <c r="V118" i="8"/>
  <c r="V117" i="8"/>
  <c r="V116" i="8"/>
  <c r="S114" i="8"/>
  <c r="R114" i="8"/>
  <c r="U114" i="8"/>
  <c r="U110" i="8"/>
  <c r="R110" i="8"/>
  <c r="V109" i="8"/>
  <c r="V108" i="8"/>
  <c r="V107" i="8"/>
  <c r="V105" i="8"/>
  <c r="V104" i="8"/>
  <c r="V102" i="8"/>
  <c r="V101" i="8"/>
  <c r="V100" i="8"/>
  <c r="V98" i="8"/>
  <c r="V97" i="8"/>
  <c r="T110" i="8"/>
  <c r="S110" i="8"/>
  <c r="V95" i="8"/>
  <c r="V94" i="8"/>
  <c r="V93" i="8"/>
  <c r="V92" i="8"/>
  <c r="U83" i="8"/>
  <c r="S83" i="8"/>
  <c r="R83" i="8"/>
  <c r="V82" i="8"/>
  <c r="V80" i="8"/>
  <c r="V79" i="8"/>
  <c r="V78" i="8"/>
  <c r="T83" i="8"/>
  <c r="V77" i="8"/>
  <c r="U71" i="8"/>
  <c r="T71" i="8"/>
  <c r="S71" i="8"/>
  <c r="R71" i="8"/>
  <c r="V70" i="8"/>
  <c r="V71" i="8" s="1"/>
  <c r="U68" i="8"/>
  <c r="S68" i="8"/>
  <c r="R68" i="8"/>
  <c r="V67" i="8"/>
  <c r="V68" i="8" s="1"/>
  <c r="U63" i="8"/>
  <c r="T63" i="8"/>
  <c r="S63" i="8"/>
  <c r="R63" i="8"/>
  <c r="V62" i="8"/>
  <c r="V63" i="8" s="1"/>
  <c r="T60" i="8"/>
  <c r="R60" i="8"/>
  <c r="V59" i="8"/>
  <c r="V58" i="8"/>
  <c r="U60" i="8"/>
  <c r="S60" i="8"/>
  <c r="U56" i="8"/>
  <c r="S56" i="8"/>
  <c r="R56" i="8"/>
  <c r="V56" i="8"/>
  <c r="U53" i="8"/>
  <c r="T53" i="8"/>
  <c r="S53" i="8"/>
  <c r="R53" i="8"/>
  <c r="V52" i="8"/>
  <c r="V53" i="8" s="1"/>
  <c r="U50" i="8"/>
  <c r="T50" i="8"/>
  <c r="S50" i="8"/>
  <c r="R50" i="8"/>
  <c r="V49" i="8"/>
  <c r="V50" i="8" s="1"/>
  <c r="U47" i="8"/>
  <c r="T47" i="8"/>
  <c r="S47" i="8"/>
  <c r="R47" i="8"/>
  <c r="V46" i="8"/>
  <c r="V45" i="8"/>
  <c r="U43" i="8"/>
  <c r="R43" i="8"/>
  <c r="V42" i="8"/>
  <c r="V41" i="8"/>
  <c r="V40" i="8"/>
  <c r="V39" i="8"/>
  <c r="V38" i="8"/>
  <c r="T43" i="8"/>
  <c r="S43" i="8"/>
  <c r="U32" i="8"/>
  <c r="T32" i="8"/>
  <c r="S32" i="8"/>
  <c r="R32" i="8"/>
  <c r="V31" i="8"/>
  <c r="V32" i="8" s="1"/>
  <c r="U29" i="8"/>
  <c r="T29" i="8"/>
  <c r="R29" i="8"/>
  <c r="V28" i="8"/>
  <c r="S29" i="8"/>
  <c r="V26" i="8"/>
  <c r="R22" i="8"/>
  <c r="U22" i="8"/>
  <c r="V21" i="8"/>
  <c r="V22" i="8" s="1"/>
  <c r="S22" i="8"/>
  <c r="U19" i="8"/>
  <c r="T19" i="8"/>
  <c r="S19" i="8"/>
  <c r="R19" i="8"/>
  <c r="V18" i="8"/>
  <c r="V19" i="8" s="1"/>
  <c r="T16" i="8"/>
  <c r="S16" i="8"/>
  <c r="R16" i="8"/>
  <c r="V15" i="8"/>
  <c r="V13" i="8"/>
  <c r="V12" i="8"/>
  <c r="V11" i="8"/>
  <c r="U16" i="8"/>
  <c r="BT31" i="8"/>
  <c r="BT32" i="8" s="1"/>
  <c r="BO31" i="8"/>
  <c r="BO32" i="8" s="1"/>
  <c r="BJ31" i="8"/>
  <c r="BJ32" i="8" s="1"/>
  <c r="BE31" i="8"/>
  <c r="BE32" i="8" s="1"/>
  <c r="AZ31" i="8"/>
  <c r="AZ32" i="8" s="1"/>
  <c r="AU31" i="8"/>
  <c r="AU32" i="8" s="1"/>
  <c r="AP31" i="8"/>
  <c r="AP32" i="8" s="1"/>
  <c r="AK31" i="8"/>
  <c r="AK32" i="8" s="1"/>
  <c r="AF31" i="8"/>
  <c r="AF32" i="8" s="1"/>
  <c r="Q31" i="8"/>
  <c r="Q32" i="8" s="1"/>
  <c r="L31" i="8"/>
  <c r="L32" i="8" s="1"/>
  <c r="G31" i="8"/>
  <c r="D32" i="8"/>
  <c r="E32" i="8"/>
  <c r="F32" i="8"/>
  <c r="H32" i="8"/>
  <c r="I32" i="8"/>
  <c r="J32" i="8"/>
  <c r="K32" i="8"/>
  <c r="M32" i="8"/>
  <c r="N32" i="8"/>
  <c r="O32" i="8"/>
  <c r="AB32" i="8"/>
  <c r="AC32" i="8"/>
  <c r="AD32" i="8"/>
  <c r="AE32" i="8"/>
  <c r="AG32" i="8"/>
  <c r="AH32" i="8"/>
  <c r="AI32" i="8"/>
  <c r="AJ32" i="8"/>
  <c r="AL32" i="8"/>
  <c r="AM32" i="8"/>
  <c r="AN32" i="8"/>
  <c r="AO32" i="8"/>
  <c r="AQ32" i="8"/>
  <c r="AR32" i="8"/>
  <c r="AS32" i="8"/>
  <c r="AT32" i="8"/>
  <c r="AV32" i="8"/>
  <c r="AW32" i="8"/>
  <c r="AX32" i="8"/>
  <c r="AY32" i="8"/>
  <c r="BA32" i="8"/>
  <c r="BB32" i="8"/>
  <c r="BC32" i="8"/>
  <c r="BD32" i="8"/>
  <c r="BF32" i="8"/>
  <c r="BG32" i="8"/>
  <c r="BH32" i="8"/>
  <c r="BI32" i="8"/>
  <c r="BK32" i="8"/>
  <c r="BL32" i="8"/>
  <c r="BM32" i="8"/>
  <c r="BN32" i="8"/>
  <c r="BN33" i="8" s="1"/>
  <c r="BP32" i="8"/>
  <c r="BQ32" i="8"/>
  <c r="BR32" i="8"/>
  <c r="BS32" i="8"/>
  <c r="C32" i="8"/>
  <c r="T234" i="8" l="1"/>
  <c r="BV32" i="8"/>
  <c r="V126" i="8"/>
  <c r="R262" i="8"/>
  <c r="R263" i="8" s="1"/>
  <c r="U262" i="8"/>
  <c r="U263" i="8" s="1"/>
  <c r="S262" i="8"/>
  <c r="S263" i="8" s="1"/>
  <c r="T262" i="8"/>
  <c r="T263" i="8" s="1"/>
  <c r="V280" i="8"/>
  <c r="V281" i="8" s="1"/>
  <c r="V282" i="8" s="1"/>
  <c r="V181" i="8"/>
  <c r="V182" i="8" s="1"/>
  <c r="U87" i="8"/>
  <c r="U88" i="8" s="1"/>
  <c r="S87" i="8"/>
  <c r="S88" i="8" s="1"/>
  <c r="T87" i="8"/>
  <c r="T88" i="8" s="1"/>
  <c r="R87" i="8"/>
  <c r="R88" i="8" s="1"/>
  <c r="V29" i="8"/>
  <c r="T281" i="8"/>
  <c r="T282" i="8" s="1"/>
  <c r="S243" i="8"/>
  <c r="U281" i="8"/>
  <c r="U282" i="8" s="1"/>
  <c r="S72" i="8"/>
  <c r="T243" i="8"/>
  <c r="T244" i="8" s="1"/>
  <c r="V60" i="8"/>
  <c r="U243" i="8"/>
  <c r="CH31" i="8"/>
  <c r="CI31" i="8" s="1"/>
  <c r="BW146" i="8"/>
  <c r="BX145" i="8"/>
  <c r="R33" i="8"/>
  <c r="R23" i="8"/>
  <c r="U199" i="8"/>
  <c r="U200" i="8" s="1"/>
  <c r="V218" i="8"/>
  <c r="BU32" i="8"/>
  <c r="BX32" i="8"/>
  <c r="CB32" i="8" s="1"/>
  <c r="G32" i="8"/>
  <c r="BY32" i="8" s="1"/>
  <c r="BY31" i="8"/>
  <c r="R64" i="8"/>
  <c r="V167" i="8"/>
  <c r="V195" i="8"/>
  <c r="U234" i="8"/>
  <c r="R281" i="8"/>
  <c r="R282" i="8" s="1"/>
  <c r="V161" i="8"/>
  <c r="U219" i="8"/>
  <c r="U220" i="8" s="1"/>
  <c r="BW32" i="8"/>
  <c r="CA32" i="8" s="1"/>
  <c r="U64" i="8"/>
  <c r="V172" i="8"/>
  <c r="R234" i="8"/>
  <c r="V233" i="8"/>
  <c r="R243" i="8"/>
  <c r="V269" i="8"/>
  <c r="V270" i="8" s="1"/>
  <c r="V271" i="8" s="1"/>
  <c r="S281" i="8"/>
  <c r="S282" i="8" s="1"/>
  <c r="V239" i="8"/>
  <c r="V243" i="8" s="1"/>
  <c r="U176" i="8"/>
  <c r="U183" i="8" s="1"/>
  <c r="U23" i="8"/>
  <c r="V258" i="8"/>
  <c r="V229" i="8"/>
  <c r="T219" i="8"/>
  <c r="T220" i="8" s="1"/>
  <c r="T199" i="8"/>
  <c r="T200" i="8" s="1"/>
  <c r="V190" i="8"/>
  <c r="V154" i="8"/>
  <c r="T176" i="8"/>
  <c r="T183" i="8" s="1"/>
  <c r="V139" i="8"/>
  <c r="V140" i="8" s="1"/>
  <c r="U127" i="8"/>
  <c r="U141" i="8" s="1"/>
  <c r="V114" i="8"/>
  <c r="V83" i="8"/>
  <c r="U72" i="8"/>
  <c r="V47" i="8"/>
  <c r="V43" i="8"/>
  <c r="U33" i="8"/>
  <c r="T33" i="8"/>
  <c r="S234" i="8"/>
  <c r="S219" i="8"/>
  <c r="S199" i="8"/>
  <c r="S176" i="8"/>
  <c r="S183" i="8" s="1"/>
  <c r="S127" i="8"/>
  <c r="S141" i="8" s="1"/>
  <c r="S64" i="8"/>
  <c r="S23" i="8"/>
  <c r="R219" i="8"/>
  <c r="R220" i="8" s="1"/>
  <c r="R199" i="8"/>
  <c r="R200" i="8" s="1"/>
  <c r="R176" i="8"/>
  <c r="R183" i="8" s="1"/>
  <c r="R127" i="8"/>
  <c r="R141" i="8" s="1"/>
  <c r="R72" i="8"/>
  <c r="V33" i="8"/>
  <c r="V72" i="8"/>
  <c r="S33" i="8"/>
  <c r="T139" i="8"/>
  <c r="T140" i="8" s="1"/>
  <c r="V10" i="8"/>
  <c r="V16" i="8" s="1"/>
  <c r="V23" i="8" s="1"/>
  <c r="V96" i="8"/>
  <c r="V110" i="8" s="1"/>
  <c r="T114" i="8"/>
  <c r="T127" i="8" s="1"/>
  <c r="V205" i="8"/>
  <c r="V212" i="8" s="1"/>
  <c r="T22" i="8"/>
  <c r="T23" i="8" s="1"/>
  <c r="T56" i="8"/>
  <c r="T64" i="8" s="1"/>
  <c r="T68" i="8"/>
  <c r="T72" i="8" s="1"/>
  <c r="S220" i="8" l="1"/>
  <c r="S200" i="8"/>
  <c r="V127" i="8"/>
  <c r="V141" i="8" s="1"/>
  <c r="V262" i="8"/>
  <c r="V263" i="8" s="1"/>
  <c r="T34" i="8"/>
  <c r="R34" i="8"/>
  <c r="S73" i="8"/>
  <c r="S244" i="8"/>
  <c r="U244" i="8"/>
  <c r="V87" i="8"/>
  <c r="V88" i="8" s="1"/>
  <c r="V219" i="8"/>
  <c r="V220" i="8" s="1"/>
  <c r="R244" i="8"/>
  <c r="R73" i="8"/>
  <c r="V234" i="8"/>
  <c r="V244" i="8" s="1"/>
  <c r="V176" i="8"/>
  <c r="V183" i="8" s="1"/>
  <c r="V199" i="8"/>
  <c r="V200" i="8" s="1"/>
  <c r="CC32" i="8"/>
  <c r="U34" i="8"/>
  <c r="T141" i="8"/>
  <c r="U73" i="8"/>
  <c r="V64" i="8"/>
  <c r="V73" i="8" s="1"/>
  <c r="S34" i="8"/>
  <c r="T73" i="8"/>
  <c r="V34" i="8"/>
  <c r="R290" i="8" l="1"/>
  <c r="S290" i="8"/>
  <c r="U290" i="8"/>
  <c r="CH32" i="8"/>
  <c r="CG32" i="8"/>
  <c r="T290" i="8"/>
  <c r="V290" i="8"/>
  <c r="CI32" i="8" l="1"/>
  <c r="BQ56" i="8"/>
  <c r="AR287" i="8"/>
  <c r="AM287" i="8" l="1"/>
  <c r="AH287" i="8"/>
  <c r="BV58" i="8"/>
  <c r="BQ154" i="8"/>
  <c r="AQ287" i="8"/>
  <c r="AL287" i="8"/>
  <c r="AG287" i="8"/>
  <c r="CA112" i="8" l="1"/>
  <c r="BS114" i="8"/>
  <c r="BR114" i="8"/>
  <c r="BQ114" i="8"/>
  <c r="BP114" i="8"/>
  <c r="BN114" i="8"/>
  <c r="BM114" i="8"/>
  <c r="BL114" i="8"/>
  <c r="BK114" i="8"/>
  <c r="BF114" i="8"/>
  <c r="BD114" i="8"/>
  <c r="BC114" i="8"/>
  <c r="BB114" i="8"/>
  <c r="BA114" i="8"/>
  <c r="AY114" i="8"/>
  <c r="AX114" i="8"/>
  <c r="AW114" i="8"/>
  <c r="AV114" i="8"/>
  <c r="AT114" i="8"/>
  <c r="AS114" i="8"/>
  <c r="AR114" i="8"/>
  <c r="AQ114" i="8"/>
  <c r="AO114" i="8"/>
  <c r="AN114" i="8"/>
  <c r="AM114" i="8"/>
  <c r="AL114" i="8"/>
  <c r="AJ114" i="8"/>
  <c r="AI114" i="8"/>
  <c r="AH114" i="8"/>
  <c r="AG114" i="8"/>
  <c r="AE114" i="8"/>
  <c r="AD114" i="8"/>
  <c r="AC114" i="8"/>
  <c r="AB114" i="8"/>
  <c r="P114" i="8"/>
  <c r="O114" i="8"/>
  <c r="N114" i="8"/>
  <c r="M114" i="8"/>
  <c r="K114" i="8"/>
  <c r="J114" i="8"/>
  <c r="I114" i="8"/>
  <c r="H114" i="8"/>
  <c r="D114" i="8"/>
  <c r="F114" i="8"/>
  <c r="F127" i="8" s="1"/>
  <c r="C114" i="8"/>
  <c r="CB112" i="8"/>
  <c r="CE112" i="8"/>
  <c r="CD112" i="8"/>
  <c r="BT112" i="8"/>
  <c r="BO112" i="8"/>
  <c r="BJ112" i="8"/>
  <c r="BE112" i="8"/>
  <c r="AZ112" i="8"/>
  <c r="AU112" i="8"/>
  <c r="AP112" i="8"/>
  <c r="AK112" i="8"/>
  <c r="AF112" i="8"/>
  <c r="Q112" i="8"/>
  <c r="L112" i="8"/>
  <c r="G112" i="8"/>
  <c r="BY112" i="8" l="1"/>
  <c r="BV114" i="8"/>
  <c r="BW114" i="8"/>
  <c r="BX114" i="8"/>
  <c r="BU114" i="8"/>
  <c r="CC112" i="8"/>
  <c r="CF112" i="8"/>
  <c r="AK204" i="8"/>
  <c r="AK205" i="8"/>
  <c r="AK206" i="8"/>
  <c r="AK207" i="8"/>
  <c r="AK208" i="8"/>
  <c r="AK209" i="8"/>
  <c r="AK211" i="8"/>
  <c r="I167" i="8"/>
  <c r="G38" i="8"/>
  <c r="G39" i="8"/>
  <c r="G40" i="8"/>
  <c r="G41" i="8"/>
  <c r="G42" i="8"/>
  <c r="CG112" i="8" l="1"/>
  <c r="CH112" i="8"/>
  <c r="D19" i="8"/>
  <c r="E19" i="8"/>
  <c r="F19" i="8"/>
  <c r="H19" i="8"/>
  <c r="I19" i="8"/>
  <c r="J19" i="8"/>
  <c r="K19" i="8"/>
  <c r="M19" i="8"/>
  <c r="N19" i="8"/>
  <c r="O19" i="8"/>
  <c r="P19" i="8"/>
  <c r="AB19" i="8"/>
  <c r="AC19" i="8"/>
  <c r="AD19" i="8"/>
  <c r="AE19" i="8"/>
  <c r="AG19" i="8"/>
  <c r="AH19" i="8"/>
  <c r="AI19" i="8"/>
  <c r="AJ19" i="8"/>
  <c r="AL19" i="8"/>
  <c r="AM19" i="8"/>
  <c r="AN19" i="8"/>
  <c r="AO19" i="8"/>
  <c r="AQ19" i="8"/>
  <c r="AR19" i="8"/>
  <c r="AS19" i="8"/>
  <c r="AT19" i="8"/>
  <c r="AV19" i="8"/>
  <c r="AW19" i="8"/>
  <c r="AX19" i="8"/>
  <c r="AY19" i="8"/>
  <c r="BA19" i="8"/>
  <c r="BB19" i="8"/>
  <c r="BC19" i="8"/>
  <c r="BD19" i="8"/>
  <c r="BF19" i="8"/>
  <c r="BG19" i="8"/>
  <c r="BH19" i="8"/>
  <c r="BI19" i="8"/>
  <c r="BK19" i="8"/>
  <c r="BL19" i="8"/>
  <c r="BM19" i="8"/>
  <c r="BN19" i="8"/>
  <c r="BP19" i="8"/>
  <c r="BQ19" i="8"/>
  <c r="BR19" i="8"/>
  <c r="BS19" i="8"/>
  <c r="C19" i="8"/>
  <c r="BV19" i="8" l="1"/>
  <c r="BW19" i="8"/>
  <c r="BU19" i="8"/>
  <c r="BX19" i="8"/>
  <c r="CI112" i="8"/>
  <c r="CA103" i="8" l="1"/>
  <c r="CB103" i="8"/>
  <c r="CD103" i="8"/>
  <c r="CE103" i="8"/>
  <c r="CA12" i="8"/>
  <c r="C16" i="8"/>
  <c r="CC103" i="8" l="1"/>
  <c r="CG103" i="8" s="1"/>
  <c r="CF103" i="8"/>
  <c r="CH103" i="8" l="1"/>
  <c r="CI103" i="8" s="1"/>
  <c r="BN287" i="8"/>
  <c r="BN288" i="8" s="1"/>
  <c r="BN289" i="8" s="1"/>
  <c r="BM287" i="8"/>
  <c r="BM288" i="8" s="1"/>
  <c r="BM289" i="8" s="1"/>
  <c r="BL287" i="8"/>
  <c r="BL288" i="8" s="1"/>
  <c r="BL289" i="8" s="1"/>
  <c r="BK287" i="8"/>
  <c r="BK288" i="8" s="1"/>
  <c r="BK289" i="8" s="1"/>
  <c r="BO286" i="8"/>
  <c r="BO287" i="8" s="1"/>
  <c r="BO288" i="8" s="1"/>
  <c r="BO289" i="8" s="1"/>
  <c r="BN280" i="8"/>
  <c r="BM280" i="8"/>
  <c r="BL280" i="8"/>
  <c r="BK280" i="8"/>
  <c r="BO279" i="8"/>
  <c r="BO278" i="8"/>
  <c r="BN276" i="8"/>
  <c r="BM276" i="8"/>
  <c r="BL276" i="8"/>
  <c r="BK276" i="8"/>
  <c r="BO275" i="8"/>
  <c r="BO276" i="8" s="1"/>
  <c r="BN269" i="8"/>
  <c r="BN270" i="8" s="1"/>
  <c r="BN271" i="8" s="1"/>
  <c r="BM269" i="8"/>
  <c r="BM270" i="8" s="1"/>
  <c r="BM271" i="8" s="1"/>
  <c r="BL269" i="8"/>
  <c r="BL270" i="8" s="1"/>
  <c r="BL271" i="8" s="1"/>
  <c r="BK269" i="8"/>
  <c r="BO268" i="8"/>
  <c r="BO267" i="8"/>
  <c r="BN258" i="8"/>
  <c r="BN262" i="8" s="1"/>
  <c r="BM258" i="8"/>
  <c r="BM262" i="8" s="1"/>
  <c r="BL258" i="8"/>
  <c r="BK258" i="8"/>
  <c r="BK262" i="8" s="1"/>
  <c r="BO257" i="8"/>
  <c r="BO256" i="8"/>
  <c r="BO255" i="8"/>
  <c r="BO254" i="8"/>
  <c r="BO253" i="8"/>
  <c r="BO252" i="8"/>
  <c r="BO251" i="8"/>
  <c r="BO250" i="8"/>
  <c r="BO249" i="8"/>
  <c r="BO248" i="8"/>
  <c r="BN242" i="8"/>
  <c r="BM242" i="8"/>
  <c r="BL242" i="8"/>
  <c r="BK242" i="8"/>
  <c r="BO241" i="8"/>
  <c r="BO242" i="8" s="1"/>
  <c r="BN239" i="8"/>
  <c r="BM239" i="8"/>
  <c r="BL239" i="8"/>
  <c r="BK239" i="8"/>
  <c r="BO238" i="8"/>
  <c r="BO237" i="8"/>
  <c r="BN233" i="8"/>
  <c r="BM233" i="8"/>
  <c r="BL233" i="8"/>
  <c r="BK233" i="8"/>
  <c r="BO232" i="8"/>
  <c r="BO231" i="8"/>
  <c r="BN229" i="8"/>
  <c r="BM229" i="8"/>
  <c r="BL229" i="8"/>
  <c r="BK229" i="8"/>
  <c r="BO228" i="8"/>
  <c r="BO227" i="8"/>
  <c r="BO226" i="8"/>
  <c r="BO225" i="8"/>
  <c r="BO224" i="8"/>
  <c r="BN218" i="8"/>
  <c r="BM218" i="8"/>
  <c r="BL218" i="8"/>
  <c r="BK218" i="8"/>
  <c r="BO217" i="8"/>
  <c r="BO216" i="8"/>
  <c r="BO215" i="8"/>
  <c r="BO214" i="8"/>
  <c r="BM212" i="8"/>
  <c r="BM219" i="8" s="1"/>
  <c r="BM220" i="8" s="1"/>
  <c r="BL212" i="8"/>
  <c r="BK212" i="8"/>
  <c r="BO211" i="8"/>
  <c r="BN212" i="8" s="1"/>
  <c r="BO209" i="8"/>
  <c r="BO208" i="8"/>
  <c r="BO207" i="8"/>
  <c r="BO206" i="8"/>
  <c r="BO205" i="8"/>
  <c r="BO204" i="8"/>
  <c r="BN198" i="8"/>
  <c r="BM198" i="8"/>
  <c r="BL198" i="8"/>
  <c r="BK198" i="8"/>
  <c r="BO197" i="8"/>
  <c r="BO198" i="8" s="1"/>
  <c r="BN195" i="8"/>
  <c r="BM195" i="8"/>
  <c r="BL195" i="8"/>
  <c r="BK195" i="8"/>
  <c r="BO194" i="8"/>
  <c r="BO193" i="8"/>
  <c r="BO192" i="8"/>
  <c r="BN190" i="8"/>
  <c r="BM190" i="8"/>
  <c r="BL190" i="8"/>
  <c r="BK190" i="8"/>
  <c r="BO189" i="8"/>
  <c r="BO188" i="8"/>
  <c r="BO187" i="8"/>
  <c r="BN182" i="8"/>
  <c r="BM182" i="8"/>
  <c r="BL182" i="8"/>
  <c r="BK182" i="8"/>
  <c r="BO180" i="8"/>
  <c r="BN175" i="8"/>
  <c r="BM175" i="8"/>
  <c r="BL175" i="8"/>
  <c r="BK175" i="8"/>
  <c r="BO174" i="8"/>
  <c r="BO175" i="8" s="1"/>
  <c r="BN172" i="8"/>
  <c r="BM172" i="8"/>
  <c r="BL172" i="8"/>
  <c r="BK172" i="8"/>
  <c r="BO171" i="8"/>
  <c r="BO170" i="8"/>
  <c r="BO169" i="8"/>
  <c r="BN167" i="8"/>
  <c r="BM167" i="8"/>
  <c r="BL167" i="8"/>
  <c r="BK167" i="8"/>
  <c r="BO166" i="8"/>
  <c r="BN161" i="8"/>
  <c r="BM161" i="8"/>
  <c r="BL161" i="8"/>
  <c r="BK161" i="8"/>
  <c r="BO160" i="8"/>
  <c r="BO159" i="8"/>
  <c r="BN157" i="8"/>
  <c r="BM157" i="8"/>
  <c r="BL157" i="8"/>
  <c r="BK157" i="8"/>
  <c r="BO156" i="8"/>
  <c r="BN154" i="8"/>
  <c r="BM154" i="8"/>
  <c r="BL154" i="8"/>
  <c r="BK154" i="8"/>
  <c r="BO153" i="8"/>
  <c r="BO152" i="8"/>
  <c r="BO151" i="8"/>
  <c r="BO150" i="8"/>
  <c r="BO149" i="8"/>
  <c r="BO148" i="8"/>
  <c r="BO147" i="8"/>
  <c r="BO146" i="8"/>
  <c r="BO145" i="8"/>
  <c r="BN139" i="8"/>
  <c r="BN140" i="8" s="1"/>
  <c r="BM139" i="8"/>
  <c r="BM140" i="8" s="1"/>
  <c r="BL139" i="8"/>
  <c r="BL140" i="8" s="1"/>
  <c r="BK139" i="8"/>
  <c r="BK140" i="8" s="1"/>
  <c r="BO138" i="8"/>
  <c r="BO137" i="8"/>
  <c r="BO136" i="8"/>
  <c r="BO135" i="8"/>
  <c r="BO134" i="8"/>
  <c r="BO133" i="8"/>
  <c r="BN126" i="8"/>
  <c r="BM126" i="8"/>
  <c r="BL126" i="8"/>
  <c r="BK126" i="8"/>
  <c r="BO125" i="8"/>
  <c r="BO124" i="8"/>
  <c r="BO123" i="8"/>
  <c r="BO122" i="8"/>
  <c r="BO121" i="8"/>
  <c r="BO120" i="8"/>
  <c r="BO119" i="8"/>
  <c r="BO118" i="8"/>
  <c r="BO117" i="8"/>
  <c r="BO116" i="8"/>
  <c r="BO113" i="8"/>
  <c r="BO114" i="8" s="1"/>
  <c r="BN110" i="8"/>
  <c r="BM110" i="8"/>
  <c r="BL110" i="8"/>
  <c r="BK110" i="8"/>
  <c r="BO109" i="8"/>
  <c r="BO108" i="8"/>
  <c r="BO107" i="8"/>
  <c r="BO105" i="8"/>
  <c r="BO104" i="8"/>
  <c r="BO103" i="8"/>
  <c r="BO102" i="8"/>
  <c r="BO101" i="8"/>
  <c r="BO100" i="8"/>
  <c r="BO98" i="8"/>
  <c r="BO97" i="8"/>
  <c r="BO96" i="8"/>
  <c r="BO95" i="8"/>
  <c r="BO94" i="8"/>
  <c r="BO93" i="8"/>
  <c r="BO92" i="8"/>
  <c r="BN83" i="8"/>
  <c r="BM83" i="8"/>
  <c r="BL83" i="8"/>
  <c r="BK83" i="8"/>
  <c r="BK87" i="8" s="1"/>
  <c r="BO82" i="8"/>
  <c r="BO80" i="8"/>
  <c r="BO79" i="8"/>
  <c r="BO78" i="8"/>
  <c r="BO77" i="8"/>
  <c r="BN71" i="8"/>
  <c r="BM71" i="8"/>
  <c r="BL71" i="8"/>
  <c r="BK71" i="8"/>
  <c r="BO70" i="8"/>
  <c r="BN68" i="8"/>
  <c r="BM68" i="8"/>
  <c r="BL68" i="8"/>
  <c r="BK68" i="8"/>
  <c r="BO67" i="8"/>
  <c r="BK63" i="8"/>
  <c r="BO62" i="8"/>
  <c r="BN60" i="8"/>
  <c r="BM60" i="8"/>
  <c r="BL60" i="8"/>
  <c r="BK60" i="8"/>
  <c r="BO59" i="8"/>
  <c r="BO58" i="8"/>
  <c r="BN56" i="8"/>
  <c r="BM56" i="8"/>
  <c r="BL56" i="8"/>
  <c r="BK56" i="8"/>
  <c r="BO55" i="8"/>
  <c r="BN53" i="8"/>
  <c r="BM53" i="8"/>
  <c r="BL53" i="8"/>
  <c r="BK53" i="8"/>
  <c r="BO52" i="8"/>
  <c r="BO53" i="8" s="1"/>
  <c r="BN50" i="8"/>
  <c r="BM50" i="8"/>
  <c r="BL50" i="8"/>
  <c r="BK50" i="8"/>
  <c r="BO49" i="8"/>
  <c r="BN47" i="8"/>
  <c r="BM47" i="8"/>
  <c r="BL47" i="8"/>
  <c r="BK47" i="8"/>
  <c r="BO46" i="8"/>
  <c r="BO45" i="8"/>
  <c r="BN43" i="8"/>
  <c r="BM43" i="8"/>
  <c r="BL43" i="8"/>
  <c r="BK43" i="8"/>
  <c r="BO42" i="8"/>
  <c r="BO41" i="8"/>
  <c r="BO40" i="8"/>
  <c r="BO39" i="8"/>
  <c r="BO38" i="8"/>
  <c r="BM29" i="8"/>
  <c r="BM33" i="8" s="1"/>
  <c r="BL29" i="8"/>
  <c r="BL33" i="8" s="1"/>
  <c r="BK29" i="8"/>
  <c r="BK33" i="8" s="1"/>
  <c r="BO28" i="8"/>
  <c r="BO26" i="8"/>
  <c r="BN22" i="8"/>
  <c r="BM22" i="8"/>
  <c r="BL22" i="8"/>
  <c r="BK22" i="8"/>
  <c r="BO21" i="8"/>
  <c r="BO22" i="8" s="1"/>
  <c r="BN16" i="8"/>
  <c r="BM16" i="8"/>
  <c r="BL16" i="8"/>
  <c r="BK16" i="8"/>
  <c r="BO15" i="8"/>
  <c r="BO18" i="8"/>
  <c r="BO19" i="8" s="1"/>
  <c r="BO13" i="8"/>
  <c r="BO12" i="8"/>
  <c r="BO11" i="8"/>
  <c r="BO10" i="8"/>
  <c r="BT103" i="8"/>
  <c r="BY103" i="8" s="1"/>
  <c r="BT39" i="8"/>
  <c r="BT40" i="8"/>
  <c r="BT41" i="8"/>
  <c r="BT42" i="8"/>
  <c r="BT38" i="8"/>
  <c r="BJ18" i="8"/>
  <c r="BJ19" i="8" s="1"/>
  <c r="BJ13" i="8"/>
  <c r="BJ12" i="8"/>
  <c r="BK219" i="8" l="1"/>
  <c r="BK220" i="8" s="1"/>
  <c r="BL262" i="8"/>
  <c r="BL263" i="8" s="1"/>
  <c r="BO181" i="8"/>
  <c r="BO182" i="8" s="1"/>
  <c r="BL87" i="8"/>
  <c r="BL88" i="8" s="1"/>
  <c r="BM87" i="8"/>
  <c r="BM88" i="8" s="1"/>
  <c r="BN87" i="8"/>
  <c r="BN88" i="8" s="1"/>
  <c r="BN219" i="8"/>
  <c r="BN220" i="8" s="1"/>
  <c r="BK270" i="8"/>
  <c r="BK23" i="8"/>
  <c r="BK34" i="8" s="1"/>
  <c r="BO56" i="8"/>
  <c r="BO50" i="8"/>
  <c r="BO63" i="8"/>
  <c r="BM72" i="8"/>
  <c r="BO68" i="8"/>
  <c r="BO71" i="8"/>
  <c r="BM243" i="8"/>
  <c r="BM281" i="8"/>
  <c r="BM282" i="8" s="1"/>
  <c r="BM23" i="8"/>
  <c r="BM34" i="8" s="1"/>
  <c r="BL243" i="8"/>
  <c r="BN23" i="8"/>
  <c r="BN34" i="8" s="1"/>
  <c r="BO269" i="8"/>
  <c r="BO270" i="8" s="1"/>
  <c r="BO271" i="8" s="1"/>
  <c r="BO47" i="8"/>
  <c r="BL199" i="8"/>
  <c r="BL200" i="8" s="1"/>
  <c r="BL23" i="8"/>
  <c r="BL34" i="8" s="1"/>
  <c r="BK64" i="8"/>
  <c r="BL72" i="8"/>
  <c r="BN127" i="8"/>
  <c r="BN141" i="8" s="1"/>
  <c r="BK72" i="8"/>
  <c r="BK73" i="8" s="1"/>
  <c r="BN72" i="8"/>
  <c r="BL127" i="8"/>
  <c r="BL141" i="8" s="1"/>
  <c r="BO126" i="8"/>
  <c r="BN199" i="8"/>
  <c r="BN200" i="8" s="1"/>
  <c r="BM234" i="8"/>
  <c r="BO280" i="8"/>
  <c r="BO281" i="8" s="1"/>
  <c r="BO282" i="8" s="1"/>
  <c r="BO83" i="8"/>
  <c r="BN234" i="8"/>
  <c r="BL281" i="8"/>
  <c r="BL282" i="8" s="1"/>
  <c r="BO29" i="8"/>
  <c r="BO33" i="8" s="1"/>
  <c r="BO43" i="8"/>
  <c r="BN64" i="8"/>
  <c r="BO110" i="8"/>
  <c r="BK127" i="8"/>
  <c r="BO161" i="8"/>
  <c r="BM199" i="8"/>
  <c r="BM200" i="8" s="1"/>
  <c r="BO212" i="8"/>
  <c r="BL219" i="8"/>
  <c r="BL220" i="8" s="1"/>
  <c r="BO239" i="8"/>
  <c r="BO243" i="8" s="1"/>
  <c r="BL64" i="8"/>
  <c r="BO60" i="8"/>
  <c r="BO154" i="8"/>
  <c r="BO167" i="8"/>
  <c r="BO195" i="8"/>
  <c r="BK199" i="8"/>
  <c r="BO229" i="8"/>
  <c r="BK234" i="8"/>
  <c r="BO233" i="8"/>
  <c r="BK243" i="8"/>
  <c r="BN243" i="8"/>
  <c r="BN281" i="8"/>
  <c r="BN282" i="8" s="1"/>
  <c r="BM64" i="8"/>
  <c r="BO139" i="8"/>
  <c r="BO140" i="8" s="1"/>
  <c r="BM176" i="8"/>
  <c r="BM183" i="8" s="1"/>
  <c r="BO190" i="8"/>
  <c r="BO218" i="8"/>
  <c r="BL234" i="8"/>
  <c r="BK281" i="8"/>
  <c r="BK282" i="8" s="1"/>
  <c r="BO16" i="8"/>
  <c r="BO23" i="8" s="1"/>
  <c r="BO258" i="8"/>
  <c r="BO262" i="8" s="1"/>
  <c r="BO172" i="8"/>
  <c r="BK176" i="8"/>
  <c r="BK183" i="8" s="1"/>
  <c r="BL176" i="8"/>
  <c r="BL183" i="8" s="1"/>
  <c r="BO157" i="8"/>
  <c r="BN176" i="8"/>
  <c r="BN183" i="8" s="1"/>
  <c r="BM127" i="8"/>
  <c r="BM141" i="8" s="1"/>
  <c r="BL244" i="8" l="1"/>
  <c r="BM244" i="8"/>
  <c r="BO199" i="8"/>
  <c r="BO200" i="8" s="1"/>
  <c r="BO87" i="8"/>
  <c r="BO88" i="8" s="1"/>
  <c r="BK271" i="8"/>
  <c r="BK263" i="8"/>
  <c r="BK200" i="8"/>
  <c r="BK141" i="8"/>
  <c r="BK88" i="8"/>
  <c r="BM73" i="8"/>
  <c r="BO72" i="8"/>
  <c r="BN73" i="8"/>
  <c r="BN263" i="8"/>
  <c r="BM263" i="8"/>
  <c r="BO219" i="8"/>
  <c r="BO220" i="8" s="1"/>
  <c r="BO127" i="8"/>
  <c r="BO141" i="8" s="1"/>
  <c r="BL73" i="8"/>
  <c r="BL290" i="8" s="1"/>
  <c r="BO64" i="8"/>
  <c r="BO176" i="8"/>
  <c r="BO183" i="8" s="1"/>
  <c r="BO34" i="8"/>
  <c r="BN244" i="8"/>
  <c r="BO234" i="8"/>
  <c r="BO244" i="8" s="1"/>
  <c r="BK244" i="8"/>
  <c r="BK290" i="8" l="1"/>
  <c r="BO73" i="8"/>
  <c r="BN290" i="8"/>
  <c r="BM290" i="8"/>
  <c r="BO263" i="8"/>
  <c r="BO290" i="8" l="1"/>
  <c r="AC83" i="8"/>
  <c r="AC87" i="8" s="1"/>
  <c r="AR56" i="8"/>
  <c r="D242" i="8"/>
  <c r="E242" i="8"/>
  <c r="F242" i="8"/>
  <c r="H242" i="8"/>
  <c r="I242" i="8"/>
  <c r="J242" i="8"/>
  <c r="K242" i="8"/>
  <c r="M242" i="8"/>
  <c r="N242" i="8"/>
  <c r="O242" i="8"/>
  <c r="P242" i="8"/>
  <c r="AB242" i="8"/>
  <c r="AC242" i="8"/>
  <c r="AD242" i="8"/>
  <c r="AE242" i="8"/>
  <c r="AG242" i="8"/>
  <c r="AH242" i="8"/>
  <c r="AI242" i="8"/>
  <c r="AJ242" i="8"/>
  <c r="AL242" i="8"/>
  <c r="AM242" i="8"/>
  <c r="AN242" i="8"/>
  <c r="AO242" i="8"/>
  <c r="AQ242" i="8"/>
  <c r="AR242" i="8"/>
  <c r="AS242" i="8"/>
  <c r="AT242" i="8"/>
  <c r="AV242" i="8"/>
  <c r="AW242" i="8"/>
  <c r="AX242" i="8"/>
  <c r="AY242" i="8"/>
  <c r="BA242" i="8"/>
  <c r="BB242" i="8"/>
  <c r="BC242" i="8"/>
  <c r="BD242" i="8"/>
  <c r="BF242" i="8"/>
  <c r="BG242" i="8"/>
  <c r="BH242" i="8"/>
  <c r="BI242" i="8"/>
  <c r="BP242" i="8"/>
  <c r="BQ242" i="8"/>
  <c r="BR242" i="8"/>
  <c r="BS242" i="8"/>
  <c r="BZ242" i="8"/>
  <c r="BZ243" i="8" s="1"/>
  <c r="C242" i="8"/>
  <c r="CB241" i="8"/>
  <c r="CB242" i="8" s="1"/>
  <c r="CA241" i="8"/>
  <c r="CE241" i="8"/>
  <c r="CE242" i="8" s="1"/>
  <c r="BT241" i="8"/>
  <c r="BT242" i="8" s="1"/>
  <c r="BJ241" i="8"/>
  <c r="BJ242" i="8" s="1"/>
  <c r="BE241" i="8"/>
  <c r="BE242" i="8" s="1"/>
  <c r="AZ241" i="8"/>
  <c r="AZ242" i="8" s="1"/>
  <c r="AU241" i="8"/>
  <c r="AU242" i="8" s="1"/>
  <c r="AP241" i="8"/>
  <c r="AP242" i="8" s="1"/>
  <c r="AK241" i="8"/>
  <c r="AK242" i="8" s="1"/>
  <c r="AF241" i="8"/>
  <c r="Q241" i="8"/>
  <c r="Q242" i="8" s="1"/>
  <c r="L241" i="8"/>
  <c r="L242" i="8" s="1"/>
  <c r="G241" i="8"/>
  <c r="CE150" i="8"/>
  <c r="CD150" i="8"/>
  <c r="CB150" i="8"/>
  <c r="CA150" i="8"/>
  <c r="BT150" i="8"/>
  <c r="BJ150" i="8"/>
  <c r="BE150" i="8"/>
  <c r="AZ150" i="8"/>
  <c r="AU150" i="8"/>
  <c r="AP150" i="8"/>
  <c r="AK150" i="8"/>
  <c r="AF150" i="8"/>
  <c r="Q150" i="8"/>
  <c r="L150" i="8"/>
  <c r="G150" i="8"/>
  <c r="CB118" i="8"/>
  <c r="CA118" i="8"/>
  <c r="CE118" i="8"/>
  <c r="CD118" i="8"/>
  <c r="BT118" i="8"/>
  <c r="BJ118" i="8"/>
  <c r="BE118" i="8"/>
  <c r="AZ118" i="8"/>
  <c r="AU118" i="8"/>
  <c r="AP118" i="8"/>
  <c r="AK118" i="8"/>
  <c r="AF118" i="8"/>
  <c r="Q118" i="8"/>
  <c r="L118" i="8"/>
  <c r="G118" i="8"/>
  <c r="BZ72" i="8"/>
  <c r="BS71" i="8"/>
  <c r="BR71" i="8"/>
  <c r="BQ71" i="8"/>
  <c r="BP71" i="8"/>
  <c r="BI71" i="8"/>
  <c r="BH71" i="8"/>
  <c r="BG71" i="8"/>
  <c r="BF71" i="8"/>
  <c r="BD71" i="8"/>
  <c r="BC71" i="8"/>
  <c r="BB71" i="8"/>
  <c r="BA71" i="8"/>
  <c r="AY71" i="8"/>
  <c r="AX71" i="8"/>
  <c r="AW71" i="8"/>
  <c r="AV71" i="8"/>
  <c r="AT71" i="8"/>
  <c r="AS71" i="8"/>
  <c r="AR71" i="8"/>
  <c r="AQ71" i="8"/>
  <c r="AO71" i="8"/>
  <c r="AN71" i="8"/>
  <c r="AM71" i="8"/>
  <c r="AL71" i="8"/>
  <c r="AJ71" i="8"/>
  <c r="AI71" i="8"/>
  <c r="AH71" i="8"/>
  <c r="AG71" i="8"/>
  <c r="AE71" i="8"/>
  <c r="AD71" i="8"/>
  <c r="AC71" i="8"/>
  <c r="AB71" i="8"/>
  <c r="P71" i="8"/>
  <c r="O71" i="8"/>
  <c r="N71" i="8"/>
  <c r="M71" i="8"/>
  <c r="K71" i="8"/>
  <c r="J71" i="8"/>
  <c r="I71" i="8"/>
  <c r="H71" i="8"/>
  <c r="F71" i="8"/>
  <c r="E71" i="8"/>
  <c r="D71" i="8"/>
  <c r="C71" i="8"/>
  <c r="CB70" i="8"/>
  <c r="CB71" i="8" s="1"/>
  <c r="CA70" i="8"/>
  <c r="CA71" i="8" s="1"/>
  <c r="CE70" i="8"/>
  <c r="CE71" i="8" s="1"/>
  <c r="CD70" i="8"/>
  <c r="BT70" i="8"/>
  <c r="BT71" i="8" s="1"/>
  <c r="BJ70" i="8"/>
  <c r="BJ71" i="8" s="1"/>
  <c r="BE70" i="8"/>
  <c r="BE71" i="8" s="1"/>
  <c r="AZ70" i="8"/>
  <c r="AZ71" i="8" s="1"/>
  <c r="AU70" i="8"/>
  <c r="AU71" i="8" s="1"/>
  <c r="AP70" i="8"/>
  <c r="AP71" i="8" s="1"/>
  <c r="AK70" i="8"/>
  <c r="AK71" i="8" s="1"/>
  <c r="AF70" i="8"/>
  <c r="AF71" i="8" s="1"/>
  <c r="Q70" i="8"/>
  <c r="L70" i="8"/>
  <c r="L71" i="8" s="1"/>
  <c r="G70" i="8"/>
  <c r="CE18" i="8"/>
  <c r="CE19" i="8" s="1"/>
  <c r="CD18" i="8"/>
  <c r="CD19" i="8" s="1"/>
  <c r="CB18" i="8"/>
  <c r="CB19" i="8" s="1"/>
  <c r="CA18" i="8"/>
  <c r="CA19" i="8" s="1"/>
  <c r="BT18" i="8"/>
  <c r="BT19" i="8" s="1"/>
  <c r="BE18" i="8"/>
  <c r="BE19" i="8" s="1"/>
  <c r="AZ18" i="8"/>
  <c r="AZ19" i="8" s="1"/>
  <c r="AU18" i="8"/>
  <c r="AU19" i="8" s="1"/>
  <c r="AP18" i="8"/>
  <c r="AP19" i="8" s="1"/>
  <c r="AK18" i="8"/>
  <c r="AK19" i="8" s="1"/>
  <c r="AF18" i="8"/>
  <c r="AF19" i="8" s="1"/>
  <c r="Q18" i="8"/>
  <c r="Q19" i="8" s="1"/>
  <c r="L18" i="8"/>
  <c r="L19" i="8" s="1"/>
  <c r="G18" i="8"/>
  <c r="BV71" i="8" l="1"/>
  <c r="BV242" i="8"/>
  <c r="BU242" i="8"/>
  <c r="BY118" i="8"/>
  <c r="BU71" i="8"/>
  <c r="BX71" i="8"/>
  <c r="BW71" i="8"/>
  <c r="G71" i="8"/>
  <c r="BY70" i="8"/>
  <c r="G242" i="8"/>
  <c r="BY242" i="8" s="1"/>
  <c r="BY241" i="8"/>
  <c r="BX242" i="8"/>
  <c r="G19" i="8"/>
  <c r="BY19" i="8" s="1"/>
  <c r="BY18" i="8"/>
  <c r="BY150" i="8"/>
  <c r="BW242" i="8"/>
  <c r="CC118" i="8"/>
  <c r="CH118" i="8" s="1"/>
  <c r="Q71" i="8"/>
  <c r="AF242" i="8"/>
  <c r="CD241" i="8"/>
  <c r="CD242" i="8" s="1"/>
  <c r="CC241" i="8"/>
  <c r="CG241" i="8" s="1"/>
  <c r="CG242" i="8" s="1"/>
  <c r="CA242" i="8"/>
  <c r="CF150" i="8"/>
  <c r="CC150" i="8"/>
  <c r="CH150" i="8" s="1"/>
  <c r="CF18" i="8"/>
  <c r="CF19" i="8" s="1"/>
  <c r="CF70" i="8"/>
  <c r="CF71" i="8" s="1"/>
  <c r="CF118" i="8"/>
  <c r="CC18" i="8"/>
  <c r="CD71" i="8"/>
  <c r="CC70" i="8"/>
  <c r="L278" i="8"/>
  <c r="L279" i="8"/>
  <c r="I198" i="8"/>
  <c r="J198" i="8"/>
  <c r="K198" i="8"/>
  <c r="BY71" i="8" l="1"/>
  <c r="CG118" i="8"/>
  <c r="CI118" i="8" s="1"/>
  <c r="CH18" i="8"/>
  <c r="CH19" i="8" s="1"/>
  <c r="CC19" i="8"/>
  <c r="CF241" i="8"/>
  <c r="CF242" i="8" s="1"/>
  <c r="CG18" i="8"/>
  <c r="CH241" i="8"/>
  <c r="CH242" i="8" s="1"/>
  <c r="CC242" i="8"/>
  <c r="CG150" i="8"/>
  <c r="CI150" i="8" s="1"/>
  <c r="CG70" i="8"/>
  <c r="CC71" i="8"/>
  <c r="CH70" i="8"/>
  <c r="CH71" i="8" s="1"/>
  <c r="AT29" i="8"/>
  <c r="AT33" i="8" s="1"/>
  <c r="AS29" i="8"/>
  <c r="AS33" i="8" s="1"/>
  <c r="AK215" i="8"/>
  <c r="AK216" i="8"/>
  <c r="AK217" i="8"/>
  <c r="AK214" i="8"/>
  <c r="CE12" i="8"/>
  <c r="CD12" i="8"/>
  <c r="CB12" i="8"/>
  <c r="BT12" i="8"/>
  <c r="BE12" i="8"/>
  <c r="AZ12" i="8"/>
  <c r="AU12" i="8"/>
  <c r="AP12" i="8"/>
  <c r="AK12" i="8"/>
  <c r="AF12" i="8"/>
  <c r="Q12" i="8"/>
  <c r="L12" i="8"/>
  <c r="G12" i="8"/>
  <c r="BY12" i="8" l="1"/>
  <c r="CI18" i="8"/>
  <c r="CI19" i="8" s="1"/>
  <c r="CG19" i="8"/>
  <c r="CI241" i="8"/>
  <c r="CI242" i="8" s="1"/>
  <c r="CI70" i="8"/>
  <c r="CI71" i="8" s="1"/>
  <c r="CG71" i="8"/>
  <c r="CF12" i="8"/>
  <c r="CC12" i="8"/>
  <c r="AV29" i="8"/>
  <c r="AV33" i="8" s="1"/>
  <c r="AW29" i="8"/>
  <c r="AW33" i="8" s="1"/>
  <c r="AX29" i="8"/>
  <c r="AX33" i="8" s="1"/>
  <c r="AY29" i="8"/>
  <c r="AY33" i="8" s="1"/>
  <c r="CH12" i="8" l="1"/>
  <c r="CG12" i="8"/>
  <c r="AR29" i="8"/>
  <c r="AR33" i="8" s="1"/>
  <c r="CI12" i="8" l="1"/>
  <c r="CB254" i="8"/>
  <c r="CA254" i="8"/>
  <c r="CE254" i="8"/>
  <c r="CD254" i="8"/>
  <c r="BT254" i="8"/>
  <c r="BJ254" i="8"/>
  <c r="BE254" i="8"/>
  <c r="AZ254" i="8"/>
  <c r="AU254" i="8"/>
  <c r="AP254" i="8"/>
  <c r="AK254" i="8"/>
  <c r="AF254" i="8"/>
  <c r="Q254" i="8"/>
  <c r="L254" i="8"/>
  <c r="G254" i="8"/>
  <c r="CB137" i="8"/>
  <c r="CA137" i="8"/>
  <c r="CE137" i="8"/>
  <c r="CD137" i="8"/>
  <c r="BT137" i="8"/>
  <c r="BJ137" i="8"/>
  <c r="BE137" i="8"/>
  <c r="AZ137" i="8"/>
  <c r="AU137" i="8"/>
  <c r="AP137" i="8"/>
  <c r="AK137" i="8"/>
  <c r="AF137" i="8"/>
  <c r="Q137" i="8"/>
  <c r="L137" i="8"/>
  <c r="G137" i="8"/>
  <c r="CB123" i="8"/>
  <c r="CA123" i="8"/>
  <c r="CE123" i="8"/>
  <c r="CD123" i="8"/>
  <c r="BT123" i="8"/>
  <c r="BJ123" i="8"/>
  <c r="BE123" i="8"/>
  <c r="AZ123" i="8"/>
  <c r="AU123" i="8"/>
  <c r="AP123" i="8"/>
  <c r="AK123" i="8"/>
  <c r="AF123" i="8"/>
  <c r="Q123" i="8"/>
  <c r="L123" i="8"/>
  <c r="G123" i="8"/>
  <c r="BZ73" i="8"/>
  <c r="BS68" i="8"/>
  <c r="BS72" i="8" s="1"/>
  <c r="BR68" i="8"/>
  <c r="BR72" i="8" s="1"/>
  <c r="BQ68" i="8"/>
  <c r="BQ72" i="8" s="1"/>
  <c r="BP68" i="8"/>
  <c r="BP72" i="8" s="1"/>
  <c r="BI68" i="8"/>
  <c r="BI72" i="8" s="1"/>
  <c r="BH68" i="8"/>
  <c r="BH72" i="8" s="1"/>
  <c r="BG68" i="8"/>
  <c r="BG72" i="8" s="1"/>
  <c r="BF68" i="8"/>
  <c r="BF72" i="8" s="1"/>
  <c r="BD68" i="8"/>
  <c r="BD72" i="8" s="1"/>
  <c r="BC68" i="8"/>
  <c r="BC72" i="8" s="1"/>
  <c r="BB68" i="8"/>
  <c r="BB72" i="8" s="1"/>
  <c r="BA68" i="8"/>
  <c r="BA72" i="8" s="1"/>
  <c r="AY68" i="8"/>
  <c r="AY72" i="8" s="1"/>
  <c r="AX68" i="8"/>
  <c r="AX72" i="8" s="1"/>
  <c r="AW68" i="8"/>
  <c r="AW72" i="8" s="1"/>
  <c r="AV68" i="8"/>
  <c r="AV72" i="8" s="1"/>
  <c r="AT68" i="8"/>
  <c r="AT72" i="8" s="1"/>
  <c r="AS68" i="8"/>
  <c r="AS72" i="8" s="1"/>
  <c r="AR68" i="8"/>
  <c r="AR72" i="8" s="1"/>
  <c r="AQ68" i="8"/>
  <c r="AQ72" i="8" s="1"/>
  <c r="AO68" i="8"/>
  <c r="AO72" i="8" s="1"/>
  <c r="AN68" i="8"/>
  <c r="AN72" i="8" s="1"/>
  <c r="AM68" i="8"/>
  <c r="AM72" i="8" s="1"/>
  <c r="AL68" i="8"/>
  <c r="AL72" i="8" s="1"/>
  <c r="AJ68" i="8"/>
  <c r="AJ72" i="8" s="1"/>
  <c r="AI68" i="8"/>
  <c r="AI72" i="8" s="1"/>
  <c r="AH68" i="8"/>
  <c r="AH72" i="8" s="1"/>
  <c r="AG68" i="8"/>
  <c r="AG72" i="8" s="1"/>
  <c r="AE68" i="8"/>
  <c r="AE72" i="8" s="1"/>
  <c r="AD68" i="8"/>
  <c r="AD72" i="8" s="1"/>
  <c r="AC68" i="8"/>
  <c r="AC72" i="8" s="1"/>
  <c r="AB68" i="8"/>
  <c r="AB72" i="8" s="1"/>
  <c r="P68" i="8"/>
  <c r="P72" i="8" s="1"/>
  <c r="O68" i="8"/>
  <c r="O72" i="8" s="1"/>
  <c r="N68" i="8"/>
  <c r="N72" i="8" s="1"/>
  <c r="M68" i="8"/>
  <c r="M72" i="8" s="1"/>
  <c r="K68" i="8"/>
  <c r="K72" i="8" s="1"/>
  <c r="J68" i="8"/>
  <c r="J72" i="8" s="1"/>
  <c r="I68" i="8"/>
  <c r="I72" i="8" s="1"/>
  <c r="H68" i="8"/>
  <c r="H72" i="8" s="1"/>
  <c r="F68" i="8"/>
  <c r="E68" i="8"/>
  <c r="D68" i="8"/>
  <c r="C68" i="8"/>
  <c r="CB67" i="8"/>
  <c r="CB68" i="8" s="1"/>
  <c r="CB72" i="8" s="1"/>
  <c r="CA67" i="8"/>
  <c r="CA68" i="8" s="1"/>
  <c r="CA72" i="8" s="1"/>
  <c r="CE67" i="8"/>
  <c r="CE68" i="8" s="1"/>
  <c r="CE72" i="8" s="1"/>
  <c r="CD67" i="8"/>
  <c r="BT67" i="8"/>
  <c r="BT68" i="8" s="1"/>
  <c r="BT72" i="8" s="1"/>
  <c r="BJ67" i="8"/>
  <c r="BJ68" i="8" s="1"/>
  <c r="BJ72" i="8" s="1"/>
  <c r="BE67" i="8"/>
  <c r="BE68" i="8" s="1"/>
  <c r="BE72" i="8" s="1"/>
  <c r="AZ67" i="8"/>
  <c r="AZ68" i="8" s="1"/>
  <c r="AZ72" i="8" s="1"/>
  <c r="AU67" i="8"/>
  <c r="AU68" i="8" s="1"/>
  <c r="AU72" i="8" s="1"/>
  <c r="AP67" i="8"/>
  <c r="AP68" i="8" s="1"/>
  <c r="AP72" i="8" s="1"/>
  <c r="AK67" i="8"/>
  <c r="AK68" i="8" s="1"/>
  <c r="AK72" i="8" s="1"/>
  <c r="AF67" i="8"/>
  <c r="AF68" i="8" s="1"/>
  <c r="AF72" i="8" s="1"/>
  <c r="Q67" i="8"/>
  <c r="Q68" i="8" s="1"/>
  <c r="Q72" i="8" s="1"/>
  <c r="L67" i="8"/>
  <c r="L68" i="8" s="1"/>
  <c r="L72" i="8" s="1"/>
  <c r="G67" i="8"/>
  <c r="BZ56" i="8"/>
  <c r="BS56" i="8"/>
  <c r="BR56" i="8"/>
  <c r="BP56" i="8"/>
  <c r="BI56" i="8"/>
  <c r="BH56" i="8"/>
  <c r="BG56" i="8"/>
  <c r="BF56" i="8"/>
  <c r="BD56" i="8"/>
  <c r="BC56" i="8"/>
  <c r="BB56" i="8"/>
  <c r="BA56" i="8"/>
  <c r="AY56" i="8"/>
  <c r="AX56" i="8"/>
  <c r="AW56" i="8"/>
  <c r="AV56" i="8"/>
  <c r="AT56" i="8"/>
  <c r="AS56" i="8"/>
  <c r="AQ56" i="8"/>
  <c r="AO56" i="8"/>
  <c r="AN56" i="8"/>
  <c r="AM56" i="8"/>
  <c r="AL56" i="8"/>
  <c r="AJ56" i="8"/>
  <c r="AI56" i="8"/>
  <c r="AH56" i="8"/>
  <c r="AG56" i="8"/>
  <c r="AE56" i="8"/>
  <c r="AD56" i="8"/>
  <c r="AC56" i="8"/>
  <c r="AB56" i="8"/>
  <c r="P56" i="8"/>
  <c r="O56" i="8"/>
  <c r="N56" i="8"/>
  <c r="M56" i="8"/>
  <c r="K56" i="8"/>
  <c r="J56" i="8"/>
  <c r="I56" i="8"/>
  <c r="H56" i="8"/>
  <c r="F56" i="8"/>
  <c r="E56" i="8"/>
  <c r="D56" i="8"/>
  <c r="C56" i="8"/>
  <c r="CB55" i="8"/>
  <c r="CB56" i="8" s="1"/>
  <c r="CA55" i="8"/>
  <c r="CA56" i="8" s="1"/>
  <c r="CE55" i="8"/>
  <c r="CE56" i="8" s="1"/>
  <c r="CD55" i="8"/>
  <c r="BT55" i="8"/>
  <c r="BT56" i="8" s="1"/>
  <c r="BJ55" i="8"/>
  <c r="BJ56" i="8" s="1"/>
  <c r="BE55" i="8"/>
  <c r="BE56" i="8" s="1"/>
  <c r="AZ55" i="8"/>
  <c r="AZ56" i="8" s="1"/>
  <c r="AU55" i="8"/>
  <c r="AU56" i="8" s="1"/>
  <c r="AP55" i="8"/>
  <c r="AP56" i="8" s="1"/>
  <c r="AK55" i="8"/>
  <c r="AK56" i="8" s="1"/>
  <c r="AF55" i="8"/>
  <c r="AF56" i="8" s="1"/>
  <c r="Q55" i="8"/>
  <c r="Q56" i="8" s="1"/>
  <c r="L55" i="8"/>
  <c r="L56" i="8" s="1"/>
  <c r="G55" i="8"/>
  <c r="AQ29" i="8"/>
  <c r="AQ33" i="8" s="1"/>
  <c r="BV56" i="8" l="1"/>
  <c r="BV68" i="8"/>
  <c r="BY254" i="8"/>
  <c r="BW68" i="8"/>
  <c r="BX68" i="8"/>
  <c r="BY55" i="8"/>
  <c r="BU68" i="8"/>
  <c r="BW56" i="8"/>
  <c r="BY137" i="8"/>
  <c r="BX56" i="8"/>
  <c r="BY67" i="8"/>
  <c r="BY123" i="8"/>
  <c r="BU56" i="8"/>
  <c r="C72" i="8"/>
  <c r="BU72" i="8" s="1"/>
  <c r="D72" i="8"/>
  <c r="BV72" i="8" s="1"/>
  <c r="F72" i="8"/>
  <c r="BX72" i="8" s="1"/>
  <c r="G56" i="8"/>
  <c r="BY56" i="8" s="1"/>
  <c r="E72" i="8"/>
  <c r="BW72" i="8" s="1"/>
  <c r="CC254" i="8"/>
  <c r="CF254" i="8"/>
  <c r="CF137" i="8"/>
  <c r="CC137" i="8"/>
  <c r="CC123" i="8"/>
  <c r="CF123" i="8"/>
  <c r="CD68" i="8"/>
  <c r="CD72" i="8" s="1"/>
  <c r="CF67" i="8"/>
  <c r="CF68" i="8" s="1"/>
  <c r="CF72" i="8" s="1"/>
  <c r="CC67" i="8"/>
  <c r="G68" i="8"/>
  <c r="BY68" i="8" s="1"/>
  <c r="CD56" i="8"/>
  <c r="CF55" i="8"/>
  <c r="CF56" i="8" s="1"/>
  <c r="CC55" i="8"/>
  <c r="G72" i="8" l="1"/>
  <c r="BY72" i="8" s="1"/>
  <c r="CH254" i="8"/>
  <c r="CG254" i="8"/>
  <c r="CH137" i="8"/>
  <c r="CG137" i="8"/>
  <c r="CH123" i="8"/>
  <c r="CG123" i="8"/>
  <c r="CC68" i="8"/>
  <c r="CC72" i="8" s="1"/>
  <c r="CH67" i="8"/>
  <c r="CH68" i="8" s="1"/>
  <c r="CH72" i="8" s="1"/>
  <c r="CG67" i="8"/>
  <c r="CC56" i="8"/>
  <c r="CG55" i="8"/>
  <c r="CH55" i="8"/>
  <c r="CH56" i="8" s="1"/>
  <c r="CI254" i="8" l="1"/>
  <c r="CI137" i="8"/>
  <c r="CI123" i="8"/>
  <c r="CI67" i="8"/>
  <c r="CI68" i="8" s="1"/>
  <c r="CI72" i="8" s="1"/>
  <c r="CG68" i="8"/>
  <c r="CG72" i="8" s="1"/>
  <c r="CI55" i="8"/>
  <c r="CI56" i="8" s="1"/>
  <c r="CG56" i="8"/>
  <c r="G113" i="8" l="1"/>
  <c r="G114" i="8" s="1"/>
  <c r="L113" i="8"/>
  <c r="L114" i="8" s="1"/>
  <c r="D110" i="8" l="1"/>
  <c r="H110" i="8"/>
  <c r="I110" i="8"/>
  <c r="M110" i="8"/>
  <c r="N110" i="8"/>
  <c r="O110" i="8"/>
  <c r="P110" i="8"/>
  <c r="AB110" i="8"/>
  <c r="AC110" i="8"/>
  <c r="AD110" i="8"/>
  <c r="AE110" i="8"/>
  <c r="AG110" i="8"/>
  <c r="AH110" i="8"/>
  <c r="AI110" i="8"/>
  <c r="AJ110" i="8"/>
  <c r="AL110" i="8"/>
  <c r="AM110" i="8"/>
  <c r="AN110" i="8"/>
  <c r="AO110" i="8"/>
  <c r="AQ110" i="8"/>
  <c r="AR110" i="8"/>
  <c r="AS110" i="8"/>
  <c r="AT110" i="8"/>
  <c r="AV110" i="8"/>
  <c r="AW110" i="8"/>
  <c r="AX110" i="8"/>
  <c r="AY110" i="8"/>
  <c r="BA110" i="8"/>
  <c r="BB110" i="8"/>
  <c r="BC110" i="8"/>
  <c r="BD110" i="8"/>
  <c r="BF110" i="8"/>
  <c r="BP110" i="8"/>
  <c r="BQ110" i="8"/>
  <c r="BR110" i="8"/>
  <c r="BS110" i="8"/>
  <c r="C110" i="8"/>
  <c r="N83" i="8"/>
  <c r="N87" i="8" s="1"/>
  <c r="CB62" i="8"/>
  <c r="CA62" i="8"/>
  <c r="D63" i="8"/>
  <c r="E63" i="8"/>
  <c r="F63" i="8"/>
  <c r="H63" i="8"/>
  <c r="I63" i="8"/>
  <c r="J63" i="8"/>
  <c r="K63" i="8"/>
  <c r="M63" i="8"/>
  <c r="N63" i="8"/>
  <c r="O63" i="8"/>
  <c r="P63" i="8"/>
  <c r="AB63" i="8"/>
  <c r="AC63" i="8"/>
  <c r="AD63" i="8"/>
  <c r="AE63" i="8"/>
  <c r="AG63" i="8"/>
  <c r="AH63" i="8"/>
  <c r="AI63" i="8"/>
  <c r="AJ63" i="8"/>
  <c r="AL63" i="8"/>
  <c r="AM63" i="8"/>
  <c r="AN63" i="8"/>
  <c r="AO63" i="8"/>
  <c r="AQ63" i="8"/>
  <c r="AR63" i="8"/>
  <c r="AS63" i="8"/>
  <c r="AT63" i="8"/>
  <c r="AV63" i="8"/>
  <c r="AW63" i="8"/>
  <c r="AX63" i="8"/>
  <c r="AY63" i="8"/>
  <c r="C63" i="8"/>
  <c r="D60" i="8"/>
  <c r="E60" i="8"/>
  <c r="F60" i="8"/>
  <c r="H60" i="8"/>
  <c r="I60" i="8"/>
  <c r="J60" i="8"/>
  <c r="K60" i="8"/>
  <c r="M60" i="8"/>
  <c r="N60" i="8"/>
  <c r="O60" i="8"/>
  <c r="P60" i="8"/>
  <c r="AB60" i="8"/>
  <c r="AC60" i="8"/>
  <c r="AD60" i="8"/>
  <c r="AE60" i="8"/>
  <c r="AG60" i="8"/>
  <c r="AH60" i="8"/>
  <c r="AI60" i="8"/>
  <c r="AJ60" i="8"/>
  <c r="AL60" i="8"/>
  <c r="AM60" i="8"/>
  <c r="AN60" i="8"/>
  <c r="AO60" i="8"/>
  <c r="AQ60" i="8"/>
  <c r="AR60" i="8"/>
  <c r="AS60" i="8"/>
  <c r="AT60" i="8"/>
  <c r="AV60" i="8"/>
  <c r="AW60" i="8"/>
  <c r="AX60" i="8"/>
  <c r="AY60" i="8"/>
  <c r="BA60" i="8"/>
  <c r="BB60" i="8"/>
  <c r="BC60" i="8"/>
  <c r="BD60" i="8"/>
  <c r="BF60" i="8"/>
  <c r="BG60" i="8"/>
  <c r="BH60" i="8"/>
  <c r="BI60" i="8"/>
  <c r="BP60" i="8"/>
  <c r="BQ60" i="8"/>
  <c r="BR60" i="8"/>
  <c r="BS60" i="8"/>
  <c r="C60" i="8"/>
  <c r="D53" i="8"/>
  <c r="E53" i="8"/>
  <c r="F53" i="8"/>
  <c r="H53" i="8"/>
  <c r="I53" i="8"/>
  <c r="J53" i="8"/>
  <c r="K53" i="8"/>
  <c r="M53" i="8"/>
  <c r="N53" i="8"/>
  <c r="O53" i="8"/>
  <c r="P53" i="8"/>
  <c r="AB53" i="8"/>
  <c r="AC53" i="8"/>
  <c r="AD53" i="8"/>
  <c r="AE53" i="8"/>
  <c r="AG53" i="8"/>
  <c r="AH53" i="8"/>
  <c r="AI53" i="8"/>
  <c r="AJ53" i="8"/>
  <c r="AL53" i="8"/>
  <c r="AM53" i="8"/>
  <c r="AN53" i="8"/>
  <c r="AO53" i="8"/>
  <c r="AQ53" i="8"/>
  <c r="AR53" i="8"/>
  <c r="AS53" i="8"/>
  <c r="AT53" i="8"/>
  <c r="AV53" i="8"/>
  <c r="AW53" i="8"/>
  <c r="AX53" i="8"/>
  <c r="AY53" i="8"/>
  <c r="C53" i="8"/>
  <c r="D50" i="8"/>
  <c r="E50" i="8"/>
  <c r="F50" i="8"/>
  <c r="H50" i="8"/>
  <c r="I50" i="8"/>
  <c r="J50" i="8"/>
  <c r="K50" i="8"/>
  <c r="M50" i="8"/>
  <c r="N50" i="8"/>
  <c r="O50" i="8"/>
  <c r="P50" i="8"/>
  <c r="AB50" i="8"/>
  <c r="AC50" i="8"/>
  <c r="AE50" i="8"/>
  <c r="AG50" i="8"/>
  <c r="AH50" i="8"/>
  <c r="AI50" i="8"/>
  <c r="AJ50" i="8"/>
  <c r="AL50" i="8"/>
  <c r="AM50" i="8"/>
  <c r="AN50" i="8"/>
  <c r="AO50" i="8"/>
  <c r="AQ50" i="8"/>
  <c r="AR50" i="8"/>
  <c r="AS50" i="8"/>
  <c r="AT50" i="8"/>
  <c r="AV50" i="8"/>
  <c r="AW50" i="8"/>
  <c r="AX50" i="8"/>
  <c r="AY50" i="8"/>
  <c r="BA50" i="8"/>
  <c r="BB50" i="8"/>
  <c r="BC50" i="8"/>
  <c r="BD50" i="8"/>
  <c r="BF50" i="8"/>
  <c r="BG50" i="8"/>
  <c r="BH50" i="8"/>
  <c r="BI50" i="8"/>
  <c r="BP50" i="8"/>
  <c r="BQ50" i="8"/>
  <c r="BR50" i="8"/>
  <c r="BS50" i="8"/>
  <c r="C50" i="8"/>
  <c r="D47" i="8"/>
  <c r="BV47" i="8" s="1"/>
  <c r="E47" i="8"/>
  <c r="F47" i="8"/>
  <c r="H47" i="8"/>
  <c r="I47" i="8"/>
  <c r="J47" i="8"/>
  <c r="K47" i="8"/>
  <c r="M47" i="8"/>
  <c r="N47" i="8"/>
  <c r="O47" i="8"/>
  <c r="P47" i="8"/>
  <c r="AB47" i="8"/>
  <c r="AC47" i="8"/>
  <c r="AD47" i="8"/>
  <c r="AE47" i="8"/>
  <c r="AG47" i="8"/>
  <c r="AH47" i="8"/>
  <c r="AI47" i="8"/>
  <c r="AJ47" i="8"/>
  <c r="AL47" i="8"/>
  <c r="AM47" i="8"/>
  <c r="AN47" i="8"/>
  <c r="AO47" i="8"/>
  <c r="AQ47" i="8"/>
  <c r="AR47" i="8"/>
  <c r="AS47" i="8"/>
  <c r="AT47" i="8"/>
  <c r="AV47" i="8"/>
  <c r="AW47" i="8"/>
  <c r="AX47" i="8"/>
  <c r="AY47" i="8"/>
  <c r="BA47" i="8"/>
  <c r="BB47" i="8"/>
  <c r="BC47" i="8"/>
  <c r="BD47" i="8"/>
  <c r="BF47" i="8"/>
  <c r="BG47" i="8"/>
  <c r="BH47" i="8"/>
  <c r="BI47" i="8"/>
  <c r="BP47" i="8"/>
  <c r="BQ47" i="8"/>
  <c r="BR47" i="8"/>
  <c r="BS47" i="8"/>
  <c r="C47" i="8"/>
  <c r="D43" i="8"/>
  <c r="E43" i="8"/>
  <c r="F43" i="8"/>
  <c r="H43" i="8"/>
  <c r="I43" i="8"/>
  <c r="J43" i="8"/>
  <c r="K43" i="8"/>
  <c r="M43" i="8"/>
  <c r="N43" i="8"/>
  <c r="O43" i="8"/>
  <c r="P43" i="8"/>
  <c r="AB43" i="8"/>
  <c r="AC43" i="8"/>
  <c r="AD43" i="8"/>
  <c r="AE43" i="8"/>
  <c r="AG43" i="8"/>
  <c r="AH43" i="8"/>
  <c r="AI43" i="8"/>
  <c r="AJ43" i="8"/>
  <c r="AL43" i="8"/>
  <c r="AM43" i="8"/>
  <c r="AN43" i="8"/>
  <c r="AO43" i="8"/>
  <c r="AQ43" i="8"/>
  <c r="AR43" i="8"/>
  <c r="AS43" i="8"/>
  <c r="AT43" i="8"/>
  <c r="AV43" i="8"/>
  <c r="AW43" i="8"/>
  <c r="AX43" i="8"/>
  <c r="AY43" i="8"/>
  <c r="C43" i="8"/>
  <c r="D29" i="8"/>
  <c r="E29" i="8"/>
  <c r="F29" i="8"/>
  <c r="F33" i="8" s="1"/>
  <c r="H29" i="8"/>
  <c r="H33" i="8" s="1"/>
  <c r="I29" i="8"/>
  <c r="I33" i="8" s="1"/>
  <c r="J29" i="8"/>
  <c r="J33" i="8" s="1"/>
  <c r="K29" i="8"/>
  <c r="K33" i="8" s="1"/>
  <c r="M29" i="8"/>
  <c r="M33" i="8" s="1"/>
  <c r="N29" i="8"/>
  <c r="N33" i="8" s="1"/>
  <c r="O29" i="8"/>
  <c r="O33" i="8" s="1"/>
  <c r="P29" i="8"/>
  <c r="P33" i="8" s="1"/>
  <c r="AB29" i="8"/>
  <c r="AB33" i="8" s="1"/>
  <c r="AC29" i="8"/>
  <c r="AC33" i="8" s="1"/>
  <c r="AD29" i="8"/>
  <c r="AD33" i="8" s="1"/>
  <c r="AE29" i="8"/>
  <c r="AG29" i="8"/>
  <c r="AG33" i="8" s="1"/>
  <c r="AH29" i="8"/>
  <c r="AH33" i="8" s="1"/>
  <c r="AI29" i="8"/>
  <c r="AI33" i="8" s="1"/>
  <c r="AJ29" i="8"/>
  <c r="AJ33" i="8" s="1"/>
  <c r="AL29" i="8"/>
  <c r="AL33" i="8" s="1"/>
  <c r="AM29" i="8"/>
  <c r="AM33" i="8" s="1"/>
  <c r="AN29" i="8"/>
  <c r="AN33" i="8" s="1"/>
  <c r="AO29" i="8"/>
  <c r="AO33" i="8" s="1"/>
  <c r="C29" i="8"/>
  <c r="D22" i="8"/>
  <c r="E22" i="8"/>
  <c r="H22" i="8"/>
  <c r="I22" i="8"/>
  <c r="J22" i="8"/>
  <c r="K22" i="8"/>
  <c r="M22" i="8"/>
  <c r="N22" i="8"/>
  <c r="O22" i="8"/>
  <c r="P22" i="8"/>
  <c r="AB22" i="8"/>
  <c r="AC22" i="8"/>
  <c r="AD22" i="8"/>
  <c r="AE22" i="8"/>
  <c r="AG22" i="8"/>
  <c r="AH22" i="8"/>
  <c r="AI22" i="8"/>
  <c r="AJ22" i="8"/>
  <c r="AL22" i="8"/>
  <c r="AM22" i="8"/>
  <c r="AN22" i="8"/>
  <c r="AO22" i="8"/>
  <c r="AQ22" i="8"/>
  <c r="AR22" i="8"/>
  <c r="AS22" i="8"/>
  <c r="AT22" i="8"/>
  <c r="AV22" i="8"/>
  <c r="AW22" i="8"/>
  <c r="AX22" i="8"/>
  <c r="AY22" i="8"/>
  <c r="C22" i="8"/>
  <c r="D16" i="8"/>
  <c r="E16" i="8"/>
  <c r="F16" i="8"/>
  <c r="H16" i="8"/>
  <c r="I16" i="8"/>
  <c r="J16" i="8"/>
  <c r="K16" i="8"/>
  <c r="M16" i="8"/>
  <c r="N16" i="8"/>
  <c r="O16" i="8"/>
  <c r="P16" i="8"/>
  <c r="AB16" i="8"/>
  <c r="AC16" i="8"/>
  <c r="AC23" i="8" s="1"/>
  <c r="AD16" i="8"/>
  <c r="AE16" i="8"/>
  <c r="AG16" i="8"/>
  <c r="AH16" i="8"/>
  <c r="AI16" i="8"/>
  <c r="AJ16" i="8"/>
  <c r="AL16" i="8"/>
  <c r="AM16" i="8"/>
  <c r="AN16" i="8"/>
  <c r="AO16" i="8"/>
  <c r="AQ16" i="8"/>
  <c r="AQ23" i="8" s="1"/>
  <c r="AR16" i="8"/>
  <c r="AR23" i="8" s="1"/>
  <c r="AS16" i="8"/>
  <c r="AS23" i="8" s="1"/>
  <c r="AT16" i="8"/>
  <c r="AV16" i="8"/>
  <c r="AW16" i="8"/>
  <c r="AX16" i="8"/>
  <c r="AY16" i="8"/>
  <c r="G10" i="8"/>
  <c r="CH286" i="8"/>
  <c r="CH287" i="8" s="1"/>
  <c r="CH288" i="8" s="1"/>
  <c r="CH289" i="8" s="1"/>
  <c r="CG286" i="8"/>
  <c r="CG287" i="8" s="1"/>
  <c r="CG288" i="8" s="1"/>
  <c r="CG289" i="8" s="1"/>
  <c r="CH275" i="8"/>
  <c r="CG275" i="8"/>
  <c r="CE62" i="8"/>
  <c r="CD62" i="8"/>
  <c r="AL190" i="8"/>
  <c r="AW23" i="8" l="1"/>
  <c r="AT23" i="8"/>
  <c r="BV50" i="8"/>
  <c r="AY23" i="8"/>
  <c r="AX23" i="8"/>
  <c r="BV110" i="8"/>
  <c r="AT64" i="8"/>
  <c r="AT73" i="8" s="1"/>
  <c r="AI23" i="8"/>
  <c r="AI34" i="8" s="1"/>
  <c r="J23" i="8"/>
  <c r="AN23" i="8"/>
  <c r="AN34" i="8" s="1"/>
  <c r="AV23" i="8"/>
  <c r="AV34" i="8" s="1"/>
  <c r="AM23" i="8"/>
  <c r="AM34" i="8" s="1"/>
  <c r="AO23" i="8"/>
  <c r="AO34" i="8" s="1"/>
  <c r="AH23" i="8"/>
  <c r="AD23" i="8"/>
  <c r="AD34" i="8" s="1"/>
  <c r="AL23" i="8"/>
  <c r="AL34" i="8" s="1"/>
  <c r="AB23" i="8"/>
  <c r="AB34" i="8" s="1"/>
  <c r="AJ23" i="8"/>
  <c r="AJ34" i="8" s="1"/>
  <c r="O64" i="8"/>
  <c r="H23" i="8"/>
  <c r="H34" i="8" s="1"/>
  <c r="BU47" i="8"/>
  <c r="AG23" i="8"/>
  <c r="AG34" i="8" s="1"/>
  <c r="AO64" i="8"/>
  <c r="AO73" i="8" s="1"/>
  <c r="BU50" i="8"/>
  <c r="O23" i="8"/>
  <c r="O34" i="8" s="1"/>
  <c r="AE64" i="8"/>
  <c r="AE73" i="8" s="1"/>
  <c r="BU60" i="8"/>
  <c r="BW110" i="8"/>
  <c r="AG64" i="8"/>
  <c r="AG73" i="8" s="1"/>
  <c r="BU110" i="8"/>
  <c r="BX47" i="8"/>
  <c r="BX60" i="8"/>
  <c r="D33" i="8"/>
  <c r="BV60" i="8"/>
  <c r="BX50" i="8"/>
  <c r="E23" i="8"/>
  <c r="E33" i="8"/>
  <c r="E64" i="8"/>
  <c r="BW47" i="8"/>
  <c r="BW50" i="8"/>
  <c r="BW60" i="8"/>
  <c r="M23" i="8"/>
  <c r="M34" i="8" s="1"/>
  <c r="C23" i="8"/>
  <c r="C33" i="8"/>
  <c r="BX110" i="8"/>
  <c r="AE33" i="8"/>
  <c r="AE23" i="8"/>
  <c r="I23" i="8"/>
  <c r="I34" i="8" s="1"/>
  <c r="P23" i="8"/>
  <c r="P34" i="8" s="1"/>
  <c r="K23" i="8"/>
  <c r="K34" i="8" s="1"/>
  <c r="F23" i="8"/>
  <c r="F34" i="8" s="1"/>
  <c r="N23" i="8"/>
  <c r="N34" i="8" s="1"/>
  <c r="AL64" i="8"/>
  <c r="AL73" i="8" s="1"/>
  <c r="D23" i="8"/>
  <c r="D64" i="8"/>
  <c r="C64" i="8"/>
  <c r="M64" i="8"/>
  <c r="M73" i="8" s="1"/>
  <c r="AT34" i="8"/>
  <c r="AW64" i="8"/>
  <c r="AW73" i="8" s="1"/>
  <c r="I64" i="8"/>
  <c r="I73" i="8" s="1"/>
  <c r="AM64" i="8"/>
  <c r="AM73" i="8" s="1"/>
  <c r="AH64" i="8"/>
  <c r="AH73" i="8" s="1"/>
  <c r="AH34" i="8"/>
  <c r="AC64" i="8"/>
  <c r="AC73" i="8" s="1"/>
  <c r="N64" i="8"/>
  <c r="N73" i="8" s="1"/>
  <c r="AW34" i="8"/>
  <c r="AC34" i="8"/>
  <c r="AX64" i="8"/>
  <c r="AX73" i="8" s="1"/>
  <c r="AS64" i="8"/>
  <c r="AS73" i="8" s="1"/>
  <c r="AN64" i="8"/>
  <c r="AN73" i="8" s="1"/>
  <c r="AI64" i="8"/>
  <c r="AI73" i="8" s="1"/>
  <c r="AD64" i="8"/>
  <c r="AD73" i="8" s="1"/>
  <c r="J64" i="8"/>
  <c r="J73" i="8" s="1"/>
  <c r="AR64" i="8"/>
  <c r="AV64" i="8"/>
  <c r="AV73" i="8" s="1"/>
  <c r="AQ64" i="8"/>
  <c r="AQ73" i="8" s="1"/>
  <c r="AB64" i="8"/>
  <c r="AB73" i="8" s="1"/>
  <c r="H64" i="8"/>
  <c r="H73" i="8" s="1"/>
  <c r="AX34" i="8"/>
  <c r="AY64" i="8"/>
  <c r="AY73" i="8" s="1"/>
  <c r="AJ64" i="8"/>
  <c r="AJ73" i="8" s="1"/>
  <c r="P64" i="8"/>
  <c r="K64" i="8"/>
  <c r="K73" i="8" s="1"/>
  <c r="F64" i="8"/>
  <c r="F73" i="8" s="1"/>
  <c r="CF62" i="8"/>
  <c r="CC62" i="8"/>
  <c r="AQ34" i="8"/>
  <c r="AS34" i="8"/>
  <c r="AY34" i="8"/>
  <c r="AR34" i="8"/>
  <c r="J34" i="8"/>
  <c r="E34" i="8" l="1"/>
  <c r="AE34" i="8"/>
  <c r="C73" i="8"/>
  <c r="P73" i="8"/>
  <c r="O73" i="8"/>
  <c r="AR73" i="8"/>
  <c r="D34" i="8"/>
  <c r="D73" i="8"/>
  <c r="E73" i="8"/>
  <c r="CH62" i="8"/>
  <c r="CH63" i="8" s="1"/>
  <c r="CG62" i="8"/>
  <c r="CD256" i="8"/>
  <c r="CD78" i="8"/>
  <c r="CE286" i="8"/>
  <c r="CD286" i="8"/>
  <c r="CB286" i="8"/>
  <c r="CA286" i="8"/>
  <c r="CE279" i="8"/>
  <c r="CD279" i="8"/>
  <c r="CB279" i="8"/>
  <c r="CA279" i="8"/>
  <c r="CE278" i="8"/>
  <c r="CD278" i="8"/>
  <c r="CB278" i="8"/>
  <c r="CA278" i="8"/>
  <c r="CE275" i="8"/>
  <c r="CD275" i="8"/>
  <c r="CB275" i="8"/>
  <c r="CA275" i="8"/>
  <c r="CB268" i="8"/>
  <c r="CA268" i="8"/>
  <c r="CE267" i="8"/>
  <c r="CB267" i="8"/>
  <c r="CA267" i="8"/>
  <c r="CB257" i="8"/>
  <c r="CA257" i="8"/>
  <c r="CE256" i="8"/>
  <c r="CB256" i="8"/>
  <c r="CA256" i="8"/>
  <c r="CB255" i="8"/>
  <c r="CA255" i="8"/>
  <c r="CE253" i="8"/>
  <c r="CD253" i="8"/>
  <c r="CB253" i="8"/>
  <c r="CA253" i="8"/>
  <c r="CB252" i="8"/>
  <c r="CA252" i="8"/>
  <c r="CB251" i="8"/>
  <c r="CA251" i="8"/>
  <c r="CD250" i="8"/>
  <c r="CB250" i="8"/>
  <c r="CA250" i="8"/>
  <c r="CE249" i="8"/>
  <c r="CD249" i="8"/>
  <c r="CB249" i="8"/>
  <c r="CA249" i="8"/>
  <c r="CB248" i="8"/>
  <c r="CA248" i="8"/>
  <c r="CB238" i="8"/>
  <c r="CA238" i="8"/>
  <c r="CE237" i="8"/>
  <c r="CD237" i="8"/>
  <c r="CB237" i="8"/>
  <c r="CA237" i="8"/>
  <c r="CE232" i="8"/>
  <c r="CB232" i="8"/>
  <c r="CA232" i="8"/>
  <c r="CB231" i="8"/>
  <c r="CA231" i="8"/>
  <c r="CE228" i="8"/>
  <c r="CD228" i="8"/>
  <c r="CB228" i="8"/>
  <c r="CA228" i="8"/>
  <c r="CB227" i="8"/>
  <c r="CA227" i="8"/>
  <c r="CB226" i="8"/>
  <c r="CA226" i="8"/>
  <c r="CE225" i="8"/>
  <c r="CD225" i="8"/>
  <c r="CB225" i="8"/>
  <c r="CA225" i="8"/>
  <c r="CB224" i="8"/>
  <c r="CA224" i="8"/>
  <c r="CE217" i="8"/>
  <c r="CD217" i="8"/>
  <c r="CB217" i="8"/>
  <c r="CA217" i="8"/>
  <c r="CE216" i="8"/>
  <c r="CD216" i="8"/>
  <c r="CA216" i="8"/>
  <c r="CE215" i="8"/>
  <c r="CD215" i="8"/>
  <c r="CB215" i="8"/>
  <c r="CE214" i="8"/>
  <c r="CD214" i="8"/>
  <c r="CB214" i="8"/>
  <c r="CA214" i="8"/>
  <c r="CB211" i="8"/>
  <c r="CA211" i="8"/>
  <c r="CB209" i="8"/>
  <c r="CA209" i="8"/>
  <c r="CE208" i="8"/>
  <c r="CD208" i="8"/>
  <c r="CB208" i="8"/>
  <c r="CA208" i="8"/>
  <c r="CE207" i="8"/>
  <c r="CD207" i="8"/>
  <c r="CB207" i="8"/>
  <c r="CB206" i="8"/>
  <c r="CA206" i="8"/>
  <c r="CE205" i="8"/>
  <c r="CD205" i="8"/>
  <c r="CE204" i="8"/>
  <c r="CD204" i="8"/>
  <c r="CB204" i="8"/>
  <c r="CA204" i="8"/>
  <c r="CE197" i="8"/>
  <c r="CD197" i="8"/>
  <c r="CA197" i="8"/>
  <c r="CE194" i="8"/>
  <c r="CD194" i="8"/>
  <c r="CB194" i="8"/>
  <c r="CA194" i="8"/>
  <c r="CD193" i="8"/>
  <c r="CB193" i="8"/>
  <c r="CA193" i="8"/>
  <c r="CB192" i="8"/>
  <c r="CA192" i="8"/>
  <c r="CB189" i="8"/>
  <c r="CA189" i="8"/>
  <c r="CE188" i="8"/>
  <c r="CD188" i="8"/>
  <c r="CB188" i="8"/>
  <c r="CA188" i="8"/>
  <c r="CB187" i="8"/>
  <c r="CA187" i="8"/>
  <c r="CE180" i="8"/>
  <c r="CD180" i="8"/>
  <c r="CB180" i="8"/>
  <c r="CA180" i="8"/>
  <c r="CD174" i="8"/>
  <c r="CB174" i="8"/>
  <c r="CA174" i="8"/>
  <c r="CB171" i="8"/>
  <c r="CA171" i="8"/>
  <c r="CE170" i="8"/>
  <c r="CD170" i="8"/>
  <c r="CE169" i="8"/>
  <c r="CD169" i="8"/>
  <c r="CA169" i="8"/>
  <c r="CE166" i="8"/>
  <c r="CD166" i="8"/>
  <c r="CB166" i="8"/>
  <c r="CA166" i="8"/>
  <c r="CE165" i="8"/>
  <c r="CD165" i="8"/>
  <c r="CB165" i="8"/>
  <c r="CA165" i="8"/>
  <c r="CE163" i="8"/>
  <c r="CD163" i="8"/>
  <c r="CB163" i="8"/>
  <c r="CA163" i="8"/>
  <c r="CE160" i="8"/>
  <c r="CD160" i="8"/>
  <c r="CB160" i="8"/>
  <c r="CA160" i="8"/>
  <c r="CB159" i="8"/>
  <c r="CA159" i="8"/>
  <c r="CD156" i="8"/>
  <c r="CB156" i="8"/>
  <c r="CA156" i="8"/>
  <c r="CE153" i="8"/>
  <c r="CB153" i="8"/>
  <c r="CA153" i="8"/>
  <c r="CE152" i="8"/>
  <c r="CD152" i="8"/>
  <c r="CB152" i="8"/>
  <c r="CA152" i="8"/>
  <c r="CE151" i="8"/>
  <c r="CD151" i="8"/>
  <c r="CE149" i="8"/>
  <c r="CD149" i="8"/>
  <c r="CA149" i="8"/>
  <c r="CE148" i="8"/>
  <c r="CD148" i="8"/>
  <c r="CB148" i="8"/>
  <c r="CA148" i="8"/>
  <c r="CE147" i="8"/>
  <c r="CD147" i="8"/>
  <c r="CE146" i="8"/>
  <c r="CD146" i="8"/>
  <c r="CA146" i="8"/>
  <c r="CB145" i="8"/>
  <c r="CA145" i="8"/>
  <c r="CE138" i="8"/>
  <c r="CB138" i="8"/>
  <c r="CA138" i="8"/>
  <c r="CE136" i="8"/>
  <c r="CB136" i="8"/>
  <c r="CA136" i="8"/>
  <c r="CB135" i="8"/>
  <c r="CA135" i="8"/>
  <c r="CB134" i="8"/>
  <c r="CA134" i="8"/>
  <c r="CE133" i="8"/>
  <c r="CB133" i="8"/>
  <c r="CA133" i="8"/>
  <c r="CB125" i="8"/>
  <c r="CA125" i="8"/>
  <c r="CB124" i="8"/>
  <c r="CA124" i="8"/>
  <c r="CB122" i="8"/>
  <c r="CA122" i="8"/>
  <c r="CE121" i="8"/>
  <c r="CB121" i="8"/>
  <c r="CA121" i="8"/>
  <c r="CB120" i="8"/>
  <c r="CA120" i="8"/>
  <c r="CE119" i="8"/>
  <c r="CB119" i="8"/>
  <c r="CA119" i="8"/>
  <c r="CE117" i="8"/>
  <c r="CB117" i="8"/>
  <c r="CA117" i="8"/>
  <c r="CE116" i="8"/>
  <c r="CB116" i="8"/>
  <c r="CA116" i="8"/>
  <c r="CB113" i="8"/>
  <c r="CB114" i="8" s="1"/>
  <c r="CA113" i="8"/>
  <c r="CA114" i="8" s="1"/>
  <c r="CE109" i="8"/>
  <c r="CD109" i="8"/>
  <c r="CB109" i="8"/>
  <c r="CA109" i="8"/>
  <c r="CE108" i="8"/>
  <c r="CB108" i="8"/>
  <c r="CA108" i="8"/>
  <c r="CE107" i="8"/>
  <c r="CB107" i="8"/>
  <c r="CA107" i="8"/>
  <c r="CE105" i="8"/>
  <c r="CB105" i="8"/>
  <c r="CA105" i="8"/>
  <c r="CD104" i="8"/>
  <c r="CB104" i="8"/>
  <c r="CA104" i="8"/>
  <c r="CE102" i="8"/>
  <c r="CD102" i="8"/>
  <c r="CB102" i="8"/>
  <c r="CA102" i="8"/>
  <c r="CE101" i="8"/>
  <c r="CB101" i="8"/>
  <c r="CA101" i="8"/>
  <c r="CB100" i="8"/>
  <c r="CA100" i="8"/>
  <c r="CE98" i="8"/>
  <c r="CB98" i="8"/>
  <c r="CA98" i="8"/>
  <c r="CE97" i="8"/>
  <c r="CB97" i="8"/>
  <c r="CA97" i="8"/>
  <c r="CE96" i="8"/>
  <c r="CB96" i="8"/>
  <c r="CA96" i="8"/>
  <c r="CE95" i="8"/>
  <c r="CB95" i="8"/>
  <c r="CA95" i="8"/>
  <c r="CE94" i="8"/>
  <c r="CD94" i="8"/>
  <c r="CB94" i="8"/>
  <c r="CA94" i="8"/>
  <c r="CB93" i="8"/>
  <c r="CA93" i="8"/>
  <c r="CB92" i="8"/>
  <c r="CA92" i="8"/>
  <c r="CB82" i="8"/>
  <c r="CA82" i="8"/>
  <c r="CD80" i="8"/>
  <c r="CB80" i="8"/>
  <c r="CA80" i="8"/>
  <c r="CB79" i="8"/>
  <c r="CA79" i="8"/>
  <c r="CE78" i="8"/>
  <c r="CB78" i="8"/>
  <c r="CA78" i="8"/>
  <c r="CE77" i="8"/>
  <c r="CB77" i="8"/>
  <c r="CA77" i="8"/>
  <c r="CB59" i="8"/>
  <c r="CA59" i="8"/>
  <c r="CB58" i="8"/>
  <c r="CA58" i="8"/>
  <c r="CE49" i="8"/>
  <c r="CD49" i="8"/>
  <c r="CB49" i="8"/>
  <c r="CA49" i="8"/>
  <c r="CE46" i="8"/>
  <c r="CD46" i="8"/>
  <c r="CB46" i="8"/>
  <c r="CA46" i="8"/>
  <c r="CB45" i="8"/>
  <c r="CA45" i="8"/>
  <c r="CB42" i="8"/>
  <c r="CA42" i="8"/>
  <c r="CB41" i="8"/>
  <c r="CA41" i="8"/>
  <c r="CB40" i="8"/>
  <c r="CA40" i="8"/>
  <c r="CB39" i="8"/>
  <c r="CA39" i="8"/>
  <c r="CB38" i="8"/>
  <c r="CA38" i="8"/>
  <c r="CE28" i="8"/>
  <c r="CD28" i="8"/>
  <c r="CE26" i="8"/>
  <c r="CD26" i="8"/>
  <c r="CA26" i="8"/>
  <c r="CE15" i="8"/>
  <c r="CD15" i="8"/>
  <c r="CB15" i="8"/>
  <c r="CA15" i="8"/>
  <c r="CE13" i="8"/>
  <c r="CD13" i="8"/>
  <c r="CB13" i="8"/>
  <c r="CE11" i="8"/>
  <c r="CD11" i="8"/>
  <c r="AB167" i="8"/>
  <c r="C167" i="8"/>
  <c r="C161" i="8"/>
  <c r="C157" i="8"/>
  <c r="C154" i="8"/>
  <c r="CD121" i="8"/>
  <c r="CG63" i="8" l="1"/>
  <c r="CI62" i="8"/>
  <c r="CI63" i="8" s="1"/>
  <c r="CC49" i="8"/>
  <c r="CC58" i="8"/>
  <c r="CC124" i="8"/>
  <c r="CF194" i="8"/>
  <c r="CF216" i="8"/>
  <c r="CF166" i="8"/>
  <c r="CF197" i="8"/>
  <c r="CC15" i="8"/>
  <c r="CC279" i="8"/>
  <c r="CF207" i="8"/>
  <c r="CF208" i="8"/>
  <c r="CF160" i="8"/>
  <c r="CC117" i="8"/>
  <c r="CC107" i="8"/>
  <c r="CC82" i="8"/>
  <c r="CF46" i="8"/>
  <c r="CF26" i="8"/>
  <c r="CF249" i="8"/>
  <c r="CC209" i="8"/>
  <c r="CC193" i="8"/>
  <c r="CF188" i="8"/>
  <c r="C182" i="8"/>
  <c r="CF147" i="8"/>
  <c r="CC153" i="8"/>
  <c r="CC136" i="8"/>
  <c r="CC134" i="8"/>
  <c r="CC121" i="8"/>
  <c r="CC98" i="8"/>
  <c r="CC101" i="8"/>
  <c r="CC92" i="8"/>
  <c r="CC100" i="8"/>
  <c r="CF13" i="8"/>
  <c r="CF214" i="8"/>
  <c r="CC275" i="8"/>
  <c r="CC257" i="8"/>
  <c r="CF253" i="8"/>
  <c r="CC256" i="8"/>
  <c r="CF237" i="8"/>
  <c r="CC231" i="8"/>
  <c r="CC225" i="8"/>
  <c r="CC226" i="8"/>
  <c r="CC224" i="8"/>
  <c r="CC214" i="8"/>
  <c r="CF205" i="8"/>
  <c r="CC188" i="8"/>
  <c r="CF169" i="8"/>
  <c r="CF170" i="8"/>
  <c r="CC165" i="8"/>
  <c r="CC145" i="8"/>
  <c r="CF146" i="8"/>
  <c r="CC148" i="8"/>
  <c r="CC120" i="8"/>
  <c r="CC119" i="8"/>
  <c r="CC122" i="8"/>
  <c r="CC96" i="8"/>
  <c r="CC105" i="8"/>
  <c r="CF94" i="8"/>
  <c r="CC97" i="8"/>
  <c r="CC79" i="8"/>
  <c r="CC46" i="8"/>
  <c r="CF28" i="8"/>
  <c r="CC45" i="8"/>
  <c r="CF11" i="8"/>
  <c r="CF49" i="8"/>
  <c r="CC59" i="8"/>
  <c r="CC102" i="8"/>
  <c r="CC116" i="8"/>
  <c r="CF121" i="8"/>
  <c r="CC39" i="8"/>
  <c r="CC41" i="8"/>
  <c r="CC267" i="8"/>
  <c r="CC278" i="8"/>
  <c r="CC77" i="8"/>
  <c r="CC93" i="8"/>
  <c r="CC94" i="8"/>
  <c r="CC95" i="8"/>
  <c r="CF102" i="8"/>
  <c r="CF109" i="8"/>
  <c r="CC125" i="8"/>
  <c r="CF149" i="8"/>
  <c r="CF165" i="8"/>
  <c r="CC228" i="8"/>
  <c r="CC249" i="8"/>
  <c r="CC251" i="8"/>
  <c r="CC253" i="8"/>
  <c r="CF275" i="8"/>
  <c r="CF278" i="8"/>
  <c r="CF279" i="8"/>
  <c r="CF286" i="8"/>
  <c r="CC138" i="8"/>
  <c r="CC156" i="8"/>
  <c r="CC166" i="8"/>
  <c r="CC171" i="8"/>
  <c r="CC174" i="8"/>
  <c r="CC180" i="8"/>
  <c r="CC189" i="8"/>
  <c r="CC194" i="8"/>
  <c r="CC204" i="8"/>
  <c r="CC211" i="8"/>
  <c r="CF228" i="8"/>
  <c r="CC217" i="8"/>
  <c r="CC286" i="8"/>
  <c r="CF256" i="8"/>
  <c r="CC80" i="8"/>
  <c r="CC268" i="8"/>
  <c r="CC248" i="8"/>
  <c r="CC252" i="8"/>
  <c r="CC250" i="8"/>
  <c r="CC255" i="8"/>
  <c r="CC237" i="8"/>
  <c r="CC238" i="8"/>
  <c r="CC232" i="8"/>
  <c r="CF225" i="8"/>
  <c r="CC227" i="8"/>
  <c r="CF215" i="8"/>
  <c r="CF217" i="8"/>
  <c r="CC206" i="8"/>
  <c r="CF204" i="8"/>
  <c r="CC208" i="8"/>
  <c r="CC192" i="8"/>
  <c r="CC187" i="8"/>
  <c r="CF180" i="8"/>
  <c r="CF163" i="8"/>
  <c r="CC163" i="8"/>
  <c r="CC159" i="8"/>
  <c r="CC160" i="8"/>
  <c r="CF151" i="8"/>
  <c r="CF152" i="8"/>
  <c r="CC152" i="8"/>
  <c r="CF148" i="8"/>
  <c r="CC133" i="8"/>
  <c r="CC135" i="8"/>
  <c r="CC113" i="8"/>
  <c r="CC114" i="8" s="1"/>
  <c r="CC108" i="8"/>
  <c r="CC109" i="8"/>
  <c r="CC104" i="8"/>
  <c r="CF78" i="8"/>
  <c r="CC78" i="8"/>
  <c r="CC40" i="8"/>
  <c r="CC42" i="8"/>
  <c r="CC38" i="8"/>
  <c r="CF15" i="8"/>
  <c r="CH160" i="8" l="1"/>
  <c r="CG160" i="8"/>
  <c r="CH278" i="8"/>
  <c r="CG278" i="8"/>
  <c r="CG279" i="8"/>
  <c r="CH279" i="8"/>
  <c r="CG267" i="8"/>
  <c r="CH267" i="8"/>
  <c r="CH268" i="8"/>
  <c r="CG268" i="8"/>
  <c r="CG251" i="8"/>
  <c r="CH251" i="8"/>
  <c r="CH255" i="8"/>
  <c r="CG255" i="8"/>
  <c r="CH250" i="8"/>
  <c r="CG250" i="8"/>
  <c r="CH252" i="8"/>
  <c r="CG252" i="8"/>
  <c r="CG249" i="8"/>
  <c r="CH249" i="8"/>
  <c r="CH256" i="8"/>
  <c r="CG256" i="8"/>
  <c r="CH253" i="8"/>
  <c r="CG253" i="8"/>
  <c r="CH257" i="8"/>
  <c r="CG257" i="8"/>
  <c r="CH248" i="8"/>
  <c r="CG248" i="8"/>
  <c r="CH238" i="8"/>
  <c r="CG238" i="8"/>
  <c r="CG237" i="8"/>
  <c r="CH237" i="8"/>
  <c r="CH232" i="8"/>
  <c r="CG232" i="8"/>
  <c r="CH231" i="8"/>
  <c r="CG231" i="8"/>
  <c r="CH226" i="8"/>
  <c r="CG226" i="8"/>
  <c r="CG227" i="8"/>
  <c r="CH227" i="8"/>
  <c r="CH228" i="8"/>
  <c r="CG228" i="8"/>
  <c r="CG225" i="8"/>
  <c r="CH225" i="8"/>
  <c r="CH224" i="8"/>
  <c r="CG224" i="8"/>
  <c r="CG214" i="8"/>
  <c r="CH214" i="8"/>
  <c r="CH217" i="8"/>
  <c r="CG217" i="8"/>
  <c r="CH208" i="8"/>
  <c r="CG208" i="8"/>
  <c r="CH204" i="8"/>
  <c r="CG204" i="8"/>
  <c r="CH211" i="8"/>
  <c r="CG211" i="8"/>
  <c r="CH206" i="8"/>
  <c r="CG206" i="8"/>
  <c r="CG209" i="8"/>
  <c r="CH209" i="8"/>
  <c r="CH194" i="8"/>
  <c r="CG194" i="8"/>
  <c r="CH192" i="8"/>
  <c r="CG192" i="8"/>
  <c r="CH193" i="8"/>
  <c r="CG193" i="8"/>
  <c r="CH189" i="8"/>
  <c r="CG189" i="8"/>
  <c r="CH188" i="8"/>
  <c r="CG188" i="8"/>
  <c r="CH187" i="8"/>
  <c r="CG187" i="8"/>
  <c r="CG180" i="8"/>
  <c r="CH180" i="8"/>
  <c r="CH181" i="8" s="1"/>
  <c r="CH182" i="8" s="1"/>
  <c r="CH174" i="8"/>
  <c r="CH175" i="8" s="1"/>
  <c r="CG174" i="8"/>
  <c r="CH171" i="8"/>
  <c r="CG171" i="8"/>
  <c r="CH166" i="8"/>
  <c r="CG166" i="8"/>
  <c r="CG165" i="8"/>
  <c r="CH165" i="8"/>
  <c r="CG159" i="8"/>
  <c r="CH159" i="8"/>
  <c r="CH161" i="8" s="1"/>
  <c r="CH156" i="8"/>
  <c r="CH157" i="8" s="1"/>
  <c r="CG156" i="8"/>
  <c r="CH148" i="8"/>
  <c r="CG148" i="8"/>
  <c r="CH153" i="8"/>
  <c r="CG153" i="8"/>
  <c r="CH152" i="8"/>
  <c r="CG152" i="8"/>
  <c r="CG145" i="8"/>
  <c r="CH145" i="8"/>
  <c r="CH138" i="8"/>
  <c r="CG138" i="8"/>
  <c r="CH133" i="8"/>
  <c r="CG133" i="8"/>
  <c r="CG134" i="8"/>
  <c r="CH134" i="8"/>
  <c r="CH136" i="8"/>
  <c r="CG136" i="8"/>
  <c r="CG135" i="8"/>
  <c r="CH135" i="8"/>
  <c r="CH120" i="8"/>
  <c r="CG120" i="8"/>
  <c r="CH116" i="8"/>
  <c r="CG116" i="8"/>
  <c r="CH117" i="8"/>
  <c r="CG117" i="8"/>
  <c r="CH122" i="8"/>
  <c r="CG122" i="8"/>
  <c r="CH125" i="8"/>
  <c r="CG125" i="8"/>
  <c r="CH119" i="8"/>
  <c r="CG119" i="8"/>
  <c r="CH121" i="8"/>
  <c r="CG121" i="8"/>
  <c r="CH124" i="8"/>
  <c r="CG124" i="8"/>
  <c r="CG113" i="8"/>
  <c r="CG114" i="8" s="1"/>
  <c r="CH113" i="8"/>
  <c r="CH114" i="8" s="1"/>
  <c r="CH109" i="8"/>
  <c r="CG109" i="8"/>
  <c r="CH108" i="8"/>
  <c r="CG108" i="8"/>
  <c r="CG94" i="8"/>
  <c r="CH94" i="8"/>
  <c r="CH104" i="8"/>
  <c r="CG104" i="8"/>
  <c r="CG95" i="8"/>
  <c r="CH95" i="8"/>
  <c r="CG105" i="8"/>
  <c r="CH105" i="8"/>
  <c r="CG101" i="8"/>
  <c r="CH101" i="8"/>
  <c r="CG102" i="8"/>
  <c r="CH102" i="8"/>
  <c r="CH97" i="8"/>
  <c r="CG97" i="8"/>
  <c r="CH98" i="8"/>
  <c r="CG98" i="8"/>
  <c r="CH96" i="8"/>
  <c r="CG96" i="8"/>
  <c r="CH100" i="8"/>
  <c r="CG100" i="8"/>
  <c r="CH93" i="8"/>
  <c r="CG93" i="8"/>
  <c r="CH92" i="8"/>
  <c r="CG92" i="8"/>
  <c r="CH80" i="8"/>
  <c r="CG80" i="8"/>
  <c r="CH79" i="8"/>
  <c r="CG79" i="8"/>
  <c r="CH78" i="8"/>
  <c r="CG78" i="8"/>
  <c r="CG77" i="8"/>
  <c r="CH77" i="8"/>
  <c r="CG82" i="8"/>
  <c r="CH82" i="8"/>
  <c r="CH59" i="8"/>
  <c r="CG59" i="8"/>
  <c r="CG58" i="8"/>
  <c r="CH58" i="8"/>
  <c r="CH49" i="8"/>
  <c r="CH50" i="8" s="1"/>
  <c r="CG49" i="8"/>
  <c r="CH45" i="8"/>
  <c r="CG45" i="8"/>
  <c r="CH46" i="8"/>
  <c r="CG46" i="8"/>
  <c r="CH39" i="8"/>
  <c r="CG39" i="8"/>
  <c r="CH41" i="8"/>
  <c r="CG41" i="8"/>
  <c r="CH38" i="8"/>
  <c r="CG38" i="8"/>
  <c r="CH42" i="8"/>
  <c r="CG42" i="8"/>
  <c r="CH40" i="8"/>
  <c r="CG40" i="8"/>
  <c r="CH15" i="8"/>
  <c r="CG15" i="8"/>
  <c r="CH107" i="8"/>
  <c r="CG107" i="8"/>
  <c r="CH276" i="8"/>
  <c r="CH163" i="8"/>
  <c r="CG163" i="8"/>
  <c r="BP157" i="8"/>
  <c r="BQ167" i="8"/>
  <c r="BR167" i="8"/>
  <c r="BS167" i="8"/>
  <c r="BP167" i="8"/>
  <c r="CE255" i="8"/>
  <c r="CD255" i="8"/>
  <c r="CE252" i="8"/>
  <c r="CD251" i="8"/>
  <c r="CD153" i="8"/>
  <c r="CF153" i="8" s="1"/>
  <c r="CD145" i="8"/>
  <c r="CE104" i="8"/>
  <c r="CF104" i="8" s="1"/>
  <c r="CE92" i="8"/>
  <c r="CD92" i="8"/>
  <c r="CE82" i="8"/>
  <c r="CD82" i="8"/>
  <c r="CE80" i="8"/>
  <c r="CF80" i="8" s="1"/>
  <c r="CD79" i="8"/>
  <c r="CD77" i="8"/>
  <c r="CF77" i="8" s="1"/>
  <c r="H175" i="8"/>
  <c r="I172" i="8"/>
  <c r="J172" i="8"/>
  <c r="K172" i="8"/>
  <c r="H172" i="8"/>
  <c r="H167" i="8"/>
  <c r="I161" i="8"/>
  <c r="J161" i="8"/>
  <c r="K161" i="8"/>
  <c r="H161" i="8"/>
  <c r="H157" i="8"/>
  <c r="H154" i="8"/>
  <c r="J167" i="8"/>
  <c r="K167" i="8"/>
  <c r="I157" i="8"/>
  <c r="J157" i="8"/>
  <c r="K157" i="8"/>
  <c r="CE248" i="8"/>
  <c r="CB216" i="8"/>
  <c r="CC216" i="8" s="1"/>
  <c r="CA215" i="8"/>
  <c r="CC215" i="8" s="1"/>
  <c r="CE171" i="8"/>
  <c r="CD171" i="8"/>
  <c r="CB169" i="8"/>
  <c r="CC169" i="8" s="1"/>
  <c r="CE174" i="8"/>
  <c r="CF174" i="8" s="1"/>
  <c r="CE156" i="8"/>
  <c r="CF156" i="8" s="1"/>
  <c r="CD95" i="8"/>
  <c r="CF95" i="8" s="1"/>
  <c r="CD108" i="8"/>
  <c r="CF108" i="8" s="1"/>
  <c r="CE40" i="8"/>
  <c r="CD40" i="8"/>
  <c r="CD39" i="8"/>
  <c r="CD206" i="8"/>
  <c r="CB205" i="8"/>
  <c r="CE193" i="8"/>
  <c r="CF193" i="8" s="1"/>
  <c r="CD192" i="8"/>
  <c r="CE189" i="8"/>
  <c r="CD189" i="8"/>
  <c r="CE124" i="8"/>
  <c r="CE125" i="8"/>
  <c r="CE58" i="8"/>
  <c r="CE45" i="8"/>
  <c r="CE39" i="8"/>
  <c r="CA13" i="8"/>
  <c r="CC13" i="8" s="1"/>
  <c r="I83" i="8"/>
  <c r="H83" i="8"/>
  <c r="D83" i="8"/>
  <c r="D87" i="8" s="1"/>
  <c r="E83" i="8"/>
  <c r="E87" i="8" s="1"/>
  <c r="F83" i="8"/>
  <c r="F87" i="8" s="1"/>
  <c r="C83" i="8"/>
  <c r="K195" i="8"/>
  <c r="J195" i="8"/>
  <c r="I195" i="8"/>
  <c r="H195" i="8"/>
  <c r="K190" i="8"/>
  <c r="J190" i="8"/>
  <c r="I190" i="8"/>
  <c r="H190" i="8"/>
  <c r="K182" i="8"/>
  <c r="J182" i="8"/>
  <c r="I182" i="8"/>
  <c r="K175" i="8"/>
  <c r="J175" i="8"/>
  <c r="I175" i="8"/>
  <c r="K154" i="8"/>
  <c r="J154" i="8"/>
  <c r="I154" i="8"/>
  <c r="K139" i="8"/>
  <c r="K140" i="8" s="1"/>
  <c r="J139" i="8"/>
  <c r="J140" i="8" s="1"/>
  <c r="I139" i="8"/>
  <c r="I140" i="8" s="1"/>
  <c r="H139" i="8"/>
  <c r="H140" i="8" s="1"/>
  <c r="K126" i="8"/>
  <c r="K127" i="8" s="1"/>
  <c r="J126" i="8"/>
  <c r="J127" i="8" s="1"/>
  <c r="I126" i="8"/>
  <c r="H126" i="8"/>
  <c r="K287" i="8"/>
  <c r="K288" i="8" s="1"/>
  <c r="K289" i="8" s="1"/>
  <c r="J287" i="8"/>
  <c r="J288" i="8" s="1"/>
  <c r="J289" i="8" s="1"/>
  <c r="I287" i="8"/>
  <c r="I288" i="8" s="1"/>
  <c r="I289" i="8" s="1"/>
  <c r="H287" i="8"/>
  <c r="H288" i="8" s="1"/>
  <c r="H289" i="8" s="1"/>
  <c r="L286" i="8"/>
  <c r="L287" i="8" s="1"/>
  <c r="L288" i="8" s="1"/>
  <c r="L289" i="8" s="1"/>
  <c r="K280" i="8"/>
  <c r="J280" i="8"/>
  <c r="I280" i="8"/>
  <c r="H280" i="8"/>
  <c r="I276" i="8"/>
  <c r="J276" i="8"/>
  <c r="K276" i="8"/>
  <c r="H276" i="8"/>
  <c r="L275" i="8"/>
  <c r="K269" i="8"/>
  <c r="K270" i="8" s="1"/>
  <c r="K271" i="8" s="1"/>
  <c r="J269" i="8"/>
  <c r="J270" i="8" s="1"/>
  <c r="J271" i="8" s="1"/>
  <c r="I269" i="8"/>
  <c r="I270" i="8" s="1"/>
  <c r="I271" i="8" s="1"/>
  <c r="H269" i="8"/>
  <c r="L268" i="8"/>
  <c r="L267" i="8"/>
  <c r="K258" i="8"/>
  <c r="K262" i="8" s="1"/>
  <c r="J258" i="8"/>
  <c r="J262" i="8" s="1"/>
  <c r="I258" i="8"/>
  <c r="H258" i="8"/>
  <c r="H262" i="8" s="1"/>
  <c r="L249" i="8"/>
  <c r="L250" i="8"/>
  <c r="L251" i="8"/>
  <c r="L252" i="8"/>
  <c r="L253" i="8"/>
  <c r="L255" i="8"/>
  <c r="L256" i="8"/>
  <c r="L257" i="8"/>
  <c r="L248" i="8"/>
  <c r="K239" i="8"/>
  <c r="K243" i="8" s="1"/>
  <c r="J239" i="8"/>
  <c r="J243" i="8" s="1"/>
  <c r="I239" i="8"/>
  <c r="I243" i="8" s="1"/>
  <c r="H239" i="8"/>
  <c r="L238" i="8"/>
  <c r="L237" i="8"/>
  <c r="K233" i="8"/>
  <c r="J233" i="8"/>
  <c r="I233" i="8"/>
  <c r="H233" i="8"/>
  <c r="L232" i="8"/>
  <c r="L231" i="8"/>
  <c r="I229" i="8"/>
  <c r="J229" i="8"/>
  <c r="K229" i="8"/>
  <c r="H229" i="8"/>
  <c r="L225" i="8"/>
  <c r="L226" i="8"/>
  <c r="L227" i="8"/>
  <c r="L228" i="8"/>
  <c r="L224" i="8"/>
  <c r="K218" i="8"/>
  <c r="J218" i="8"/>
  <c r="I218" i="8"/>
  <c r="H218" i="8"/>
  <c r="L215" i="8"/>
  <c r="L216" i="8"/>
  <c r="L217" i="8"/>
  <c r="L214" i="8"/>
  <c r="I212" i="8"/>
  <c r="J212" i="8"/>
  <c r="H212" i="8"/>
  <c r="L205" i="8"/>
  <c r="L206" i="8"/>
  <c r="L207" i="8"/>
  <c r="L208" i="8"/>
  <c r="L209" i="8"/>
  <c r="L211" i="8"/>
  <c r="K212" i="8" s="1"/>
  <c r="L204" i="8"/>
  <c r="H198" i="8"/>
  <c r="L197" i="8"/>
  <c r="L193" i="8"/>
  <c r="L194" i="8"/>
  <c r="L192" i="8"/>
  <c r="L188" i="8"/>
  <c r="L189" i="8"/>
  <c r="L187" i="8"/>
  <c r="L180" i="8"/>
  <c r="L174" i="8"/>
  <c r="L175" i="8" s="1"/>
  <c r="L170" i="8"/>
  <c r="L171" i="8"/>
  <c r="L169" i="8"/>
  <c r="L165" i="8"/>
  <c r="L166" i="8"/>
  <c r="L160" i="8"/>
  <c r="L159" i="8"/>
  <c r="L156" i="8"/>
  <c r="L157" i="8" s="1"/>
  <c r="L146" i="8"/>
  <c r="L147" i="8"/>
  <c r="L148" i="8"/>
  <c r="L149" i="8"/>
  <c r="L151" i="8"/>
  <c r="L152" i="8"/>
  <c r="L153" i="8"/>
  <c r="L145" i="8"/>
  <c r="L133" i="8"/>
  <c r="L134" i="8"/>
  <c r="L135" i="8"/>
  <c r="L136" i="8"/>
  <c r="L138" i="8"/>
  <c r="L117" i="8"/>
  <c r="L119" i="8"/>
  <c r="L120" i="8"/>
  <c r="L121" i="8"/>
  <c r="L122" i="8"/>
  <c r="L124" i="8"/>
  <c r="L125" i="8"/>
  <c r="L116" i="8"/>
  <c r="L93" i="8"/>
  <c r="L94" i="8"/>
  <c r="L95" i="8"/>
  <c r="L96" i="8"/>
  <c r="L97" i="8"/>
  <c r="L98" i="8"/>
  <c r="L100" i="8"/>
  <c r="L101" i="8"/>
  <c r="L102" i="8"/>
  <c r="L104" i="8"/>
  <c r="L105" i="8"/>
  <c r="L107" i="8"/>
  <c r="L108" i="8"/>
  <c r="L109" i="8"/>
  <c r="L92" i="8"/>
  <c r="L78" i="8"/>
  <c r="L79" i="8"/>
  <c r="L80" i="8"/>
  <c r="L82" i="8"/>
  <c r="L77" i="8"/>
  <c r="L62" i="8"/>
  <c r="L63" i="8" s="1"/>
  <c r="L59" i="8"/>
  <c r="L58" i="8"/>
  <c r="L52" i="8"/>
  <c r="L53" i="8" s="1"/>
  <c r="L49" i="8"/>
  <c r="L50" i="8" s="1"/>
  <c r="L46" i="8"/>
  <c r="L45" i="8"/>
  <c r="L28" i="8"/>
  <c r="L26" i="8"/>
  <c r="L21" i="8"/>
  <c r="L22" i="8" s="1"/>
  <c r="L11" i="8"/>
  <c r="L13" i="8"/>
  <c r="L15" i="8"/>
  <c r="L10" i="8"/>
  <c r="I262" i="8" l="1"/>
  <c r="I263" i="8" s="1"/>
  <c r="J199" i="8"/>
  <c r="J200" i="8" s="1"/>
  <c r="L181" i="8"/>
  <c r="L182" i="8" s="1"/>
  <c r="H87" i="8"/>
  <c r="H88" i="8" s="1"/>
  <c r="I87" i="8"/>
  <c r="I88" i="8" s="1"/>
  <c r="L198" i="8"/>
  <c r="H270" i="8"/>
  <c r="H243" i="8"/>
  <c r="CI160" i="8"/>
  <c r="CI211" i="8"/>
  <c r="CI208" i="8"/>
  <c r="CI138" i="8"/>
  <c r="CI102" i="8"/>
  <c r="CI105" i="8"/>
  <c r="CI93" i="8"/>
  <c r="CI165" i="8"/>
  <c r="CI92" i="8"/>
  <c r="CI193" i="8"/>
  <c r="CH233" i="8"/>
  <c r="CI171" i="8"/>
  <c r="CI152" i="8"/>
  <c r="CI148" i="8"/>
  <c r="CI96" i="8"/>
  <c r="CI78" i="8"/>
  <c r="CI80" i="8"/>
  <c r="CI79" i="8"/>
  <c r="CI279" i="8"/>
  <c r="CH280" i="8"/>
  <c r="CH281" i="8" s="1"/>
  <c r="CH282" i="8" s="1"/>
  <c r="CI278" i="8"/>
  <c r="CG280" i="8"/>
  <c r="CH269" i="8"/>
  <c r="CH270" i="8" s="1"/>
  <c r="CH271" i="8" s="1"/>
  <c r="CI268" i="8"/>
  <c r="CG269" i="8"/>
  <c r="CG270" i="8" s="1"/>
  <c r="CG271" i="8" s="1"/>
  <c r="CI267" i="8"/>
  <c r="CI257" i="8"/>
  <c r="CI256" i="8"/>
  <c r="CH258" i="8"/>
  <c r="CH262" i="8" s="1"/>
  <c r="CH263" i="8" s="1"/>
  <c r="CI249" i="8"/>
  <c r="CI252" i="8"/>
  <c r="CI255" i="8"/>
  <c r="CI248" i="8"/>
  <c r="CG258" i="8"/>
  <c r="CG262" i="8" s="1"/>
  <c r="CG263" i="8" s="1"/>
  <c r="CI253" i="8"/>
  <c r="CI250" i="8"/>
  <c r="CI251" i="8"/>
  <c r="CI238" i="8"/>
  <c r="CH239" i="8"/>
  <c r="CH243" i="8" s="1"/>
  <c r="CI237" i="8"/>
  <c r="CG239" i="8"/>
  <c r="CG243" i="8" s="1"/>
  <c r="CG233" i="8"/>
  <c r="CI231" i="8"/>
  <c r="CI232" i="8"/>
  <c r="CH229" i="8"/>
  <c r="CI228" i="8"/>
  <c r="CI224" i="8"/>
  <c r="CG229" i="8"/>
  <c r="CI226" i="8"/>
  <c r="CI225" i="8"/>
  <c r="CI227" i="8"/>
  <c r="CI217" i="8"/>
  <c r="CH215" i="8"/>
  <c r="CG215" i="8"/>
  <c r="CG216" i="8"/>
  <c r="CH216" i="8"/>
  <c r="CI214" i="8"/>
  <c r="CI206" i="8"/>
  <c r="CI204" i="8"/>
  <c r="CI209" i="8"/>
  <c r="CH195" i="8"/>
  <c r="CI192" i="8"/>
  <c r="CG195" i="8"/>
  <c r="CI194" i="8"/>
  <c r="CI188" i="8"/>
  <c r="CI187" i="8"/>
  <c r="CG190" i="8"/>
  <c r="CH190" i="8"/>
  <c r="CI189" i="8"/>
  <c r="CI180" i="8"/>
  <c r="CI181" i="8" s="1"/>
  <c r="CI182" i="8" s="1"/>
  <c r="CG181" i="8"/>
  <c r="CG182" i="8" s="1"/>
  <c r="CG175" i="8"/>
  <c r="CI174" i="8"/>
  <c r="CI175" i="8" s="1"/>
  <c r="CG169" i="8"/>
  <c r="CH169" i="8"/>
  <c r="CH167" i="8"/>
  <c r="CI166" i="8"/>
  <c r="CG161" i="8"/>
  <c r="CI159" i="8"/>
  <c r="CG157" i="8"/>
  <c r="CI156" i="8"/>
  <c r="CI157" i="8" s="1"/>
  <c r="CI153" i="8"/>
  <c r="CI145" i="8"/>
  <c r="CI136" i="8"/>
  <c r="CI133" i="8"/>
  <c r="CH139" i="8"/>
  <c r="CH140" i="8" s="1"/>
  <c r="CI135" i="8"/>
  <c r="CI134" i="8"/>
  <c r="CG139" i="8"/>
  <c r="CG140" i="8" s="1"/>
  <c r="CI121" i="8"/>
  <c r="CI125" i="8"/>
  <c r="CI117" i="8"/>
  <c r="CI120" i="8"/>
  <c r="CI124" i="8"/>
  <c r="CI119" i="8"/>
  <c r="CI122" i="8"/>
  <c r="CG126" i="8"/>
  <c r="CI116" i="8"/>
  <c r="CH126" i="8"/>
  <c r="CI113" i="8"/>
  <c r="CI114" i="8" s="1"/>
  <c r="CI108" i="8"/>
  <c r="CI109" i="8"/>
  <c r="CI97" i="8"/>
  <c r="CI100" i="8"/>
  <c r="CI98" i="8"/>
  <c r="CI104" i="8"/>
  <c r="CI101" i="8"/>
  <c r="CI95" i="8"/>
  <c r="CI94" i="8"/>
  <c r="CH110" i="8"/>
  <c r="CI77" i="8"/>
  <c r="CG83" i="8"/>
  <c r="CG87" i="8" s="1"/>
  <c r="CG88" i="8" s="1"/>
  <c r="CH83" i="8"/>
  <c r="CH87" i="8" s="1"/>
  <c r="CH88" i="8" s="1"/>
  <c r="CI82" i="8"/>
  <c r="CH60" i="8"/>
  <c r="CI58" i="8"/>
  <c r="CG60" i="8"/>
  <c r="CI59" i="8"/>
  <c r="CI49" i="8"/>
  <c r="CI50" i="8" s="1"/>
  <c r="CG50" i="8"/>
  <c r="CI46" i="8"/>
  <c r="CG47" i="8"/>
  <c r="CI45" i="8"/>
  <c r="CH47" i="8"/>
  <c r="CI40" i="8"/>
  <c r="CI39" i="8"/>
  <c r="CI42" i="8"/>
  <c r="CI41" i="8"/>
  <c r="CG43" i="8"/>
  <c r="CI38" i="8"/>
  <c r="CH43" i="8"/>
  <c r="CI15" i="8"/>
  <c r="CG13" i="8"/>
  <c r="CH13" i="8"/>
  <c r="CI107" i="8"/>
  <c r="CG110" i="8"/>
  <c r="CG276" i="8"/>
  <c r="CI163" i="8"/>
  <c r="CG167" i="8"/>
  <c r="L29" i="8"/>
  <c r="L33" i="8" s="1"/>
  <c r="L161" i="8"/>
  <c r="L239" i="8"/>
  <c r="L243" i="8" s="1"/>
  <c r="H199" i="8"/>
  <c r="L47" i="8"/>
  <c r="L110" i="8"/>
  <c r="L126" i="8"/>
  <c r="L276" i="8"/>
  <c r="H281" i="8"/>
  <c r="L233" i="8"/>
  <c r="L195" i="8"/>
  <c r="I199" i="8"/>
  <c r="I200" i="8" s="1"/>
  <c r="H182" i="8"/>
  <c r="CF171" i="8"/>
  <c r="L60" i="8"/>
  <c r="L43" i="8"/>
  <c r="L16" i="8"/>
  <c r="L23" i="8" s="1"/>
  <c r="J141" i="8"/>
  <c r="CF255" i="8"/>
  <c r="CF39" i="8"/>
  <c r="CF40" i="8"/>
  <c r="CF189" i="8"/>
  <c r="K83" i="8"/>
  <c r="CE79" i="8"/>
  <c r="CF79" i="8" s="1"/>
  <c r="CF92" i="8"/>
  <c r="CD83" i="8"/>
  <c r="CF82" i="8"/>
  <c r="J281" i="8"/>
  <c r="H176" i="8"/>
  <c r="I234" i="8"/>
  <c r="I244" i="8" s="1"/>
  <c r="L172" i="8"/>
  <c r="L269" i="8"/>
  <c r="L270" i="8" s="1"/>
  <c r="L271" i="8" s="1"/>
  <c r="L167" i="8"/>
  <c r="J234" i="8"/>
  <c r="J244" i="8" s="1"/>
  <c r="H234" i="8"/>
  <c r="L139" i="8"/>
  <c r="L140" i="8" s="1"/>
  <c r="J83" i="8"/>
  <c r="L280" i="8"/>
  <c r="L258" i="8"/>
  <c r="L262" i="8" s="1"/>
  <c r="L190" i="8"/>
  <c r="K199" i="8"/>
  <c r="K141" i="8"/>
  <c r="L218" i="8"/>
  <c r="L83" i="8"/>
  <c r="L154" i="8"/>
  <c r="L212" i="8"/>
  <c r="K219" i="8"/>
  <c r="K220" i="8" s="1"/>
  <c r="L229" i="8"/>
  <c r="K176" i="8"/>
  <c r="K183" i="8" s="1"/>
  <c r="J219" i="8"/>
  <c r="J220" i="8" s="1"/>
  <c r="K234" i="8"/>
  <c r="K244" i="8" s="1"/>
  <c r="I281" i="8"/>
  <c r="I176" i="8"/>
  <c r="I183" i="8" s="1"/>
  <c r="J176" i="8"/>
  <c r="J183" i="8" s="1"/>
  <c r="H219" i="8"/>
  <c r="H220" i="8" s="1"/>
  <c r="K281" i="8"/>
  <c r="I219" i="8"/>
  <c r="I220" i="8" s="1"/>
  <c r="I127" i="8"/>
  <c r="I141" i="8" s="1"/>
  <c r="H127" i="8"/>
  <c r="D161" i="8"/>
  <c r="E161" i="8"/>
  <c r="F161" i="8"/>
  <c r="M161" i="8"/>
  <c r="N161" i="8"/>
  <c r="O161" i="8"/>
  <c r="P161" i="8"/>
  <c r="AB161" i="8"/>
  <c r="AC161" i="8"/>
  <c r="AD161" i="8"/>
  <c r="AE161" i="8"/>
  <c r="AG161" i="8"/>
  <c r="AH161" i="8"/>
  <c r="AI161" i="8"/>
  <c r="AJ161" i="8"/>
  <c r="AL161" i="8"/>
  <c r="AM161" i="8"/>
  <c r="AN161" i="8"/>
  <c r="AO161" i="8"/>
  <c r="AQ161" i="8"/>
  <c r="AR161" i="8"/>
  <c r="AS161" i="8"/>
  <c r="AT161" i="8"/>
  <c r="AV161" i="8"/>
  <c r="AW161" i="8"/>
  <c r="BA161" i="8"/>
  <c r="BB161" i="8"/>
  <c r="BC161" i="8"/>
  <c r="BD161" i="8"/>
  <c r="BF161" i="8"/>
  <c r="BG161" i="8"/>
  <c r="BH161" i="8"/>
  <c r="BI161" i="8"/>
  <c r="BP161" i="8"/>
  <c r="BQ161" i="8"/>
  <c r="BR161" i="8"/>
  <c r="BS161" i="8"/>
  <c r="BZ161" i="8"/>
  <c r="BJ159" i="8"/>
  <c r="CE159" i="8"/>
  <c r="CD159" i="8"/>
  <c r="AU159" i="8"/>
  <c r="AP159" i="8"/>
  <c r="AK159" i="8"/>
  <c r="AF159" i="8"/>
  <c r="Q159" i="8"/>
  <c r="G159" i="8"/>
  <c r="BT165" i="8"/>
  <c r="BJ165" i="8"/>
  <c r="BE165" i="8"/>
  <c r="AZ165" i="8"/>
  <c r="AU165" i="8"/>
  <c r="AP165" i="8"/>
  <c r="AK165" i="8"/>
  <c r="AF165" i="8"/>
  <c r="Q165" i="8"/>
  <c r="G165" i="8"/>
  <c r="BV161" i="8" l="1"/>
  <c r="L127" i="8"/>
  <c r="L141" i="8" s="1"/>
  <c r="K87" i="8"/>
  <c r="K88" i="8" s="1"/>
  <c r="J87" i="8"/>
  <c r="J88" i="8" s="1"/>
  <c r="L87" i="8"/>
  <c r="L88" i="8" s="1"/>
  <c r="C87" i="8"/>
  <c r="BY165" i="8"/>
  <c r="BU161" i="8"/>
  <c r="K263" i="8"/>
  <c r="J263" i="8"/>
  <c r="K200" i="8"/>
  <c r="H271" i="8"/>
  <c r="H263" i="8"/>
  <c r="H244" i="8"/>
  <c r="H200" i="8"/>
  <c r="H141" i="8"/>
  <c r="CG281" i="8"/>
  <c r="CG282" i="8" s="1"/>
  <c r="CI161" i="8"/>
  <c r="CH234" i="8"/>
  <c r="CH244" i="8" s="1"/>
  <c r="CH218" i="8"/>
  <c r="CG127" i="8"/>
  <c r="CG141" i="8" s="1"/>
  <c r="CI280" i="8"/>
  <c r="CI239" i="8"/>
  <c r="CI243" i="8" s="1"/>
  <c r="CI60" i="8"/>
  <c r="CI47" i="8"/>
  <c r="H183" i="8"/>
  <c r="L34" i="8"/>
  <c r="CI195" i="8"/>
  <c r="CI215" i="8"/>
  <c r="CI269" i="8"/>
  <c r="CI270" i="8" s="1"/>
  <c r="CI271" i="8" s="1"/>
  <c r="CI258" i="8"/>
  <c r="CI262" i="8" s="1"/>
  <c r="CI263" i="8" s="1"/>
  <c r="CG234" i="8"/>
  <c r="CG244" i="8" s="1"/>
  <c r="CI233" i="8"/>
  <c r="CI229" i="8"/>
  <c r="CG218" i="8"/>
  <c r="CI216" i="8"/>
  <c r="CI190" i="8"/>
  <c r="CI169" i="8"/>
  <c r="CI167" i="8"/>
  <c r="CI139" i="8"/>
  <c r="CI140" i="8" s="1"/>
  <c r="CI126" i="8"/>
  <c r="CH127" i="8"/>
  <c r="CH141" i="8" s="1"/>
  <c r="CI110" i="8"/>
  <c r="CI83" i="8"/>
  <c r="CI87" i="8" s="1"/>
  <c r="CI88" i="8" s="1"/>
  <c r="CI43" i="8"/>
  <c r="CI13" i="8"/>
  <c r="L281" i="8"/>
  <c r="L282" i="8" s="1"/>
  <c r="L234" i="8"/>
  <c r="L244" i="8" s="1"/>
  <c r="CF159" i="8"/>
  <c r="L199" i="8"/>
  <c r="L64" i="8"/>
  <c r="L73" i="8" s="1"/>
  <c r="H282" i="8"/>
  <c r="K282" i="8"/>
  <c r="I282" i="8"/>
  <c r="J282" i="8"/>
  <c r="D88" i="8"/>
  <c r="F88" i="8"/>
  <c r="E88" i="8"/>
  <c r="L219" i="8"/>
  <c r="L220" i="8" s="1"/>
  <c r="L176" i="8"/>
  <c r="L183" i="8" s="1"/>
  <c r="AZ159" i="8"/>
  <c r="BY159" i="8" s="1"/>
  <c r="AX161" i="8"/>
  <c r="BW161" i="8" s="1"/>
  <c r="AY161" i="8"/>
  <c r="BX161" i="8" s="1"/>
  <c r="J290" i="8" l="1"/>
  <c r="K290" i="8"/>
  <c r="L263" i="8"/>
  <c r="L200" i="8"/>
  <c r="H290" i="8"/>
  <c r="CI218" i="8"/>
  <c r="CI234" i="8"/>
  <c r="CI244" i="8" s="1"/>
  <c r="CI127" i="8"/>
  <c r="CI141" i="8" s="1"/>
  <c r="I290" i="8"/>
  <c r="BT108" i="8"/>
  <c r="BJ108" i="8"/>
  <c r="BE108" i="8"/>
  <c r="AZ108" i="8"/>
  <c r="AU108" i="8"/>
  <c r="AP108" i="8"/>
  <c r="AK108" i="8"/>
  <c r="AF108" i="8"/>
  <c r="Q108" i="8"/>
  <c r="BT124" i="8"/>
  <c r="BJ124" i="8"/>
  <c r="BE124" i="8"/>
  <c r="AZ124" i="8"/>
  <c r="AU124" i="8"/>
  <c r="AP124" i="8"/>
  <c r="AK124" i="8"/>
  <c r="AF124" i="8"/>
  <c r="CD124" i="8"/>
  <c r="CF124" i="8" s="1"/>
  <c r="L290" i="8" l="1"/>
  <c r="Q124" i="8"/>
  <c r="G108" i="8"/>
  <c r="BY108" i="8" s="1"/>
  <c r="G124" i="8"/>
  <c r="BY124" i="8" l="1"/>
  <c r="C34" i="8"/>
  <c r="CE135" i="8"/>
  <c r="CD135" i="8"/>
  <c r="CD138" i="8"/>
  <c r="CF138" i="8" s="1"/>
  <c r="CD101" i="8"/>
  <c r="CD97" i="8"/>
  <c r="CF97" i="8" s="1"/>
  <c r="CD93" i="8"/>
  <c r="CD96" i="8"/>
  <c r="CF96" i="8" s="1"/>
  <c r="CD136" i="8"/>
  <c r="CF136" i="8" s="1"/>
  <c r="CE134" i="8"/>
  <c r="CD134" i="8"/>
  <c r="CD133" i="8"/>
  <c r="CF133" i="8" s="1"/>
  <c r="CE122" i="8"/>
  <c r="CD122" i="8"/>
  <c r="CE120" i="8"/>
  <c r="CD120" i="8"/>
  <c r="CD119" i="8"/>
  <c r="CF119" i="8" s="1"/>
  <c r="CD117" i="8"/>
  <c r="CF117" i="8" s="1"/>
  <c r="CD116" i="8"/>
  <c r="CF116" i="8" s="1"/>
  <c r="CD125" i="8"/>
  <c r="CF125" i="8" s="1"/>
  <c r="CE113" i="8"/>
  <c r="CE114" i="8" s="1"/>
  <c r="CD113" i="8"/>
  <c r="CD114" i="8" s="1"/>
  <c r="CD107" i="8"/>
  <c r="CF107" i="8" s="1"/>
  <c r="CD105" i="8"/>
  <c r="CF105" i="8" s="1"/>
  <c r="CE100" i="8"/>
  <c r="CD100" i="8"/>
  <c r="CD98" i="8"/>
  <c r="CF98" i="8" s="1"/>
  <c r="CE93" i="8"/>
  <c r="CF101" i="8" l="1"/>
  <c r="CD110" i="8"/>
  <c r="CF134" i="8"/>
  <c r="CF135" i="8"/>
  <c r="CF120" i="8"/>
  <c r="CF93" i="8"/>
  <c r="CF100" i="8"/>
  <c r="CF113" i="8"/>
  <c r="CF114" i="8" s="1"/>
  <c r="CF122" i="8"/>
  <c r="BE46" i="8"/>
  <c r="BE45" i="8"/>
  <c r="BE47" i="8" l="1"/>
  <c r="CE251" i="8"/>
  <c r="CF251" i="8" s="1"/>
  <c r="CE250" i="8"/>
  <c r="CF250" i="8" s="1"/>
  <c r="CD248" i="8"/>
  <c r="CF248" i="8" s="1"/>
  <c r="CE187" i="8"/>
  <c r="CD187" i="8"/>
  <c r="CB197" i="8"/>
  <c r="CC197" i="8" s="1"/>
  <c r="CH197" i="8" l="1"/>
  <c r="CH198" i="8" s="1"/>
  <c r="CH199" i="8" s="1"/>
  <c r="CH200" i="8" s="1"/>
  <c r="CG197" i="8"/>
  <c r="CF187" i="8"/>
  <c r="CE268" i="8"/>
  <c r="CD268" i="8"/>
  <c r="CD267" i="8"/>
  <c r="CE238" i="8"/>
  <c r="CD238" i="8"/>
  <c r="CD232" i="8"/>
  <c r="CF232" i="8" s="1"/>
  <c r="CE231" i="8"/>
  <c r="CD231" i="8"/>
  <c r="CD227" i="8"/>
  <c r="CE227" i="8"/>
  <c r="CE226" i="8"/>
  <c r="CD226" i="8"/>
  <c r="CE211" i="8"/>
  <c r="CD211" i="8"/>
  <c r="CA207" i="8"/>
  <c r="CC207" i="8" s="1"/>
  <c r="CE206" i="8"/>
  <c r="CF206" i="8" s="1"/>
  <c r="CB170" i="8"/>
  <c r="CA170" i="8"/>
  <c r="CF267" i="8" l="1"/>
  <c r="CD269" i="8"/>
  <c r="CH207" i="8"/>
  <c r="CG207" i="8"/>
  <c r="CI197" i="8"/>
  <c r="CI198" i="8" s="1"/>
  <c r="CI199" i="8" s="1"/>
  <c r="CI200" i="8" s="1"/>
  <c r="CG198" i="8"/>
  <c r="CG199" i="8" s="1"/>
  <c r="CG200" i="8" s="1"/>
  <c r="CF268" i="8"/>
  <c r="CF231" i="8"/>
  <c r="CF226" i="8"/>
  <c r="CF211" i="8"/>
  <c r="CC170" i="8"/>
  <c r="CF227" i="8"/>
  <c r="CF238" i="8"/>
  <c r="CB151" i="8"/>
  <c r="CA151" i="8"/>
  <c r="CB146" i="8"/>
  <c r="CC146" i="8" s="1"/>
  <c r="CE145" i="8"/>
  <c r="CF145" i="8" s="1"/>
  <c r="CD58" i="8"/>
  <c r="CF58" i="8" s="1"/>
  <c r="CE42" i="8"/>
  <c r="CD42" i="8"/>
  <c r="CE38" i="8"/>
  <c r="CD38" i="8"/>
  <c r="CB26" i="8"/>
  <c r="CC26" i="8" s="1"/>
  <c r="CB11" i="8"/>
  <c r="CA11" i="8"/>
  <c r="CE257" i="8"/>
  <c r="CD257" i="8"/>
  <c r="CD252" i="8"/>
  <c r="CF252" i="8" s="1"/>
  <c r="CE224" i="8"/>
  <c r="CD224" i="8"/>
  <c r="CE209" i="8"/>
  <c r="CD209" i="8"/>
  <c r="CA205" i="8"/>
  <c r="CC205" i="8" s="1"/>
  <c r="CE192" i="8"/>
  <c r="CF192" i="8" s="1"/>
  <c r="CB149" i="8"/>
  <c r="CC149" i="8" s="1"/>
  <c r="CB147" i="8"/>
  <c r="CA147" i="8"/>
  <c r="CE59" i="8"/>
  <c r="CD59" i="8"/>
  <c r="CD45" i="8"/>
  <c r="CF45" i="8" s="1"/>
  <c r="CE41" i="8"/>
  <c r="CD41" i="8"/>
  <c r="CB28" i="8"/>
  <c r="CA28" i="8"/>
  <c r="BT102" i="8"/>
  <c r="BJ102" i="8"/>
  <c r="BE102" i="8"/>
  <c r="AZ102" i="8"/>
  <c r="AU102" i="8"/>
  <c r="AP102" i="8"/>
  <c r="AK102" i="8"/>
  <c r="AF102" i="8"/>
  <c r="Q102" i="8"/>
  <c r="G102" i="8"/>
  <c r="BT256" i="8"/>
  <c r="BJ256" i="8"/>
  <c r="BE256" i="8"/>
  <c r="AZ256" i="8"/>
  <c r="AU256" i="8"/>
  <c r="AP256" i="8"/>
  <c r="AK256" i="8"/>
  <c r="AF256" i="8"/>
  <c r="Q256" i="8"/>
  <c r="G256" i="8"/>
  <c r="BT249" i="8"/>
  <c r="BJ249" i="8"/>
  <c r="BE249" i="8"/>
  <c r="AZ249" i="8"/>
  <c r="AU249" i="8"/>
  <c r="AP249" i="8"/>
  <c r="AK249" i="8"/>
  <c r="AF249" i="8"/>
  <c r="Q249" i="8"/>
  <c r="G249" i="8"/>
  <c r="BT216" i="8"/>
  <c r="BJ216" i="8"/>
  <c r="BE216" i="8"/>
  <c r="AZ216" i="8"/>
  <c r="AU216" i="8"/>
  <c r="AP216" i="8"/>
  <c r="AF216" i="8"/>
  <c r="Q216" i="8"/>
  <c r="BZ50" i="8"/>
  <c r="CB50" i="8"/>
  <c r="CA50" i="8"/>
  <c r="CE50" i="8"/>
  <c r="CD50" i="8"/>
  <c r="BT49" i="8"/>
  <c r="BT50" i="8" s="1"/>
  <c r="BJ49" i="8"/>
  <c r="BJ50" i="8" s="1"/>
  <c r="BE49" i="8"/>
  <c r="BE50" i="8" s="1"/>
  <c r="AZ49" i="8"/>
  <c r="AZ50" i="8" s="1"/>
  <c r="AU49" i="8"/>
  <c r="AU50" i="8" s="1"/>
  <c r="AP50" i="8"/>
  <c r="AK49" i="8"/>
  <c r="AK50" i="8" s="1"/>
  <c r="AF49" i="8"/>
  <c r="AF50" i="8" s="1"/>
  <c r="Q49" i="8"/>
  <c r="G49" i="8"/>
  <c r="G151" i="8"/>
  <c r="Q151" i="8"/>
  <c r="AF151" i="8"/>
  <c r="AK151" i="8"/>
  <c r="AP151" i="8"/>
  <c r="AU151" i="8"/>
  <c r="AZ151" i="8"/>
  <c r="BE151" i="8"/>
  <c r="BJ151" i="8"/>
  <c r="BT151" i="8"/>
  <c r="BY249" i="8" l="1"/>
  <c r="BY151" i="8"/>
  <c r="BY49" i="8"/>
  <c r="BY256" i="8"/>
  <c r="BY102" i="8"/>
  <c r="Q50" i="8"/>
  <c r="CI207" i="8"/>
  <c r="CG205" i="8"/>
  <c r="CH205" i="8"/>
  <c r="CH212" i="8" s="1"/>
  <c r="CH219" i="8" s="1"/>
  <c r="CH220" i="8" s="1"/>
  <c r="CH170" i="8"/>
  <c r="CG170" i="8"/>
  <c r="CH146" i="8"/>
  <c r="CG146" i="8"/>
  <c r="CG149" i="8"/>
  <c r="CH149" i="8"/>
  <c r="CG26" i="8"/>
  <c r="CH26" i="8"/>
  <c r="CF257" i="8"/>
  <c r="CF224" i="8"/>
  <c r="G50" i="8"/>
  <c r="CF42" i="8"/>
  <c r="CC11" i="8"/>
  <c r="CF209" i="8"/>
  <c r="CC28" i="8"/>
  <c r="CF41" i="8"/>
  <c r="CF59" i="8"/>
  <c r="CC147" i="8"/>
  <c r="CF38" i="8"/>
  <c r="CD43" i="8"/>
  <c r="CC151" i="8"/>
  <c r="CE43" i="8"/>
  <c r="G216" i="8"/>
  <c r="BY216" i="8" s="1"/>
  <c r="CC50" i="8"/>
  <c r="CF50" i="8"/>
  <c r="M83" i="8"/>
  <c r="M87" i="8" s="1"/>
  <c r="O83" i="8"/>
  <c r="O87" i="8" s="1"/>
  <c r="P83" i="8"/>
  <c r="P87" i="8" s="1"/>
  <c r="BY50" i="8" l="1"/>
  <c r="CH172" i="8"/>
  <c r="CI149" i="8"/>
  <c r="CI205" i="8"/>
  <c r="CI212" i="8" s="1"/>
  <c r="CI219" i="8" s="1"/>
  <c r="CI220" i="8" s="1"/>
  <c r="CG212" i="8"/>
  <c r="CG219" i="8" s="1"/>
  <c r="CG220" i="8" s="1"/>
  <c r="CI170" i="8"/>
  <c r="CG172" i="8"/>
  <c r="CH151" i="8"/>
  <c r="CG151" i="8"/>
  <c r="CI146" i="8"/>
  <c r="CH147" i="8"/>
  <c r="CG147" i="8"/>
  <c r="CG28" i="8"/>
  <c r="CH28" i="8"/>
  <c r="CH29" i="8" s="1"/>
  <c r="CH33" i="8" s="1"/>
  <c r="CI26" i="8"/>
  <c r="CH11" i="8"/>
  <c r="CG11" i="8"/>
  <c r="BZ263" i="8"/>
  <c r="BZ182" i="8"/>
  <c r="CI151" i="8" l="1"/>
  <c r="CH154" i="8"/>
  <c r="CH176" i="8" s="1"/>
  <c r="CH183" i="8" s="1"/>
  <c r="CI172" i="8"/>
  <c r="CI147" i="8"/>
  <c r="CG154" i="8"/>
  <c r="CG176" i="8" s="1"/>
  <c r="CG183" i="8" s="1"/>
  <c r="CG29" i="8"/>
  <c r="CG33" i="8" s="1"/>
  <c r="CI28" i="8"/>
  <c r="CI11" i="8"/>
  <c r="G227" i="8"/>
  <c r="CI154" i="8" l="1"/>
  <c r="CI176" i="8" s="1"/>
  <c r="CI183" i="8" s="1"/>
  <c r="CI29" i="8"/>
  <c r="CI33" i="8" s="1"/>
  <c r="AH288" i="8"/>
  <c r="BD280" i="8"/>
  <c r="BC280" i="8"/>
  <c r="BB280" i="8"/>
  <c r="BA280" i="8"/>
  <c r="BE279" i="8"/>
  <c r="BE278" i="8"/>
  <c r="BD276" i="8"/>
  <c r="BC276" i="8"/>
  <c r="BB276" i="8"/>
  <c r="BA276" i="8"/>
  <c r="BE275" i="8"/>
  <c r="BE276" i="8" s="1"/>
  <c r="BD287" i="8"/>
  <c r="BD288" i="8" s="1"/>
  <c r="BD289" i="8" s="1"/>
  <c r="BC287" i="8"/>
  <c r="BC288" i="8" s="1"/>
  <c r="BC289" i="8" s="1"/>
  <c r="BB287" i="8"/>
  <c r="BB288" i="8" s="1"/>
  <c r="BB289" i="8" s="1"/>
  <c r="BA287" i="8"/>
  <c r="BA288" i="8" s="1"/>
  <c r="BA289" i="8" s="1"/>
  <c r="BE286" i="8"/>
  <c r="BE287" i="8" s="1"/>
  <c r="BE288" i="8" s="1"/>
  <c r="BE289" i="8" s="1"/>
  <c r="BD269" i="8"/>
  <c r="BD270" i="8" s="1"/>
  <c r="BD271" i="8" s="1"/>
  <c r="BC269" i="8"/>
  <c r="BC270" i="8" s="1"/>
  <c r="BC271" i="8" s="1"/>
  <c r="BB269" i="8"/>
  <c r="BB270" i="8" s="1"/>
  <c r="BB271" i="8" s="1"/>
  <c r="BA269" i="8"/>
  <c r="BE268" i="8"/>
  <c r="BE267" i="8"/>
  <c r="BD258" i="8"/>
  <c r="BC258" i="8"/>
  <c r="BB258" i="8"/>
  <c r="BB262" i="8" s="1"/>
  <c r="BA258" i="8"/>
  <c r="BA262" i="8" s="1"/>
  <c r="BE257" i="8"/>
  <c r="BE255" i="8"/>
  <c r="BE253" i="8"/>
  <c r="BE252" i="8"/>
  <c r="BE251" i="8"/>
  <c r="BE250" i="8"/>
  <c r="BE248" i="8"/>
  <c r="BD239" i="8"/>
  <c r="BD243" i="8" s="1"/>
  <c r="BC239" i="8"/>
  <c r="BC243" i="8" s="1"/>
  <c r="BB239" i="8"/>
  <c r="BB243" i="8" s="1"/>
  <c r="BA239" i="8"/>
  <c r="BA243" i="8" s="1"/>
  <c r="BE238" i="8"/>
  <c r="BE237" i="8"/>
  <c r="BD233" i="8"/>
  <c r="BC233" i="8"/>
  <c r="BB233" i="8"/>
  <c r="BA233" i="8"/>
  <c r="BE232" i="8"/>
  <c r="BE231" i="8"/>
  <c r="BD229" i="8"/>
  <c r="BC229" i="8"/>
  <c r="BB229" i="8"/>
  <c r="BA229" i="8"/>
  <c r="BE228" i="8"/>
  <c r="BE227" i="8"/>
  <c r="BE226" i="8"/>
  <c r="BE225" i="8"/>
  <c r="BE224" i="8"/>
  <c r="BD218" i="8"/>
  <c r="BC218" i="8"/>
  <c r="BB218" i="8"/>
  <c r="BA218" i="8"/>
  <c r="BE217" i="8"/>
  <c r="BE215" i="8"/>
  <c r="BE214" i="8"/>
  <c r="BC212" i="8"/>
  <c r="BB212" i="8"/>
  <c r="BA212" i="8"/>
  <c r="BE211" i="8"/>
  <c r="BD212" i="8" s="1"/>
  <c r="BE209" i="8"/>
  <c r="BE208" i="8"/>
  <c r="BE207" i="8"/>
  <c r="BE206" i="8"/>
  <c r="BE205" i="8"/>
  <c r="BE204" i="8"/>
  <c r="BD198" i="8"/>
  <c r="BC198" i="8"/>
  <c r="BB198" i="8"/>
  <c r="BA198" i="8"/>
  <c r="BE197" i="8"/>
  <c r="BE198" i="8" s="1"/>
  <c r="BD195" i="8"/>
  <c r="BC195" i="8"/>
  <c r="BB195" i="8"/>
  <c r="BA195" i="8"/>
  <c r="BE194" i="8"/>
  <c r="BE193" i="8"/>
  <c r="BE192" i="8"/>
  <c r="BD190" i="8"/>
  <c r="BC190" i="8"/>
  <c r="BB190" i="8"/>
  <c r="BA190" i="8"/>
  <c r="BE189" i="8"/>
  <c r="BE188" i="8"/>
  <c r="BE187" i="8"/>
  <c r="BD182" i="8"/>
  <c r="BC182" i="8"/>
  <c r="BE180" i="8"/>
  <c r="BE181" i="8" s="1"/>
  <c r="BD175" i="8"/>
  <c r="BC175" i="8"/>
  <c r="BA175" i="8"/>
  <c r="BE174" i="8"/>
  <c r="BE175" i="8" s="1"/>
  <c r="BD172" i="8"/>
  <c r="BC172" i="8"/>
  <c r="BB172" i="8"/>
  <c r="BA172" i="8"/>
  <c r="BE171" i="8"/>
  <c r="BE170" i="8"/>
  <c r="BE169" i="8"/>
  <c r="BD167" i="8"/>
  <c r="BC167" i="8"/>
  <c r="BB167" i="8"/>
  <c r="BA167" i="8"/>
  <c r="BE166" i="8"/>
  <c r="BE160" i="8"/>
  <c r="BD157" i="8"/>
  <c r="BC157" i="8"/>
  <c r="BB157" i="8"/>
  <c r="BA157" i="8"/>
  <c r="BE156" i="8"/>
  <c r="BE157" i="8" s="1"/>
  <c r="BD154" i="8"/>
  <c r="BC154" i="8"/>
  <c r="BB154" i="8"/>
  <c r="BA154" i="8"/>
  <c r="BE153" i="8"/>
  <c r="BE152" i="8"/>
  <c r="BE149" i="8"/>
  <c r="BE148" i="8"/>
  <c r="BE147" i="8"/>
  <c r="BE146" i="8"/>
  <c r="BE145" i="8"/>
  <c r="BD139" i="8"/>
  <c r="BB139" i="8"/>
  <c r="BA139" i="8"/>
  <c r="BE138" i="8"/>
  <c r="BE136" i="8"/>
  <c r="BE135" i="8"/>
  <c r="BE134" i="8"/>
  <c r="BE133" i="8"/>
  <c r="BD126" i="8"/>
  <c r="BC126" i="8"/>
  <c r="BB126" i="8"/>
  <c r="BA126" i="8"/>
  <c r="BE125" i="8"/>
  <c r="BE122" i="8"/>
  <c r="BE121" i="8"/>
  <c r="BE120" i="8"/>
  <c r="BE119" i="8"/>
  <c r="BE117" i="8"/>
  <c r="BE116" i="8"/>
  <c r="BE113" i="8"/>
  <c r="BE114" i="8" s="1"/>
  <c r="BE109" i="8"/>
  <c r="BE107" i="8"/>
  <c r="BE105" i="8"/>
  <c r="BE104" i="8"/>
  <c r="BE101" i="8"/>
  <c r="BE100" i="8"/>
  <c r="BE98" i="8"/>
  <c r="BE97" i="8"/>
  <c r="BE96" i="8"/>
  <c r="BE95" i="8"/>
  <c r="BE94" i="8"/>
  <c r="BE93" i="8"/>
  <c r="BE92" i="8"/>
  <c r="BD83" i="8"/>
  <c r="BC83" i="8"/>
  <c r="BB83" i="8"/>
  <c r="BB87" i="8" s="1"/>
  <c r="BA83" i="8"/>
  <c r="BA87" i="8" s="1"/>
  <c r="BE82" i="8"/>
  <c r="BE80" i="8"/>
  <c r="BE79" i="8"/>
  <c r="BE78" i="8"/>
  <c r="BE77" i="8"/>
  <c r="BD63" i="8"/>
  <c r="BC63" i="8"/>
  <c r="BB63" i="8"/>
  <c r="BA63" i="8"/>
  <c r="BE62" i="8"/>
  <c r="BE63" i="8" s="1"/>
  <c r="BE59" i="8"/>
  <c r="BE58" i="8"/>
  <c r="BD53" i="8"/>
  <c r="BC53" i="8"/>
  <c r="BB53" i="8"/>
  <c r="BA53" i="8"/>
  <c r="BE52" i="8"/>
  <c r="BE53" i="8" s="1"/>
  <c r="BD43" i="8"/>
  <c r="BC43" i="8"/>
  <c r="BB43" i="8"/>
  <c r="BA43" i="8"/>
  <c r="BE42" i="8"/>
  <c r="BE41" i="8"/>
  <c r="BE40" i="8"/>
  <c r="BE39" i="8"/>
  <c r="BE38" i="8"/>
  <c r="BD29" i="8"/>
  <c r="BC29" i="8"/>
  <c r="BB29" i="8"/>
  <c r="BA29" i="8"/>
  <c r="BE28" i="8"/>
  <c r="BE26" i="8"/>
  <c r="BD22" i="8"/>
  <c r="BC22" i="8"/>
  <c r="BB22" i="8"/>
  <c r="BA22" i="8"/>
  <c r="BE21" i="8"/>
  <c r="BE22" i="8" s="1"/>
  <c r="BD16" i="8"/>
  <c r="BC16" i="8"/>
  <c r="BB16" i="8"/>
  <c r="BA16" i="8"/>
  <c r="BE15" i="8"/>
  <c r="BE13" i="8"/>
  <c r="BE11" i="8"/>
  <c r="BE10" i="8"/>
  <c r="P280" i="8"/>
  <c r="O280" i="8"/>
  <c r="N280" i="8"/>
  <c r="M280" i="8"/>
  <c r="Q279" i="8"/>
  <c r="Q278" i="8"/>
  <c r="P276" i="8"/>
  <c r="O276" i="8"/>
  <c r="N276" i="8"/>
  <c r="M276" i="8"/>
  <c r="Q275" i="8"/>
  <c r="Q276" i="8" s="1"/>
  <c r="P287" i="8"/>
  <c r="P288" i="8" s="1"/>
  <c r="P289" i="8" s="1"/>
  <c r="O287" i="8"/>
  <c r="O288" i="8" s="1"/>
  <c r="O289" i="8" s="1"/>
  <c r="N287" i="8"/>
  <c r="N288" i="8" s="1"/>
  <c r="N289" i="8" s="1"/>
  <c r="M287" i="8"/>
  <c r="M288" i="8" s="1"/>
  <c r="M289" i="8" s="1"/>
  <c r="Q286" i="8"/>
  <c r="Q287" i="8" s="1"/>
  <c r="Q288" i="8" s="1"/>
  <c r="Q289" i="8" s="1"/>
  <c r="P269" i="8"/>
  <c r="P270" i="8" s="1"/>
  <c r="P271" i="8" s="1"/>
  <c r="O269" i="8"/>
  <c r="O270" i="8" s="1"/>
  <c r="O271" i="8" s="1"/>
  <c r="N269" i="8"/>
  <c r="M269" i="8"/>
  <c r="M270" i="8" s="1"/>
  <c r="M271" i="8" s="1"/>
  <c r="Q268" i="8"/>
  <c r="Q267" i="8"/>
  <c r="P258" i="8"/>
  <c r="N258" i="8"/>
  <c r="M258" i="8"/>
  <c r="O258" i="8"/>
  <c r="Q253" i="8"/>
  <c r="Q252" i="8"/>
  <c r="Q251" i="8"/>
  <c r="Q250" i="8"/>
  <c r="Q248" i="8"/>
  <c r="P239" i="8"/>
  <c r="P243" i="8" s="1"/>
  <c r="O239" i="8"/>
  <c r="O243" i="8" s="1"/>
  <c r="N239" i="8"/>
  <c r="N243" i="8" s="1"/>
  <c r="M239" i="8"/>
  <c r="M243" i="8" s="1"/>
  <c r="Q238" i="8"/>
  <c r="Q237" i="8"/>
  <c r="P233" i="8"/>
  <c r="N233" i="8"/>
  <c r="M233" i="8"/>
  <c r="Q232" i="8"/>
  <c r="Q231" i="8"/>
  <c r="N229" i="8"/>
  <c r="M229" i="8"/>
  <c r="Q228" i="8"/>
  <c r="Q227" i="8"/>
  <c r="Q225" i="8"/>
  <c r="P218" i="8"/>
  <c r="O218" i="8"/>
  <c r="N218" i="8"/>
  <c r="M218" i="8"/>
  <c r="Q217" i="8"/>
  <c r="Q215" i="8"/>
  <c r="Q214" i="8"/>
  <c r="N212" i="8"/>
  <c r="M212" i="8"/>
  <c r="Q211" i="8"/>
  <c r="Q209" i="8"/>
  <c r="Q208" i="8"/>
  <c r="Q207" i="8"/>
  <c r="Q206" i="8"/>
  <c r="Q204" i="8"/>
  <c r="P198" i="8"/>
  <c r="O198" i="8"/>
  <c r="N198" i="8"/>
  <c r="M198" i="8"/>
  <c r="Q197" i="8"/>
  <c r="Q198" i="8" s="1"/>
  <c r="N195" i="8"/>
  <c r="M195" i="8"/>
  <c r="P195" i="8"/>
  <c r="O195" i="8"/>
  <c r="Q193" i="8"/>
  <c r="Q192" i="8"/>
  <c r="P190" i="8"/>
  <c r="N190" i="8"/>
  <c r="M190" i="8"/>
  <c r="Q189" i="8"/>
  <c r="Q188" i="8"/>
  <c r="Q187" i="8"/>
  <c r="P182" i="8"/>
  <c r="O182" i="8"/>
  <c r="N182" i="8"/>
  <c r="Q180" i="8"/>
  <c r="Q181" i="8" s="1"/>
  <c r="P175" i="8"/>
  <c r="O175" i="8"/>
  <c r="N175" i="8"/>
  <c r="M175" i="8"/>
  <c r="Q174" i="8"/>
  <c r="Q175" i="8" s="1"/>
  <c r="N172" i="8"/>
  <c r="M172" i="8"/>
  <c r="Q171" i="8"/>
  <c r="P172" i="8"/>
  <c r="O172" i="8"/>
  <c r="Q170" i="8"/>
  <c r="Q169" i="8"/>
  <c r="P167" i="8"/>
  <c r="O167" i="8"/>
  <c r="N167" i="8"/>
  <c r="M167" i="8"/>
  <c r="Q166" i="8"/>
  <c r="Q160" i="8"/>
  <c r="Q161" i="8" s="1"/>
  <c r="P157" i="8"/>
  <c r="O157" i="8"/>
  <c r="N157" i="8"/>
  <c r="M157" i="8"/>
  <c r="Q156" i="8"/>
  <c r="Q157" i="8" s="1"/>
  <c r="N154" i="8"/>
  <c r="M154" i="8"/>
  <c r="Q153" i="8"/>
  <c r="Q152" i="8"/>
  <c r="P154" i="8"/>
  <c r="O154" i="8"/>
  <c r="Q148" i="8"/>
  <c r="Q147" i="8"/>
  <c r="Q146" i="8"/>
  <c r="Q145" i="8"/>
  <c r="N139" i="8"/>
  <c r="N140" i="8" s="1"/>
  <c r="M139" i="8"/>
  <c r="M140" i="8" s="1"/>
  <c r="Q136" i="8"/>
  <c r="Q134" i="8"/>
  <c r="Q133" i="8"/>
  <c r="N126" i="8"/>
  <c r="M126" i="8"/>
  <c r="Q125" i="8"/>
  <c r="Q122" i="8"/>
  <c r="Q120" i="8"/>
  <c r="Q117" i="8"/>
  <c r="Q116" i="8"/>
  <c r="Q109" i="8"/>
  <c r="Q107" i="8"/>
  <c r="Q105" i="8"/>
  <c r="Q104" i="8"/>
  <c r="Q101" i="8"/>
  <c r="Q100" i="8"/>
  <c r="Q98" i="8"/>
  <c r="Q97" i="8"/>
  <c r="Q96" i="8"/>
  <c r="Q95" i="8"/>
  <c r="Q94" i="8"/>
  <c r="Q93" i="8"/>
  <c r="Q92" i="8"/>
  <c r="Q82" i="8"/>
  <c r="Q80" i="8"/>
  <c r="Q79" i="8"/>
  <c r="Q78" i="8"/>
  <c r="Q77" i="8"/>
  <c r="Q58" i="8"/>
  <c r="Q52" i="8"/>
  <c r="Q46" i="8"/>
  <c r="Q45" i="8"/>
  <c r="Q42" i="8"/>
  <c r="Q41" i="8"/>
  <c r="Q40" i="8"/>
  <c r="Q39" i="8"/>
  <c r="Q28" i="8"/>
  <c r="Q26" i="8"/>
  <c r="Q21" i="8"/>
  <c r="Q22" i="8" s="1"/>
  <c r="Q15" i="8"/>
  <c r="Q13" i="8"/>
  <c r="Q11" i="8"/>
  <c r="AF10" i="8"/>
  <c r="AF11" i="8"/>
  <c r="AF13" i="8"/>
  <c r="AF15" i="8"/>
  <c r="AF21" i="8"/>
  <c r="AF22" i="8" s="1"/>
  <c r="AF26" i="8"/>
  <c r="AF28" i="8"/>
  <c r="AF38" i="8"/>
  <c r="AF39" i="8"/>
  <c r="AF40" i="8"/>
  <c r="AF41" i="8"/>
  <c r="AF42" i="8"/>
  <c r="AF45" i="8"/>
  <c r="AF52" i="8"/>
  <c r="AF58" i="8"/>
  <c r="AF59" i="8"/>
  <c r="AF62" i="8"/>
  <c r="AF63" i="8" s="1"/>
  <c r="AF78" i="8"/>
  <c r="AF79" i="8"/>
  <c r="AB83" i="8"/>
  <c r="AB87" i="8" s="1"/>
  <c r="AF92" i="8"/>
  <c r="AF93" i="8"/>
  <c r="AF94" i="8"/>
  <c r="AF95" i="8"/>
  <c r="AF96" i="8"/>
  <c r="AF97" i="8"/>
  <c r="AF98" i="8"/>
  <c r="AF100" i="8"/>
  <c r="AF101" i="8"/>
  <c r="AF104" i="8"/>
  <c r="AF105" i="8"/>
  <c r="AF107" i="8"/>
  <c r="AF109" i="8"/>
  <c r="AF113" i="8"/>
  <c r="AF114" i="8" s="1"/>
  <c r="AF116" i="8"/>
  <c r="AF117" i="8"/>
  <c r="AF119" i="8"/>
  <c r="AF120" i="8"/>
  <c r="AF121" i="8"/>
  <c r="AF122" i="8"/>
  <c r="AF125" i="8"/>
  <c r="AB126" i="8"/>
  <c r="AC126" i="8"/>
  <c r="AD126" i="8"/>
  <c r="AE126" i="8"/>
  <c r="AF133" i="8"/>
  <c r="AF134" i="8"/>
  <c r="AF135" i="8"/>
  <c r="AF136" i="8"/>
  <c r="AF138" i="8"/>
  <c r="AB139" i="8"/>
  <c r="AB140" i="8" s="1"/>
  <c r="AC139" i="8"/>
  <c r="AC140" i="8" s="1"/>
  <c r="AD139" i="8"/>
  <c r="AD140" i="8" s="1"/>
  <c r="AE139" i="8"/>
  <c r="AE140" i="8" s="1"/>
  <c r="AF145" i="8"/>
  <c r="AF146" i="8"/>
  <c r="AF147" i="8"/>
  <c r="AF148" i="8"/>
  <c r="AF149" i="8"/>
  <c r="AF153" i="8"/>
  <c r="AB154" i="8"/>
  <c r="AC154" i="8"/>
  <c r="AF156" i="8"/>
  <c r="AF157" i="8" s="1"/>
  <c r="AB157" i="8"/>
  <c r="AC157" i="8"/>
  <c r="AD157" i="8"/>
  <c r="AE157" i="8"/>
  <c r="AF166" i="8"/>
  <c r="AC167" i="8"/>
  <c r="AD167" i="8"/>
  <c r="AF169" i="8"/>
  <c r="AF170" i="8"/>
  <c r="AF171" i="8"/>
  <c r="AB172" i="8"/>
  <c r="AC172" i="8"/>
  <c r="AD172" i="8"/>
  <c r="AE172" i="8"/>
  <c r="AF174" i="8"/>
  <c r="AF175" i="8" s="1"/>
  <c r="AB175" i="8"/>
  <c r="AC175" i="8"/>
  <c r="AD175" i="8"/>
  <c r="AE175" i="8"/>
  <c r="AF180" i="8"/>
  <c r="AF181" i="8" s="1"/>
  <c r="AB182" i="8"/>
  <c r="AC182" i="8"/>
  <c r="AD182" i="8"/>
  <c r="AE182" i="8"/>
  <c r="AF187" i="8"/>
  <c r="AF188" i="8"/>
  <c r="AF189" i="8"/>
  <c r="AB190" i="8"/>
  <c r="AC190" i="8"/>
  <c r="AD190" i="8"/>
  <c r="AE190" i="8"/>
  <c r="AF192" i="8"/>
  <c r="AF193" i="8"/>
  <c r="AF194" i="8"/>
  <c r="AB195" i="8"/>
  <c r="AC195" i="8"/>
  <c r="AD195" i="8"/>
  <c r="AE195" i="8"/>
  <c r="AF197" i="8"/>
  <c r="AF198" i="8" s="1"/>
  <c r="AB198" i="8"/>
  <c r="AC198" i="8"/>
  <c r="AD198" i="8"/>
  <c r="AE198" i="8"/>
  <c r="AF204" i="8"/>
  <c r="AD212" i="8"/>
  <c r="AF206" i="8"/>
  <c r="AF207" i="8"/>
  <c r="AF208" i="8"/>
  <c r="AF209" i="8"/>
  <c r="AF211" i="8"/>
  <c r="AB212" i="8"/>
  <c r="AC212" i="8"/>
  <c r="AF214" i="8"/>
  <c r="AF215" i="8"/>
  <c r="AF217" i="8"/>
  <c r="AB218" i="8"/>
  <c r="AC218" i="8"/>
  <c r="AD218" i="8"/>
  <c r="AE218" i="8"/>
  <c r="AF224" i="8"/>
  <c r="AF225" i="8"/>
  <c r="AF226" i="8"/>
  <c r="AF227" i="8"/>
  <c r="AF228" i="8"/>
  <c r="AB229" i="8"/>
  <c r="AC229" i="8"/>
  <c r="AD229" i="8"/>
  <c r="AE229" i="8"/>
  <c r="AF231" i="8"/>
  <c r="AF232" i="8"/>
  <c r="AB233" i="8"/>
  <c r="AC233" i="8"/>
  <c r="AD233" i="8"/>
  <c r="AE233" i="8"/>
  <c r="AF237" i="8"/>
  <c r="AF238" i="8"/>
  <c r="AB239" i="8"/>
  <c r="AB243" i="8" s="1"/>
  <c r="AC239" i="8"/>
  <c r="AC243" i="8" s="1"/>
  <c r="AD239" i="8"/>
  <c r="AD243" i="8" s="1"/>
  <c r="AE239" i="8"/>
  <c r="AE243" i="8" s="1"/>
  <c r="AF248" i="8"/>
  <c r="AF250" i="8"/>
  <c r="AF252" i="8"/>
  <c r="AF253" i="8"/>
  <c r="AF255" i="8"/>
  <c r="AF257" i="8"/>
  <c r="AB258" i="8"/>
  <c r="AC258" i="8"/>
  <c r="AF267" i="8"/>
  <c r="AF268" i="8"/>
  <c r="AB269" i="8"/>
  <c r="AB270" i="8" s="1"/>
  <c r="AB271" i="8" s="1"/>
  <c r="AC269" i="8"/>
  <c r="AC270" i="8" s="1"/>
  <c r="AC271" i="8" s="1"/>
  <c r="AD269" i="8"/>
  <c r="AD270" i="8" s="1"/>
  <c r="AD271" i="8" s="1"/>
  <c r="AE269" i="8"/>
  <c r="AE270" i="8" s="1"/>
  <c r="AE271" i="8" s="1"/>
  <c r="AF286" i="8"/>
  <c r="AF287" i="8" s="1"/>
  <c r="AF288" i="8" s="1"/>
  <c r="AF289" i="8" s="1"/>
  <c r="AB287" i="8"/>
  <c r="AB288" i="8" s="1"/>
  <c r="AB289" i="8" s="1"/>
  <c r="AC287" i="8"/>
  <c r="AC288" i="8" s="1"/>
  <c r="AC289" i="8" s="1"/>
  <c r="AD287" i="8"/>
  <c r="AD288" i="8" s="1"/>
  <c r="AD289" i="8" s="1"/>
  <c r="AE287" i="8"/>
  <c r="AE288" i="8" s="1"/>
  <c r="AE289" i="8" s="1"/>
  <c r="AF275" i="8"/>
  <c r="AF276" i="8" s="1"/>
  <c r="AB276" i="8"/>
  <c r="AC276" i="8"/>
  <c r="AD276" i="8"/>
  <c r="AE276" i="8"/>
  <c r="AF278" i="8"/>
  <c r="AF279" i="8"/>
  <c r="AB280" i="8"/>
  <c r="AC280" i="8"/>
  <c r="AD280" i="8"/>
  <c r="N270" i="8" l="1"/>
  <c r="AC262" i="8"/>
  <c r="AC263" i="8" s="1"/>
  <c r="AB262" i="8"/>
  <c r="AB263" i="8" s="1"/>
  <c r="N262" i="8"/>
  <c r="N263" i="8" s="1"/>
  <c r="M262" i="8"/>
  <c r="M263" i="8" s="1"/>
  <c r="P262" i="8"/>
  <c r="P263" i="8" s="1"/>
  <c r="O262" i="8"/>
  <c r="O263" i="8" s="1"/>
  <c r="BD262" i="8"/>
  <c r="BD263" i="8" s="1"/>
  <c r="BC262" i="8"/>
  <c r="BC263" i="8" s="1"/>
  <c r="BC87" i="8"/>
  <c r="BC88" i="8" s="1"/>
  <c r="BD87" i="8"/>
  <c r="BD88" i="8" s="1"/>
  <c r="M234" i="8"/>
  <c r="M244" i="8" s="1"/>
  <c r="AF60" i="8"/>
  <c r="BB33" i="8"/>
  <c r="BC33" i="8"/>
  <c r="BA33" i="8"/>
  <c r="BD33" i="8"/>
  <c r="Q53" i="8"/>
  <c r="BD140" i="8"/>
  <c r="BD23" i="8"/>
  <c r="BB23" i="8"/>
  <c r="BA23" i="8"/>
  <c r="BC23" i="8"/>
  <c r="BA270" i="8"/>
  <c r="AF53" i="8"/>
  <c r="BD64" i="8"/>
  <c r="BE60" i="8"/>
  <c r="N234" i="8"/>
  <c r="N244" i="8" s="1"/>
  <c r="BB64" i="8"/>
  <c r="AF29" i="8"/>
  <c r="Q47" i="8"/>
  <c r="BC64" i="8"/>
  <c r="Q29" i="8"/>
  <c r="Q33" i="8" s="1"/>
  <c r="BA64" i="8"/>
  <c r="AF16" i="8"/>
  <c r="BE110" i="8"/>
  <c r="M182" i="8"/>
  <c r="AF110" i="8"/>
  <c r="Q110" i="8"/>
  <c r="AC88" i="8"/>
  <c r="AB88" i="8"/>
  <c r="M88" i="8"/>
  <c r="N88" i="8"/>
  <c r="AF43" i="8"/>
  <c r="O88" i="8"/>
  <c r="P88" i="8"/>
  <c r="BE161" i="8"/>
  <c r="BB182" i="8"/>
  <c r="BA182" i="8"/>
  <c r="BB140" i="8"/>
  <c r="BA140" i="8"/>
  <c r="M127" i="8"/>
  <c r="BC199" i="8"/>
  <c r="BC200" i="8" s="1"/>
  <c r="BC219" i="8"/>
  <c r="BC220" i="8" s="1"/>
  <c r="P212" i="8"/>
  <c r="P219" i="8" s="1"/>
  <c r="P220" i="8" s="1"/>
  <c r="BE239" i="8"/>
  <c r="BE243" i="8" s="1"/>
  <c r="BE233" i="8"/>
  <c r="BE167" i="8"/>
  <c r="AD234" i="8"/>
  <c r="AD244" i="8" s="1"/>
  <c r="AC234" i="8"/>
  <c r="AC244" i="8" s="1"/>
  <c r="BC234" i="8"/>
  <c r="BC244" i="8" s="1"/>
  <c r="BD219" i="8"/>
  <c r="BD220" i="8" s="1"/>
  <c r="BD234" i="8"/>
  <c r="BD244" i="8" s="1"/>
  <c r="AB176" i="8"/>
  <c r="AB183" i="8" s="1"/>
  <c r="M176" i="8"/>
  <c r="BD176" i="8"/>
  <c r="N176" i="8"/>
  <c r="N183" i="8" s="1"/>
  <c r="AB281" i="8"/>
  <c r="AB282" i="8" s="1"/>
  <c r="P126" i="8"/>
  <c r="P127" i="8" s="1"/>
  <c r="O176" i="8"/>
  <c r="O183" i="8" s="1"/>
  <c r="AC176" i="8"/>
  <c r="AC183" i="8" s="1"/>
  <c r="P176" i="8"/>
  <c r="P183" i="8" s="1"/>
  <c r="BC176" i="8"/>
  <c r="BC127" i="8"/>
  <c r="BE182" i="8"/>
  <c r="BB281" i="8"/>
  <c r="BB282" i="8" s="1"/>
  <c r="AF77" i="8"/>
  <c r="BE229" i="8"/>
  <c r="AF269" i="8"/>
  <c r="AF270" i="8" s="1"/>
  <c r="AF271" i="8" s="1"/>
  <c r="AF233" i="8"/>
  <c r="AB199" i="8"/>
  <c r="AB200" i="8" s="1"/>
  <c r="Q38" i="8"/>
  <c r="BE269" i="8"/>
  <c r="BE270" i="8" s="1"/>
  <c r="BE271" i="8" s="1"/>
  <c r="BA281" i="8"/>
  <c r="BA282" i="8" s="1"/>
  <c r="BA176" i="8"/>
  <c r="BB176" i="8"/>
  <c r="AD154" i="8"/>
  <c r="AD176" i="8" s="1"/>
  <c r="BE154" i="8"/>
  <c r="BE280" i="8"/>
  <c r="BE281" i="8" s="1"/>
  <c r="BE282" i="8" s="1"/>
  <c r="AE127" i="8"/>
  <c r="AE141" i="8" s="1"/>
  <c r="BA127" i="8"/>
  <c r="Q10" i="8"/>
  <c r="BE29" i="8"/>
  <c r="BE33" i="8" s="1"/>
  <c r="BE83" i="8"/>
  <c r="BB199" i="8"/>
  <c r="BB200" i="8" s="1"/>
  <c r="BB219" i="8"/>
  <c r="BE218" i="8"/>
  <c r="AD281" i="8"/>
  <c r="AD282" i="8" s="1"/>
  <c r="AD127" i="8"/>
  <c r="AD141" i="8" s="1"/>
  <c r="AD199" i="8"/>
  <c r="BE43" i="8"/>
  <c r="AE280" i="8"/>
  <c r="AF205" i="8"/>
  <c r="AF212" i="8" s="1"/>
  <c r="AE199" i="8"/>
  <c r="AE167" i="8"/>
  <c r="Q280" i="8"/>
  <c r="Q281" i="8" s="1"/>
  <c r="Q282" i="8" s="1"/>
  <c r="BD127" i="8"/>
  <c r="BE172" i="8"/>
  <c r="BA199" i="8"/>
  <c r="BE195" i="8"/>
  <c r="BE212" i="8"/>
  <c r="BA219" i="8"/>
  <c r="BB234" i="8"/>
  <c r="BD281" i="8"/>
  <c r="BD282" i="8" s="1"/>
  <c r="BE139" i="8"/>
  <c r="BE190" i="8"/>
  <c r="AF280" i="8"/>
  <c r="AF182" i="8"/>
  <c r="AF152" i="8"/>
  <c r="AF154" i="8" s="1"/>
  <c r="BE16" i="8"/>
  <c r="BE23" i="8" s="1"/>
  <c r="BB127" i="8"/>
  <c r="AE258" i="8"/>
  <c r="AE262" i="8" s="1"/>
  <c r="AB234" i="8"/>
  <c r="AB244" i="8" s="1"/>
  <c r="AB219" i="8"/>
  <c r="AD83" i="8"/>
  <c r="AD87" i="8" s="1"/>
  <c r="Q121" i="8"/>
  <c r="BE126" i="8"/>
  <c r="BD199" i="8"/>
  <c r="BD200" i="8" s="1"/>
  <c r="BA234" i="8"/>
  <c r="BE258" i="8"/>
  <c r="BC281" i="8"/>
  <c r="BC282" i="8" s="1"/>
  <c r="AC127" i="8"/>
  <c r="AC141" i="8" s="1"/>
  <c r="AD219" i="8"/>
  <c r="AD220" i="8" s="1"/>
  <c r="AE234" i="8"/>
  <c r="AE244" i="8" s="1"/>
  <c r="AF82" i="8"/>
  <c r="Q59" i="8"/>
  <c r="Q60" i="8" s="1"/>
  <c r="N127" i="8"/>
  <c r="N141" i="8" s="1"/>
  <c r="Q138" i="8"/>
  <c r="P281" i="8"/>
  <c r="P282" i="8" s="1"/>
  <c r="AE212" i="8"/>
  <c r="AE219" i="8" s="1"/>
  <c r="AE220" i="8" s="1"/>
  <c r="M281" i="8"/>
  <c r="M282" i="8" s="1"/>
  <c r="AF218" i="8"/>
  <c r="AF160" i="8"/>
  <c r="AF161" i="8" s="1"/>
  <c r="AF46" i="8"/>
  <c r="AF47" i="8" s="1"/>
  <c r="Q83" i="8"/>
  <c r="Q119" i="8"/>
  <c r="N199" i="8"/>
  <c r="N200" i="8" s="1"/>
  <c r="N219" i="8"/>
  <c r="N220" i="8" s="1"/>
  <c r="O229" i="8"/>
  <c r="Q239" i="8"/>
  <c r="Q243" i="8" s="1"/>
  <c r="P199" i="8"/>
  <c r="P200" i="8" s="1"/>
  <c r="AC199" i="8"/>
  <c r="AC200" i="8" s="1"/>
  <c r="AF190" i="8"/>
  <c r="Q167" i="8"/>
  <c r="Q182" i="8"/>
  <c r="Q233" i="8"/>
  <c r="Q269" i="8"/>
  <c r="Q270" i="8" s="1"/>
  <c r="Q271" i="8" s="1"/>
  <c r="O281" i="8"/>
  <c r="O282" i="8" s="1"/>
  <c r="AC281" i="8"/>
  <c r="AC282" i="8" s="1"/>
  <c r="AF239" i="8"/>
  <c r="AF243" i="8" s="1"/>
  <c r="AF195" i="8"/>
  <c r="AF139" i="8"/>
  <c r="AF140" i="8" s="1"/>
  <c r="AF126" i="8"/>
  <c r="AB127" i="8"/>
  <c r="AB141" i="8" s="1"/>
  <c r="Q205" i="8"/>
  <c r="Q212" i="8" s="1"/>
  <c r="M219" i="8"/>
  <c r="M220" i="8" s="1"/>
  <c r="Q226" i="8"/>
  <c r="AD258" i="8"/>
  <c r="AD262" i="8" s="1"/>
  <c r="AF229" i="8"/>
  <c r="AC219" i="8"/>
  <c r="AC220" i="8" s="1"/>
  <c r="AF172" i="8"/>
  <c r="AF167" i="8"/>
  <c r="AF80" i="8"/>
  <c r="Q62" i="8"/>
  <c r="Q63" i="8" s="1"/>
  <c r="O126" i="8"/>
  <c r="P139" i="8"/>
  <c r="P140" i="8" s="1"/>
  <c r="M199" i="8"/>
  <c r="M200" i="8" s="1"/>
  <c r="Q218" i="8"/>
  <c r="P229" i="8"/>
  <c r="P234" i="8" s="1"/>
  <c r="P244" i="8" s="1"/>
  <c r="N281" i="8"/>
  <c r="Q190" i="8"/>
  <c r="Q149" i="8"/>
  <c r="Q154" i="8" s="1"/>
  <c r="Q172" i="8"/>
  <c r="Q224" i="8"/>
  <c r="Q113" i="8"/>
  <c r="Q135" i="8"/>
  <c r="O139" i="8"/>
  <c r="O140" i="8" s="1"/>
  <c r="Q194" i="8"/>
  <c r="Q195" i="8" s="1"/>
  <c r="O212" i="8"/>
  <c r="O219" i="8" s="1"/>
  <c r="O220" i="8" s="1"/>
  <c r="O190" i="8"/>
  <c r="O199" i="8" s="1"/>
  <c r="O200" i="8" s="1"/>
  <c r="O233" i="8"/>
  <c r="Q255" i="8"/>
  <c r="AF251" i="8"/>
  <c r="AF258" i="8" s="1"/>
  <c r="AF262" i="8" s="1"/>
  <c r="AE154" i="8"/>
  <c r="AE83" i="8"/>
  <c r="AE87" i="8" s="1"/>
  <c r="N271" i="8" l="1"/>
  <c r="BD34" i="8"/>
  <c r="BC34" i="8"/>
  <c r="BE262" i="8"/>
  <c r="BE263" i="8" s="1"/>
  <c r="Q87" i="8"/>
  <c r="Q88" i="8" s="1"/>
  <c r="BE87" i="8"/>
  <c r="BE88" i="8" s="1"/>
  <c r="BD141" i="8"/>
  <c r="BC141" i="8"/>
  <c r="Q114" i="8"/>
  <c r="BA73" i="8"/>
  <c r="BA34" i="8"/>
  <c r="N282" i="8"/>
  <c r="AE281" i="8"/>
  <c r="AF281" i="8"/>
  <c r="BE140" i="8"/>
  <c r="AF33" i="8"/>
  <c r="AF23" i="8"/>
  <c r="BB34" i="8"/>
  <c r="Q43" i="8"/>
  <c r="Q64" i="8" s="1"/>
  <c r="BB73" i="8"/>
  <c r="BC73" i="8"/>
  <c r="BD73" i="8"/>
  <c r="BA271" i="8"/>
  <c r="Q258" i="8"/>
  <c r="AE200" i="8"/>
  <c r="AD200" i="8"/>
  <c r="BE64" i="8"/>
  <c r="BE73" i="8" s="1"/>
  <c r="M183" i="8"/>
  <c r="AF64" i="8"/>
  <c r="AF73" i="8" s="1"/>
  <c r="AC290" i="8"/>
  <c r="Q16" i="8"/>
  <c r="Q23" i="8" s="1"/>
  <c r="AB220" i="8"/>
  <c r="AB290" i="8" s="1"/>
  <c r="M141" i="8"/>
  <c r="BD183" i="8"/>
  <c r="BC183" i="8"/>
  <c r="BB244" i="8"/>
  <c r="BB220" i="8"/>
  <c r="BA220" i="8"/>
  <c r="BA183" i="8"/>
  <c r="BB141" i="8"/>
  <c r="BA141" i="8"/>
  <c r="BB88" i="8"/>
  <c r="BA88" i="8"/>
  <c r="BB263" i="8"/>
  <c r="BA263" i="8"/>
  <c r="BE234" i="8"/>
  <c r="BE244" i="8" s="1"/>
  <c r="O234" i="8"/>
  <c r="O244" i="8" s="1"/>
  <c r="Q139" i="8"/>
  <c r="Q140" i="8" s="1"/>
  <c r="AF234" i="8"/>
  <c r="AF244" i="8" s="1"/>
  <c r="BE127" i="8"/>
  <c r="AF83" i="8"/>
  <c r="Q176" i="8"/>
  <c r="Q183" i="8" s="1"/>
  <c r="BE199" i="8"/>
  <c r="BE200" i="8" s="1"/>
  <c r="Q229" i="8"/>
  <c r="Q234" i="8" s="1"/>
  <c r="Q244" i="8" s="1"/>
  <c r="AF176" i="8"/>
  <c r="BE176" i="8"/>
  <c r="AE176" i="8"/>
  <c r="Q126" i="8"/>
  <c r="AD183" i="8"/>
  <c r="BB183" i="8"/>
  <c r="BA244" i="8"/>
  <c r="BA200" i="8"/>
  <c r="AF127" i="8"/>
  <c r="AF141" i="8" s="1"/>
  <c r="BE34" i="8"/>
  <c r="BE219" i="8"/>
  <c r="BE220" i="8" s="1"/>
  <c r="AF219" i="8"/>
  <c r="AF220" i="8" s="1"/>
  <c r="P141" i="8"/>
  <c r="AF199" i="8"/>
  <c r="Q219" i="8"/>
  <c r="Q220" i="8" s="1"/>
  <c r="O127" i="8"/>
  <c r="O141" i="8" s="1"/>
  <c r="Q199" i="8"/>
  <c r="Q200" i="8" s="1"/>
  <c r="Q262" i="8" l="1"/>
  <c r="Q263" i="8" s="1"/>
  <c r="AF87" i="8"/>
  <c r="AF88" i="8" s="1"/>
  <c r="BE141" i="8"/>
  <c r="BA290" i="8"/>
  <c r="BC290" i="8"/>
  <c r="BB290" i="8"/>
  <c r="AF34" i="8"/>
  <c r="BD290" i="8"/>
  <c r="N290" i="8"/>
  <c r="Q73" i="8"/>
  <c r="AE183" i="8"/>
  <c r="AF183" i="8"/>
  <c r="AF282" i="8"/>
  <c r="AE282" i="8"/>
  <c r="Q34" i="8"/>
  <c r="AE263" i="8"/>
  <c r="AD263" i="8"/>
  <c r="AF263" i="8"/>
  <c r="AF200" i="8"/>
  <c r="Q127" i="8"/>
  <c r="Q141" i="8" s="1"/>
  <c r="M290" i="8"/>
  <c r="AD88" i="8"/>
  <c r="AE88" i="8"/>
  <c r="BE183" i="8"/>
  <c r="P290" i="8"/>
  <c r="O290" i="8"/>
  <c r="BE290" i="8" l="1"/>
  <c r="AF290" i="8"/>
  <c r="Q290" i="8"/>
  <c r="AE290" i="8"/>
  <c r="AD290" i="8"/>
  <c r="AG288" i="8"/>
  <c r="BT46" i="8" l="1"/>
  <c r="BJ46" i="8"/>
  <c r="BI280" i="8"/>
  <c r="BH280" i="8"/>
  <c r="BG280" i="8"/>
  <c r="BF280" i="8"/>
  <c r="BJ279" i="8"/>
  <c r="BJ278" i="8"/>
  <c r="BI276" i="8"/>
  <c r="BH276" i="8"/>
  <c r="BG276" i="8"/>
  <c r="BF276" i="8"/>
  <c r="BJ275" i="8"/>
  <c r="BJ276" i="8" s="1"/>
  <c r="BI287" i="8"/>
  <c r="BI288" i="8" s="1"/>
  <c r="BI289" i="8" s="1"/>
  <c r="BH287" i="8"/>
  <c r="BH288" i="8" s="1"/>
  <c r="BH289" i="8" s="1"/>
  <c r="BG287" i="8"/>
  <c r="BG288" i="8" s="1"/>
  <c r="BG289" i="8" s="1"/>
  <c r="BF287" i="8"/>
  <c r="BF288" i="8" s="1"/>
  <c r="BF289" i="8" s="1"/>
  <c r="BJ286" i="8"/>
  <c r="BJ287" i="8" s="1"/>
  <c r="BJ288" i="8" s="1"/>
  <c r="BJ289" i="8" s="1"/>
  <c r="BI269" i="8"/>
  <c r="BI270" i="8" s="1"/>
  <c r="BI271" i="8" s="1"/>
  <c r="BH269" i="8"/>
  <c r="BH270" i="8" s="1"/>
  <c r="BH271" i="8" s="1"/>
  <c r="BG269" i="8"/>
  <c r="BF269" i="8"/>
  <c r="BF270" i="8" s="1"/>
  <c r="BF271" i="8" s="1"/>
  <c r="BJ268" i="8"/>
  <c r="BJ267" i="8"/>
  <c r="BI258" i="8"/>
  <c r="BH258" i="8"/>
  <c r="BG258" i="8"/>
  <c r="BF258" i="8"/>
  <c r="BJ257" i="8"/>
  <c r="BJ255" i="8"/>
  <c r="BJ253" i="8"/>
  <c r="BJ252" i="8"/>
  <c r="BJ251" i="8"/>
  <c r="BJ250" i="8"/>
  <c r="BJ248" i="8"/>
  <c r="BI239" i="8"/>
  <c r="BI243" i="8" s="1"/>
  <c r="BH239" i="8"/>
  <c r="BH243" i="8" s="1"/>
  <c r="BG239" i="8"/>
  <c r="BG243" i="8" s="1"/>
  <c r="BF239" i="8"/>
  <c r="BF243" i="8" s="1"/>
  <c r="BJ238" i="8"/>
  <c r="BJ237" i="8"/>
  <c r="BI233" i="8"/>
  <c r="BH233" i="8"/>
  <c r="BG233" i="8"/>
  <c r="BF233" i="8"/>
  <c r="BJ232" i="8"/>
  <c r="BJ231" i="8"/>
  <c r="BI229" i="8"/>
  <c r="BH229" i="8"/>
  <c r="BG229" i="8"/>
  <c r="BF229" i="8"/>
  <c r="BJ228" i="8"/>
  <c r="BJ227" i="8"/>
  <c r="BJ226" i="8"/>
  <c r="BJ225" i="8"/>
  <c r="BJ224" i="8"/>
  <c r="BI218" i="8"/>
  <c r="BH218" i="8"/>
  <c r="BG218" i="8"/>
  <c r="BF218" i="8"/>
  <c r="BJ217" i="8"/>
  <c r="BJ215" i="8"/>
  <c r="BJ214" i="8"/>
  <c r="BI212" i="8"/>
  <c r="BH212" i="8"/>
  <c r="BG212" i="8"/>
  <c r="BF212" i="8"/>
  <c r="BJ211" i="8"/>
  <c r="BJ209" i="8"/>
  <c r="BJ208" i="8"/>
  <c r="BJ207" i="8"/>
  <c r="BJ206" i="8"/>
  <c r="BJ205" i="8"/>
  <c r="BJ204" i="8"/>
  <c r="BI198" i="8"/>
  <c r="BH198" i="8"/>
  <c r="BG198" i="8"/>
  <c r="BF198" i="8"/>
  <c r="BJ197" i="8"/>
  <c r="BJ198" i="8" s="1"/>
  <c r="BI195" i="8"/>
  <c r="BH195" i="8"/>
  <c r="BG195" i="8"/>
  <c r="BF195" i="8"/>
  <c r="BJ194" i="8"/>
  <c r="BJ193" i="8"/>
  <c r="BJ192" i="8"/>
  <c r="BI190" i="8"/>
  <c r="BH190" i="8"/>
  <c r="BG190" i="8"/>
  <c r="BF190" i="8"/>
  <c r="BJ189" i="8"/>
  <c r="BJ188" i="8"/>
  <c r="BJ187" i="8"/>
  <c r="BI182" i="8"/>
  <c r="BH182" i="8"/>
  <c r="BG182" i="8"/>
  <c r="BF182" i="8"/>
  <c r="BJ180" i="8"/>
  <c r="BJ181" i="8" s="1"/>
  <c r="BI175" i="8"/>
  <c r="BH175" i="8"/>
  <c r="BG175" i="8"/>
  <c r="BF175" i="8"/>
  <c r="BJ174" i="8"/>
  <c r="BJ175" i="8" s="1"/>
  <c r="BI172" i="8"/>
  <c r="BH172" i="8"/>
  <c r="BG172" i="8"/>
  <c r="BF172" i="8"/>
  <c r="BJ171" i="8"/>
  <c r="BJ170" i="8"/>
  <c r="BJ169" i="8"/>
  <c r="BI167" i="8"/>
  <c r="BH167" i="8"/>
  <c r="BG167" i="8"/>
  <c r="BF167" i="8"/>
  <c r="BJ166" i="8"/>
  <c r="BJ160" i="8"/>
  <c r="BJ161" i="8" s="1"/>
  <c r="BI157" i="8"/>
  <c r="BH157" i="8"/>
  <c r="BG157" i="8"/>
  <c r="BF157" i="8"/>
  <c r="BJ156" i="8"/>
  <c r="BJ157" i="8" s="1"/>
  <c r="BI154" i="8"/>
  <c r="BH154" i="8"/>
  <c r="BG154" i="8"/>
  <c r="BF154" i="8"/>
  <c r="BJ153" i="8"/>
  <c r="BJ152" i="8"/>
  <c r="BJ149" i="8"/>
  <c r="BJ148" i="8"/>
  <c r="BJ147" i="8"/>
  <c r="BJ146" i="8"/>
  <c r="BJ145" i="8"/>
  <c r="BI139" i="8"/>
  <c r="BI140" i="8" s="1"/>
  <c r="BG139" i="8"/>
  <c r="BG140" i="8" s="1"/>
  <c r="BF139" i="8"/>
  <c r="BF140" i="8" s="1"/>
  <c r="BJ138" i="8"/>
  <c r="BJ136" i="8"/>
  <c r="BJ135" i="8"/>
  <c r="BJ134" i="8"/>
  <c r="BJ133" i="8"/>
  <c r="BI126" i="8"/>
  <c r="BG126" i="8"/>
  <c r="BF126" i="8"/>
  <c r="BJ125" i="8"/>
  <c r="BJ122" i="8"/>
  <c r="BJ121" i="8"/>
  <c r="BJ120" i="8"/>
  <c r="BJ119" i="8"/>
  <c r="BJ117" i="8"/>
  <c r="BJ116" i="8"/>
  <c r="BJ113" i="8"/>
  <c r="BJ114" i="8" s="1"/>
  <c r="BJ109" i="8"/>
  <c r="BJ107" i="8"/>
  <c r="BJ105" i="8"/>
  <c r="BJ104" i="8"/>
  <c r="BJ101" i="8"/>
  <c r="BJ100" i="8"/>
  <c r="BJ98" i="8"/>
  <c r="BJ97" i="8"/>
  <c r="BJ96" i="8"/>
  <c r="BJ95" i="8"/>
  <c r="BJ94" i="8"/>
  <c r="BJ93" i="8"/>
  <c r="BJ92" i="8"/>
  <c r="BI83" i="8"/>
  <c r="BI87" i="8" s="1"/>
  <c r="BH83" i="8"/>
  <c r="BH87" i="8" s="1"/>
  <c r="BG83" i="8"/>
  <c r="BF83" i="8"/>
  <c r="BJ82" i="8"/>
  <c r="BJ80" i="8"/>
  <c r="BJ79" i="8"/>
  <c r="BJ78" i="8"/>
  <c r="BJ77" i="8"/>
  <c r="BI63" i="8"/>
  <c r="BH63" i="8"/>
  <c r="BG63" i="8"/>
  <c r="BF63" i="8"/>
  <c r="BJ62" i="8"/>
  <c r="BJ63" i="8" s="1"/>
  <c r="BJ59" i="8"/>
  <c r="BJ58" i="8"/>
  <c r="BI53" i="8"/>
  <c r="BH53" i="8"/>
  <c r="BG53" i="8"/>
  <c r="BF53" i="8"/>
  <c r="BJ52" i="8"/>
  <c r="BJ53" i="8" s="1"/>
  <c r="BJ45" i="8"/>
  <c r="BI43" i="8"/>
  <c r="BH43" i="8"/>
  <c r="BG43" i="8"/>
  <c r="BF43" i="8"/>
  <c r="BJ42" i="8"/>
  <c r="BJ41" i="8"/>
  <c r="BJ40" i="8"/>
  <c r="BJ39" i="8"/>
  <c r="BJ38" i="8"/>
  <c r="BI29" i="8"/>
  <c r="BH29" i="8"/>
  <c r="BG29" i="8"/>
  <c r="BF29" i="8"/>
  <c r="BJ28" i="8"/>
  <c r="BJ26" i="8"/>
  <c r="BI22" i="8"/>
  <c r="BH22" i="8"/>
  <c r="BG22" i="8"/>
  <c r="BF22" i="8"/>
  <c r="BJ21" i="8"/>
  <c r="BJ22" i="8" s="1"/>
  <c r="BI16" i="8"/>
  <c r="BH16" i="8"/>
  <c r="BG16" i="8"/>
  <c r="BF16" i="8"/>
  <c r="BJ15" i="8"/>
  <c r="BJ11" i="8"/>
  <c r="BJ10" i="8"/>
  <c r="AT280" i="8"/>
  <c r="AS280" i="8"/>
  <c r="AR280" i="8"/>
  <c r="AQ280" i="8"/>
  <c r="AU279" i="8"/>
  <c r="AU278" i="8"/>
  <c r="AT276" i="8"/>
  <c r="AS276" i="8"/>
  <c r="AR276" i="8"/>
  <c r="AQ276" i="8"/>
  <c r="AU275" i="8"/>
  <c r="AU276" i="8" s="1"/>
  <c r="AT288" i="8"/>
  <c r="AT289" i="8" s="1"/>
  <c r="AS288" i="8"/>
  <c r="AS289" i="8" s="1"/>
  <c r="AR288" i="8"/>
  <c r="AR289" i="8" s="1"/>
  <c r="AQ288" i="8"/>
  <c r="AQ289" i="8" s="1"/>
  <c r="AU286" i="8"/>
  <c r="AT269" i="8"/>
  <c r="AT270" i="8" s="1"/>
  <c r="AT271" i="8" s="1"/>
  <c r="AS269" i="8"/>
  <c r="AS270" i="8" s="1"/>
  <c r="AS271" i="8" s="1"/>
  <c r="AR269" i="8"/>
  <c r="AR270" i="8" s="1"/>
  <c r="AR271" i="8" s="1"/>
  <c r="AQ269" i="8"/>
  <c r="AQ270" i="8" s="1"/>
  <c r="AQ271" i="8" s="1"/>
  <c r="AU268" i="8"/>
  <c r="AU267" i="8"/>
  <c r="AT258" i="8"/>
  <c r="AS258" i="8"/>
  <c r="AR258" i="8"/>
  <c r="AQ258" i="8"/>
  <c r="AU257" i="8"/>
  <c r="AU255" i="8"/>
  <c r="AU253" i="8"/>
  <c r="AU252" i="8"/>
  <c r="AU251" i="8"/>
  <c r="AU250" i="8"/>
  <c r="AU248" i="8"/>
  <c r="AT239" i="8"/>
  <c r="AS239" i="8"/>
  <c r="AR239" i="8"/>
  <c r="AR243" i="8" s="1"/>
  <c r="AQ239" i="8"/>
  <c r="AQ243" i="8" s="1"/>
  <c r="AU238" i="8"/>
  <c r="AU237" i="8"/>
  <c r="AT233" i="8"/>
  <c r="AS233" i="8"/>
  <c r="AR233" i="8"/>
  <c r="AQ233" i="8"/>
  <c r="AU232" i="8"/>
  <c r="AU231" i="8"/>
  <c r="AT229" i="8"/>
  <c r="AS229" i="8"/>
  <c r="AR229" i="8"/>
  <c r="AQ229" i="8"/>
  <c r="AU228" i="8"/>
  <c r="AU227" i="8"/>
  <c r="AU226" i="8"/>
  <c r="AU225" i="8"/>
  <c r="AU224" i="8"/>
  <c r="AT218" i="8"/>
  <c r="AS218" i="8"/>
  <c r="AR218" i="8"/>
  <c r="AQ218" i="8"/>
  <c r="AU217" i="8"/>
  <c r="AU215" i="8"/>
  <c r="AU214" i="8"/>
  <c r="AS212" i="8"/>
  <c r="AR212" i="8"/>
  <c r="AQ212" i="8"/>
  <c r="AU211" i="8"/>
  <c r="AT212" i="8" s="1"/>
  <c r="AU209" i="8"/>
  <c r="AU208" i="8"/>
  <c r="AU207" i="8"/>
  <c r="AU206" i="8"/>
  <c r="AU205" i="8"/>
  <c r="AU204" i="8"/>
  <c r="AT198" i="8"/>
  <c r="AS198" i="8"/>
  <c r="AR198" i="8"/>
  <c r="AQ198" i="8"/>
  <c r="AU197" i="8"/>
  <c r="AU198" i="8" s="1"/>
  <c r="AT195" i="8"/>
  <c r="AS195" i="8"/>
  <c r="AR195" i="8"/>
  <c r="AQ195" i="8"/>
  <c r="AU194" i="8"/>
  <c r="AU193" i="8"/>
  <c r="AU192" i="8"/>
  <c r="AT190" i="8"/>
  <c r="AS190" i="8"/>
  <c r="AR190" i="8"/>
  <c r="AQ190" i="8"/>
  <c r="AU189" i="8"/>
  <c r="AU188" i="8"/>
  <c r="AU187" i="8"/>
  <c r="AT182" i="8"/>
  <c r="AS182" i="8"/>
  <c r="AR182" i="8"/>
  <c r="AQ182" i="8"/>
  <c r="AU180" i="8"/>
  <c r="AU181" i="8" s="1"/>
  <c r="AT175" i="8"/>
  <c r="AS175" i="8"/>
  <c r="AR175" i="8"/>
  <c r="AQ175" i="8"/>
  <c r="AU174" i="8"/>
  <c r="AU175" i="8" s="1"/>
  <c r="AT172" i="8"/>
  <c r="AS172" i="8"/>
  <c r="AR172" i="8"/>
  <c r="AQ172" i="8"/>
  <c r="AU171" i="8"/>
  <c r="AU170" i="8"/>
  <c r="AU169" i="8"/>
  <c r="AT167" i="8"/>
  <c r="AS167" i="8"/>
  <c r="AR167" i="8"/>
  <c r="AQ167" i="8"/>
  <c r="AU166" i="8"/>
  <c r="AU160" i="8"/>
  <c r="AU161" i="8" s="1"/>
  <c r="AT157" i="8"/>
  <c r="AS157" i="8"/>
  <c r="AR157" i="8"/>
  <c r="AQ157" i="8"/>
  <c r="AU156" i="8"/>
  <c r="AU157" i="8" s="1"/>
  <c r="AT154" i="8"/>
  <c r="AS154" i="8"/>
  <c r="AR154" i="8"/>
  <c r="AQ154" i="8"/>
  <c r="AU153" i="8"/>
  <c r="AU152" i="8"/>
  <c r="AU149" i="8"/>
  <c r="AU148" i="8"/>
  <c r="AU147" i="8"/>
  <c r="AU146" i="8"/>
  <c r="AU145" i="8"/>
  <c r="AT139" i="8"/>
  <c r="AT140" i="8" s="1"/>
  <c r="AS139" i="8"/>
  <c r="AS140" i="8" s="1"/>
  <c r="AR139" i="8"/>
  <c r="AR140" i="8" s="1"/>
  <c r="AQ139" i="8"/>
  <c r="AQ140" i="8" s="1"/>
  <c r="AU138" i="8"/>
  <c r="AU136" i="8"/>
  <c r="AU135" i="8"/>
  <c r="AU134" i="8"/>
  <c r="AU133" i="8"/>
  <c r="AT126" i="8"/>
  <c r="AS126" i="8"/>
  <c r="AR126" i="8"/>
  <c r="AQ126" i="8"/>
  <c r="AU125" i="8"/>
  <c r="AU122" i="8"/>
  <c r="AU121" i="8"/>
  <c r="AU120" i="8"/>
  <c r="AU119" i="8"/>
  <c r="AU117" i="8"/>
  <c r="AU116" i="8"/>
  <c r="AU113" i="8"/>
  <c r="AU114" i="8" s="1"/>
  <c r="AU109" i="8"/>
  <c r="AU107" i="8"/>
  <c r="AU105" i="8"/>
  <c r="AU104" i="8"/>
  <c r="AU101" i="8"/>
  <c r="AU100" i="8"/>
  <c r="AU98" i="8"/>
  <c r="AU97" i="8"/>
  <c r="AU96" i="8"/>
  <c r="AU95" i="8"/>
  <c r="AU94" i="8"/>
  <c r="AU93" i="8"/>
  <c r="AU92" i="8"/>
  <c r="AT83" i="8"/>
  <c r="AS83" i="8"/>
  <c r="AR83" i="8"/>
  <c r="AQ83" i="8"/>
  <c r="AU82" i="8"/>
  <c r="AU80" i="8"/>
  <c r="AU79" i="8"/>
  <c r="AU78" i="8"/>
  <c r="AU77" i="8"/>
  <c r="AU62" i="8"/>
  <c r="AU63" i="8" s="1"/>
  <c r="AU59" i="8"/>
  <c r="AU58" i="8"/>
  <c r="AU52" i="8"/>
  <c r="AU53" i="8" s="1"/>
  <c r="AU46" i="8"/>
  <c r="AU45" i="8"/>
  <c r="AU42" i="8"/>
  <c r="AU41" i="8"/>
  <c r="AU40" i="8"/>
  <c r="AU39" i="8"/>
  <c r="AU38" i="8"/>
  <c r="AU28" i="8"/>
  <c r="AU26" i="8"/>
  <c r="AU21" i="8"/>
  <c r="AU22" i="8" s="1"/>
  <c r="AU15" i="8"/>
  <c r="AU13" i="8"/>
  <c r="AU11" i="8"/>
  <c r="AU10" i="8"/>
  <c r="AP46" i="8"/>
  <c r="AJ287" i="8"/>
  <c r="AJ288" i="8" s="1"/>
  <c r="AI287" i="8"/>
  <c r="AI288" i="8" s="1"/>
  <c r="AK46" i="8"/>
  <c r="D280" i="8"/>
  <c r="BV280" i="8" s="1"/>
  <c r="E280" i="8"/>
  <c r="F280" i="8"/>
  <c r="AG280" i="8"/>
  <c r="AH280" i="8"/>
  <c r="AI280" i="8"/>
  <c r="AJ280" i="8"/>
  <c r="AL280" i="8"/>
  <c r="AM280" i="8"/>
  <c r="AN280" i="8"/>
  <c r="AO280" i="8"/>
  <c r="AV280" i="8"/>
  <c r="AW280" i="8"/>
  <c r="AX280" i="8"/>
  <c r="AY280" i="8"/>
  <c r="BP280" i="8"/>
  <c r="BQ280" i="8"/>
  <c r="BR280" i="8"/>
  <c r="BS280" i="8"/>
  <c r="BZ280" i="8"/>
  <c r="C280" i="8"/>
  <c r="BT278" i="8"/>
  <c r="AZ278" i="8"/>
  <c r="AP278" i="8"/>
  <c r="AK278" i="8"/>
  <c r="G278" i="8"/>
  <c r="BG270" i="8" l="1"/>
  <c r="BF262" i="8"/>
  <c r="BF263" i="8" s="1"/>
  <c r="BG262" i="8"/>
  <c r="BG263" i="8" s="1"/>
  <c r="BH262" i="8"/>
  <c r="BH263" i="8" s="1"/>
  <c r="BI262" i="8"/>
  <c r="BI263" i="8" s="1"/>
  <c r="AS262" i="8"/>
  <c r="AS263" i="8" s="1"/>
  <c r="AQ262" i="8"/>
  <c r="AQ263" i="8" s="1"/>
  <c r="AR262" i="8"/>
  <c r="AR263" i="8" s="1"/>
  <c r="AT262" i="8"/>
  <c r="AT263" i="8" s="1"/>
  <c r="AR87" i="8"/>
  <c r="AR88" i="8" s="1"/>
  <c r="BF87" i="8"/>
  <c r="BF88" i="8" s="1"/>
  <c r="AQ87" i="8"/>
  <c r="AQ88" i="8" s="1"/>
  <c r="AS87" i="8"/>
  <c r="AS88" i="8" s="1"/>
  <c r="AT87" i="8"/>
  <c r="AT88" i="8" s="1"/>
  <c r="BG87" i="8"/>
  <c r="BG88" i="8" s="1"/>
  <c r="BY278" i="8"/>
  <c r="BU280" i="8"/>
  <c r="BW280" i="8"/>
  <c r="BI33" i="8"/>
  <c r="BF33" i="8"/>
  <c r="BG33" i="8"/>
  <c r="BX280" i="8"/>
  <c r="BH33" i="8"/>
  <c r="BF23" i="8"/>
  <c r="BH23" i="8"/>
  <c r="BI23" i="8"/>
  <c r="BG23" i="8"/>
  <c r="AT243" i="8"/>
  <c r="AS243" i="8"/>
  <c r="AU29" i="8"/>
  <c r="AU33" i="8" s="1"/>
  <c r="BI64" i="8"/>
  <c r="BJ47" i="8"/>
  <c r="BF64" i="8"/>
  <c r="AU60" i="8"/>
  <c r="BG64" i="8"/>
  <c r="AU47" i="8"/>
  <c r="BH64" i="8"/>
  <c r="BJ60" i="8"/>
  <c r="AU43" i="8"/>
  <c r="BJ110" i="8"/>
  <c r="AU110" i="8"/>
  <c r="AU16" i="8"/>
  <c r="AU23" i="8" s="1"/>
  <c r="AU280" i="8"/>
  <c r="AU281" i="8" s="1"/>
  <c r="AU282" i="8" s="1"/>
  <c r="AQ176" i="8"/>
  <c r="AQ183" i="8" s="1"/>
  <c r="BG176" i="8"/>
  <c r="BH176" i="8"/>
  <c r="BH183" i="8" s="1"/>
  <c r="AS176" i="8"/>
  <c r="AS183" i="8" s="1"/>
  <c r="BI176" i="8"/>
  <c r="BI183" i="8" s="1"/>
  <c r="AT176" i="8"/>
  <c r="AT183" i="8" s="1"/>
  <c r="BF176" i="8"/>
  <c r="AU287" i="8"/>
  <c r="AU288" i="8" s="1"/>
  <c r="AU289" i="8" s="1"/>
  <c r="AR176" i="8"/>
  <c r="BJ29" i="8"/>
  <c r="BJ33" i="8" s="1"/>
  <c r="AU233" i="8"/>
  <c r="BH199" i="8"/>
  <c r="BH200" i="8" s="1"/>
  <c r="BH219" i="8"/>
  <c r="BH220" i="8" s="1"/>
  <c r="BJ269" i="8"/>
  <c r="BJ270" i="8" s="1"/>
  <c r="BJ271" i="8" s="1"/>
  <c r="BF234" i="8"/>
  <c r="BF244" i="8" s="1"/>
  <c r="BJ233" i="8"/>
  <c r="BG127" i="8"/>
  <c r="BJ190" i="8"/>
  <c r="BG199" i="8"/>
  <c r="BG200" i="8" s="1"/>
  <c r="BG234" i="8"/>
  <c r="BG244" i="8" s="1"/>
  <c r="BJ167" i="8"/>
  <c r="BG219" i="8"/>
  <c r="BG220" i="8" s="1"/>
  <c r="BF281" i="8"/>
  <c r="BF282" i="8" s="1"/>
  <c r="AR234" i="8"/>
  <c r="AR244" i="8" s="1"/>
  <c r="BF199" i="8"/>
  <c r="BF200" i="8" s="1"/>
  <c r="BJ195" i="8"/>
  <c r="BF219" i="8"/>
  <c r="BF220" i="8" s="1"/>
  <c r="BI234" i="8"/>
  <c r="BI244" i="8" s="1"/>
  <c r="AQ219" i="8"/>
  <c r="BJ139" i="8"/>
  <c r="BJ140" i="8" s="1"/>
  <c r="AU190" i="8"/>
  <c r="AR199" i="8"/>
  <c r="AR219" i="8"/>
  <c r="AR220" i="8" s="1"/>
  <c r="AQ234" i="8"/>
  <c r="AQ244" i="8" s="1"/>
  <c r="AS281" i="8"/>
  <c r="AS282" i="8" s="1"/>
  <c r="BJ43" i="8"/>
  <c r="BJ83" i="8"/>
  <c r="BJ87" i="8" s="1"/>
  <c r="BI219" i="8"/>
  <c r="BI220" i="8" s="1"/>
  <c r="AU139" i="8"/>
  <c r="AU140" i="8" s="1"/>
  <c r="AU172" i="8"/>
  <c r="AU195" i="8"/>
  <c r="AU212" i="8"/>
  <c r="AU218" i="8"/>
  <c r="AU269" i="8"/>
  <c r="AU270" i="8" s="1"/>
  <c r="AU271" i="8" s="1"/>
  <c r="AR281" i="8"/>
  <c r="AR282" i="8" s="1"/>
  <c r="BF127" i="8"/>
  <c r="BF141" i="8" s="1"/>
  <c r="BJ172" i="8"/>
  <c r="BJ258" i="8"/>
  <c r="BI281" i="8"/>
  <c r="BI282" i="8" s="1"/>
  <c r="AU126" i="8"/>
  <c r="AS199" i="8"/>
  <c r="BJ16" i="8"/>
  <c r="BJ23" i="8" s="1"/>
  <c r="BJ182" i="8"/>
  <c r="BG281" i="8"/>
  <c r="BG282" i="8" s="1"/>
  <c r="AQ281" i="8"/>
  <c r="AQ282" i="8" s="1"/>
  <c r="BI199" i="8"/>
  <c r="BI200" i="8" s="1"/>
  <c r="BJ212" i="8"/>
  <c r="BJ218" i="8"/>
  <c r="BJ229" i="8"/>
  <c r="BH234" i="8"/>
  <c r="BH244" i="8" s="1"/>
  <c r="BJ239" i="8"/>
  <c r="BJ243" i="8" s="1"/>
  <c r="BJ280" i="8"/>
  <c r="BJ281" i="8" s="1"/>
  <c r="BJ282" i="8" s="1"/>
  <c r="BH281" i="8"/>
  <c r="BH282" i="8" s="1"/>
  <c r="BJ154" i="8"/>
  <c r="BJ126" i="8"/>
  <c r="BI127" i="8"/>
  <c r="BI141" i="8" s="1"/>
  <c r="AS127" i="8"/>
  <c r="AS141" i="8" s="1"/>
  <c r="AQ199" i="8"/>
  <c r="AT219" i="8"/>
  <c r="AT234" i="8"/>
  <c r="AQ127" i="8"/>
  <c r="AQ141" i="8" s="1"/>
  <c r="AR127" i="8"/>
  <c r="AT199" i="8"/>
  <c r="AT200" i="8" s="1"/>
  <c r="AS234" i="8"/>
  <c r="AU154" i="8"/>
  <c r="AU167" i="8"/>
  <c r="AU83" i="8"/>
  <c r="AT281" i="8"/>
  <c r="AT282" i="8" s="1"/>
  <c r="AU258" i="8"/>
  <c r="AU239" i="8"/>
  <c r="AU229" i="8"/>
  <c r="AS219" i="8"/>
  <c r="AU182" i="8"/>
  <c r="AT127" i="8"/>
  <c r="AT141" i="8" s="1"/>
  <c r="BG141" i="8" l="1"/>
  <c r="BG271" i="8"/>
  <c r="BJ262" i="8"/>
  <c r="BJ263" i="8" s="1"/>
  <c r="BF34" i="8"/>
  <c r="AU262" i="8"/>
  <c r="AU263" i="8" s="1"/>
  <c r="AU87" i="8"/>
  <c r="AU88" i="8" s="1"/>
  <c r="BH34" i="8"/>
  <c r="BI88" i="8"/>
  <c r="BH88" i="8"/>
  <c r="AR183" i="8"/>
  <c r="BG73" i="8"/>
  <c r="BI73" i="8"/>
  <c r="BH73" i="8"/>
  <c r="BI34" i="8"/>
  <c r="AR200" i="8"/>
  <c r="AQ200" i="8"/>
  <c r="BF73" i="8"/>
  <c r="AU243" i="8"/>
  <c r="AT244" i="8"/>
  <c r="AS244" i="8"/>
  <c r="AU64" i="8"/>
  <c r="AU73" i="8" s="1"/>
  <c r="BJ64" i="8"/>
  <c r="BJ73" i="8" s="1"/>
  <c r="AU34" i="8"/>
  <c r="AU234" i="8"/>
  <c r="BG183" i="8"/>
  <c r="BF183" i="8"/>
  <c r="BJ199" i="8"/>
  <c r="BJ200" i="8" s="1"/>
  <c r="BG34" i="8"/>
  <c r="BJ234" i="8"/>
  <c r="BJ244" i="8" s="1"/>
  <c r="BJ34" i="8"/>
  <c r="BJ176" i="8"/>
  <c r="BJ183" i="8" s="1"/>
  <c r="AU176" i="8"/>
  <c r="AU183" i="8" s="1"/>
  <c r="AT220" i="8"/>
  <c r="AS220" i="8"/>
  <c r="AQ220" i="8"/>
  <c r="AS200" i="8"/>
  <c r="AR141" i="8"/>
  <c r="BJ127" i="8"/>
  <c r="BJ141" i="8" s="1"/>
  <c r="AU199" i="8"/>
  <c r="AU127" i="8"/>
  <c r="AU141" i="8" s="1"/>
  <c r="BJ219" i="8"/>
  <c r="BJ220" i="8" s="1"/>
  <c r="AU219" i="8"/>
  <c r="AQ290" i="8" l="1"/>
  <c r="BF290" i="8"/>
  <c r="BH290" i="8"/>
  <c r="BJ88" i="8"/>
  <c r="AT290" i="8"/>
  <c r="AU244" i="8"/>
  <c r="BG290" i="8"/>
  <c r="AS290" i="8"/>
  <c r="AU220" i="8"/>
  <c r="AU200" i="8"/>
  <c r="AR290" i="8"/>
  <c r="BI290" i="8"/>
  <c r="AZ46" i="8"/>
  <c r="BJ290" i="8" l="1"/>
  <c r="AU290" i="8"/>
  <c r="G46" i="8"/>
  <c r="BY46" i="8" s="1"/>
  <c r="G13" i="8" l="1"/>
  <c r="AK13" i="8"/>
  <c r="AP13" i="8"/>
  <c r="AZ13" i="8"/>
  <c r="BT13" i="8"/>
  <c r="BY13" i="8" l="1"/>
  <c r="AK149" i="8"/>
  <c r="AK146" i="8"/>
  <c r="C233" i="8" l="1"/>
  <c r="D195" i="8"/>
  <c r="E195" i="8"/>
  <c r="F195" i="8"/>
  <c r="AG195" i="8"/>
  <c r="AH195" i="8"/>
  <c r="AI195" i="8"/>
  <c r="AJ195" i="8"/>
  <c r="AL195" i="8"/>
  <c r="AM195" i="8"/>
  <c r="AN195" i="8"/>
  <c r="AO195" i="8"/>
  <c r="AV195" i="8"/>
  <c r="AW195" i="8"/>
  <c r="AX195" i="8"/>
  <c r="AY195" i="8"/>
  <c r="BP195" i="8"/>
  <c r="BQ195" i="8"/>
  <c r="BR195" i="8"/>
  <c r="BS195" i="8"/>
  <c r="BZ195" i="8"/>
  <c r="C195" i="8"/>
  <c r="BZ190" i="8"/>
  <c r="D190" i="8"/>
  <c r="BV190" i="8" s="1"/>
  <c r="E190" i="8"/>
  <c r="F190" i="8"/>
  <c r="AG190" i="8"/>
  <c r="AH190" i="8"/>
  <c r="AI190" i="8"/>
  <c r="AJ190" i="8"/>
  <c r="AN190" i="8"/>
  <c r="AO190" i="8"/>
  <c r="AV190" i="8"/>
  <c r="AW190" i="8"/>
  <c r="AX190" i="8"/>
  <c r="AY190" i="8"/>
  <c r="BP190" i="8"/>
  <c r="BQ190" i="8"/>
  <c r="BR190" i="8"/>
  <c r="BS190" i="8"/>
  <c r="C190" i="8"/>
  <c r="BV195" i="8" l="1"/>
  <c r="BX195" i="8"/>
  <c r="BU195" i="8"/>
  <c r="BX190" i="8"/>
  <c r="BW195" i="8"/>
  <c r="BU190" i="8"/>
  <c r="BW190" i="8"/>
  <c r="CA21" i="8"/>
  <c r="CA22" i="8" s="1"/>
  <c r="BZ114" i="8" l="1"/>
  <c r="BT113" i="8"/>
  <c r="BT114" i="8" s="1"/>
  <c r="AZ113" i="8"/>
  <c r="AZ114" i="8" s="1"/>
  <c r="AP113" i="8"/>
  <c r="AP114" i="8" s="1"/>
  <c r="AK113" i="8"/>
  <c r="AK114" i="8" l="1"/>
  <c r="BY114" i="8" s="1"/>
  <c r="BY113" i="8"/>
  <c r="BT279" i="8"/>
  <c r="BT280" i="8" s="1"/>
  <c r="BS276" i="8"/>
  <c r="BR276" i="8"/>
  <c r="BQ276" i="8"/>
  <c r="BP276" i="8"/>
  <c r="BT275" i="8"/>
  <c r="BT276" i="8" s="1"/>
  <c r="BS287" i="8"/>
  <c r="BS288" i="8" s="1"/>
  <c r="BS289" i="8" s="1"/>
  <c r="BR287" i="8"/>
  <c r="BR288" i="8" s="1"/>
  <c r="BR289" i="8" s="1"/>
  <c r="BQ287" i="8"/>
  <c r="BQ288" i="8" s="1"/>
  <c r="BQ289" i="8" s="1"/>
  <c r="BP287" i="8"/>
  <c r="BP288" i="8" s="1"/>
  <c r="BP289" i="8" s="1"/>
  <c r="BT286" i="8"/>
  <c r="BT287" i="8" s="1"/>
  <c r="BT288" i="8" s="1"/>
  <c r="BT289" i="8" s="1"/>
  <c r="BS270" i="8"/>
  <c r="BS271" i="8" s="1"/>
  <c r="BR270" i="8"/>
  <c r="BR271" i="8" s="1"/>
  <c r="BQ270" i="8"/>
  <c r="BQ271" i="8" s="1"/>
  <c r="BP269" i="8"/>
  <c r="BP270" i="8" s="1"/>
  <c r="BP271" i="8" s="1"/>
  <c r="BT268" i="8"/>
  <c r="BT267" i="8"/>
  <c r="BS258" i="8"/>
  <c r="BS262" i="8" s="1"/>
  <c r="BR258" i="8"/>
  <c r="BR262" i="8" s="1"/>
  <c r="BP258" i="8"/>
  <c r="BT257" i="8"/>
  <c r="BT255" i="8"/>
  <c r="BT253" i="8"/>
  <c r="BT252" i="8"/>
  <c r="BT251" i="8"/>
  <c r="BT250" i="8"/>
  <c r="BT248" i="8"/>
  <c r="BQ258" i="8"/>
  <c r="BS243" i="8"/>
  <c r="BR243" i="8"/>
  <c r="BQ243" i="8"/>
  <c r="BP239" i="8"/>
  <c r="BP243" i="8" s="1"/>
  <c r="BT238" i="8"/>
  <c r="BT237" i="8"/>
  <c r="BS233" i="8"/>
  <c r="BR233" i="8"/>
  <c r="BQ233" i="8"/>
  <c r="BP233" i="8"/>
  <c r="BT232" i="8"/>
  <c r="BT231" i="8"/>
  <c r="BS229" i="8"/>
  <c r="BR229" i="8"/>
  <c r="BQ229" i="8"/>
  <c r="BP229" i="8"/>
  <c r="BT228" i="8"/>
  <c r="BT227" i="8"/>
  <c r="BT226" i="8"/>
  <c r="BT225" i="8"/>
  <c r="BT224" i="8"/>
  <c r="BS218" i="8"/>
  <c r="BR218" i="8"/>
  <c r="BP218" i="8"/>
  <c r="BT217" i="8"/>
  <c r="BT215" i="8"/>
  <c r="BT214" i="8"/>
  <c r="BR212" i="8"/>
  <c r="BP212" i="8"/>
  <c r="BT211" i="8"/>
  <c r="BS212" i="8" s="1"/>
  <c r="BT209" i="8"/>
  <c r="BT208" i="8"/>
  <c r="BT207" i="8"/>
  <c r="BT206" i="8"/>
  <c r="BT205" i="8"/>
  <c r="BT204" i="8"/>
  <c r="BS198" i="8"/>
  <c r="BS199" i="8" s="1"/>
  <c r="BS200" i="8" s="1"/>
  <c r="BR198" i="8"/>
  <c r="BQ198" i="8"/>
  <c r="BP198" i="8"/>
  <c r="BT197" i="8"/>
  <c r="BT198" i="8" s="1"/>
  <c r="BT194" i="8"/>
  <c r="BT192" i="8"/>
  <c r="BT193" i="8"/>
  <c r="BT189" i="8"/>
  <c r="BT187" i="8"/>
  <c r="BT188" i="8"/>
  <c r="BS182" i="8"/>
  <c r="BR182" i="8"/>
  <c r="BQ182" i="8"/>
  <c r="BP182" i="8"/>
  <c r="BT180" i="8"/>
  <c r="BT181" i="8" s="1"/>
  <c r="BT166" i="8"/>
  <c r="BT160" i="8"/>
  <c r="BT161" i="8" s="1"/>
  <c r="BS175" i="8"/>
  <c r="BR175" i="8"/>
  <c r="BQ175" i="8"/>
  <c r="BP175" i="8"/>
  <c r="BT174" i="8"/>
  <c r="BT175" i="8" s="1"/>
  <c r="BS157" i="8"/>
  <c r="BR157" i="8"/>
  <c r="BQ157" i="8"/>
  <c r="BT156" i="8"/>
  <c r="BT157" i="8" s="1"/>
  <c r="BS172" i="8"/>
  <c r="BR172" i="8"/>
  <c r="BQ172" i="8"/>
  <c r="BP172" i="8"/>
  <c r="BT171" i="8"/>
  <c r="BT170" i="8"/>
  <c r="BT169" i="8"/>
  <c r="BS154" i="8"/>
  <c r="BR154" i="8"/>
  <c r="BP154" i="8"/>
  <c r="BT153" i="8"/>
  <c r="BT152" i="8"/>
  <c r="BT149" i="8"/>
  <c r="BT148" i="8"/>
  <c r="BT147" i="8"/>
  <c r="BT146" i="8"/>
  <c r="BT145" i="8"/>
  <c r="BS139" i="8"/>
  <c r="BS140" i="8" s="1"/>
  <c r="BR139" i="8"/>
  <c r="BR140" i="8" s="1"/>
  <c r="BQ139" i="8"/>
  <c r="BQ140" i="8" s="1"/>
  <c r="BP139" i="8"/>
  <c r="BP140" i="8" s="1"/>
  <c r="BT138" i="8"/>
  <c r="BT136" i="8"/>
  <c r="BT135" i="8"/>
  <c r="BT134" i="8"/>
  <c r="BT133" i="8"/>
  <c r="BS126" i="8"/>
  <c r="BR126" i="8"/>
  <c r="BQ126" i="8"/>
  <c r="BP126" i="8"/>
  <c r="BT125" i="8"/>
  <c r="BT122" i="8"/>
  <c r="BT121" i="8"/>
  <c r="BT120" i="8"/>
  <c r="BT119" i="8"/>
  <c r="BT117" i="8"/>
  <c r="BT116" i="8"/>
  <c r="BT109" i="8"/>
  <c r="BT107" i="8"/>
  <c r="BT105" i="8"/>
  <c r="BT104" i="8"/>
  <c r="BT101" i="8"/>
  <c r="BT100" i="8"/>
  <c r="BT98" i="8"/>
  <c r="BT97" i="8"/>
  <c r="BT96" i="8"/>
  <c r="BT95" i="8"/>
  <c r="BT94" i="8"/>
  <c r="BT93" i="8"/>
  <c r="BT92" i="8"/>
  <c r="BS83" i="8"/>
  <c r="BS87" i="8" s="1"/>
  <c r="BR83" i="8"/>
  <c r="BR87" i="8" s="1"/>
  <c r="BP83" i="8"/>
  <c r="BT82" i="8"/>
  <c r="BT80" i="8"/>
  <c r="BT79" i="8"/>
  <c r="BQ83" i="8"/>
  <c r="BT78" i="8"/>
  <c r="BT77" i="8"/>
  <c r="BS63" i="8"/>
  <c r="BX63" i="8" s="1"/>
  <c r="BR63" i="8"/>
  <c r="BW63" i="8" s="1"/>
  <c r="BQ63" i="8"/>
  <c r="BV63" i="8" s="1"/>
  <c r="BP63" i="8"/>
  <c r="BU63" i="8" s="1"/>
  <c r="BT62" i="8"/>
  <c r="BT63" i="8" s="1"/>
  <c r="BT59" i="8"/>
  <c r="BT58" i="8"/>
  <c r="BT45" i="8"/>
  <c r="BT47" i="8" s="1"/>
  <c r="BS53" i="8"/>
  <c r="BX53" i="8" s="1"/>
  <c r="BR53" i="8"/>
  <c r="BW53" i="8" s="1"/>
  <c r="BQ53" i="8"/>
  <c r="BV53" i="8" s="1"/>
  <c r="BP53" i="8"/>
  <c r="BU53" i="8" s="1"/>
  <c r="BT52" i="8"/>
  <c r="BT53" i="8" s="1"/>
  <c r="BS43" i="8"/>
  <c r="BX43" i="8" s="1"/>
  <c r="BR43" i="8"/>
  <c r="BW43" i="8" s="1"/>
  <c r="BP43" i="8"/>
  <c r="BU43" i="8" s="1"/>
  <c r="BQ43" i="8"/>
  <c r="BV43" i="8" s="1"/>
  <c r="BS29" i="8"/>
  <c r="BR29" i="8"/>
  <c r="BQ29" i="8"/>
  <c r="BV29" i="8" s="1"/>
  <c r="BP29" i="8"/>
  <c r="BT28" i="8"/>
  <c r="BT26" i="8"/>
  <c r="BS22" i="8"/>
  <c r="BX22" i="8" s="1"/>
  <c r="BR22" i="8"/>
  <c r="BW22" i="8" s="1"/>
  <c r="BQ22" i="8"/>
  <c r="BV22" i="8" s="1"/>
  <c r="BP22" i="8"/>
  <c r="BU22" i="8" s="1"/>
  <c r="BT21" i="8"/>
  <c r="BT22" i="8" s="1"/>
  <c r="BS16" i="8"/>
  <c r="BX16" i="8" s="1"/>
  <c r="BR16" i="8"/>
  <c r="BW16" i="8" s="1"/>
  <c r="BQ16" i="8"/>
  <c r="BV16" i="8" s="1"/>
  <c r="BP16" i="8"/>
  <c r="BU16" i="8" s="1"/>
  <c r="BT15" i="8"/>
  <c r="BT11" i="8"/>
  <c r="BT10" i="8"/>
  <c r="AW83" i="8"/>
  <c r="BV83" i="8" s="1"/>
  <c r="AH167" i="8"/>
  <c r="D167" i="8"/>
  <c r="AW167" i="8"/>
  <c r="AM167" i="8"/>
  <c r="AW276" i="8"/>
  <c r="AM276" i="8"/>
  <c r="AH276" i="8"/>
  <c r="D276" i="8"/>
  <c r="AW287" i="8"/>
  <c r="AW288" i="8" s="1"/>
  <c r="AW289" i="8" s="1"/>
  <c r="AH289" i="8"/>
  <c r="D287" i="8"/>
  <c r="BV287" i="8" s="1"/>
  <c r="AW269" i="8"/>
  <c r="AW270" i="8" s="1"/>
  <c r="AW271" i="8" s="1"/>
  <c r="AM269" i="8"/>
  <c r="AM270" i="8" s="1"/>
  <c r="AM271" i="8" s="1"/>
  <c r="AH269" i="8"/>
  <c r="AH270" i="8" s="1"/>
  <c r="AH271" i="8" s="1"/>
  <c r="D269" i="8"/>
  <c r="BV269" i="8" s="1"/>
  <c r="E269" i="8"/>
  <c r="AM258" i="8"/>
  <c r="AH258" i="8"/>
  <c r="AH262" i="8" s="1"/>
  <c r="D258" i="8"/>
  <c r="AW239" i="8"/>
  <c r="AW243" i="8" s="1"/>
  <c r="AM239" i="8"/>
  <c r="AM243" i="8" s="1"/>
  <c r="AH239" i="8"/>
  <c r="AH243" i="8" s="1"/>
  <c r="D239" i="8"/>
  <c r="BV239" i="8" s="1"/>
  <c r="AW233" i="8"/>
  <c r="AM233" i="8"/>
  <c r="AH233" i="8"/>
  <c r="D233" i="8"/>
  <c r="BV233" i="8" s="1"/>
  <c r="AW229" i="8"/>
  <c r="AM229" i="8"/>
  <c r="AH229" i="8"/>
  <c r="D229" i="8"/>
  <c r="AW218" i="8"/>
  <c r="AM218" i="8"/>
  <c r="AH218" i="8"/>
  <c r="D218" i="8"/>
  <c r="AM212" i="8"/>
  <c r="AH212" i="8"/>
  <c r="D212" i="8"/>
  <c r="AW198" i="8"/>
  <c r="AM198" i="8"/>
  <c r="AH198" i="8"/>
  <c r="D198" i="8"/>
  <c r="AW182" i="8"/>
  <c r="AM182" i="8"/>
  <c r="AH182" i="8"/>
  <c r="AW175" i="8"/>
  <c r="AM175" i="8"/>
  <c r="AH175" i="8"/>
  <c r="D175" i="8"/>
  <c r="BV175" i="8" s="1"/>
  <c r="AW157" i="8"/>
  <c r="AM157" i="8"/>
  <c r="AH157" i="8"/>
  <c r="D157" i="8"/>
  <c r="AW172" i="8"/>
  <c r="AM172" i="8"/>
  <c r="AH172" i="8"/>
  <c r="D172" i="8"/>
  <c r="AW154" i="8"/>
  <c r="AM154" i="8"/>
  <c r="AH154" i="8"/>
  <c r="D154" i="8"/>
  <c r="BV154" i="8" s="1"/>
  <c r="AW139" i="8"/>
  <c r="AW140" i="8" s="1"/>
  <c r="AM139" i="8"/>
  <c r="AM140" i="8" s="1"/>
  <c r="AH139" i="8"/>
  <c r="AH140" i="8" s="1"/>
  <c r="D139" i="8"/>
  <c r="D140" i="8" s="1"/>
  <c r="AW126" i="8"/>
  <c r="AM126" i="8"/>
  <c r="AH126" i="8"/>
  <c r="D126" i="8"/>
  <c r="AM83" i="8"/>
  <c r="AH83" i="8"/>
  <c r="AH87" i="8" s="1"/>
  <c r="BV172" i="8" l="1"/>
  <c r="BV229" i="8"/>
  <c r="BV276" i="8"/>
  <c r="BV198" i="8"/>
  <c r="BV126" i="8"/>
  <c r="BV157" i="8"/>
  <c r="BV167" i="8"/>
  <c r="D262" i="8"/>
  <c r="BV139" i="8"/>
  <c r="BV140" i="8" s="1"/>
  <c r="BP262" i="8"/>
  <c r="BP263" i="8" s="1"/>
  <c r="BQ262" i="8"/>
  <c r="BQ263" i="8" s="1"/>
  <c r="AM262" i="8"/>
  <c r="AM263" i="8" s="1"/>
  <c r="BQ87" i="8"/>
  <c r="BQ88" i="8" s="1"/>
  <c r="AW87" i="8"/>
  <c r="AM87" i="8"/>
  <c r="AM88" i="8" s="1"/>
  <c r="BP87" i="8"/>
  <c r="BP88" i="8" s="1"/>
  <c r="BP33" i="8"/>
  <c r="BU33" i="8" s="1"/>
  <c r="BU29" i="8"/>
  <c r="BR33" i="8"/>
  <c r="BW33" i="8" s="1"/>
  <c r="BW29" i="8"/>
  <c r="BQ33" i="8"/>
  <c r="BV33" i="8" s="1"/>
  <c r="D127" i="8"/>
  <c r="BS33" i="8"/>
  <c r="BX33" i="8" s="1"/>
  <c r="BX29" i="8"/>
  <c r="BS23" i="8"/>
  <c r="BX23" i="8" s="1"/>
  <c r="BR23" i="8"/>
  <c r="BW23" i="8" s="1"/>
  <c r="BP23" i="8"/>
  <c r="BU23" i="8" s="1"/>
  <c r="BQ23" i="8"/>
  <c r="BV23" i="8" s="1"/>
  <c r="D243" i="8"/>
  <c r="BV243" i="8" s="1"/>
  <c r="BP64" i="8"/>
  <c r="BU64" i="8" s="1"/>
  <c r="BR64" i="8"/>
  <c r="BW64" i="8" s="1"/>
  <c r="BQ64" i="8"/>
  <c r="BV64" i="8" s="1"/>
  <c r="BS64" i="8"/>
  <c r="BX64" i="8" s="1"/>
  <c r="BT60" i="8"/>
  <c r="BT110" i="8"/>
  <c r="AM288" i="8"/>
  <c r="BT167" i="8"/>
  <c r="D270" i="8"/>
  <c r="BV270" i="8" s="1"/>
  <c r="D288" i="8"/>
  <c r="D182" i="8"/>
  <c r="BV182" i="8" s="1"/>
  <c r="E270" i="8"/>
  <c r="BQ176" i="8"/>
  <c r="BQ183" i="8" s="1"/>
  <c r="D176" i="8"/>
  <c r="BR176" i="8"/>
  <c r="BR183" i="8" s="1"/>
  <c r="BS176" i="8"/>
  <c r="BS183" i="8" s="1"/>
  <c r="BP176" i="8"/>
  <c r="BP183" i="8" s="1"/>
  <c r="AW176" i="8"/>
  <c r="AW183" i="8" s="1"/>
  <c r="AM176" i="8"/>
  <c r="AM183" i="8" s="1"/>
  <c r="AH263" i="8"/>
  <c r="AH176" i="8"/>
  <c r="AH127" i="8"/>
  <c r="AH141" i="8" s="1"/>
  <c r="BP127" i="8"/>
  <c r="BP141" i="8" s="1"/>
  <c r="BR219" i="8"/>
  <c r="BR220" i="8" s="1"/>
  <c r="BS127" i="8"/>
  <c r="BS141" i="8" s="1"/>
  <c r="AW127" i="8"/>
  <c r="AW141" i="8" s="1"/>
  <c r="BR127" i="8"/>
  <c r="BR141" i="8" s="1"/>
  <c r="AM127" i="8"/>
  <c r="AM141" i="8" s="1"/>
  <c r="BQ127" i="8"/>
  <c r="BS234" i="8"/>
  <c r="BS244" i="8" s="1"/>
  <c r="BT190" i="8"/>
  <c r="BT195" i="8"/>
  <c r="AW258" i="8"/>
  <c r="BV258" i="8" s="1"/>
  <c r="BP234" i="8"/>
  <c r="BP244" i="8" s="1"/>
  <c r="BS281" i="8"/>
  <c r="BS282" i="8" s="1"/>
  <c r="BT139" i="8"/>
  <c r="BT140" i="8" s="1"/>
  <c r="BP219" i="8"/>
  <c r="BP220" i="8" s="1"/>
  <c r="BR199" i="8"/>
  <c r="BR200" i="8" s="1"/>
  <c r="BR234" i="8"/>
  <c r="BR244" i="8" s="1"/>
  <c r="BS219" i="8"/>
  <c r="BS220" i="8" s="1"/>
  <c r="BT218" i="8"/>
  <c r="BT233" i="8"/>
  <c r="BT29" i="8"/>
  <c r="BT33" i="8" s="1"/>
  <c r="BT154" i="8"/>
  <c r="BT239" i="8"/>
  <c r="BT243" i="8" s="1"/>
  <c r="BP281" i="8"/>
  <c r="BP282" i="8" s="1"/>
  <c r="BT126" i="8"/>
  <c r="BP199" i="8"/>
  <c r="BP200" i="8" s="1"/>
  <c r="BT212" i="8"/>
  <c r="BQ234" i="8"/>
  <c r="BQ244" i="8" s="1"/>
  <c r="BT258" i="8"/>
  <c r="BT262" i="8" s="1"/>
  <c r="BT269" i="8"/>
  <c r="BT270" i="8" s="1"/>
  <c r="BT271" i="8" s="1"/>
  <c r="BR281" i="8"/>
  <c r="BR282" i="8" s="1"/>
  <c r="AH199" i="8"/>
  <c r="BT172" i="8"/>
  <c r="BT182" i="8"/>
  <c r="BQ199" i="8"/>
  <c r="BQ200" i="8" s="1"/>
  <c r="BQ212" i="8"/>
  <c r="BQ218" i="8"/>
  <c r="BV218" i="8" s="1"/>
  <c r="BT229" i="8"/>
  <c r="BT281" i="8"/>
  <c r="BT282" i="8" s="1"/>
  <c r="BT16" i="8"/>
  <c r="BT23" i="8" s="1"/>
  <c r="BT43" i="8"/>
  <c r="BT83" i="8"/>
  <c r="BT87" i="8" s="1"/>
  <c r="BQ281" i="8"/>
  <c r="BQ282" i="8" s="1"/>
  <c r="AW212" i="8"/>
  <c r="AW219" i="8" s="1"/>
  <c r="AW220" i="8" s="1"/>
  <c r="AH281" i="8"/>
  <c r="AH282" i="8" s="1"/>
  <c r="AH234" i="8"/>
  <c r="D281" i="8"/>
  <c r="AW281" i="8"/>
  <c r="AW282" i="8" s="1"/>
  <c r="AM281" i="8"/>
  <c r="AM282" i="8" s="1"/>
  <c r="AM234" i="8"/>
  <c r="AM244" i="8" s="1"/>
  <c r="D219" i="8"/>
  <c r="AM219" i="8"/>
  <c r="AM220" i="8" s="1"/>
  <c r="AW234" i="8"/>
  <c r="AH219" i="8"/>
  <c r="AW199" i="8"/>
  <c r="AW200" i="8" s="1"/>
  <c r="D234" i="8"/>
  <c r="D199" i="8"/>
  <c r="BV199" i="8" s="1"/>
  <c r="AM199" i="8"/>
  <c r="AM200" i="8" s="1"/>
  <c r="AZ15" i="8"/>
  <c r="AP15" i="8"/>
  <c r="AK15" i="8"/>
  <c r="G15" i="8"/>
  <c r="BV288" i="8" l="1"/>
  <c r="BV281" i="8"/>
  <c r="BV212" i="8"/>
  <c r="BV176" i="8"/>
  <c r="AW88" i="8"/>
  <c r="BV87" i="8"/>
  <c r="BV234" i="8"/>
  <c r="BQ141" i="8"/>
  <c r="BV127" i="8"/>
  <c r="AW262" i="8"/>
  <c r="BR34" i="8"/>
  <c r="BW34" i="8" s="1"/>
  <c r="BY15" i="8"/>
  <c r="BS34" i="8"/>
  <c r="BX34" i="8" s="1"/>
  <c r="BP34" i="8"/>
  <c r="BU34" i="8" s="1"/>
  <c r="BQ34" i="8"/>
  <c r="BV34" i="8" s="1"/>
  <c r="BP73" i="8"/>
  <c r="BU73" i="8" s="1"/>
  <c r="BR73" i="8"/>
  <c r="BW73" i="8" s="1"/>
  <c r="BS73" i="8"/>
  <c r="BX73" i="8" s="1"/>
  <c r="BQ73" i="8"/>
  <c r="BV73" i="8" s="1"/>
  <c r="BT64" i="8"/>
  <c r="BT73" i="8" s="1"/>
  <c r="AM289" i="8"/>
  <c r="BS263" i="8"/>
  <c r="BR263" i="8"/>
  <c r="BS88" i="8"/>
  <c r="BR88" i="8"/>
  <c r="D200" i="8"/>
  <c r="D183" i="8"/>
  <c r="D244" i="8"/>
  <c r="D271" i="8"/>
  <c r="BV271" i="8" s="1"/>
  <c r="AH88" i="8"/>
  <c r="D220" i="8"/>
  <c r="D282" i="8"/>
  <c r="BV282" i="8" s="1"/>
  <c r="D289" i="8"/>
  <c r="BV289" i="8" s="1"/>
  <c r="D263" i="8"/>
  <c r="E271" i="8"/>
  <c r="BT176" i="8"/>
  <c r="BT183" i="8" s="1"/>
  <c r="AW244" i="8"/>
  <c r="AH244" i="8"/>
  <c r="AH220" i="8"/>
  <c r="AH200" i="8"/>
  <c r="AH183" i="8"/>
  <c r="D141" i="8"/>
  <c r="BT127" i="8"/>
  <c r="BT141" i="8" s="1"/>
  <c r="BT199" i="8"/>
  <c r="BT200" i="8" s="1"/>
  <c r="BT234" i="8"/>
  <c r="BT244" i="8" s="1"/>
  <c r="BT34" i="8"/>
  <c r="BT219" i="8"/>
  <c r="BT220" i="8" s="1"/>
  <c r="BQ219" i="8"/>
  <c r="BQ220" i="8" s="1"/>
  <c r="BV220" i="8" l="1"/>
  <c r="BV88" i="8"/>
  <c r="BV183" i="8"/>
  <c r="BV141" i="8"/>
  <c r="BV200" i="8"/>
  <c r="BV219" i="8"/>
  <c r="AW263" i="8"/>
  <c r="BV263" i="8" s="1"/>
  <c r="BV262" i="8"/>
  <c r="BV244" i="8"/>
  <c r="D290" i="8"/>
  <c r="BT263" i="8"/>
  <c r="BT88" i="8"/>
  <c r="AH290" i="8"/>
  <c r="BS290" i="8"/>
  <c r="BP290" i="8"/>
  <c r="BR290" i="8"/>
  <c r="AM290" i="8"/>
  <c r="BQ290" i="8"/>
  <c r="AZ58" i="8"/>
  <c r="AP58" i="8"/>
  <c r="AK58" i="8"/>
  <c r="G58" i="8"/>
  <c r="AW290" i="8" l="1"/>
  <c r="BV290" i="8"/>
  <c r="BY58" i="8"/>
  <c r="BT290" i="8"/>
  <c r="AZ279" i="8"/>
  <c r="AZ280" i="8" s="1"/>
  <c r="AP279" i="8"/>
  <c r="AP280" i="8" s="1"/>
  <c r="AK279" i="8"/>
  <c r="AK280" i="8" s="1"/>
  <c r="G279" i="8"/>
  <c r="AZ275" i="8"/>
  <c r="AP275" i="8"/>
  <c r="AK275" i="8"/>
  <c r="G275" i="8"/>
  <c r="AZ286" i="8"/>
  <c r="AP286" i="8"/>
  <c r="AK286" i="8"/>
  <c r="G286" i="8"/>
  <c r="AZ268" i="8"/>
  <c r="AP268" i="8"/>
  <c r="AK268" i="8"/>
  <c r="G268" i="8"/>
  <c r="BY268" i="8" s="1"/>
  <c r="AZ267" i="8"/>
  <c r="AP267" i="8"/>
  <c r="AK267" i="8"/>
  <c r="G267" i="8"/>
  <c r="AZ257" i="8"/>
  <c r="AP257" i="8"/>
  <c r="AK257" i="8"/>
  <c r="G257" i="8"/>
  <c r="AZ255" i="8"/>
  <c r="AP255" i="8"/>
  <c r="AK255" i="8"/>
  <c r="G255" i="8"/>
  <c r="AZ253" i="8"/>
  <c r="AP253" i="8"/>
  <c r="AK253" i="8"/>
  <c r="G253" i="8"/>
  <c r="AZ252" i="8"/>
  <c r="AP252" i="8"/>
  <c r="AK252" i="8"/>
  <c r="G252" i="8"/>
  <c r="AZ251" i="8"/>
  <c r="AP251" i="8"/>
  <c r="AK251" i="8"/>
  <c r="G251" i="8"/>
  <c r="AZ250" i="8"/>
  <c r="AP250" i="8"/>
  <c r="AK250" i="8"/>
  <c r="G250" i="8"/>
  <c r="AZ248" i="8"/>
  <c r="AP248" i="8"/>
  <c r="AK248" i="8"/>
  <c r="G248" i="8"/>
  <c r="AZ238" i="8"/>
  <c r="AP238" i="8"/>
  <c r="AK238" i="8"/>
  <c r="G238" i="8"/>
  <c r="AZ237" i="8"/>
  <c r="AP237" i="8"/>
  <c r="AK237" i="8"/>
  <c r="G237" i="8"/>
  <c r="AZ232" i="8"/>
  <c r="AP232" i="8"/>
  <c r="AK232" i="8"/>
  <c r="G232" i="8"/>
  <c r="AZ231" i="8"/>
  <c r="AP231" i="8"/>
  <c r="AK231" i="8"/>
  <c r="G231" i="8"/>
  <c r="AZ228" i="8"/>
  <c r="AP228" i="8"/>
  <c r="AK228" i="8"/>
  <c r="G228" i="8"/>
  <c r="AZ227" i="8"/>
  <c r="AP227" i="8"/>
  <c r="AK227" i="8"/>
  <c r="AZ226" i="8"/>
  <c r="AP226" i="8"/>
  <c r="AK226" i="8"/>
  <c r="G226" i="8"/>
  <c r="AZ225" i="8"/>
  <c r="AP225" i="8"/>
  <c r="AK225" i="8"/>
  <c r="G225" i="8"/>
  <c r="AZ224" i="8"/>
  <c r="AP224" i="8"/>
  <c r="AK224" i="8"/>
  <c r="G224" i="8"/>
  <c r="C229" i="8"/>
  <c r="C239" i="8"/>
  <c r="C258" i="8"/>
  <c r="C262" i="8" s="1"/>
  <c r="C269" i="8"/>
  <c r="C287" i="8"/>
  <c r="AZ217" i="8"/>
  <c r="AP217" i="8"/>
  <c r="G217" i="8"/>
  <c r="AZ215" i="8"/>
  <c r="AP215" i="8"/>
  <c r="G215" i="8"/>
  <c r="AZ214" i="8"/>
  <c r="AP214" i="8"/>
  <c r="G214" i="8"/>
  <c r="AZ211" i="8"/>
  <c r="AP211" i="8"/>
  <c r="G211" i="8"/>
  <c r="AZ209" i="8"/>
  <c r="AP209" i="8"/>
  <c r="G209" i="8"/>
  <c r="AZ208" i="8"/>
  <c r="AP208" i="8"/>
  <c r="G208" i="8"/>
  <c r="AZ207" i="8"/>
  <c r="AP207" i="8"/>
  <c r="G207" i="8"/>
  <c r="AZ206" i="8"/>
  <c r="AP206" i="8"/>
  <c r="G206" i="8"/>
  <c r="AZ205" i="8"/>
  <c r="AP205" i="8"/>
  <c r="G205" i="8"/>
  <c r="AZ204" i="8"/>
  <c r="AP204" i="8"/>
  <c r="G204" i="8"/>
  <c r="AZ197" i="8"/>
  <c r="AP197" i="8"/>
  <c r="AK197" i="8"/>
  <c r="G197" i="8"/>
  <c r="AZ194" i="8"/>
  <c r="AP194" i="8"/>
  <c r="AK194" i="8"/>
  <c r="G194" i="8"/>
  <c r="AZ192" i="8"/>
  <c r="AP192" i="8"/>
  <c r="AK192" i="8"/>
  <c r="G192" i="8"/>
  <c r="AZ193" i="8"/>
  <c r="AP193" i="8"/>
  <c r="AK193" i="8"/>
  <c r="G193" i="8"/>
  <c r="AZ189" i="8"/>
  <c r="AP189" i="8"/>
  <c r="AK189" i="8"/>
  <c r="G189" i="8"/>
  <c r="AZ187" i="8"/>
  <c r="AP187" i="8"/>
  <c r="AK187" i="8"/>
  <c r="G187" i="8"/>
  <c r="AZ188" i="8"/>
  <c r="AP188" i="8"/>
  <c r="AK188" i="8"/>
  <c r="G188" i="8"/>
  <c r="AZ180" i="8"/>
  <c r="AZ181" i="8" s="1"/>
  <c r="AP180" i="8"/>
  <c r="AP181" i="8" s="1"/>
  <c r="AK180" i="8"/>
  <c r="AK181" i="8" s="1"/>
  <c r="G180" i="8"/>
  <c r="AZ166" i="8"/>
  <c r="AP166" i="8"/>
  <c r="AK166" i="8"/>
  <c r="G166" i="8"/>
  <c r="AZ160" i="8"/>
  <c r="AZ161" i="8" s="1"/>
  <c r="AP160" i="8"/>
  <c r="AP161" i="8" s="1"/>
  <c r="AK160" i="8"/>
  <c r="AK161" i="8" s="1"/>
  <c r="G160" i="8"/>
  <c r="AZ174" i="8"/>
  <c r="AP174" i="8"/>
  <c r="AK174" i="8"/>
  <c r="G174" i="8"/>
  <c r="AZ156" i="8"/>
  <c r="AP156" i="8"/>
  <c r="AK156" i="8"/>
  <c r="G156" i="8"/>
  <c r="AZ171" i="8"/>
  <c r="AP171" i="8"/>
  <c r="AK171" i="8"/>
  <c r="G171" i="8"/>
  <c r="AZ170" i="8"/>
  <c r="AP170" i="8"/>
  <c r="AK170" i="8"/>
  <c r="G170" i="8"/>
  <c r="BY170" i="8" s="1"/>
  <c r="AZ169" i="8"/>
  <c r="AP169" i="8"/>
  <c r="AK169" i="8"/>
  <c r="G169" i="8"/>
  <c r="AZ153" i="8"/>
  <c r="AP153" i="8"/>
  <c r="AK153" i="8"/>
  <c r="G153" i="8"/>
  <c r="AZ152" i="8"/>
  <c r="AP152" i="8"/>
  <c r="AK152" i="8"/>
  <c r="G152" i="8"/>
  <c r="AZ149" i="8"/>
  <c r="AP149" i="8"/>
  <c r="G149" i="8"/>
  <c r="AZ148" i="8"/>
  <c r="AP148" i="8"/>
  <c r="AK148" i="8"/>
  <c r="G148" i="8"/>
  <c r="AZ147" i="8"/>
  <c r="AP147" i="8"/>
  <c r="AK147" i="8"/>
  <c r="G147" i="8"/>
  <c r="AZ146" i="8"/>
  <c r="AP146" i="8"/>
  <c r="G146" i="8"/>
  <c r="AZ145" i="8"/>
  <c r="AP145" i="8"/>
  <c r="AK145" i="8"/>
  <c r="G145" i="8"/>
  <c r="AZ138" i="8"/>
  <c r="AP138" i="8"/>
  <c r="AK138" i="8"/>
  <c r="G138" i="8"/>
  <c r="AZ136" i="8"/>
  <c r="AP136" i="8"/>
  <c r="AK136" i="8"/>
  <c r="G136" i="8"/>
  <c r="AZ135" i="8"/>
  <c r="AP135" i="8"/>
  <c r="AK135" i="8"/>
  <c r="G135" i="8"/>
  <c r="AZ134" i="8"/>
  <c r="AP134" i="8"/>
  <c r="AK134" i="8"/>
  <c r="G134" i="8"/>
  <c r="AZ133" i="8"/>
  <c r="AP133" i="8"/>
  <c r="AK133" i="8"/>
  <c r="G133" i="8"/>
  <c r="AZ125" i="8"/>
  <c r="AP125" i="8"/>
  <c r="AK125" i="8"/>
  <c r="G125" i="8"/>
  <c r="AZ122" i="8"/>
  <c r="AP122" i="8"/>
  <c r="AK122" i="8"/>
  <c r="G122" i="8"/>
  <c r="AZ121" i="8"/>
  <c r="AP121" i="8"/>
  <c r="AK121" i="8"/>
  <c r="G121" i="8"/>
  <c r="AZ120" i="8"/>
  <c r="AP120" i="8"/>
  <c r="AK120" i="8"/>
  <c r="G120" i="8"/>
  <c r="AZ119" i="8"/>
  <c r="AP119" i="8"/>
  <c r="AK119" i="8"/>
  <c r="G119" i="8"/>
  <c r="AZ117" i="8"/>
  <c r="AP117" i="8"/>
  <c r="AK117" i="8"/>
  <c r="G117" i="8"/>
  <c r="AZ116" i="8"/>
  <c r="AP116" i="8"/>
  <c r="AK116" i="8"/>
  <c r="G116" i="8"/>
  <c r="C126" i="8"/>
  <c r="AG126" i="8"/>
  <c r="AI126" i="8"/>
  <c r="AJ126" i="8"/>
  <c r="AL126" i="8"/>
  <c r="AN126" i="8"/>
  <c r="AO126" i="8"/>
  <c r="AV126" i="8"/>
  <c r="AX126" i="8"/>
  <c r="AY126" i="8"/>
  <c r="AZ109" i="8"/>
  <c r="AP109" i="8"/>
  <c r="AK109" i="8"/>
  <c r="G109" i="8"/>
  <c r="AZ107" i="8"/>
  <c r="AP107" i="8"/>
  <c r="AK107" i="8"/>
  <c r="G107" i="8"/>
  <c r="AZ105" i="8"/>
  <c r="AP105" i="8"/>
  <c r="AK105" i="8"/>
  <c r="G105" i="8"/>
  <c r="AZ104" i="8"/>
  <c r="AP104" i="8"/>
  <c r="AK104" i="8"/>
  <c r="G104" i="8"/>
  <c r="AZ101" i="8"/>
  <c r="AP101" i="8"/>
  <c r="AK101" i="8"/>
  <c r="G101" i="8"/>
  <c r="AZ100" i="8"/>
  <c r="AP100" i="8"/>
  <c r="AK100" i="8"/>
  <c r="G100" i="8"/>
  <c r="AZ98" i="8"/>
  <c r="AP98" i="8"/>
  <c r="AK98" i="8"/>
  <c r="G98" i="8"/>
  <c r="AZ97" i="8"/>
  <c r="AP97" i="8"/>
  <c r="AK97" i="8"/>
  <c r="G97" i="8"/>
  <c r="AZ96" i="8"/>
  <c r="AP96" i="8"/>
  <c r="AK96" i="8"/>
  <c r="G96" i="8"/>
  <c r="AZ95" i="8"/>
  <c r="AP95" i="8"/>
  <c r="AK95" i="8"/>
  <c r="G95" i="8"/>
  <c r="AZ94" i="8"/>
  <c r="AP94" i="8"/>
  <c r="AK94" i="8"/>
  <c r="G94" i="8"/>
  <c r="AZ93" i="8"/>
  <c r="AP93" i="8"/>
  <c r="AK93" i="8"/>
  <c r="G93" i="8"/>
  <c r="AZ92" i="8"/>
  <c r="AP92" i="8"/>
  <c r="AK92" i="8"/>
  <c r="G92" i="8"/>
  <c r="AZ82" i="8"/>
  <c r="AP82" i="8"/>
  <c r="AK82" i="8"/>
  <c r="G82" i="8"/>
  <c r="AZ80" i="8"/>
  <c r="AP80" i="8"/>
  <c r="AK80" i="8"/>
  <c r="G80" i="8"/>
  <c r="AZ79" i="8"/>
  <c r="AP79" i="8"/>
  <c r="AK79" i="8"/>
  <c r="G79" i="8"/>
  <c r="AZ78" i="8"/>
  <c r="AP78" i="8"/>
  <c r="AK78" i="8"/>
  <c r="G78" i="8"/>
  <c r="AZ77" i="8"/>
  <c r="AP77" i="8"/>
  <c r="AK77" i="8"/>
  <c r="G77" i="8"/>
  <c r="AZ62" i="8"/>
  <c r="AZ63" i="8" s="1"/>
  <c r="AP62" i="8"/>
  <c r="AP63" i="8" s="1"/>
  <c r="AK62" i="8"/>
  <c r="AK63" i="8" s="1"/>
  <c r="G62" i="8"/>
  <c r="AZ59" i="8"/>
  <c r="AZ60" i="8" s="1"/>
  <c r="AP59" i="8"/>
  <c r="AP60" i="8" s="1"/>
  <c r="AK59" i="8"/>
  <c r="AK60" i="8" s="1"/>
  <c r="G59" i="8"/>
  <c r="AZ45" i="8"/>
  <c r="AZ47" i="8" s="1"/>
  <c r="AP45" i="8"/>
  <c r="AP47" i="8" s="1"/>
  <c r="AK45" i="8"/>
  <c r="AK47" i="8" s="1"/>
  <c r="G45" i="8"/>
  <c r="AZ52" i="8"/>
  <c r="AZ53" i="8" s="1"/>
  <c r="AP52" i="8"/>
  <c r="AP53" i="8" s="1"/>
  <c r="AK52" i="8"/>
  <c r="AK53" i="8" s="1"/>
  <c r="CA10" i="8"/>
  <c r="G110" i="8" l="1"/>
  <c r="BY160" i="8"/>
  <c r="G126" i="8"/>
  <c r="BY192" i="8"/>
  <c r="G127" i="8"/>
  <c r="BY169" i="8"/>
  <c r="BY174" i="8"/>
  <c r="BY193" i="8"/>
  <c r="BY204" i="8"/>
  <c r="BY188" i="8"/>
  <c r="BY180" i="8"/>
  <c r="BY181" i="8" s="1"/>
  <c r="G181" i="8"/>
  <c r="BY152" i="8"/>
  <c r="BY171" i="8"/>
  <c r="BY187" i="8"/>
  <c r="BY194" i="8"/>
  <c r="BY215" i="8"/>
  <c r="BW126" i="8"/>
  <c r="BY153" i="8"/>
  <c r="BY156" i="8"/>
  <c r="BY166" i="8"/>
  <c r="BY189" i="8"/>
  <c r="BY197" i="8"/>
  <c r="BY208" i="8"/>
  <c r="BY217" i="8"/>
  <c r="BU126" i="8"/>
  <c r="BY147" i="8"/>
  <c r="BY148" i="8"/>
  <c r="BY149" i="8"/>
  <c r="BY207" i="8"/>
  <c r="BY214" i="8"/>
  <c r="BY59" i="8"/>
  <c r="BY77" i="8"/>
  <c r="BY80" i="8"/>
  <c r="BY92" i="8"/>
  <c r="BY94" i="8"/>
  <c r="BY96" i="8"/>
  <c r="BY98" i="8"/>
  <c r="BY101" i="8"/>
  <c r="BY105" i="8"/>
  <c r="BY109" i="8"/>
  <c r="BY117" i="8"/>
  <c r="BY119" i="8"/>
  <c r="BY120" i="8"/>
  <c r="BY121" i="8"/>
  <c r="BY122" i="8"/>
  <c r="BY125" i="8"/>
  <c r="BY133" i="8"/>
  <c r="BY134" i="8"/>
  <c r="BY135" i="8"/>
  <c r="BY136" i="8"/>
  <c r="BY138" i="8"/>
  <c r="BY145" i="8"/>
  <c r="BY146" i="8"/>
  <c r="BY206" i="8"/>
  <c r="BY211" i="8"/>
  <c r="BY228" i="8"/>
  <c r="BY231" i="8"/>
  <c r="BY232" i="8"/>
  <c r="BY237" i="8"/>
  <c r="BY238" i="8"/>
  <c r="BY248" i="8"/>
  <c r="BY250" i="8"/>
  <c r="BY251" i="8"/>
  <c r="BY252" i="8"/>
  <c r="BY253" i="8"/>
  <c r="BY255" i="8"/>
  <c r="BY257" i="8"/>
  <c r="BY267" i="8"/>
  <c r="BY286" i="8"/>
  <c r="CI286" i="8" s="1"/>
  <c r="CI287" i="8" s="1"/>
  <c r="CI288" i="8" s="1"/>
  <c r="CI289" i="8" s="1"/>
  <c r="BY275" i="8"/>
  <c r="CI275" i="8" s="1"/>
  <c r="CI276" i="8" s="1"/>
  <c r="CI281" i="8" s="1"/>
  <c r="CI282" i="8" s="1"/>
  <c r="BY279" i="8"/>
  <c r="BY52" i="8"/>
  <c r="BY45" i="8"/>
  <c r="BY62" i="8"/>
  <c r="BY78" i="8"/>
  <c r="BY79" i="8"/>
  <c r="BY82" i="8"/>
  <c r="BY93" i="8"/>
  <c r="BY95" i="8"/>
  <c r="BY97" i="8"/>
  <c r="BY100" i="8"/>
  <c r="BY104" i="8"/>
  <c r="BY107" i="8"/>
  <c r="BY116" i="8"/>
  <c r="BX126" i="8"/>
  <c r="BY205" i="8"/>
  <c r="BY209" i="8"/>
  <c r="BY224" i="8"/>
  <c r="BY225" i="8"/>
  <c r="BY226" i="8"/>
  <c r="BY227" i="8"/>
  <c r="C243" i="8"/>
  <c r="C234" i="8"/>
  <c r="AP110" i="8"/>
  <c r="AZ110" i="8"/>
  <c r="AK110" i="8"/>
  <c r="G63" i="8"/>
  <c r="BY63" i="8" s="1"/>
  <c r="G60" i="8"/>
  <c r="BY60" i="8" s="1"/>
  <c r="G53" i="8"/>
  <c r="BY53" i="8" s="1"/>
  <c r="G47" i="8"/>
  <c r="BY47" i="8" s="1"/>
  <c r="G161" i="8"/>
  <c r="BY161" i="8" s="1"/>
  <c r="C288" i="8"/>
  <c r="C270" i="8"/>
  <c r="G83" i="8"/>
  <c r="G87" i="8" s="1"/>
  <c r="G280" i="8"/>
  <c r="BY280" i="8" s="1"/>
  <c r="AK190" i="8"/>
  <c r="AK195" i="8"/>
  <c r="AZ190" i="8"/>
  <c r="AZ195" i="8"/>
  <c r="G190" i="8"/>
  <c r="AP190" i="8"/>
  <c r="G195" i="8"/>
  <c r="AP195" i="8"/>
  <c r="AK126" i="8"/>
  <c r="AP126" i="8"/>
  <c r="AZ126" i="8"/>
  <c r="BY110" i="8" l="1"/>
  <c r="BY126" i="8"/>
  <c r="BY195" i="8"/>
  <c r="BY190" i="8"/>
  <c r="C244" i="8"/>
  <c r="C289" i="8"/>
  <c r="C263" i="8"/>
  <c r="C271" i="8"/>
  <c r="AP276" i="8"/>
  <c r="AO276" i="8"/>
  <c r="AN276" i="8"/>
  <c r="AL276" i="8"/>
  <c r="AP287" i="8"/>
  <c r="AO269" i="8"/>
  <c r="AO270" i="8" s="1"/>
  <c r="AO271" i="8" s="1"/>
  <c r="AN269" i="8"/>
  <c r="AN270" i="8" s="1"/>
  <c r="AN271" i="8" s="1"/>
  <c r="AL269" i="8"/>
  <c r="AL270" i="8" s="1"/>
  <c r="AL271" i="8" s="1"/>
  <c r="AP269" i="8"/>
  <c r="AP270" i="8" s="1"/>
  <c r="AP271" i="8" s="1"/>
  <c r="AO258" i="8"/>
  <c r="AN258" i="8"/>
  <c r="AL258" i="8"/>
  <c r="AP258" i="8"/>
  <c r="AO239" i="8"/>
  <c r="AO243" i="8" s="1"/>
  <c r="AN239" i="8"/>
  <c r="AN243" i="8" s="1"/>
  <c r="AL239" i="8"/>
  <c r="AL243" i="8" s="1"/>
  <c r="AP239" i="8"/>
  <c r="AP243" i="8" s="1"/>
  <c r="AP233" i="8"/>
  <c r="AO233" i="8"/>
  <c r="AN233" i="8"/>
  <c r="AL233" i="8"/>
  <c r="AO229" i="8"/>
  <c r="AN229" i="8"/>
  <c r="AL229" i="8"/>
  <c r="AP229" i="8"/>
  <c r="AO218" i="8"/>
  <c r="AN218" i="8"/>
  <c r="AL218" i="8"/>
  <c r="AP218" i="8"/>
  <c r="AO212" i="8"/>
  <c r="AN212" i="8"/>
  <c r="AL212" i="8"/>
  <c r="AP212" i="8"/>
  <c r="AO198" i="8"/>
  <c r="AN198" i="8"/>
  <c r="AL198" i="8"/>
  <c r="AP198" i="8"/>
  <c r="AO182" i="8"/>
  <c r="AN182" i="8"/>
  <c r="AL182" i="8"/>
  <c r="AP182" i="8"/>
  <c r="AO167" i="8"/>
  <c r="AN167" i="8"/>
  <c r="AL167" i="8"/>
  <c r="AP167" i="8"/>
  <c r="AP175" i="8"/>
  <c r="AO175" i="8"/>
  <c r="AN175" i="8"/>
  <c r="AL175" i="8"/>
  <c r="AO157" i="8"/>
  <c r="AN157" i="8"/>
  <c r="AL157" i="8"/>
  <c r="AP157" i="8"/>
  <c r="AO172" i="8"/>
  <c r="AN172" i="8"/>
  <c r="AL172" i="8"/>
  <c r="AP172" i="8"/>
  <c r="AO154" i="8"/>
  <c r="AN154" i="8"/>
  <c r="AL154" i="8"/>
  <c r="AP154" i="8"/>
  <c r="AP139" i="8"/>
  <c r="AP140" i="8" s="1"/>
  <c r="AO139" i="8"/>
  <c r="AO140" i="8" s="1"/>
  <c r="AN139" i="8"/>
  <c r="AN140" i="8" s="1"/>
  <c r="AL139" i="8"/>
  <c r="AL140" i="8" s="1"/>
  <c r="AO127" i="8"/>
  <c r="AN127" i="8"/>
  <c r="AL127" i="8"/>
  <c r="AP127" i="8"/>
  <c r="AP83" i="8"/>
  <c r="AO83" i="8"/>
  <c r="AN83" i="8"/>
  <c r="AL83" i="8"/>
  <c r="AP42" i="8"/>
  <c r="AP41" i="8"/>
  <c r="AP40" i="8"/>
  <c r="AP39" i="8"/>
  <c r="AP38" i="8"/>
  <c r="AP28" i="8"/>
  <c r="AP26" i="8"/>
  <c r="AP21" i="8"/>
  <c r="AP22" i="8" s="1"/>
  <c r="AP11" i="8"/>
  <c r="AP10" i="8"/>
  <c r="AJ276" i="8"/>
  <c r="AI276" i="8"/>
  <c r="AG276" i="8"/>
  <c r="AK276" i="8"/>
  <c r="AK287" i="8"/>
  <c r="AK288" i="8" s="1"/>
  <c r="AK289" i="8" s="1"/>
  <c r="AJ289" i="8"/>
  <c r="AI289" i="8"/>
  <c r="AG289" i="8"/>
  <c r="AJ269" i="8"/>
  <c r="AJ270" i="8" s="1"/>
  <c r="AJ271" i="8" s="1"/>
  <c r="AI269" i="8"/>
  <c r="AG269" i="8"/>
  <c r="AK269" i="8"/>
  <c r="AK270" i="8" s="1"/>
  <c r="AK271" i="8" s="1"/>
  <c r="AK258" i="8"/>
  <c r="AK262" i="8" s="1"/>
  <c r="AJ258" i="8"/>
  <c r="AJ262" i="8" s="1"/>
  <c r="AI258" i="8"/>
  <c r="AI262" i="8" s="1"/>
  <c r="AG258" i="8"/>
  <c r="AG262" i="8" s="1"/>
  <c r="AJ239" i="8"/>
  <c r="AJ243" i="8" s="1"/>
  <c r="AI239" i="8"/>
  <c r="AI243" i="8" s="1"/>
  <c r="AG239" i="8"/>
  <c r="AK239" i="8"/>
  <c r="AK243" i="8" s="1"/>
  <c r="AJ233" i="8"/>
  <c r="AI233" i="8"/>
  <c r="AG233" i="8"/>
  <c r="AK233" i="8"/>
  <c r="AJ229" i="8"/>
  <c r="AI229" i="8"/>
  <c r="AG229" i="8"/>
  <c r="AK229" i="8"/>
  <c r="AJ218" i="8"/>
  <c r="AI218" i="8"/>
  <c r="AG218" i="8"/>
  <c r="AK218" i="8"/>
  <c r="AK212" i="8"/>
  <c r="AJ212" i="8"/>
  <c r="AI212" i="8"/>
  <c r="AG212" i="8"/>
  <c r="AJ198" i="8"/>
  <c r="AI198" i="8"/>
  <c r="AG198" i="8"/>
  <c r="AK198" i="8"/>
  <c r="AJ182" i="8"/>
  <c r="AI182" i="8"/>
  <c r="AK182" i="8"/>
  <c r="AJ167" i="8"/>
  <c r="AI167" i="8"/>
  <c r="AG167" i="8"/>
  <c r="AK167" i="8"/>
  <c r="AJ175" i="8"/>
  <c r="AI175" i="8"/>
  <c r="AG175" i="8"/>
  <c r="AK175" i="8"/>
  <c r="AK157" i="8"/>
  <c r="AJ157" i="8"/>
  <c r="AI157" i="8"/>
  <c r="AG157" i="8"/>
  <c r="AJ172" i="8"/>
  <c r="AI172" i="8"/>
  <c r="AG172" i="8"/>
  <c r="AK172" i="8"/>
  <c r="AJ154" i="8"/>
  <c r="AI154" i="8"/>
  <c r="AG154" i="8"/>
  <c r="AK154" i="8"/>
  <c r="AJ139" i="8"/>
  <c r="AJ140" i="8" s="1"/>
  <c r="AI139" i="8"/>
  <c r="AI140" i="8" s="1"/>
  <c r="AG139" i="8"/>
  <c r="AG140" i="8" s="1"/>
  <c r="AK139" i="8"/>
  <c r="AK140" i="8" s="1"/>
  <c r="AK127" i="8"/>
  <c r="AJ83" i="8"/>
  <c r="AJ87" i="8" s="1"/>
  <c r="AI83" i="8"/>
  <c r="AI87" i="8" s="1"/>
  <c r="AG83" i="8"/>
  <c r="AK42" i="8"/>
  <c r="AK41" i="8"/>
  <c r="AK40" i="8"/>
  <c r="AK39" i="8"/>
  <c r="AK38" i="8"/>
  <c r="AK28" i="8"/>
  <c r="AK26" i="8"/>
  <c r="AK21" i="8"/>
  <c r="AK22" i="8" s="1"/>
  <c r="AK11" i="8"/>
  <c r="AK10" i="8"/>
  <c r="AP262" i="8" l="1"/>
  <c r="AP263" i="8" s="1"/>
  <c r="AL262" i="8"/>
  <c r="AL263" i="8" s="1"/>
  <c r="AN262" i="8"/>
  <c r="AN263" i="8" s="1"/>
  <c r="AO262" i="8"/>
  <c r="AO263" i="8" s="1"/>
  <c r="AO87" i="8"/>
  <c r="AO88" i="8" s="1"/>
  <c r="AN87" i="8"/>
  <c r="AN88" i="8" s="1"/>
  <c r="BU83" i="8"/>
  <c r="BU87" i="8" s="1"/>
  <c r="AG87" i="8"/>
  <c r="AL87" i="8"/>
  <c r="AL88" i="8" s="1"/>
  <c r="AP87" i="8"/>
  <c r="AP88" i="8" s="1"/>
  <c r="AG243" i="8"/>
  <c r="AP29" i="8"/>
  <c r="AP33" i="8" s="1"/>
  <c r="AK29" i="8"/>
  <c r="AK33" i="8" s="1"/>
  <c r="AP288" i="8"/>
  <c r="AN288" i="8"/>
  <c r="AO288" i="8"/>
  <c r="AP43" i="8"/>
  <c r="AP16" i="8"/>
  <c r="AP23" i="8" s="1"/>
  <c r="AG182" i="8"/>
  <c r="AK43" i="8"/>
  <c r="AK16" i="8"/>
  <c r="AK23" i="8" s="1"/>
  <c r="AI127" i="8"/>
  <c r="AJ127" i="8"/>
  <c r="AJ141" i="8" s="1"/>
  <c r="G88" i="8"/>
  <c r="AG270" i="8"/>
  <c r="AI270" i="8"/>
  <c r="AL288" i="8"/>
  <c r="AG127" i="8"/>
  <c r="AL176" i="8"/>
  <c r="AL183" i="8" s="1"/>
  <c r="AI176" i="8"/>
  <c r="AI183" i="8" s="1"/>
  <c r="AO176" i="8"/>
  <c r="AO183" i="8" s="1"/>
  <c r="AJ176" i="8"/>
  <c r="AJ183" i="8" s="1"/>
  <c r="AP176" i="8"/>
  <c r="AP183" i="8" s="1"/>
  <c r="AK176" i="8"/>
  <c r="AK183" i="8" s="1"/>
  <c r="AG176" i="8"/>
  <c r="AN176" i="8"/>
  <c r="AI219" i="8"/>
  <c r="AI220" i="8" s="1"/>
  <c r="AP141" i="8"/>
  <c r="AJ219" i="8"/>
  <c r="AJ220" i="8" s="1"/>
  <c r="AK219" i="8"/>
  <c r="AK220" i="8" s="1"/>
  <c r="AN219" i="8"/>
  <c r="AP281" i="8"/>
  <c r="AP282" i="8" s="1"/>
  <c r="AJ199" i="8"/>
  <c r="AJ200" i="8" s="1"/>
  <c r="AJ281" i="8"/>
  <c r="AJ282" i="8" s="1"/>
  <c r="AL199" i="8"/>
  <c r="AL200" i="8" s="1"/>
  <c r="AO234" i="8"/>
  <c r="AO244" i="8" s="1"/>
  <c r="AI234" i="8"/>
  <c r="AI244" i="8" s="1"/>
  <c r="AN199" i="8"/>
  <c r="AN200" i="8" s="1"/>
  <c r="AL234" i="8"/>
  <c r="AL244" i="8" s="1"/>
  <c r="AN234" i="8"/>
  <c r="AN244" i="8" s="1"/>
  <c r="AG219" i="8"/>
  <c r="AG220" i="8" s="1"/>
  <c r="AK199" i="8"/>
  <c r="AK200" i="8" s="1"/>
  <c r="AK234" i="8"/>
  <c r="AK244" i="8" s="1"/>
  <c r="AO141" i="8"/>
  <c r="AG199" i="8"/>
  <c r="AG200" i="8" s="1"/>
  <c r="AI199" i="8"/>
  <c r="AI200" i="8" s="1"/>
  <c r="AG234" i="8"/>
  <c r="AJ234" i="8"/>
  <c r="AJ244" i="8" s="1"/>
  <c r="AG281" i="8"/>
  <c r="AG282" i="8" s="1"/>
  <c r="AI281" i="8"/>
  <c r="AI282" i="8" s="1"/>
  <c r="AL219" i="8"/>
  <c r="AL220" i="8" s="1"/>
  <c r="AO219" i="8"/>
  <c r="AO220" i="8" s="1"/>
  <c r="AP234" i="8"/>
  <c r="AP244" i="8" s="1"/>
  <c r="AK281" i="8"/>
  <c r="AK282" i="8" s="1"/>
  <c r="AL281" i="8"/>
  <c r="AL282" i="8" s="1"/>
  <c r="AO281" i="8"/>
  <c r="AO282" i="8" s="1"/>
  <c r="AN281" i="8"/>
  <c r="AN282" i="8" s="1"/>
  <c r="AP199" i="8"/>
  <c r="AP200" i="8" s="1"/>
  <c r="AO199" i="8"/>
  <c r="AO200" i="8" s="1"/>
  <c r="AL141" i="8"/>
  <c r="AN141" i="8"/>
  <c r="AP219" i="8"/>
  <c r="AK83" i="8"/>
  <c r="AK87" i="8" s="1"/>
  <c r="AK141" i="8"/>
  <c r="BZ287" i="8"/>
  <c r="E287" i="8"/>
  <c r="F287" i="8"/>
  <c r="AV287" i="8"/>
  <c r="AX287" i="8"/>
  <c r="AX288" i="8" s="1"/>
  <c r="AX289" i="8" s="1"/>
  <c r="AY287" i="8"/>
  <c r="AY288" i="8" s="1"/>
  <c r="AY289" i="8" s="1"/>
  <c r="CA287" i="8"/>
  <c r="CD287" i="8"/>
  <c r="AZ287" i="8"/>
  <c r="AZ288" i="8" s="1"/>
  <c r="AZ289" i="8" s="1"/>
  <c r="G287" i="8"/>
  <c r="AG183" i="8" l="1"/>
  <c r="BW287" i="8"/>
  <c r="BX287" i="8"/>
  <c r="BY287" i="8"/>
  <c r="AV288" i="8"/>
  <c r="AV289" i="8" s="1"/>
  <c r="BU287" i="8"/>
  <c r="BU288" i="8"/>
  <c r="AJ263" i="8"/>
  <c r="AK263" i="8"/>
  <c r="AI263" i="8"/>
  <c r="AN220" i="8"/>
  <c r="AP220" i="8"/>
  <c r="AI141" i="8"/>
  <c r="AP34" i="8"/>
  <c r="AP64" i="8"/>
  <c r="AP73" i="8" s="1"/>
  <c r="AK64" i="8"/>
  <c r="AK73" i="8" s="1"/>
  <c r="AK34" i="8"/>
  <c r="AN289" i="8"/>
  <c r="AO289" i="8"/>
  <c r="AP289" i="8"/>
  <c r="AG141" i="8"/>
  <c r="AL289" i="8"/>
  <c r="BU289" i="8" s="1"/>
  <c r="AI271" i="8"/>
  <c r="AG88" i="8"/>
  <c r="F288" i="8"/>
  <c r="BX288" i="8" s="1"/>
  <c r="E288" i="8"/>
  <c r="BW288" i="8" s="1"/>
  <c r="AJ88" i="8"/>
  <c r="AG263" i="8"/>
  <c r="AG271" i="8"/>
  <c r="AI88" i="8"/>
  <c r="AG244" i="8"/>
  <c r="AN183" i="8"/>
  <c r="CB287" i="8"/>
  <c r="CB288" i="8" s="1"/>
  <c r="CB289" i="8" s="1"/>
  <c r="G288" i="8"/>
  <c r="BY288" i="8" s="1"/>
  <c r="CA288" i="8"/>
  <c r="CA289" i="8" s="1"/>
  <c r="AK88" i="8" l="1"/>
  <c r="AK290" i="8" s="1"/>
  <c r="F289" i="8"/>
  <c r="BX289" i="8" s="1"/>
  <c r="G289" i="8"/>
  <c r="BY289" i="8" s="1"/>
  <c r="E289" i="8"/>
  <c r="BW289" i="8" s="1"/>
  <c r="AN290" i="8"/>
  <c r="AI290" i="8"/>
  <c r="AO290" i="8"/>
  <c r="AJ290" i="8"/>
  <c r="AL290" i="8"/>
  <c r="AP290" i="8"/>
  <c r="AG290" i="8"/>
  <c r="CC287" i="8"/>
  <c r="CE287" i="8"/>
  <c r="B12" i="9" l="1"/>
  <c r="CC288" i="8"/>
  <c r="CE288" i="8"/>
  <c r="CE289" i="8" s="1"/>
  <c r="CF287" i="8"/>
  <c r="CF288" i="8" s="1"/>
  <c r="CF289" i="8" s="1"/>
  <c r="CD288" i="8"/>
  <c r="CD289" i="8" s="1"/>
  <c r="CC289" i="8" l="1"/>
  <c r="CB63" i="8"/>
  <c r="CA63" i="8"/>
  <c r="CE63" i="8" l="1"/>
  <c r="CC63" i="8"/>
  <c r="CF63" i="8" l="1"/>
  <c r="CD63" i="8" l="1"/>
  <c r="AZ26" i="8"/>
  <c r="G26" i="8"/>
  <c r="BY26" i="8" s="1"/>
  <c r="E233" i="8" l="1"/>
  <c r="F233" i="8"/>
  <c r="AV233" i="8"/>
  <c r="BU233" i="8" s="1"/>
  <c r="AX233" i="8"/>
  <c r="AY233" i="8"/>
  <c r="BX233" i="8" l="1"/>
  <c r="BW233" i="8"/>
  <c r="CE29" i="8"/>
  <c r="CE33" i="8" s="1"/>
  <c r="CD29" i="8"/>
  <c r="CD33" i="8" s="1"/>
  <c r="AZ28" i="8"/>
  <c r="AZ29" i="8" s="1"/>
  <c r="AZ33" i="8" s="1"/>
  <c r="G28" i="8"/>
  <c r="BY28" i="8" l="1"/>
  <c r="G29" i="8"/>
  <c r="CF29" i="8"/>
  <c r="CF33" i="8" s="1"/>
  <c r="CD21" i="8"/>
  <c r="CD22" i="8" s="1"/>
  <c r="CE21" i="8"/>
  <c r="CE22" i="8" s="1"/>
  <c r="AZ21" i="8"/>
  <c r="AZ22" i="8" s="1"/>
  <c r="G33" i="8" l="1"/>
  <c r="BY33" i="8" s="1"/>
  <c r="BY29" i="8"/>
  <c r="CB29" i="8"/>
  <c r="CB33" i="8" s="1"/>
  <c r="CA29" i="8"/>
  <c r="CA33" i="8" s="1"/>
  <c r="CB21" i="8"/>
  <c r="CB22" i="8" s="1"/>
  <c r="CF22" i="8"/>
  <c r="CF21" i="8"/>
  <c r="CC29" i="8" l="1"/>
  <c r="CC33" i="8" s="1"/>
  <c r="AY239" i="8" l="1"/>
  <c r="AY243" i="8" s="1"/>
  <c r="AX127" i="8" l="1"/>
  <c r="BW127" i="8" s="1"/>
  <c r="AY127" i="8"/>
  <c r="AV127" i="8"/>
  <c r="C127" i="8"/>
  <c r="BX127" i="8" l="1"/>
  <c r="BU127" i="8"/>
  <c r="AY182" i="8"/>
  <c r="AX182" i="8"/>
  <c r="AV182" i="8" l="1"/>
  <c r="BU182" i="8" s="1"/>
  <c r="F182" i="8"/>
  <c r="BX182" i="8" s="1"/>
  <c r="E182" i="8"/>
  <c r="BW182" i="8" s="1"/>
  <c r="AZ182" i="8"/>
  <c r="AX83" i="8"/>
  <c r="AY83" i="8"/>
  <c r="F269" i="8"/>
  <c r="AV269" i="8"/>
  <c r="BU269" i="8" s="1"/>
  <c r="AX269" i="8"/>
  <c r="BW269" i="8" s="1"/>
  <c r="AY269" i="8"/>
  <c r="AY270" i="8" s="1"/>
  <c r="AY271" i="8" s="1"/>
  <c r="E258" i="8"/>
  <c r="E262" i="8" s="1"/>
  <c r="F258" i="8"/>
  <c r="F262" i="8" s="1"/>
  <c r="AV258" i="8"/>
  <c r="AX258" i="8"/>
  <c r="AY258" i="8"/>
  <c r="E198" i="8"/>
  <c r="F198" i="8"/>
  <c r="AV198" i="8"/>
  <c r="AX198" i="8"/>
  <c r="AY198" i="8"/>
  <c r="BZ198" i="8"/>
  <c r="BZ199" i="8" s="1"/>
  <c r="E139" i="8"/>
  <c r="E140" i="8" s="1"/>
  <c r="F139" i="8"/>
  <c r="F140" i="8" s="1"/>
  <c r="AV139" i="8"/>
  <c r="AV140" i="8" s="1"/>
  <c r="AX139" i="8"/>
  <c r="AX140" i="8" s="1"/>
  <c r="AY139" i="8"/>
  <c r="AY140" i="8" s="1"/>
  <c r="E276" i="8"/>
  <c r="F276" i="8"/>
  <c r="AV276" i="8"/>
  <c r="AX276" i="8"/>
  <c r="AY276" i="8"/>
  <c r="BZ276" i="8"/>
  <c r="E239" i="8"/>
  <c r="F239" i="8"/>
  <c r="BX239" i="8" s="1"/>
  <c r="AV239" i="8"/>
  <c r="BU239" i="8" s="1"/>
  <c r="AX239" i="8"/>
  <c r="AX243" i="8" s="1"/>
  <c r="E229" i="8"/>
  <c r="F229" i="8"/>
  <c r="AV229" i="8"/>
  <c r="BU229" i="8" s="1"/>
  <c r="AX229" i="8"/>
  <c r="AX234" i="8" s="1"/>
  <c r="AY229" i="8"/>
  <c r="AY234" i="8" s="1"/>
  <c r="E218" i="8"/>
  <c r="F218" i="8"/>
  <c r="AV218" i="8"/>
  <c r="AX218" i="8"/>
  <c r="AY218" i="8"/>
  <c r="E212" i="8"/>
  <c r="F212" i="8"/>
  <c r="AV212" i="8"/>
  <c r="AX212" i="8"/>
  <c r="AY212" i="8"/>
  <c r="E167" i="8"/>
  <c r="F167" i="8"/>
  <c r="AV167" i="8"/>
  <c r="BU167" i="8" s="1"/>
  <c r="AX167" i="8"/>
  <c r="AY167" i="8"/>
  <c r="E175" i="8"/>
  <c r="F175" i="8"/>
  <c r="AV175" i="8"/>
  <c r="AX175" i="8"/>
  <c r="AY175" i="8"/>
  <c r="BZ175" i="8"/>
  <c r="E157" i="8"/>
  <c r="F157" i="8"/>
  <c r="AV157" i="8"/>
  <c r="BU157" i="8" s="1"/>
  <c r="AX157" i="8"/>
  <c r="AY157" i="8"/>
  <c r="BZ157" i="8"/>
  <c r="E172" i="8"/>
  <c r="F172" i="8"/>
  <c r="AV172" i="8"/>
  <c r="AX172" i="8"/>
  <c r="AY172" i="8"/>
  <c r="E154" i="8"/>
  <c r="F154" i="8"/>
  <c r="AV154" i="8"/>
  <c r="BU154" i="8" s="1"/>
  <c r="AX154" i="8"/>
  <c r="AY154" i="8"/>
  <c r="BZ53" i="8"/>
  <c r="BZ60" i="8"/>
  <c r="CB280" i="8"/>
  <c r="CA280" i="8"/>
  <c r="C276" i="8"/>
  <c r="CB276" i="8"/>
  <c r="AZ276" i="8"/>
  <c r="G276" i="8"/>
  <c r="C218" i="8"/>
  <c r="C212" i="8"/>
  <c r="BU212" i="8" s="1"/>
  <c r="CE198" i="8"/>
  <c r="CD198" i="8"/>
  <c r="AZ198" i="8"/>
  <c r="G198" i="8"/>
  <c r="BY198" i="8" s="1"/>
  <c r="C198" i="8"/>
  <c r="CB161" i="8"/>
  <c r="CA161" i="8"/>
  <c r="C175" i="8"/>
  <c r="CB175" i="8"/>
  <c r="CA175" i="8"/>
  <c r="AZ175" i="8"/>
  <c r="G175" i="8"/>
  <c r="BY175" i="8" s="1"/>
  <c r="CB157" i="8"/>
  <c r="CA157" i="8"/>
  <c r="AZ157" i="8"/>
  <c r="G157" i="8"/>
  <c r="BY157" i="8" s="1"/>
  <c r="C172" i="8"/>
  <c r="C139" i="8"/>
  <c r="CB110" i="8"/>
  <c r="CA110" i="8"/>
  <c r="C88" i="8"/>
  <c r="CB52" i="8"/>
  <c r="CB53" i="8" s="1"/>
  <c r="CA52" i="8"/>
  <c r="CA53" i="8" s="1"/>
  <c r="CB60" i="8"/>
  <c r="CA60" i="8"/>
  <c r="AZ42" i="8"/>
  <c r="BY42" i="8" s="1"/>
  <c r="AZ41" i="8"/>
  <c r="BY41" i="8" s="1"/>
  <c r="AZ40" i="8"/>
  <c r="BY40" i="8" s="1"/>
  <c r="AZ39" i="8"/>
  <c r="BY39" i="8" s="1"/>
  <c r="AZ38" i="8"/>
  <c r="BY38" i="8" s="1"/>
  <c r="AZ11" i="8"/>
  <c r="G11" i="8"/>
  <c r="BY11" i="8" s="1"/>
  <c r="CE10" i="8"/>
  <c r="CD10" i="8"/>
  <c r="AZ10" i="8"/>
  <c r="BY10" i="8" s="1"/>
  <c r="BU172" i="8" l="1"/>
  <c r="BU139" i="8"/>
  <c r="BU140" i="8" s="1"/>
  <c r="C140" i="8"/>
  <c r="BU258" i="8"/>
  <c r="BU262" i="8" s="1"/>
  <c r="AV262" i="8"/>
  <c r="AX262" i="8"/>
  <c r="AX263" i="8" s="1"/>
  <c r="AY262" i="8"/>
  <c r="AY263" i="8" s="1"/>
  <c r="BY276" i="8"/>
  <c r="BX276" i="8"/>
  <c r="BX258" i="8"/>
  <c r="BX262" i="8" s="1"/>
  <c r="BX83" i="8"/>
  <c r="AY87" i="8"/>
  <c r="BW83" i="8"/>
  <c r="BW87" i="8" s="1"/>
  <c r="AX87" i="8"/>
  <c r="BW175" i="8"/>
  <c r="BW139" i="8"/>
  <c r="BW140" i="8" s="1"/>
  <c r="BW154" i="8"/>
  <c r="BW172" i="8"/>
  <c r="BW218" i="8"/>
  <c r="BU218" i="8"/>
  <c r="BW239" i="8"/>
  <c r="BX198" i="8"/>
  <c r="BX229" i="8"/>
  <c r="BW229" i="8"/>
  <c r="BU175" i="8"/>
  <c r="BX157" i="8"/>
  <c r="BX212" i="8"/>
  <c r="BW198" i="8"/>
  <c r="BX175" i="8"/>
  <c r="BX172" i="8"/>
  <c r="BX167" i="8"/>
  <c r="BU198" i="8"/>
  <c r="BU276" i="8"/>
  <c r="BX154" i="8"/>
  <c r="BW157" i="8"/>
  <c r="BW212" i="8"/>
  <c r="BX218" i="8"/>
  <c r="BW276" i="8"/>
  <c r="BX139" i="8"/>
  <c r="BX140" i="8" s="1"/>
  <c r="BW258" i="8"/>
  <c r="BW262" i="8" s="1"/>
  <c r="BX269" i="8"/>
  <c r="BW167" i="8"/>
  <c r="E243" i="8"/>
  <c r="BW243" i="8" s="1"/>
  <c r="AV243" i="8"/>
  <c r="BU243" i="8" s="1"/>
  <c r="F243" i="8"/>
  <c r="BX243" i="8" s="1"/>
  <c r="AZ43" i="8"/>
  <c r="AZ64" i="8" s="1"/>
  <c r="AZ73" i="8" s="1"/>
  <c r="AZ16" i="8"/>
  <c r="AZ23" i="8" s="1"/>
  <c r="G43" i="8"/>
  <c r="G16" i="8"/>
  <c r="AZ127" i="8"/>
  <c r="AX270" i="8"/>
  <c r="BW270" i="8" s="1"/>
  <c r="AV270" i="8"/>
  <c r="BU270" i="8" s="1"/>
  <c r="G182" i="8"/>
  <c r="BY182" i="8" s="1"/>
  <c r="AX176" i="8"/>
  <c r="AX183" i="8" s="1"/>
  <c r="C176" i="8"/>
  <c r="AV176" i="8"/>
  <c r="AV183" i="8" s="1"/>
  <c r="BZ176" i="8"/>
  <c r="BZ183" i="8" s="1"/>
  <c r="F176" i="8"/>
  <c r="AV234" i="8"/>
  <c r="BU234" i="8" s="1"/>
  <c r="AY176" i="8"/>
  <c r="AY183" i="8" s="1"/>
  <c r="E176" i="8"/>
  <c r="F234" i="8"/>
  <c r="BX234" i="8" s="1"/>
  <c r="E234" i="8"/>
  <c r="BW234" i="8" s="1"/>
  <c r="CB195" i="8"/>
  <c r="CA190" i="8"/>
  <c r="CB190" i="8"/>
  <c r="CA195" i="8"/>
  <c r="F270" i="8"/>
  <c r="BX270" i="8" s="1"/>
  <c r="AV199" i="8"/>
  <c r="AV200" i="8" s="1"/>
  <c r="AX199" i="8"/>
  <c r="AX200" i="8" s="1"/>
  <c r="F199" i="8"/>
  <c r="AY199" i="8"/>
  <c r="AY200" i="8" s="1"/>
  <c r="E199" i="8"/>
  <c r="G233" i="8"/>
  <c r="AZ233" i="8"/>
  <c r="CB233" i="8"/>
  <c r="CA233" i="8"/>
  <c r="CA126" i="8"/>
  <c r="CA127" i="8" s="1"/>
  <c r="CB126" i="8"/>
  <c r="CB127" i="8" s="1"/>
  <c r="CE181" i="8"/>
  <c r="CE182" i="8" s="1"/>
  <c r="CA83" i="8"/>
  <c r="CA87" i="8" s="1"/>
  <c r="CA88" i="8" s="1"/>
  <c r="G258" i="8"/>
  <c r="G262" i="8" s="1"/>
  <c r="AZ258" i="8"/>
  <c r="CB258" i="8"/>
  <c r="CB262" i="8" s="1"/>
  <c r="CB263" i="8" s="1"/>
  <c r="G269" i="8"/>
  <c r="AZ269" i="8"/>
  <c r="AZ270" i="8" s="1"/>
  <c r="AZ271" i="8" s="1"/>
  <c r="CD181" i="8"/>
  <c r="CD182" i="8" s="1"/>
  <c r="CA258" i="8"/>
  <c r="CA262" i="8" s="1"/>
  <c r="CA263" i="8" s="1"/>
  <c r="CA269" i="8"/>
  <c r="CA270" i="8" s="1"/>
  <c r="CA271" i="8" s="1"/>
  <c r="CB83" i="8"/>
  <c r="CB87" i="8" s="1"/>
  <c r="CB88" i="8" s="1"/>
  <c r="CA139" i="8"/>
  <c r="CA140" i="8" s="1"/>
  <c r="AZ83" i="8"/>
  <c r="G139" i="8"/>
  <c r="G140" i="8" s="1"/>
  <c r="AZ139" i="8"/>
  <c r="AZ140" i="8" s="1"/>
  <c r="AV141" i="8"/>
  <c r="CB269" i="8"/>
  <c r="CB270" i="8" s="1"/>
  <c r="CB271" i="8" s="1"/>
  <c r="CB139" i="8"/>
  <c r="CB140" i="8" s="1"/>
  <c r="AY141" i="8"/>
  <c r="AX141" i="8"/>
  <c r="G281" i="8"/>
  <c r="CB281" i="8"/>
  <c r="CB282" i="8" s="1"/>
  <c r="F219" i="8"/>
  <c r="CB47" i="8"/>
  <c r="G154" i="8"/>
  <c r="AZ154" i="8"/>
  <c r="CD16" i="8"/>
  <c r="CD23" i="8" s="1"/>
  <c r="CD34" i="8" s="1"/>
  <c r="CD218" i="8"/>
  <c r="C281" i="8"/>
  <c r="AX219" i="8"/>
  <c r="AX220" i="8" s="1"/>
  <c r="F281" i="8"/>
  <c r="AX281" i="8"/>
  <c r="AX282" i="8" s="1"/>
  <c r="CA239" i="8"/>
  <c r="CA243" i="8" s="1"/>
  <c r="AV219" i="8"/>
  <c r="AV220" i="8" s="1"/>
  <c r="AV281" i="8"/>
  <c r="AV282" i="8" s="1"/>
  <c r="G172" i="8"/>
  <c r="AZ172" i="8"/>
  <c r="G218" i="8"/>
  <c r="AZ218" i="8"/>
  <c r="CA43" i="8"/>
  <c r="CE16" i="8"/>
  <c r="CE23" i="8" s="1"/>
  <c r="CE34" i="8" s="1"/>
  <c r="CA47" i="8"/>
  <c r="G212" i="8"/>
  <c r="AZ212" i="8"/>
  <c r="CE218" i="8"/>
  <c r="G229" i="8"/>
  <c r="AZ229" i="8"/>
  <c r="CB229" i="8"/>
  <c r="G239" i="8"/>
  <c r="AZ239" i="8"/>
  <c r="AZ243" i="8" s="1"/>
  <c r="CB239" i="8"/>
  <c r="CB243" i="8" s="1"/>
  <c r="CA229" i="8"/>
  <c r="CB43" i="8"/>
  <c r="G167" i="8"/>
  <c r="AZ167" i="8"/>
  <c r="CC276" i="8"/>
  <c r="CA276" i="8"/>
  <c r="CA281" i="8" s="1"/>
  <c r="CA282" i="8" s="1"/>
  <c r="AZ281" i="8"/>
  <c r="AZ282" i="8" s="1"/>
  <c r="AY219" i="8"/>
  <c r="AY220" i="8" s="1"/>
  <c r="AY281" i="8"/>
  <c r="AY282" i="8" s="1"/>
  <c r="BZ200" i="8"/>
  <c r="E219" i="8"/>
  <c r="BW219" i="8" s="1"/>
  <c r="E281" i="8"/>
  <c r="CC157" i="8"/>
  <c r="CC161" i="8"/>
  <c r="CC60" i="8"/>
  <c r="CC52" i="8"/>
  <c r="C219" i="8"/>
  <c r="CF10" i="8"/>
  <c r="CC110" i="8"/>
  <c r="CC175" i="8"/>
  <c r="CF198" i="8"/>
  <c r="CC280" i="8"/>
  <c r="AZ262" i="8" l="1"/>
  <c r="AZ263" i="8" s="1"/>
  <c r="BY16" i="8"/>
  <c r="BX87" i="8"/>
  <c r="BU219" i="8"/>
  <c r="BY172" i="8"/>
  <c r="BY83" i="8"/>
  <c r="AZ87" i="8"/>
  <c r="BX199" i="8"/>
  <c r="BY154" i="8"/>
  <c r="BY239" i="8"/>
  <c r="BU281" i="8"/>
  <c r="BY281" i="8"/>
  <c r="BW281" i="8"/>
  <c r="BY212" i="8"/>
  <c r="BX281" i="8"/>
  <c r="BX219" i="8"/>
  <c r="BY258" i="8"/>
  <c r="BY262" i="8" s="1"/>
  <c r="BY233" i="8"/>
  <c r="BY43" i="8"/>
  <c r="BY229" i="8"/>
  <c r="BY218" i="8"/>
  <c r="BY139" i="8"/>
  <c r="BY140" i="8" s="1"/>
  <c r="BY269" i="8"/>
  <c r="BW199" i="8"/>
  <c r="BY127" i="8"/>
  <c r="BY167" i="8"/>
  <c r="BW176" i="8"/>
  <c r="BX176" i="8"/>
  <c r="BU176" i="8"/>
  <c r="G243" i="8"/>
  <c r="BY243" i="8" s="1"/>
  <c r="G64" i="8"/>
  <c r="BY64" i="8" s="1"/>
  <c r="AZ34" i="8"/>
  <c r="CG52" i="8"/>
  <c r="CH52" i="8"/>
  <c r="CH53" i="8" s="1"/>
  <c r="CH64" i="8" s="1"/>
  <c r="CH73" i="8" s="1"/>
  <c r="AV88" i="8"/>
  <c r="BU88" i="8" s="1"/>
  <c r="CC53" i="8"/>
  <c r="AV263" i="8"/>
  <c r="BU263" i="8" s="1"/>
  <c r="E282" i="8"/>
  <c r="BW282" i="8" s="1"/>
  <c r="AX271" i="8"/>
  <c r="BW271" i="8" s="1"/>
  <c r="C282" i="8"/>
  <c r="BU282" i="8" s="1"/>
  <c r="AV271" i="8"/>
  <c r="BU271" i="8" s="1"/>
  <c r="AX88" i="8"/>
  <c r="BW88" i="8" s="1"/>
  <c r="AY88" i="8"/>
  <c r="BX88" i="8" s="1"/>
  <c r="F282" i="8"/>
  <c r="BX282" i="8" s="1"/>
  <c r="G282" i="8"/>
  <c r="BY282" i="8" s="1"/>
  <c r="F271" i="8"/>
  <c r="BX271" i="8" s="1"/>
  <c r="E263" i="8"/>
  <c r="BW263" i="8" s="1"/>
  <c r="F263" i="8"/>
  <c r="BX263" i="8" s="1"/>
  <c r="F183" i="8"/>
  <c r="CB64" i="8"/>
  <c r="CB73" i="8" s="1"/>
  <c r="CA64" i="8"/>
  <c r="CA73" i="8" s="1"/>
  <c r="F141" i="8"/>
  <c r="BX141" i="8" s="1"/>
  <c r="AV244" i="8"/>
  <c r="BU244" i="8" s="1"/>
  <c r="E141" i="8"/>
  <c r="AZ176" i="8"/>
  <c r="AZ183" i="8" s="1"/>
  <c r="G176" i="8"/>
  <c r="BY176" i="8" s="1"/>
  <c r="F220" i="8"/>
  <c r="BX220" i="8" s="1"/>
  <c r="E183" i="8"/>
  <c r="BW183" i="8" s="1"/>
  <c r="C220" i="8"/>
  <c r="BU220" i="8" s="1"/>
  <c r="E220" i="8"/>
  <c r="BW220" i="8" s="1"/>
  <c r="C183" i="8"/>
  <c r="BU183" i="8" s="1"/>
  <c r="F200" i="8"/>
  <c r="BX200" i="8" s="1"/>
  <c r="E200" i="8"/>
  <c r="BW200" i="8" s="1"/>
  <c r="C141" i="8"/>
  <c r="BU141" i="8" s="1"/>
  <c r="CC190" i="8"/>
  <c r="CE190" i="8"/>
  <c r="CC195" i="8"/>
  <c r="G270" i="8"/>
  <c r="BY270" i="8" s="1"/>
  <c r="AZ234" i="8"/>
  <c r="CA234" i="8"/>
  <c r="AZ199" i="8"/>
  <c r="AZ200" i="8" s="1"/>
  <c r="G199" i="8"/>
  <c r="C199" i="8"/>
  <c r="BU199" i="8" s="1"/>
  <c r="G234" i="8"/>
  <c r="CB234" i="8"/>
  <c r="CB244" i="8" s="1"/>
  <c r="CD233" i="8"/>
  <c r="CC233" i="8"/>
  <c r="CC126" i="8"/>
  <c r="CD212" i="8"/>
  <c r="CD219" i="8" s="1"/>
  <c r="CD220" i="8" s="1"/>
  <c r="CF181" i="8"/>
  <c r="CF182" i="8" s="1"/>
  <c r="CA181" i="8"/>
  <c r="CA182" i="8" s="1"/>
  <c r="CA212" i="8"/>
  <c r="F244" i="8"/>
  <c r="E244" i="8"/>
  <c r="CA167" i="8"/>
  <c r="CE276" i="8"/>
  <c r="CA141" i="8"/>
  <c r="AY244" i="8"/>
  <c r="CE280" i="8"/>
  <c r="CB10" i="8"/>
  <c r="CC10" i="8" s="1"/>
  <c r="CB181" i="8"/>
  <c r="CB182" i="8" s="1"/>
  <c r="CC181" i="8"/>
  <c r="CB154" i="8"/>
  <c r="AZ141" i="8"/>
  <c r="CC47" i="8"/>
  <c r="CB141" i="8"/>
  <c r="CC258" i="8"/>
  <c r="AX244" i="8"/>
  <c r="AZ219" i="8"/>
  <c r="AZ220" i="8" s="1"/>
  <c r="CE161" i="8"/>
  <c r="CD161" i="8"/>
  <c r="CE175" i="8"/>
  <c r="CC139" i="8"/>
  <c r="CC83" i="8"/>
  <c r="CD47" i="8"/>
  <c r="CC269" i="8"/>
  <c r="CF218" i="8"/>
  <c r="CF16" i="8"/>
  <c r="CF23" i="8" s="1"/>
  <c r="CF34" i="8" s="1"/>
  <c r="CD157" i="8"/>
  <c r="G219" i="8"/>
  <c r="CD270" i="8"/>
  <c r="CD271" i="8" s="1"/>
  <c r="CD276" i="8"/>
  <c r="CA198" i="8"/>
  <c r="CA199" i="8" s="1"/>
  <c r="CE60" i="8"/>
  <c r="CA16" i="8"/>
  <c r="CA23" i="8" s="1"/>
  <c r="CA34" i="8" s="1"/>
  <c r="CD52" i="8"/>
  <c r="CD53" i="8" s="1"/>
  <c r="CD195" i="8"/>
  <c r="CA172" i="8"/>
  <c r="CE172" i="8"/>
  <c r="CD172" i="8"/>
  <c r="CE154" i="8"/>
  <c r="CE239" i="8"/>
  <c r="CE243" i="8" s="1"/>
  <c r="CB198" i="8"/>
  <c r="CB199" i="8" s="1"/>
  <c r="CC239" i="8"/>
  <c r="CC243" i="8" s="1"/>
  <c r="CC229" i="8"/>
  <c r="CC43" i="8"/>
  <c r="CC281" i="8"/>
  <c r="CD60" i="8"/>
  <c r="CE157" i="8"/>
  <c r="CE52" i="8"/>
  <c r="CE53" i="8" s="1"/>
  <c r="CE110" i="8"/>
  <c r="CD280" i="8"/>
  <c r="CE195" i="8"/>
  <c r="CB172" i="8"/>
  <c r="CD175" i="8"/>
  <c r="CB218" i="8"/>
  <c r="BY234" i="8" l="1"/>
  <c r="BW141" i="8"/>
  <c r="G141" i="8"/>
  <c r="BY87" i="8"/>
  <c r="BX244" i="8"/>
  <c r="BY219" i="8"/>
  <c r="BW244" i="8"/>
  <c r="BY199" i="8"/>
  <c r="F290" i="8"/>
  <c r="BX183" i="8"/>
  <c r="G73" i="8"/>
  <c r="BY73" i="8" s="1"/>
  <c r="E290" i="8"/>
  <c r="CD64" i="8"/>
  <c r="CD73" i="8" s="1"/>
  <c r="CI52" i="8"/>
  <c r="CI53" i="8" s="1"/>
  <c r="CI64" i="8" s="1"/>
  <c r="CI73" i="8" s="1"/>
  <c r="CG53" i="8"/>
  <c r="CG64" i="8" s="1"/>
  <c r="CG73" i="8" s="1"/>
  <c r="CG10" i="8"/>
  <c r="CH10" i="8"/>
  <c r="CH16" i="8" s="1"/>
  <c r="B11" i="9"/>
  <c r="CC282" i="8"/>
  <c r="CC270" i="8"/>
  <c r="CC262" i="8"/>
  <c r="CC182" i="8"/>
  <c r="CC140" i="8"/>
  <c r="CC127" i="8"/>
  <c r="CC87" i="8"/>
  <c r="AZ88" i="8"/>
  <c r="BY88" i="8" s="1"/>
  <c r="G271" i="8"/>
  <c r="BY271" i="8" s="1"/>
  <c r="G263" i="8"/>
  <c r="BY263" i="8" s="1"/>
  <c r="G183" i="8"/>
  <c r="BY183" i="8" s="1"/>
  <c r="CC64" i="8"/>
  <c r="CC73" i="8" s="1"/>
  <c r="BY141" i="8"/>
  <c r="G220" i="8"/>
  <c r="BY220" i="8" s="1"/>
  <c r="C200" i="8"/>
  <c r="BU200" i="8" s="1"/>
  <c r="G200" i="8"/>
  <c r="BY200" i="8" s="1"/>
  <c r="AX290" i="8"/>
  <c r="AY290" i="8"/>
  <c r="CF190" i="8"/>
  <c r="CD190" i="8"/>
  <c r="AV290" i="8"/>
  <c r="CB16" i="8"/>
  <c r="CC234" i="8"/>
  <c r="CE199" i="8"/>
  <c r="CE200" i="8" s="1"/>
  <c r="CD154" i="8"/>
  <c r="CE126" i="8"/>
  <c r="CE127" i="8" s="1"/>
  <c r="CF233" i="8"/>
  <c r="CE233" i="8"/>
  <c r="CD126" i="8"/>
  <c r="CD127" i="8" s="1"/>
  <c r="CE47" i="8"/>
  <c r="CF212" i="8"/>
  <c r="CF219" i="8" s="1"/>
  <c r="CF220" i="8" s="1"/>
  <c r="CE83" i="8"/>
  <c r="CE87" i="8" s="1"/>
  <c r="CE88" i="8" s="1"/>
  <c r="CE229" i="8"/>
  <c r="CC16" i="8"/>
  <c r="CE139" i="8"/>
  <c r="CE140" i="8" s="1"/>
  <c r="CD139" i="8"/>
  <c r="CD140" i="8" s="1"/>
  <c r="CD229" i="8"/>
  <c r="CD234" i="8" s="1"/>
  <c r="CB212" i="8"/>
  <c r="CB219" i="8" s="1"/>
  <c r="CB220" i="8" s="1"/>
  <c r="G244" i="8"/>
  <c r="CA244" i="8"/>
  <c r="CE212" i="8"/>
  <c r="CE219" i="8" s="1"/>
  <c r="CE220" i="8" s="1"/>
  <c r="CE281" i="8"/>
  <c r="CE282" i="8" s="1"/>
  <c r="CE167" i="8"/>
  <c r="CE176" i="8" s="1"/>
  <c r="CE183" i="8" s="1"/>
  <c r="CB167" i="8"/>
  <c r="CB176" i="8" s="1"/>
  <c r="CB183" i="8" s="1"/>
  <c r="CF47" i="8"/>
  <c r="AZ244" i="8"/>
  <c r="AZ290" i="8" s="1"/>
  <c r="CF161" i="8"/>
  <c r="CA154" i="8"/>
  <c r="CA176" i="8" s="1"/>
  <c r="CA183" i="8" s="1"/>
  <c r="CD281" i="8"/>
  <c r="CD282" i="8" s="1"/>
  <c r="CF276" i="8"/>
  <c r="CA200" i="8"/>
  <c r="CF154" i="8"/>
  <c r="CD87" i="8"/>
  <c r="CD88" i="8" s="1"/>
  <c r="CE258" i="8"/>
  <c r="CE262" i="8" s="1"/>
  <c r="CE263" i="8" s="1"/>
  <c r="CC154" i="8"/>
  <c r="CB200" i="8"/>
  <c r="CD258" i="8"/>
  <c r="CD262" i="8" s="1"/>
  <c r="CD263" i="8" s="1"/>
  <c r="CE269" i="8"/>
  <c r="CE270" i="8" s="1"/>
  <c r="CE271" i="8" s="1"/>
  <c r="CD167" i="8"/>
  <c r="CF269" i="8"/>
  <c r="CF270" i="8" s="1"/>
  <c r="CF271" i="8" s="1"/>
  <c r="CF157" i="8"/>
  <c r="CC198" i="8"/>
  <c r="CF52" i="8"/>
  <c r="CF172" i="8"/>
  <c r="CD239" i="8"/>
  <c r="CD243" i="8" s="1"/>
  <c r="CA218" i="8"/>
  <c r="CA219" i="8" s="1"/>
  <c r="CA220" i="8" s="1"/>
  <c r="CF139" i="8"/>
  <c r="CF140" i="8" s="1"/>
  <c r="CF60" i="8"/>
  <c r="CF110" i="8"/>
  <c r="CF175" i="8"/>
  <c r="CF83" i="8"/>
  <c r="CF87" i="8" s="1"/>
  <c r="CF88" i="8" s="1"/>
  <c r="CF239" i="8"/>
  <c r="CF243" i="8" s="1"/>
  <c r="CF280" i="8"/>
  <c r="CF195" i="8"/>
  <c r="CC172" i="8"/>
  <c r="CF126" i="8"/>
  <c r="CF229" i="8"/>
  <c r="BW290" i="8" l="1"/>
  <c r="BY244" i="8"/>
  <c r="B8" i="9" s="1"/>
  <c r="BX290" i="8"/>
  <c r="CB23" i="8"/>
  <c r="B5" i="9"/>
  <c r="CA290" i="8"/>
  <c r="CE64" i="8"/>
  <c r="CE73" i="8" s="1"/>
  <c r="CG16" i="8"/>
  <c r="CI10" i="8"/>
  <c r="CI16" i="8" s="1"/>
  <c r="CC141" i="8"/>
  <c r="B10" i="9"/>
  <c r="B3" i="9"/>
  <c r="C290" i="8"/>
  <c r="BU290" i="8" s="1"/>
  <c r="CC271" i="8"/>
  <c r="CC263" i="8"/>
  <c r="CC199" i="8"/>
  <c r="CC200" i="8" s="1"/>
  <c r="CC88" i="8"/>
  <c r="CF53" i="8"/>
  <c r="B2" i="9"/>
  <c r="B7" i="9"/>
  <c r="B6" i="9"/>
  <c r="B9" i="9"/>
  <c r="CD176" i="8"/>
  <c r="CD183" i="8" s="1"/>
  <c r="CF127" i="8"/>
  <c r="B4" i="9"/>
  <c r="CC167" i="8"/>
  <c r="CF167" i="8"/>
  <c r="CF176" i="8" s="1"/>
  <c r="CF183" i="8" s="1"/>
  <c r="G21" i="8"/>
  <c r="BY21" i="8" s="1"/>
  <c r="CF234" i="8"/>
  <c r="CF199" i="8"/>
  <c r="CF200" i="8" s="1"/>
  <c r="CD199" i="8"/>
  <c r="CD200" i="8" s="1"/>
  <c r="CE234" i="8"/>
  <c r="CE244" i="8" s="1"/>
  <c r="CE141" i="8"/>
  <c r="CC212" i="8"/>
  <c r="CF43" i="8"/>
  <c r="CD141" i="8"/>
  <c r="CC244" i="8"/>
  <c r="CD244" i="8"/>
  <c r="CF281" i="8"/>
  <c r="CF258" i="8"/>
  <c r="CC218" i="8"/>
  <c r="CB34" i="8" l="1"/>
  <c r="CB290" i="8" s="1"/>
  <c r="CF64" i="8"/>
  <c r="CF73" i="8" s="1"/>
  <c r="G22" i="8"/>
  <c r="CE290" i="8"/>
  <c r="CF282" i="8"/>
  <c r="CF262" i="8"/>
  <c r="CC176" i="8"/>
  <c r="CC183" i="8" s="1"/>
  <c r="CD290" i="8"/>
  <c r="CF141" i="8"/>
  <c r="CC219" i="8"/>
  <c r="CF244" i="8"/>
  <c r="G23" i="8" l="1"/>
  <c r="BY23" i="8" s="1"/>
  <c r="BY22" i="8"/>
  <c r="CF263" i="8"/>
  <c r="CC220" i="8"/>
  <c r="G34" i="8" l="1"/>
  <c r="BY34" i="8" s="1"/>
  <c r="CF290" i="8"/>
  <c r="CC21" i="8"/>
  <c r="G290" i="8" l="1"/>
  <c r="BY290" i="8" s="1"/>
  <c r="CH21" i="8"/>
  <c r="CH22" i="8" s="1"/>
  <c r="CG21" i="8"/>
  <c r="CC22" i="8"/>
  <c r="CC23" i="8" s="1"/>
  <c r="CC34" i="8" s="1"/>
  <c r="CH23" i="8" l="1"/>
  <c r="CG22" i="8"/>
  <c r="CG23" i="8" s="1"/>
  <c r="CG34" i="8" s="1"/>
  <c r="CI21" i="8"/>
  <c r="B1" i="9"/>
  <c r="B13" i="9" s="1"/>
  <c r="CH34" i="8" l="1"/>
  <c r="CH290" i="8" s="1"/>
  <c r="CI22" i="8"/>
  <c r="CG290" i="8"/>
  <c r="CC290" i="8"/>
  <c r="CI23" i="8" l="1"/>
  <c r="CI34" i="8" l="1"/>
  <c r="CI290" i="8" s="1"/>
</calcChain>
</file>

<file path=xl/sharedStrings.xml><?xml version="1.0" encoding="utf-8"?>
<sst xmlns="http://schemas.openxmlformats.org/spreadsheetml/2006/main" count="419" uniqueCount="178">
  <si>
    <t>รวมทั้งหมด</t>
  </si>
  <si>
    <t>รวม</t>
  </si>
  <si>
    <t>แผนรับ</t>
  </si>
  <si>
    <t>รับไว้</t>
  </si>
  <si>
    <t>ชาย</t>
  </si>
  <si>
    <t>หญิง</t>
  </si>
  <si>
    <t>เทคโนโลยีและสื่อสารการศึกษา</t>
  </si>
  <si>
    <t>วิศวกรรมโยธา</t>
  </si>
  <si>
    <t>วิศวกรรมเครื่องกล</t>
  </si>
  <si>
    <t>วิศวกรรมคอมพิวเตอร์</t>
  </si>
  <si>
    <t>การผลิตพืช</t>
  </si>
  <si>
    <t>สัตวศาสตร์</t>
  </si>
  <si>
    <t>ประมง</t>
  </si>
  <si>
    <t>เทคโนโลยีภูมิทัศน์</t>
  </si>
  <si>
    <t>การบริหารธุรกิจระหว่างประเทศ</t>
  </si>
  <si>
    <t>อาหารและโภชนาการ</t>
  </si>
  <si>
    <t>จิตรกรรม</t>
  </si>
  <si>
    <t>ศิลปะไทย</t>
  </si>
  <si>
    <t>ออกแบบภายใน</t>
  </si>
  <si>
    <t>ออกแบบผลิตภัณฑ์</t>
  </si>
  <si>
    <t>ออกแบบนิเทศศิลป์</t>
  </si>
  <si>
    <t>สถาปัตยกรรมภายใน</t>
  </si>
  <si>
    <t>คณะเทคโนโลยีการเกษตร</t>
  </si>
  <si>
    <t>รวมทั้งคณะ</t>
  </si>
  <si>
    <t>คณะวิศวกรรมศาสตร์</t>
  </si>
  <si>
    <t>คณะบริหารธุรกิจ</t>
  </si>
  <si>
    <t>การจัดการ - การจัดการทรัพยากรมนุษย์</t>
  </si>
  <si>
    <t>เศรษฐศาสตร์ - เศรษฐ์ศาสตร์ธุรกิจ</t>
  </si>
  <si>
    <t>คณะเทคโนโลยีคหกรรมศาสตร์</t>
  </si>
  <si>
    <t>การศึกษาปฐมวัย</t>
  </si>
  <si>
    <t>คณะศิลปกรรมศาสตร์</t>
  </si>
  <si>
    <t>คณะเทคโนโลยีสื่อสารมวลชน</t>
  </si>
  <si>
    <t>คณะวิทยาศาสตร์และเทคโนโลยี</t>
  </si>
  <si>
    <t>วิทยาการคอมพิวเตอร์</t>
  </si>
  <si>
    <t>คณะสถาปัตยกรรมศาสตร์</t>
  </si>
  <si>
    <t>ระดับปริญญาตรี - หลักสูตรศิลปศาสตรบัณฑิต (วุฒิ ปวช./ม.6)</t>
  </si>
  <si>
    <t>รวมในหลักสูตร</t>
  </si>
  <si>
    <t>ภาคปกติ</t>
  </si>
  <si>
    <t>รวมภาคปกติ</t>
  </si>
  <si>
    <t>ระดับปริญญาตรี  - หลักสูตรบริหารธุรกิจบัณฑิต (รับวุฒิ ปวช./ม.6)</t>
  </si>
  <si>
    <t>ระดับปริญญาตรี - หลักสูตรเศรษฐศาสตรบัณฑิต (รับวุฒิ ปวช./ม.6)</t>
  </si>
  <si>
    <t>ระดับปริญญาตรี - หลักสูตรนานาชาติ บริหารธุรกิจบัณฑิต (รับวุฒิ ปวช./ม.6)</t>
  </si>
  <si>
    <t>ระดับปริญญาตรี - หลักสูตรคหกรรมศาสตรบัณฑิต (วุฒิ ปวช./ม.6)</t>
  </si>
  <si>
    <t>ระดับปริญญาตรี - หลักสูตรคหกรรมศาสตรบัณฑิต (วุฒิ ปวส. เทียบโอน)</t>
  </si>
  <si>
    <t>ระดับปริญญาตรี - หลักสูตรเทคโนโลยีบัณฑิต (วุฒิ ปวช./ม.6)</t>
  </si>
  <si>
    <t>ระดับปริญญาตรี - หลักสูตรการแพทย์แผนไทยประยุกต์บัณฑิต (วุฒิ ม.6)</t>
  </si>
  <si>
    <t>ระดับปริญญาตรี - หลักสูตรวิทยาศาสตรบัณฑิต (วุฒิ ม.6)</t>
  </si>
  <si>
    <t>วิศวกรรมไฟฟ้า</t>
  </si>
  <si>
    <t>คอมพิวเตอร์ธุรกิจ</t>
  </si>
  <si>
    <t>ภาษาอังกฤษเพื่อการสื่อสาร</t>
  </si>
  <si>
    <t>การท่องเที่ยว</t>
  </si>
  <si>
    <t>ภาคพิเศษ</t>
  </si>
  <si>
    <t>รวมภาคพิเศษ</t>
  </si>
  <si>
    <t>ระดับปริญญาตรี  - หลักสูตรบัญชีบัณฑิต (รับวุฒิ ปวช./ม.6)</t>
  </si>
  <si>
    <t>ระดับปริญญาตรี - หลักสูตรวิศวกรรมศาสตรบัณฑิต (วุฒิ ปวช./ม.6)</t>
  </si>
  <si>
    <t>บัญชีบัณฑิต</t>
  </si>
  <si>
    <t>ระดับปริญญาตรี - หลักสูตรวิทยาศาสตรบัณฑิต (วุฒิ ปวช./ม.6)</t>
  </si>
  <si>
    <t>สถาปัตยกรรม</t>
  </si>
  <si>
    <t>ระดับปริญญาตรี - หลักสูตรเทคโนโลยีบัณฑิต (วุฒิ ปวส. เทียบโอน)</t>
  </si>
  <si>
    <t>ระดับปริญญาตรี  - หลักสูตรบัญชีบัณฑิต (รับวุฒิ ปวส. เทียบโอน)</t>
  </si>
  <si>
    <t>ระดับปริญญาตรี  - หลักสูตรบริหารธุรกิจบัณฑิต (รับวุฒิ ปวส. เทียบโอน)</t>
  </si>
  <si>
    <t>ระดับปริญญาตรี - หลักสูตรวิศวกรรมศาสตรบัณฑิต (วุฒิ ปวส. เทียบโอน)</t>
  </si>
  <si>
    <t>วิศวกรรม</t>
  </si>
  <si>
    <t>คณะศิลปศาสตร์</t>
  </si>
  <si>
    <t>วิศวกรรมเมคคาทรอนิกส์</t>
  </si>
  <si>
    <t>เทคโนโลยีการโฆษณาและประชาสัมพันธ์</t>
  </si>
  <si>
    <t>คณะครุศาสตร์อุตสาหกรรม</t>
  </si>
  <si>
    <t>นวัตกรรมการออกแบบผลิตภัณฑ์ร่วมสมัย</t>
  </si>
  <si>
    <t>การแพทย์แผนไทยประยุกต์บัณฑิต</t>
  </si>
  <si>
    <t>วิศวกรรมเคมี</t>
  </si>
  <si>
    <t>วิศวกรรมชลประทานและการจัดการน้ำ</t>
  </si>
  <si>
    <t>วิศวกรรมอาหาร</t>
  </si>
  <si>
    <t>การจัดการการโรงแรม</t>
  </si>
  <si>
    <t>เทคโนโลยีการพิมพ์ดิจิทัลและบรรจุภัณฑ์</t>
  </si>
  <si>
    <t>วิศวกรรมวัสดุ - วิศวกรรมพอลิเมอร์</t>
  </si>
  <si>
    <t>ระดับปริญญาตรี - หลักสูตรศิลปศาสตรบัณฑิต (วุฒิ ปวส. เทียบโอน)</t>
  </si>
  <si>
    <t>ชีววิทยาประยุกต์</t>
  </si>
  <si>
    <t>ระดับปริญญาตรี - หลักสูตรสถาปัตยกรรมศาสตรบัณฑิต 5 ปี (วุฒิ ปวช./ม.6)</t>
  </si>
  <si>
    <t>เทคโนโลยีการผลิต</t>
  </si>
  <si>
    <t>การจัดการโลจิสติกส์และซัพพลายเชน</t>
  </si>
  <si>
    <t xml:space="preserve">วิศวกรรมเครื่องกล  </t>
  </si>
  <si>
    <t>คณะพยาบาลศาสตร์</t>
  </si>
  <si>
    <t>พยาบาลศาสตรบัณฑิต</t>
  </si>
  <si>
    <t>ระดับปริญญาตรี - หลักสูตรพยาบาลศาสตรบัณฑิต 4 ปี (วุฒิ ม.6)</t>
  </si>
  <si>
    <t>อิเล็กทรอนิกส์อัจฉริยะ</t>
  </si>
  <si>
    <t>อุตสาหกรรมการบริการการบิน</t>
  </si>
  <si>
    <t>ระดับปริญญาตรี - หลักสูตรวิศวกรรมศาสตรบัณฑิต (วุฒิ ปวส.ต่อเนื่อง)</t>
  </si>
  <si>
    <t>วิศวกรรมระบบราง</t>
  </si>
  <si>
    <t>รับกลับเข้าศึกษา (Re รหัส)</t>
  </si>
  <si>
    <t>ระดับปริญญาตรี - หลักสูตรอุตสาหกรรมศาสตรบัณฑิต (วุฒิ ปวส. ต่อเนื่อง)</t>
  </si>
  <si>
    <t>ระดับปริญญาตรี - หลักสูตรศึกษาศาสตรบัณฑิต (วุฒิ ปวช./ม.6)</t>
  </si>
  <si>
    <t>ระดับปริญญาตรี - หลักสูตรศิลปบัณฑิต  (วุฒิ ปวช./ม.6)</t>
  </si>
  <si>
    <t>วิศวกรรมอิเล็กทรอนิกศ์อากาศยาน</t>
  </si>
  <si>
    <t xml:space="preserve">วิศวกรรมไฟฟ้า </t>
  </si>
  <si>
    <t>การจัดการ - นวัตกรรมการจัดการธุรกิจ</t>
  </si>
  <si>
    <t>การตลาด - การตลาด</t>
  </si>
  <si>
    <t>ระดับปริญญาตรี - หลักสูตรศึกษาศาสตรบัณฑิต (วุฒิ ปวช./ม.6 )</t>
  </si>
  <si>
    <t>การตลาด - การค้าปลีก</t>
  </si>
  <si>
    <t>นวัตกรรมผลิตภัณฑ์สุขภาพ</t>
  </si>
  <si>
    <t>ระดับปริญญาตรี</t>
  </si>
  <si>
    <t>ระดับปริญญาตรี - หลักสูตรครุศาสตร์อุตสาหกรรมบัณฑิต (วุฒิ ปวช./ม.6)</t>
  </si>
  <si>
    <t>วิศวกรรมอุตสาหการ - วิศวกรรมอุตสาหการและโลจิสติกส์</t>
  </si>
  <si>
    <t>การออกแบบแฟชั่นและนวัตกรรมเครื่องแต่งกาย</t>
  </si>
  <si>
    <t>ทัศนศิลป์</t>
  </si>
  <si>
    <t>ศิลปศึกษา</t>
  </si>
  <si>
    <t>การวิเคราะห์และจัดการข้อมูลขนาดใหญ่</t>
  </si>
  <si>
    <t>วิศวกกรรมวัสดุ - วิศวกรรมอุตสาหกรรมพลาสติก</t>
  </si>
  <si>
    <t>โควตา (ม.6/ปวช./ปวส.)</t>
  </si>
  <si>
    <t>เศรษฐศาสตร์ - การพัฒนาธุรกิจและวิเคราะห์ธุรกิจ</t>
  </si>
  <si>
    <t>MOU (ม.6/ปวช./ปวส.)</t>
  </si>
  <si>
    <t>เทคโนโลยีบริหารงานก่อสร้าง</t>
  </si>
  <si>
    <t>ระดับปริญญาตรี - หลักสูตรอุตสาหกรรมศาสตรบัณฑิต (วุฒิ ปวช./ม.6)</t>
  </si>
  <si>
    <t>คณิตศาสตร์ประยุกต์</t>
  </si>
  <si>
    <t>เคมีประยุกต์</t>
  </si>
  <si>
    <t>เทคโนโลยีสารสนเทศและการสื่อสารดิจิทัล</t>
  </si>
  <si>
    <t>ฟิสิกส์ประยุกต์-นวัตกรรมวัสดุและนาโนเทคโนโลยี</t>
  </si>
  <si>
    <t>TCAS 1</t>
  </si>
  <si>
    <t>TCAS 2</t>
  </si>
  <si>
    <t>พลศึกษา</t>
  </si>
  <si>
    <t>วิศวกรรมอุตสาหการ</t>
  </si>
  <si>
    <t>คณะการแพทย์บูรณาการ</t>
  </si>
  <si>
    <t>ด้านสังคม</t>
  </si>
  <si>
    <t>ด้านวิทยาศสตร์</t>
  </si>
  <si>
    <t>ด้านวิทยาศสตร์สุขภาพ</t>
  </si>
  <si>
    <t>ผลผลิต</t>
  </si>
  <si>
    <t>ภาษาอังกฤษเพื่ออาชีพนานาชาติ</t>
  </si>
  <si>
    <t>TCAS 3</t>
  </si>
  <si>
    <t>TCAS 4</t>
  </si>
  <si>
    <t>โควตาคณะ</t>
  </si>
  <si>
    <t>วิศวกรรมสิ่งแวดล้อม</t>
  </si>
  <si>
    <t>ระดับปริญญาตรี - หลักสูตรศิลปศาสตรบัณฑิต (หลักสูตรนานาชาติ)</t>
  </si>
  <si>
    <t>วิศวกรรมยานยนต์ไฟฟ้า</t>
  </si>
  <si>
    <t>นวัตกรรมศิลปประดิษฐ์สร้างสรรค์</t>
  </si>
  <si>
    <t>โควตาผู้มีความบกพร่อง</t>
  </si>
  <si>
    <t>ผู้สมัคร (ชำระค่าสมัครสอบ)</t>
  </si>
  <si>
    <t xml:space="preserve">สอบตรง (ปวช./ปวส./กศน.) </t>
  </si>
  <si>
    <t xml:space="preserve">รับตรง (ปวช./ปวส./กศน.) </t>
  </si>
  <si>
    <t>นวัตกรรมการเรียนรู้และเทคโนโลยีสารสนเทศ</t>
  </si>
  <si>
    <t xml:space="preserve">วิศวกรรมเครื่องกล </t>
  </si>
  <si>
    <t>โครงการแลกเปลี่ยน</t>
  </si>
  <si>
    <t>ภาษาไทยและภาษาจีนเพื่ออุตสาหกรรมการบริการ</t>
  </si>
  <si>
    <t>การตลาด - การจัดการนิทรรศการและการตลาดเชิงกิจกรรม</t>
  </si>
  <si>
    <t>การเงินและการลงทุน</t>
  </si>
  <si>
    <t>ระดับปริญญาตรี - หลักสูตรบริหารธุรกิจบัณฑิต (รับวุฒิปวส. เทียบโอน)</t>
  </si>
  <si>
    <t>นาฎศิลป์ศึกษา</t>
  </si>
  <si>
    <t>ดนตรีไทย</t>
  </si>
  <si>
    <t>ดนตรีสากลศึกษา</t>
  </si>
  <si>
    <t>ครีเอทีฟมีเดียเทคโนโลยี-เทคโนโลยีการพัฒนาเกมดิจิทัล</t>
  </si>
  <si>
    <t>ครีเอทีฟมีเดียเทคโนโลยี -เทคโนโลยีการพัฒนาเว็บไซต์ฟูลสแต็ก</t>
  </si>
  <si>
    <t>เทคโนโลยีการผลิตภาพยนตร์และวิทยุโทรทัศน์</t>
  </si>
  <si>
    <t>วิศวกรรมการผลิตวัสดุสิ่งทอที่ยั่งยืน</t>
  </si>
  <si>
    <t>เทคโนโลยีดิจิทัลเพื่อการศึกษาและคอมพิวเตอร์ศึกษา</t>
  </si>
  <si>
    <r>
      <t xml:space="preserve">วิศวกรรมเครื่องกล - วิศวกรรมระบบราง </t>
    </r>
    <r>
      <rPr>
        <sz val="16"/>
        <color rgb="FFFF0000"/>
        <rFont val="TH SarabunPSK"/>
        <family val="2"/>
      </rPr>
      <t>(ชำระเงินค่าสมัคร 12 คน)</t>
    </r>
  </si>
  <si>
    <r>
      <t>หมายเหตุ</t>
    </r>
    <r>
      <rPr>
        <b/>
        <sz val="16"/>
        <rFont val="TH SarabunPSK"/>
        <family val="2"/>
      </rPr>
      <t xml:space="preserve">  ในกรณีที่จำนวนผู้สมัครสอบมีจำนวนน้อยกว่าจำนวนที่รับไว้ อาจมีสาเหตุมาจากคณะได้ดำเนินการรับสมัครเพิ่มเติม หรือ จากผู้สมัครที่เลือกไว้ในอันดับสอง</t>
    </r>
  </si>
  <si>
    <t>การพยาบาลสัตว์</t>
  </si>
  <si>
    <t>ระดับปริญญาตรี - หลักสูตรวิทยาศาสตรบัณฑิต (ต่อเนื่อง)</t>
  </si>
  <si>
    <t>ศิลปะการออกแบบแฟชั่น</t>
  </si>
  <si>
    <t>วิศวกรรมอิเล็กทรอนิกส์และโทรคมนาคม-วิศวกรรมเซมิคอนดัคเตอร์</t>
  </si>
  <si>
    <t>การจัดการ-นวัตกรรมการจัดการธุรกิจ</t>
  </si>
  <si>
    <t>เทคโนโลยีอาหาร</t>
  </si>
  <si>
    <t>วิศวกรรมอิเล็กทรอนิกส์</t>
  </si>
  <si>
    <t>วิศวกรรมเครื่องกล-เกษตรสมัยใหม่</t>
  </si>
  <si>
    <t>วิศวกรรมอิเล็กทรอนิกส์และโทรคมนาคม-วิศวกรรมอิเล็กทรอนิกส์และโทรคมนาคม</t>
  </si>
  <si>
    <t xml:space="preserve">วิศวกรรมอุตสาหการ </t>
  </si>
  <si>
    <t>สถิติประยุกต์และวิทยาการวิเคราะห์ข้อมูล</t>
  </si>
  <si>
    <t>ระดับปริญญาตรี - หลักสูตรวิทยาศาสตรบัณฑิต (หลักสูตรนานาชาติ) (วุฒิ ปวส.ต่อเนื่อง)</t>
  </si>
  <si>
    <t>วิทยาการสารสนเทศเพื่อนวัตกรรมดิจิทัล</t>
  </si>
  <si>
    <t>วิทยาศาสตร์อาหารและการจัดการเทคโนโลยีอาหาร</t>
  </si>
  <si>
    <t>เทคโนโลยีและนวัตกรรมวัสดุ</t>
  </si>
  <si>
    <t>Finance and Economics</t>
  </si>
  <si>
    <t>Innovative Business Management</t>
  </si>
  <si>
    <t>นักศึกษาเข้าใหม่ ปีการศึกษา 2569</t>
  </si>
  <si>
    <t>รับตรงรวม</t>
  </si>
  <si>
    <t>สุขภาพและความงาม</t>
  </si>
  <si>
    <t>การตลาดดิจิทัลและการสร้างสรรค์สื่อ</t>
  </si>
  <si>
    <t xml:space="preserve">ธุรกิจระหว่างประเทศและโลจิสติกส์ </t>
  </si>
  <si>
    <t>ข้อมูล ณ  วันที่ 16 กันยายน 2569  สำนักส่งเสริมวิชาการและงานทะเบียน  มหาวิทยาลัยเทคโนโลยีราชมงคลธัญบุรี</t>
  </si>
  <si>
    <t>คณะ/สาขาวิชา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</si>
</sst>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฿&quot;* #,##0.00_-;\-&quot;฿&quot;* #,##0.00_-;_-&quot;฿&quot;* &quot;-&quot;??_-;_-@_-"/>
    <numFmt numFmtId="164" formatCode="_(&quot;$&quot;* #,##0.00_);_(&quot;$&quot;* \(#,##0.00\);_(&quot;$&quot;* &quot;-&quot;??_);_(@_)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color indexed="8"/>
      <name val="Tahoma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b/>
      <u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b/>
      <sz val="12"/>
      <name val="TH SarabunPSK"/>
      <family val="2"/>
    </font>
    <font>
      <b/>
      <sz val="13"/>
      <color theme="3"/>
      <name val="Calibri"/>
      <family val="2"/>
      <charset val="222"/>
      <scheme val="minor"/>
    </font>
    <font>
      <b/>
      <sz val="18"/>
      <name val="TH SarabunPSK"/>
      <family val="2"/>
    </font>
    <font>
      <b/>
      <sz val="22"/>
      <color theme="3"/>
      <name val="TH SarabunPSK"/>
      <family val="2"/>
    </font>
    <font>
      <b/>
      <sz val="18"/>
      <color indexed="8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13" applyNumberFormat="0" applyFill="0" applyAlignment="0" applyProtection="0"/>
  </cellStyleXfs>
  <cellXfs count="159">
    <xf numFmtId="0" fontId="0" fillId="0" borderId="0" xfId="0"/>
    <xf numFmtId="0" fontId="3" fillId="0" borderId="0" xfId="0" applyFont="1"/>
    <xf numFmtId="3" fontId="0" fillId="0" borderId="0" xfId="0" applyNumberFormat="1"/>
    <xf numFmtId="0" fontId="5" fillId="0" borderId="0" xfId="0" applyFont="1" applyFill="1" applyAlignment="1">
      <alignment wrapText="1" shrinkToFit="1"/>
    </xf>
    <xf numFmtId="0" fontId="5" fillId="0" borderId="0" xfId="0" applyFont="1" applyFill="1" applyAlignment="1">
      <alignment vertical="center" wrapText="1" shrinkToFit="1"/>
    </xf>
    <xf numFmtId="0" fontId="5" fillId="0" borderId="2" xfId="0" applyFont="1" applyFill="1" applyBorder="1" applyAlignment="1"/>
    <xf numFmtId="0" fontId="5" fillId="0" borderId="4" xfId="0" applyFont="1" applyFill="1" applyBorder="1" applyAlignment="1"/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wrapText="1" shrinkToFit="1"/>
    </xf>
    <xf numFmtId="0" fontId="6" fillId="0" borderId="4" xfId="0" applyFont="1" applyFill="1" applyBorder="1" applyAlignment="1">
      <alignment horizontal="center" wrapText="1" shrinkToFit="1"/>
    </xf>
    <xf numFmtId="0" fontId="5" fillId="0" borderId="3" xfId="0" applyFont="1" applyFill="1" applyBorder="1" applyAlignment="1">
      <alignment horizontal="center" wrapText="1" shrinkToFit="1"/>
    </xf>
    <xf numFmtId="0" fontId="7" fillId="0" borderId="4" xfId="0" applyFont="1" applyFill="1" applyBorder="1" applyAlignment="1"/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shrinkToFit="1"/>
    </xf>
    <xf numFmtId="0" fontId="6" fillId="0" borderId="4" xfId="0" applyFont="1" applyFill="1" applyBorder="1" applyAlignment="1">
      <alignment horizontal="center" shrinkToFit="1"/>
    </xf>
    <xf numFmtId="0" fontId="5" fillId="0" borderId="3" xfId="0" applyFont="1" applyFill="1" applyBorder="1" applyAlignment="1">
      <alignment horizontal="center" shrinkToFit="1"/>
    </xf>
    <xf numFmtId="0" fontId="5" fillId="0" borderId="0" xfId="0" applyFont="1" applyFill="1" applyAlignment="1">
      <alignment shrinkToFit="1"/>
    </xf>
    <xf numFmtId="0" fontId="8" fillId="0" borderId="4" xfId="0" applyFont="1" applyFill="1" applyBorder="1" applyAlignment="1">
      <alignment vertical="center"/>
    </xf>
    <xf numFmtId="3" fontId="8" fillId="0" borderId="1" xfId="0" applyNumberFormat="1" applyFont="1" applyFill="1" applyBorder="1" applyAlignment="1">
      <alignment horizontal="center" vertical="center" wrapText="1" shrinkToFit="1"/>
    </xf>
    <xf numFmtId="3" fontId="5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right" vertical="center"/>
    </xf>
    <xf numFmtId="0" fontId="8" fillId="0" borderId="4" xfId="0" applyFont="1" applyFill="1" applyBorder="1" applyAlignment="1"/>
    <xf numFmtId="0" fontId="5" fillId="0" borderId="4" xfId="0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/>
    <xf numFmtId="0" fontId="5" fillId="0" borderId="9" xfId="0" applyFont="1" applyFill="1" applyBorder="1" applyAlignment="1"/>
    <xf numFmtId="3" fontId="5" fillId="0" borderId="8" xfId="0" applyNumberFormat="1" applyFont="1" applyFill="1" applyBorder="1" applyAlignment="1">
      <alignment horizontal="center" vertical="center" wrapText="1" shrinkToFit="1"/>
    </xf>
    <xf numFmtId="3" fontId="5" fillId="0" borderId="9" xfId="0" applyNumberFormat="1" applyFont="1" applyFill="1" applyBorder="1" applyAlignment="1">
      <alignment horizontal="center" vertical="center" wrapText="1" shrinkToFit="1"/>
    </xf>
    <xf numFmtId="3" fontId="6" fillId="0" borderId="9" xfId="0" applyNumberFormat="1" applyFont="1" applyFill="1" applyBorder="1" applyAlignment="1">
      <alignment horizontal="center" vertical="center" wrapText="1" shrinkToFit="1"/>
    </xf>
    <xf numFmtId="3" fontId="5" fillId="0" borderId="4" xfId="0" applyNumberFormat="1" applyFont="1" applyFill="1" applyBorder="1" applyAlignment="1">
      <alignment horizontal="center" vertical="center" wrapText="1" shrinkToFit="1"/>
    </xf>
    <xf numFmtId="3" fontId="5" fillId="0" borderId="3" xfId="0" applyNumberFormat="1" applyFont="1" applyFill="1" applyBorder="1" applyAlignment="1">
      <alignment horizontal="center" vertical="center" wrapText="1" shrinkToFit="1"/>
    </xf>
    <xf numFmtId="3" fontId="5" fillId="0" borderId="2" xfId="0" applyNumberFormat="1" applyFont="1" applyFill="1" applyBorder="1" applyAlignment="1">
      <alignment horizontal="center" vertical="center" wrapText="1" shrinkToFit="1"/>
    </xf>
    <xf numFmtId="3" fontId="6" fillId="0" borderId="4" xfId="0" applyNumberFormat="1" applyFont="1" applyFill="1" applyBorder="1" applyAlignment="1">
      <alignment horizontal="center" vertical="center" wrapText="1" shrinkToFit="1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5" fillId="0" borderId="5" xfId="0" applyFont="1" applyFill="1" applyBorder="1" applyAlignment="1"/>
    <xf numFmtId="3" fontId="8" fillId="0" borderId="1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vertical="center" shrinkToFit="1"/>
    </xf>
    <xf numFmtId="0" fontId="5" fillId="0" borderId="10" xfId="0" applyFont="1" applyFill="1" applyBorder="1" applyAlignment="1">
      <alignment horizontal="right"/>
    </xf>
    <xf numFmtId="0" fontId="8" fillId="0" borderId="3" xfId="0" applyFont="1" applyFill="1" applyBorder="1" applyAlignment="1"/>
    <xf numFmtId="0" fontId="5" fillId="0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center" vertical="center" wrapText="1" shrinkToFit="1"/>
    </xf>
    <xf numFmtId="3" fontId="5" fillId="2" borderId="2" xfId="0" applyNumberFormat="1" applyFont="1" applyFill="1" applyBorder="1" applyAlignment="1">
      <alignment horizontal="center" vertical="center" wrapText="1" shrinkToFit="1"/>
    </xf>
    <xf numFmtId="164" fontId="5" fillId="0" borderId="8" xfId="1" applyNumberFormat="1" applyFont="1" applyFill="1" applyBorder="1" applyAlignment="1"/>
    <xf numFmtId="164" fontId="5" fillId="0" borderId="9" xfId="1" applyNumberFormat="1" applyFont="1" applyFill="1" applyBorder="1" applyAlignment="1"/>
    <xf numFmtId="3" fontId="5" fillId="0" borderId="8" xfId="1" applyNumberFormat="1" applyFont="1" applyFill="1" applyBorder="1" applyAlignment="1">
      <alignment horizontal="center" vertical="center" wrapText="1" shrinkToFit="1"/>
    </xf>
    <xf numFmtId="3" fontId="5" fillId="0" borderId="9" xfId="1" applyNumberFormat="1" applyFont="1" applyFill="1" applyBorder="1" applyAlignment="1">
      <alignment horizontal="center" vertical="center" wrapText="1" shrinkToFit="1"/>
    </xf>
    <xf numFmtId="164" fontId="5" fillId="0" borderId="2" xfId="1" applyNumberFormat="1" applyFont="1" applyFill="1" applyBorder="1" applyAlignment="1"/>
    <xf numFmtId="3" fontId="5" fillId="0" borderId="2" xfId="1" applyNumberFormat="1" applyFont="1" applyFill="1" applyBorder="1" applyAlignment="1">
      <alignment horizontal="center" vertical="center" wrapText="1" shrinkToFit="1"/>
    </xf>
    <xf numFmtId="3" fontId="5" fillId="0" borderId="4" xfId="1" applyNumberFormat="1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3" fontId="8" fillId="0" borderId="2" xfId="0" applyNumberFormat="1" applyFont="1" applyFill="1" applyBorder="1" applyAlignment="1">
      <alignment horizontal="center" vertical="center" wrapText="1" shrinkToFit="1"/>
    </xf>
    <xf numFmtId="3" fontId="5" fillId="0" borderId="11" xfId="0" applyNumberFormat="1" applyFont="1" applyFill="1" applyBorder="1" applyAlignment="1">
      <alignment horizontal="center" vertical="center" wrapText="1" shrinkToFit="1"/>
    </xf>
    <xf numFmtId="3" fontId="5" fillId="0" borderId="5" xfId="0" applyNumberFormat="1" applyFont="1" applyFill="1" applyBorder="1" applyAlignment="1">
      <alignment horizontal="center" vertical="center" wrapText="1" shrinkToFit="1"/>
    </xf>
    <xf numFmtId="0" fontId="8" fillId="0" borderId="9" xfId="0" applyFont="1" applyFill="1" applyBorder="1" applyAlignment="1">
      <alignment horizontal="left" vertical="center"/>
    </xf>
    <xf numFmtId="3" fontId="8" fillId="0" borderId="12" xfId="0" applyNumberFormat="1" applyFont="1" applyFill="1" applyBorder="1" applyAlignment="1">
      <alignment horizontal="center" vertical="center" wrapText="1" shrinkToFit="1"/>
    </xf>
    <xf numFmtId="3" fontId="5" fillId="0" borderId="12" xfId="0" applyNumberFormat="1" applyFont="1" applyFill="1" applyBorder="1" applyAlignment="1">
      <alignment horizontal="center" vertical="center" wrapText="1" shrinkToFit="1"/>
    </xf>
    <xf numFmtId="3" fontId="8" fillId="0" borderId="8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left"/>
    </xf>
    <xf numFmtId="3" fontId="6" fillId="0" borderId="4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wrapText="1" shrinkToFit="1"/>
    </xf>
    <xf numFmtId="0" fontId="5" fillId="0" borderId="3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5" fillId="0" borderId="7" xfId="0" applyFont="1" applyFill="1" applyBorder="1" applyAlignment="1">
      <alignment wrapText="1" shrinkToFit="1"/>
    </xf>
    <xf numFmtId="3" fontId="5" fillId="3" borderId="1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3" fontId="5" fillId="0" borderId="0" xfId="0" applyNumberFormat="1" applyFont="1" applyFill="1" applyAlignment="1">
      <alignment wrapText="1" shrinkToFit="1"/>
    </xf>
    <xf numFmtId="0" fontId="5" fillId="0" borderId="0" xfId="0" applyFont="1" applyFill="1" applyAlignment="1"/>
    <xf numFmtId="0" fontId="5" fillId="0" borderId="0" xfId="0" applyFont="1" applyFill="1" applyAlignment="1">
      <alignment horizontal="center" vertical="center" wrapText="1" shrinkToFit="1"/>
    </xf>
    <xf numFmtId="3" fontId="5" fillId="0" borderId="0" xfId="0" applyNumberFormat="1" applyFont="1" applyFill="1" applyAlignment="1">
      <alignment horizontal="center" vertical="center" wrapText="1" shrinkToFit="1"/>
    </xf>
    <xf numFmtId="0" fontId="6" fillId="0" borderId="0" xfId="0" applyFont="1" applyFill="1" applyAlignment="1">
      <alignment horizontal="center" wrapText="1" shrinkToFit="1"/>
    </xf>
    <xf numFmtId="3" fontId="5" fillId="0" borderId="0" xfId="0" applyNumberFormat="1" applyFont="1" applyFill="1" applyAlignment="1">
      <alignment horizontal="center" wrapText="1" shrinkToFit="1"/>
    </xf>
    <xf numFmtId="0" fontId="7" fillId="0" borderId="0" xfId="0" applyFont="1" applyFill="1" applyAlignment="1"/>
    <xf numFmtId="0" fontId="5" fillId="0" borderId="3" xfId="0" applyFont="1" applyFill="1" applyBorder="1" applyAlignment="1"/>
    <xf numFmtId="0" fontId="4" fillId="0" borderId="3" xfId="2" applyFont="1" applyFill="1" applyBorder="1" applyAlignment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wrapText="1" shrinkToFit="1"/>
    </xf>
    <xf numFmtId="0" fontId="12" fillId="0" borderId="1" xfId="0" applyFont="1" applyFill="1" applyBorder="1" applyAlignment="1">
      <alignment horizontal="center" wrapText="1" shrinkToFit="1"/>
    </xf>
    <xf numFmtId="0" fontId="4" fillId="0" borderId="3" xfId="3" applyFont="1" applyFill="1" applyBorder="1" applyAlignment="1"/>
    <xf numFmtId="0" fontId="5" fillId="5" borderId="2" xfId="0" applyFont="1" applyFill="1" applyBorder="1" applyAlignment="1"/>
    <xf numFmtId="0" fontId="8" fillId="5" borderId="4" xfId="0" applyFont="1" applyFill="1" applyBorder="1" applyAlignment="1">
      <alignment horizontal="left"/>
    </xf>
    <xf numFmtId="3" fontId="8" fillId="5" borderId="1" xfId="0" applyNumberFormat="1" applyFont="1" applyFill="1" applyBorder="1" applyAlignment="1">
      <alignment horizontal="center" vertical="center" wrapText="1" shrinkToFit="1"/>
    </xf>
    <xf numFmtId="3" fontId="5" fillId="5" borderId="1" xfId="0" applyNumberFormat="1" applyFont="1" applyFill="1" applyBorder="1" applyAlignment="1">
      <alignment horizontal="center" vertical="center" wrapText="1" shrinkToFit="1"/>
    </xf>
    <xf numFmtId="3" fontId="6" fillId="5" borderId="1" xfId="0" applyNumberFormat="1" applyFont="1" applyFill="1" applyBorder="1" applyAlignment="1">
      <alignment horizontal="center" vertical="center" wrapText="1" shrinkToFit="1"/>
    </xf>
    <xf numFmtId="0" fontId="5" fillId="5" borderId="0" xfId="0" applyFont="1" applyFill="1" applyAlignment="1">
      <alignment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8" fillId="0" borderId="3" xfId="3" applyFont="1" applyFill="1" applyBorder="1" applyAlignment="1"/>
    <xf numFmtId="0" fontId="5" fillId="0" borderId="0" xfId="0" applyFont="1" applyFill="1" applyBorder="1" applyAlignment="1">
      <alignment horizontal="center" vertical="center" wrapText="1" shrinkToFit="1"/>
    </xf>
    <xf numFmtId="0" fontId="11" fillId="6" borderId="1" xfId="0" applyFont="1" applyFill="1" applyBorder="1" applyAlignment="1">
      <alignment horizontal="center" vertical="center" wrapText="1" shrinkToFit="1"/>
    </xf>
    <xf numFmtId="0" fontId="5" fillId="7" borderId="2" xfId="0" applyFont="1" applyFill="1" applyBorder="1" applyAlignment="1"/>
    <xf numFmtId="0" fontId="5" fillId="7" borderId="4" xfId="0" applyFont="1" applyFill="1" applyBorder="1" applyAlignment="1">
      <alignment horizontal="right"/>
    </xf>
    <xf numFmtId="3" fontId="5" fillId="7" borderId="1" xfId="0" applyNumberFormat="1" applyFont="1" applyFill="1" applyBorder="1" applyAlignment="1">
      <alignment horizontal="center" vertical="center" wrapText="1" shrinkToFit="1"/>
    </xf>
    <xf numFmtId="0" fontId="5" fillId="8" borderId="2" xfId="0" applyFont="1" applyFill="1" applyBorder="1" applyAlignment="1"/>
    <xf numFmtId="0" fontId="5" fillId="8" borderId="4" xfId="0" applyFont="1" applyFill="1" applyBorder="1" applyAlignment="1">
      <alignment horizontal="right"/>
    </xf>
    <xf numFmtId="3" fontId="5" fillId="8" borderId="1" xfId="0" applyNumberFormat="1" applyFont="1" applyFill="1" applyBorder="1" applyAlignment="1">
      <alignment horizontal="center" vertical="center" wrapText="1" shrinkToFit="1"/>
    </xf>
    <xf numFmtId="0" fontId="5" fillId="8" borderId="1" xfId="0" applyFont="1" applyFill="1" applyBorder="1" applyAlignment="1"/>
    <xf numFmtId="0" fontId="5" fillId="8" borderId="1" xfId="0" applyFont="1" applyFill="1" applyBorder="1" applyAlignment="1">
      <alignment horizontal="right"/>
    </xf>
    <xf numFmtId="3" fontId="5" fillId="9" borderId="1" xfId="0" applyNumberFormat="1" applyFont="1" applyFill="1" applyBorder="1" applyAlignment="1">
      <alignment horizontal="center" vertical="center" wrapText="1" shrinkToFit="1"/>
    </xf>
    <xf numFmtId="0" fontId="5" fillId="8" borderId="6" xfId="0" applyFont="1" applyFill="1" applyBorder="1" applyAlignment="1">
      <alignment horizontal="right"/>
    </xf>
    <xf numFmtId="3" fontId="5" fillId="8" borderId="2" xfId="0" applyNumberFormat="1" applyFont="1" applyFill="1" applyBorder="1" applyAlignment="1">
      <alignment horizontal="center" vertical="center" wrapText="1" shrinkToFit="1"/>
    </xf>
    <xf numFmtId="0" fontId="5" fillId="7" borderId="5" xfId="0" applyFont="1" applyFill="1" applyBorder="1" applyAlignment="1"/>
    <xf numFmtId="0" fontId="5" fillId="7" borderId="6" xfId="0" applyFont="1" applyFill="1" applyBorder="1" applyAlignment="1">
      <alignment horizontal="right"/>
    </xf>
    <xf numFmtId="3" fontId="5" fillId="7" borderId="2" xfId="0" applyNumberFormat="1" applyFont="1" applyFill="1" applyBorder="1" applyAlignment="1">
      <alignment horizontal="center" vertical="center" wrapText="1" shrinkToFit="1"/>
    </xf>
    <xf numFmtId="0" fontId="5" fillId="7" borderId="3" xfId="0" applyFont="1" applyFill="1" applyBorder="1" applyAlignment="1">
      <alignment horizontal="right"/>
    </xf>
    <xf numFmtId="0" fontId="5" fillId="8" borderId="3" xfId="0" applyFont="1" applyFill="1" applyBorder="1" applyAlignment="1">
      <alignment horizontal="right"/>
    </xf>
    <xf numFmtId="3" fontId="5" fillId="8" borderId="3" xfId="0" applyNumberFormat="1" applyFont="1" applyFill="1" applyBorder="1" applyAlignment="1">
      <alignment horizontal="center" vertical="center" wrapText="1" shrinkToFit="1"/>
    </xf>
    <xf numFmtId="0" fontId="5" fillId="7" borderId="2" xfId="0" applyFont="1" applyFill="1" applyBorder="1" applyAlignment="1">
      <alignment horizontal="left"/>
    </xf>
    <xf numFmtId="0" fontId="5" fillId="8" borderId="2" xfId="0" applyFont="1" applyFill="1" applyBorder="1" applyAlignment="1">
      <alignment vertical="center"/>
    </xf>
    <xf numFmtId="0" fontId="5" fillId="8" borderId="4" xfId="0" applyFont="1" applyFill="1" applyBorder="1" applyAlignment="1">
      <alignment horizontal="right" vertical="center"/>
    </xf>
    <xf numFmtId="0" fontId="5" fillId="8" borderId="5" xfId="0" applyFont="1" applyFill="1" applyBorder="1" applyAlignment="1">
      <alignment horizontal="center"/>
    </xf>
    <xf numFmtId="3" fontId="5" fillId="8" borderId="5" xfId="0" applyNumberFormat="1" applyFont="1" applyFill="1" applyBorder="1" applyAlignment="1">
      <alignment horizontal="center" vertical="center"/>
    </xf>
    <xf numFmtId="3" fontId="5" fillId="9" borderId="2" xfId="0" applyNumberFormat="1" applyFont="1" applyFill="1" applyBorder="1" applyAlignment="1"/>
    <xf numFmtId="3" fontId="5" fillId="9" borderId="3" xfId="0" applyNumberFormat="1" applyFont="1" applyFill="1" applyBorder="1" applyAlignment="1">
      <alignment horizontal="right"/>
    </xf>
    <xf numFmtId="0" fontId="11" fillId="7" borderId="1" xfId="0" applyFont="1" applyFill="1" applyBorder="1" applyAlignment="1">
      <alignment horizontal="center" wrapText="1" shrinkToFit="1"/>
    </xf>
    <xf numFmtId="0" fontId="15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vertical="center"/>
    </xf>
    <xf numFmtId="0" fontId="16" fillId="0" borderId="1" xfId="4" applyFont="1" applyFill="1" applyBorder="1" applyAlignment="1">
      <alignment horizontal="left" vertical="center" wrapText="1" shrinkToFit="1"/>
    </xf>
    <xf numFmtId="0" fontId="5" fillId="6" borderId="1" xfId="0" applyFont="1" applyFill="1" applyBorder="1" applyAlignment="1">
      <alignment horizontal="center" vertical="center" wrapText="1" shrinkToFit="1"/>
    </xf>
    <xf numFmtId="0" fontId="5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 shrinkToFit="1"/>
    </xf>
    <xf numFmtId="0" fontId="17" fillId="6" borderId="1" xfId="2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 wrapText="1" shrinkToFit="1"/>
    </xf>
    <xf numFmtId="0" fontId="11" fillId="6" borderId="1" xfId="0" applyFont="1" applyFill="1" applyBorder="1" applyAlignment="1">
      <alignment horizontal="center" vertical="center" wrapText="1" shrinkToFit="1"/>
    </xf>
    <xf numFmtId="0" fontId="13" fillId="6" borderId="1" xfId="0" applyFont="1" applyFill="1" applyBorder="1" applyAlignment="1">
      <alignment horizontal="center" vertical="center" wrapText="1" shrinkToFit="1"/>
    </xf>
    <xf numFmtId="0" fontId="11" fillId="7" borderId="1" xfId="0" applyFont="1" applyFill="1" applyBorder="1" applyAlignment="1">
      <alignment horizontal="center" vertical="center" wrapText="1" shrinkToFit="1"/>
    </xf>
    <xf numFmtId="0" fontId="13" fillId="7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/>
    <xf numFmtId="0" fontId="11" fillId="0" borderId="1" xfId="0" applyFont="1" applyFill="1" applyBorder="1" applyAlignment="1">
      <alignment horizontal="center" vertical="center" wrapText="1" shrinkToFit="1"/>
    </xf>
  </cellXfs>
  <cellStyles count="5">
    <cellStyle name="Currency" xfId="1" builtinId="4"/>
    <cellStyle name="Heading 2" xfId="4" builtinId="17"/>
    <cellStyle name="Normal" xfId="0" builtinId="0"/>
    <cellStyle name="Normal_Sheet1" xfId="2"/>
    <cellStyle name="Normal_นศ.ใหม่" xfId="3"/>
  </cellStyles>
  <dxfs count="0"/>
  <tableStyles count="0" defaultTableStyle="TableStyleMedium9" defaultPivotStyle="PivotStyleLight16"/>
  <colors>
    <mruColors>
      <color rgb="FFF8F8F8"/>
      <color rgb="FFFF0000"/>
      <color rgb="FFDA0817"/>
      <color rgb="FFA50021"/>
      <color rgb="FFE63A18"/>
      <color rgb="FFD0202D"/>
      <color rgb="FFD84118"/>
      <color rgb="FFF83AB4"/>
      <color rgb="FFF818A8"/>
      <color rgb="FFC61C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2"/>
    </mc:Choice>
    <mc:Fallback>
      <c:style val="3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2000">
                <a:latin typeface="Angsana New" panose="02020603050405020304" pitchFamily="18" charset="-34"/>
                <a:cs typeface="Angsana New" panose="02020603050405020304" pitchFamily="18" charset="-34"/>
              </a:rPr>
              <a:t>จำนวนนักศึกษาเข้าใหม่</a:t>
            </a:r>
            <a:r>
              <a:rPr lang="th-TH" sz="2000" baseline="0">
                <a:latin typeface="Angsana New" panose="02020603050405020304" pitchFamily="18" charset="-34"/>
                <a:cs typeface="Angsana New" panose="02020603050405020304" pitchFamily="18" charset="-34"/>
              </a:rPr>
              <a:t>  ปีการศึกษา 256</a:t>
            </a:r>
            <a:r>
              <a:rPr lang="en-US" sz="2000" baseline="0">
                <a:latin typeface="Angsana New" panose="02020603050405020304" pitchFamily="18" charset="-34"/>
                <a:cs typeface="Angsana New" panose="02020603050405020304" pitchFamily="18" charset="-34"/>
              </a:rPr>
              <a:t>9</a:t>
            </a:r>
            <a:endParaRPr lang="en-US" sz="2000">
              <a:latin typeface="Angsana New" panose="02020603050405020304" pitchFamily="18" charset="-34"/>
              <a:cs typeface="Angsana New" panose="02020603050405020304" pitchFamily="18" charset="-34"/>
            </a:endParaRP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4638717216731779E-2"/>
          <c:y val="0.10046541505447576"/>
          <c:w val="0.90515926550266224"/>
          <c:h val="0.6098996803219864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00B0F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6A90-4646-B6D1-41309F7F30EC}"/>
              </c:ext>
            </c:extLst>
          </c:dPt>
          <c:dPt>
            <c:idx val="1"/>
            <c:invertIfNegative val="0"/>
            <c:bubble3D val="0"/>
            <c:spPr>
              <a:solidFill>
                <a:srgbClr val="8D2EC2"/>
              </a:solidFill>
            </c:spPr>
            <c:extLst>
              <c:ext xmlns:c16="http://schemas.microsoft.com/office/drawing/2014/chart" uri="{C3380CC4-5D6E-409C-BE32-E72D297353CC}">
                <c16:uniqueId val="{00000003-6A90-4646-B6D1-41309F7F30E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5-6A90-4646-B6D1-41309F7F30EC}"/>
              </c:ext>
            </c:extLst>
          </c:dPt>
          <c:dPt>
            <c:idx val="3"/>
            <c:invertIfNegative val="0"/>
            <c:bubble3D val="0"/>
            <c:spPr>
              <a:solidFill>
                <a:srgbClr val="A50021"/>
              </a:solidFill>
            </c:spPr>
            <c:extLst>
              <c:ext xmlns:c16="http://schemas.microsoft.com/office/drawing/2014/chart" uri="{C3380CC4-5D6E-409C-BE32-E72D297353CC}">
                <c16:uniqueId val="{00000007-6A90-4646-B6D1-41309F7F30EC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  <a:effectLst>
                <a:outerShdw blurRad="40000" dist="23000" dir="5400000" rotWithShape="0">
                  <a:srgbClr val="3399FF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A90-4646-B6D1-41309F7F30EC}"/>
              </c:ext>
            </c:extLst>
          </c:dPt>
          <c:dPt>
            <c:idx val="5"/>
            <c:invertIfNegative val="0"/>
            <c:bubble3D val="0"/>
            <c:spPr>
              <a:solidFill>
                <a:srgbClr val="F83AB4"/>
              </a:solidFill>
            </c:spPr>
            <c:extLst>
              <c:ext xmlns:c16="http://schemas.microsoft.com/office/drawing/2014/chart" uri="{C3380CC4-5D6E-409C-BE32-E72D297353CC}">
                <c16:uniqueId val="{0000000B-6A90-4646-B6D1-41309F7F30EC}"/>
              </c:ext>
            </c:extLst>
          </c:dPt>
          <c:dPt>
            <c:idx val="6"/>
            <c:invertIfNegative val="0"/>
            <c:bubble3D val="0"/>
            <c:spPr>
              <a:solidFill>
                <a:srgbClr val="E63A18"/>
              </a:solidFill>
            </c:spPr>
            <c:extLst>
              <c:ext xmlns:c16="http://schemas.microsoft.com/office/drawing/2014/chart" uri="{C3380CC4-5D6E-409C-BE32-E72D297353CC}">
                <c16:uniqueId val="{0000000D-6A90-4646-B6D1-41309F7F30EC}"/>
              </c:ext>
            </c:extLst>
          </c:dPt>
          <c:dPt>
            <c:idx val="7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6A90-4646-B6D1-41309F7F30E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6A90-4646-B6D1-41309F7F30E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3-6A90-4646-B6D1-41309F7F30EC}"/>
              </c:ext>
            </c:extLst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effectLst>
                <a:outerShdw blurRad="40000" dist="23000" dir="5400000" rotWithShape="0">
                  <a:srgbClr val="FF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6A90-4646-B6D1-41309F7F30EC}"/>
              </c:ext>
            </c:extLst>
          </c:dPt>
          <c:dPt>
            <c:idx val="11"/>
            <c:invertIfNegative val="0"/>
            <c:bubble3D val="0"/>
            <c:spPr>
              <a:solidFill>
                <a:srgbClr val="F8F8F8"/>
              </a:solidFill>
              <a:ln>
                <a:solidFill>
                  <a:schemeClr val="accent1"/>
                </a:solidFill>
              </a:ln>
              <a:effectLst>
                <a:outerShdw blurRad="40000" dist="23000" dir="5400000" rotWithShape="0">
                  <a:srgbClr val="F8F8F8">
                    <a:alpha val="34902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6A90-4646-B6D1-41309F7F30EC}"/>
              </c:ext>
            </c:extLst>
          </c:dPt>
          <c:cat>
            <c:strRef>
              <c:f>กราฟ!$A$1:$A$12</c:f>
              <c:strCache>
                <c:ptCount val="12"/>
                <c:pt idx="0">
                  <c:v>คณะศิลปศาสตร์</c:v>
                </c:pt>
                <c:pt idx="1">
                  <c:v>คณะครุศาสตร์อุตสาหกรรม</c:v>
                </c:pt>
                <c:pt idx="2">
                  <c:v>คณะเทคโนโลยีการเกษตร</c:v>
                </c:pt>
                <c:pt idx="3">
                  <c:v>คณะวิศวกรรมศาสตร์</c:v>
                </c:pt>
                <c:pt idx="4">
                  <c:v>คณะบริหารธุรกิจ</c:v>
                </c:pt>
                <c:pt idx="5">
                  <c:v>คณะเทคโนโลยีคหกรรมศาสตร์</c:v>
                </c:pt>
                <c:pt idx="6">
                  <c:v>คณะศิลปกรรมศาสตร์</c:v>
                </c:pt>
                <c:pt idx="7">
                  <c:v>คณะเทคโนโลยีสื่อสารมวลชน</c:v>
                </c:pt>
                <c:pt idx="8">
                  <c:v>คณะวิทยาศาสตร์และเทคโนโลยี</c:v>
                </c:pt>
                <c:pt idx="9">
                  <c:v>คณะสถาปัตยกรรมศาสตร์</c:v>
                </c:pt>
                <c:pt idx="10">
                  <c:v>คณะการแพทย์บูรณาการ</c:v>
                </c:pt>
                <c:pt idx="11">
                  <c:v>คณะพยาบาลศาสตร์</c:v>
                </c:pt>
              </c:strCache>
            </c:strRef>
          </c:cat>
          <c:val>
            <c:numRef>
              <c:f>กราฟ!$B$1:$B$12</c:f>
              <c:numCache>
                <c:formatCode>#,##0</c:formatCode>
                <c:ptCount val="12"/>
                <c:pt idx="0">
                  <c:v>611</c:v>
                </c:pt>
                <c:pt idx="1">
                  <c:v>586</c:v>
                </c:pt>
                <c:pt idx="2">
                  <c:v>283</c:v>
                </c:pt>
                <c:pt idx="3">
                  <c:v>1457</c:v>
                </c:pt>
                <c:pt idx="4">
                  <c:v>1737</c:v>
                </c:pt>
                <c:pt idx="5">
                  <c:v>375</c:v>
                </c:pt>
                <c:pt idx="6">
                  <c:v>439</c:v>
                </c:pt>
                <c:pt idx="7">
                  <c:v>362</c:v>
                </c:pt>
                <c:pt idx="8">
                  <c:v>399</c:v>
                </c:pt>
                <c:pt idx="9">
                  <c:v>206</c:v>
                </c:pt>
                <c:pt idx="10">
                  <c:v>141</c:v>
                </c:pt>
                <c:pt idx="11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6A90-4646-B6D1-41309F7F3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3173760"/>
        <c:axId val="43175296"/>
        <c:axId val="0"/>
      </c:bar3DChart>
      <c:catAx>
        <c:axId val="431737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ngsana New" panose="02020603050405020304" pitchFamily="18" charset="-34"/>
                <a:cs typeface="Angsana New" panose="02020603050405020304" pitchFamily="18" charset="-34"/>
              </a:defRPr>
            </a:pPr>
            <a:endParaRPr lang="en-US"/>
          </a:p>
        </c:txPr>
        <c:crossAx val="43175296"/>
        <c:crosses val="autoZero"/>
        <c:auto val="1"/>
        <c:lblAlgn val="ctr"/>
        <c:lblOffset val="100"/>
        <c:noMultiLvlLbl val="0"/>
      </c:catAx>
      <c:valAx>
        <c:axId val="4317529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crossAx val="4317376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15</xdr:col>
      <xdr:colOff>114300</xdr:colOff>
      <xdr:row>29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0.10144</cdr:x>
      <cdr:y>0.43832</cdr:y>
    </cdr:from>
    <cdr:to>
      <cdr:x>0.1705</cdr:x>
      <cdr:y>0.48349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69568" y="2342164"/>
          <a:ext cx="455853" cy="241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>
              <a:latin typeface="Angsana New" panose="02020603050405020304" pitchFamily="18" charset="-34"/>
              <a:cs typeface="Angsana New" panose="02020603050405020304" pitchFamily="18" charset="-34"/>
            </a:rPr>
            <a:t> 611</a:t>
          </a:r>
          <a:endParaRPr lang="th-TH" sz="1400">
            <a:latin typeface="Angsana New" panose="02020603050405020304" pitchFamily="18" charset="-34"/>
            <a:cs typeface="Angsana New" panose="02020603050405020304" pitchFamily="18" charset="-34"/>
          </a:endParaRPr>
        </a:p>
      </cdr:txBody>
    </cdr:sp>
  </cdr:relSizeAnchor>
  <cdr:relSizeAnchor xmlns:cdr="http://schemas.openxmlformats.org/drawingml/2006/chartDrawing">
    <cdr:from>
      <cdr:x>0.1792</cdr:x>
      <cdr:y>0.44183</cdr:y>
    </cdr:from>
    <cdr:to>
      <cdr:x>0.23895</cdr:x>
      <cdr:y>0.49316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182868" y="2360917"/>
          <a:ext cx="394399" cy="2742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>
              <a:latin typeface="Angsana New" panose="02020603050405020304" pitchFamily="18" charset="-34"/>
              <a:cs typeface="Angsana New" panose="02020603050405020304" pitchFamily="18" charset="-34"/>
            </a:rPr>
            <a:t>586</a:t>
          </a:r>
          <a:endParaRPr lang="th-TH" sz="1400">
            <a:latin typeface="Angsana New" panose="02020603050405020304" pitchFamily="18" charset="-34"/>
            <a:cs typeface="Angsana New" panose="02020603050405020304" pitchFamily="18" charset="-34"/>
          </a:endParaRPr>
        </a:p>
      </cdr:txBody>
    </cdr:sp>
  </cdr:relSizeAnchor>
  <cdr:relSizeAnchor xmlns:cdr="http://schemas.openxmlformats.org/drawingml/2006/chartDrawing">
    <cdr:from>
      <cdr:x>0.25149</cdr:x>
      <cdr:y>0.54602</cdr:y>
    </cdr:from>
    <cdr:to>
      <cdr:x>0.31206</cdr:x>
      <cdr:y>0.60429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660041" y="2917698"/>
          <a:ext cx="399812" cy="311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>
              <a:latin typeface="Angsana New" panose="02020603050405020304" pitchFamily="18" charset="-34"/>
              <a:cs typeface="Angsana New" panose="02020603050405020304" pitchFamily="18" charset="-34"/>
            </a:rPr>
            <a:t>283</a:t>
          </a:r>
          <a:endParaRPr lang="th-TH" sz="1400">
            <a:latin typeface="Angsana New" panose="02020603050405020304" pitchFamily="18" charset="-34"/>
            <a:cs typeface="Angsana New" panose="02020603050405020304" pitchFamily="18" charset="-34"/>
          </a:endParaRPr>
        </a:p>
      </cdr:txBody>
    </cdr:sp>
  </cdr:relSizeAnchor>
  <cdr:relSizeAnchor xmlns:cdr="http://schemas.openxmlformats.org/drawingml/2006/chartDrawing">
    <cdr:from>
      <cdr:x>0.31509</cdr:x>
      <cdr:y>0.16986</cdr:y>
    </cdr:from>
    <cdr:to>
      <cdr:x>0.39955</cdr:x>
      <cdr:y>0.2335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2079854" y="907677"/>
          <a:ext cx="557506" cy="3400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1,4</a:t>
          </a:r>
          <a:r>
            <a:rPr lang="en-US" sz="1400">
              <a:latin typeface="Angsana New" panose="02020603050405020304" pitchFamily="18" charset="-34"/>
              <a:cs typeface="Angsana New" panose="02020603050405020304" pitchFamily="18" charset="-34"/>
            </a:rPr>
            <a:t>57</a:t>
          </a:r>
          <a:endParaRPr lang="th-TH" sz="1400">
            <a:latin typeface="Angsana New" panose="02020603050405020304" pitchFamily="18" charset="-34"/>
            <a:cs typeface="Angsana New" panose="02020603050405020304" pitchFamily="18" charset="-34"/>
          </a:endParaRPr>
        </a:p>
      </cdr:txBody>
    </cdr:sp>
  </cdr:relSizeAnchor>
  <cdr:relSizeAnchor xmlns:cdr="http://schemas.openxmlformats.org/drawingml/2006/chartDrawing">
    <cdr:from>
      <cdr:x>0.38584</cdr:x>
      <cdr:y>0.08442</cdr:y>
    </cdr:from>
    <cdr:to>
      <cdr:x>0.46436</cdr:x>
      <cdr:y>0.1337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2546862" y="451098"/>
          <a:ext cx="518297" cy="2633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1,</a:t>
          </a:r>
          <a:r>
            <a:rPr lang="en-US" sz="1400">
              <a:latin typeface="Angsana New" panose="02020603050405020304" pitchFamily="18" charset="-34"/>
              <a:cs typeface="Angsana New" panose="02020603050405020304" pitchFamily="18" charset="-34"/>
            </a:rPr>
            <a:t>737</a:t>
          </a:r>
          <a:endParaRPr lang="th-TH" sz="1400">
            <a:latin typeface="Angsana New" panose="02020603050405020304" pitchFamily="18" charset="-34"/>
            <a:cs typeface="Angsana New" panose="02020603050405020304" pitchFamily="18" charset="-34"/>
          </a:endParaRPr>
        </a:p>
      </cdr:txBody>
    </cdr:sp>
  </cdr:relSizeAnchor>
  <cdr:relSizeAnchor xmlns:cdr="http://schemas.openxmlformats.org/drawingml/2006/chartDrawing">
    <cdr:from>
      <cdr:x>0.46144</cdr:x>
      <cdr:y>0.50857</cdr:y>
    </cdr:from>
    <cdr:to>
      <cdr:x>0.52017</cdr:x>
      <cdr:y>0.55256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045865" y="2717531"/>
          <a:ext cx="387666" cy="2350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>
              <a:latin typeface="Angsana New" panose="02020603050405020304" pitchFamily="18" charset="-34"/>
              <a:cs typeface="Angsana New" panose="02020603050405020304" pitchFamily="18" charset="-34"/>
            </a:rPr>
            <a:t>375</a:t>
          </a:r>
          <a:endParaRPr lang="th-TH" sz="1400">
            <a:latin typeface="Angsana New" panose="02020603050405020304" pitchFamily="18" charset="-34"/>
            <a:cs typeface="Angsana New" panose="02020603050405020304" pitchFamily="18" charset="-34"/>
          </a:endParaRPr>
        </a:p>
      </cdr:txBody>
    </cdr:sp>
  </cdr:relSizeAnchor>
  <cdr:relSizeAnchor xmlns:cdr="http://schemas.openxmlformats.org/drawingml/2006/chartDrawing">
    <cdr:from>
      <cdr:x>0.53383</cdr:x>
      <cdr:y>0.49478</cdr:y>
    </cdr:from>
    <cdr:to>
      <cdr:x>0.59517</cdr:x>
      <cdr:y>0.54301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523699" y="2643881"/>
          <a:ext cx="404894" cy="257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4</a:t>
          </a:r>
          <a:r>
            <a:rPr lang="en-US" sz="1400">
              <a:latin typeface="Angsana New" panose="02020603050405020304" pitchFamily="18" charset="-34"/>
              <a:cs typeface="Angsana New" panose="02020603050405020304" pitchFamily="18" charset="-34"/>
            </a:rPr>
            <a:t>39</a:t>
          </a:r>
          <a:endParaRPr lang="th-TH" sz="1400">
            <a:latin typeface="Angsana New" panose="02020603050405020304" pitchFamily="18" charset="-34"/>
            <a:cs typeface="Angsana New" panose="02020603050405020304" pitchFamily="18" charset="-34"/>
          </a:endParaRPr>
        </a:p>
      </cdr:txBody>
    </cdr:sp>
  </cdr:relSizeAnchor>
  <cdr:relSizeAnchor xmlns:cdr="http://schemas.openxmlformats.org/drawingml/2006/chartDrawing">
    <cdr:from>
      <cdr:x>0.60551</cdr:x>
      <cdr:y>0.51884</cdr:y>
    </cdr:from>
    <cdr:to>
      <cdr:x>0.67211</cdr:x>
      <cdr:y>0.56607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996846" y="2772433"/>
          <a:ext cx="439615" cy="252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>
              <a:latin typeface="Angsana New" panose="02020603050405020304" pitchFamily="18" charset="-34"/>
              <a:cs typeface="Angsana New" panose="02020603050405020304" pitchFamily="18" charset="-34"/>
            </a:rPr>
            <a:t>362</a:t>
          </a:r>
          <a:endParaRPr lang="th-TH" sz="1400">
            <a:latin typeface="Angsana New" panose="02020603050405020304" pitchFamily="18" charset="-34"/>
            <a:cs typeface="Angsana New" panose="02020603050405020304" pitchFamily="18" charset="-34"/>
          </a:endParaRPr>
        </a:p>
      </cdr:txBody>
    </cdr:sp>
  </cdr:relSizeAnchor>
  <cdr:relSizeAnchor xmlns:cdr="http://schemas.openxmlformats.org/drawingml/2006/chartDrawing">
    <cdr:from>
      <cdr:x>0.67804</cdr:x>
      <cdr:y>0.50989</cdr:y>
    </cdr:from>
    <cdr:to>
      <cdr:x>0.73606</cdr:x>
      <cdr:y>0.55245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4475623" y="2724621"/>
          <a:ext cx="382980" cy="2274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3</a:t>
          </a:r>
          <a:r>
            <a:rPr lang="en-US" sz="1400">
              <a:latin typeface="Angsana New" panose="02020603050405020304" pitchFamily="18" charset="-34"/>
              <a:cs typeface="Angsana New" panose="02020603050405020304" pitchFamily="18" charset="-34"/>
            </a:rPr>
            <a:t>99</a:t>
          </a:r>
          <a:endParaRPr lang="th-TH" sz="1400">
            <a:latin typeface="Angsana New" panose="02020603050405020304" pitchFamily="18" charset="-34"/>
            <a:cs typeface="Angsana New" panose="02020603050405020304" pitchFamily="18" charset="-34"/>
          </a:endParaRPr>
        </a:p>
      </cdr:txBody>
    </cdr:sp>
  </cdr:relSizeAnchor>
  <cdr:relSizeAnchor xmlns:cdr="http://schemas.openxmlformats.org/drawingml/2006/chartDrawing">
    <cdr:from>
      <cdr:x>0.74898</cdr:x>
      <cdr:y>0.57219</cdr:y>
    </cdr:from>
    <cdr:to>
      <cdr:x>0.81085</cdr:x>
      <cdr:y>0.62236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4943886" y="3057497"/>
          <a:ext cx="408393" cy="2680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>
              <a:latin typeface="Angsana New" panose="02020603050405020304" pitchFamily="18" charset="-34"/>
              <a:cs typeface="Angsana New" panose="02020603050405020304" pitchFamily="18" charset="-34"/>
            </a:rPr>
            <a:t>206</a:t>
          </a:r>
          <a:endParaRPr lang="th-TH" sz="1400">
            <a:latin typeface="Angsana New" panose="02020603050405020304" pitchFamily="18" charset="-34"/>
            <a:cs typeface="Angsana New" panose="02020603050405020304" pitchFamily="18" charset="-34"/>
          </a:endParaRPr>
        </a:p>
      </cdr:txBody>
    </cdr:sp>
  </cdr:relSizeAnchor>
  <cdr:relSizeAnchor xmlns:cdr="http://schemas.openxmlformats.org/drawingml/2006/chartDrawing">
    <cdr:from>
      <cdr:x>0.89034</cdr:x>
      <cdr:y>0.59322</cdr:y>
    </cdr:from>
    <cdr:to>
      <cdr:x>0.94949</cdr:x>
      <cdr:y>0.64045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5876979" y="3169872"/>
          <a:ext cx="390438" cy="2523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>
              <a:latin typeface="Angsana New" panose="02020603050405020304" pitchFamily="18" charset="-34"/>
              <a:cs typeface="Angsana New" panose="02020603050405020304" pitchFamily="18" charset="-34"/>
            </a:rPr>
            <a:t>132</a:t>
          </a:r>
          <a:endParaRPr lang="th-TH" sz="1400">
            <a:latin typeface="Angsana New" panose="02020603050405020304" pitchFamily="18" charset="-34"/>
            <a:cs typeface="Angsana New" panose="02020603050405020304" pitchFamily="18" charset="-34"/>
          </a:endParaRPr>
        </a:p>
      </cdr:txBody>
    </cdr:sp>
  </cdr:relSizeAnchor>
  <cdr:relSizeAnchor xmlns:cdr="http://schemas.openxmlformats.org/drawingml/2006/chartDrawing">
    <cdr:from>
      <cdr:x>0.81872</cdr:x>
      <cdr:y>0.58661</cdr:y>
    </cdr:from>
    <cdr:to>
      <cdr:x>0.87912</cdr:x>
      <cdr:y>0.63589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5404227" y="3134577"/>
          <a:ext cx="398690" cy="2633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1</a:t>
          </a:r>
          <a:r>
            <a:rPr lang="en-US" sz="1400">
              <a:latin typeface="Angsana New" panose="02020603050405020304" pitchFamily="18" charset="-34"/>
              <a:cs typeface="Angsana New" panose="02020603050405020304" pitchFamily="18" charset="-34"/>
            </a:rPr>
            <a:t>41</a:t>
          </a:r>
          <a:endParaRPr lang="th-TH" sz="1400">
            <a:latin typeface="Angsana New" panose="02020603050405020304" pitchFamily="18" charset="-34"/>
            <a:cs typeface="Angsana New" panose="02020603050405020304" pitchFamily="18" charset="-34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93"/>
  <sheetViews>
    <sheetView tabSelected="1" zoomScale="90" zoomScaleNormal="90" zoomScaleSheetLayoutView="50" workbookViewId="0">
      <pane xSplit="2" ySplit="6" topLeftCell="C7" activePane="bottomRight" state="frozen"/>
      <selection pane="topRight" activeCell="D1" sqref="D1"/>
      <selection pane="bottomLeft" activeCell="A9" sqref="A9"/>
      <selection pane="bottomRight" activeCell="F7" sqref="F7"/>
    </sheetView>
  </sheetViews>
  <sheetFormatPr defaultColWidth="9" defaultRowHeight="25.5" customHeight="1"/>
  <cols>
    <col min="1" max="1" width="1.5703125" style="94" customWidth="1"/>
    <col min="2" max="2" width="61" style="94" customWidth="1"/>
    <col min="3" max="3" width="7.5703125" style="95" customWidth="1"/>
    <col min="4" max="4" width="8" style="95" customWidth="1"/>
    <col min="5" max="8" width="7.5703125" style="95" customWidth="1"/>
    <col min="9" max="9" width="8" style="95" customWidth="1"/>
    <col min="10" max="13" width="7.5703125" style="95" customWidth="1"/>
    <col min="14" max="14" width="8" style="95" customWidth="1"/>
    <col min="15" max="18" width="7.5703125" style="95" customWidth="1"/>
    <col min="19" max="19" width="7.85546875" style="95" customWidth="1"/>
    <col min="20" max="22" width="7.5703125" style="95" customWidth="1"/>
    <col min="23" max="27" width="7.5703125" style="95" hidden="1" customWidth="1"/>
    <col min="28" max="28" width="7.5703125" style="95" customWidth="1"/>
    <col min="29" max="29" width="8" style="95" customWidth="1"/>
    <col min="30" max="33" width="7.5703125" style="95" customWidth="1"/>
    <col min="34" max="34" width="8" style="95" customWidth="1"/>
    <col min="35" max="38" width="7.5703125" style="95" customWidth="1"/>
    <col min="39" max="39" width="8.5703125" style="95" customWidth="1"/>
    <col min="40" max="43" width="7.5703125" style="95" customWidth="1"/>
    <col min="44" max="44" width="8" style="95" customWidth="1"/>
    <col min="45" max="52" width="7.5703125" style="95" customWidth="1"/>
    <col min="53" max="53" width="7.5703125" style="95" hidden="1" customWidth="1"/>
    <col min="54" max="54" width="7.85546875" style="95" hidden="1" customWidth="1"/>
    <col min="55" max="57" width="7.5703125" style="95" hidden="1" customWidth="1"/>
    <col min="58" max="63" width="7.5703125" style="95" customWidth="1"/>
    <col min="64" max="64" width="7.85546875" style="95" customWidth="1"/>
    <col min="65" max="68" width="7.5703125" style="95" customWidth="1"/>
    <col min="69" max="69" width="8" style="95" customWidth="1"/>
    <col min="70" max="73" width="7.5703125" style="95" customWidth="1"/>
    <col min="74" max="74" width="9.140625" style="95" customWidth="1"/>
    <col min="75" max="77" width="7.5703125" style="87" customWidth="1"/>
    <col min="78" max="78" width="6.140625" style="97" hidden="1" customWidth="1"/>
    <col min="79" max="87" width="7.5703125" style="87" hidden="1" customWidth="1"/>
    <col min="88" max="16384" width="9" style="3"/>
  </cols>
  <sheetData>
    <row r="1" spans="1:87" ht="25.5" customHeight="1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116"/>
      <c r="BF1" s="116"/>
      <c r="BG1" s="116"/>
      <c r="BH1" s="116"/>
      <c r="BI1" s="116"/>
      <c r="BJ1" s="116"/>
      <c r="BK1" s="116"/>
      <c r="BL1" s="116"/>
      <c r="BM1" s="116"/>
      <c r="BN1" s="116"/>
      <c r="BO1" s="116"/>
      <c r="BP1" s="116"/>
      <c r="BQ1" s="116"/>
      <c r="BR1" s="116"/>
      <c r="BS1" s="116"/>
      <c r="BT1" s="116"/>
      <c r="BU1" s="116"/>
      <c r="BV1" s="116"/>
      <c r="BW1" s="116"/>
      <c r="BX1" s="116"/>
      <c r="BY1" s="116"/>
      <c r="BZ1" s="116"/>
      <c r="CA1" s="116"/>
      <c r="CB1" s="116"/>
      <c r="CC1" s="116"/>
      <c r="CD1" s="116"/>
      <c r="CE1" s="116"/>
      <c r="CF1" s="116"/>
      <c r="CG1" s="3"/>
      <c r="CH1" s="3"/>
      <c r="CI1" s="3"/>
    </row>
    <row r="2" spans="1:87" ht="25.5" customHeight="1">
      <c r="A2" s="143" t="s">
        <v>177</v>
      </c>
      <c r="B2" s="144"/>
      <c r="C2" s="145" t="s">
        <v>171</v>
      </c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  <c r="CG2" s="145"/>
      <c r="CH2" s="145"/>
      <c r="CI2" s="145"/>
    </row>
    <row r="3" spans="1:87" s="4" customFormat="1" ht="25.5" customHeight="1">
      <c r="A3" s="144"/>
      <c r="B3" s="144"/>
      <c r="C3" s="145" t="s">
        <v>99</v>
      </c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  <c r="BJ3" s="145"/>
      <c r="BK3" s="145"/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5"/>
      <c r="CI3" s="145"/>
    </row>
    <row r="4" spans="1:87" ht="25.5" customHeight="1">
      <c r="A4" s="144"/>
      <c r="B4" s="144"/>
      <c r="C4" s="146" t="s">
        <v>107</v>
      </c>
      <c r="D4" s="146"/>
      <c r="E4" s="146"/>
      <c r="F4" s="146"/>
      <c r="G4" s="146"/>
      <c r="H4" s="147" t="s">
        <v>109</v>
      </c>
      <c r="I4" s="147"/>
      <c r="J4" s="147"/>
      <c r="K4" s="147"/>
      <c r="L4" s="147"/>
      <c r="M4" s="147" t="s">
        <v>135</v>
      </c>
      <c r="N4" s="147"/>
      <c r="O4" s="147"/>
      <c r="P4" s="147"/>
      <c r="Q4" s="147"/>
      <c r="R4" s="147" t="s">
        <v>136</v>
      </c>
      <c r="S4" s="147"/>
      <c r="T4" s="147"/>
      <c r="U4" s="147"/>
      <c r="V4" s="147"/>
      <c r="W4" s="147" t="s">
        <v>172</v>
      </c>
      <c r="X4" s="147"/>
      <c r="Y4" s="147"/>
      <c r="Z4" s="147"/>
      <c r="AA4" s="147"/>
      <c r="AB4" s="148" t="s">
        <v>116</v>
      </c>
      <c r="AC4" s="148"/>
      <c r="AD4" s="148"/>
      <c r="AE4" s="148"/>
      <c r="AF4" s="148"/>
      <c r="AG4" s="148" t="s">
        <v>117</v>
      </c>
      <c r="AH4" s="148"/>
      <c r="AI4" s="148"/>
      <c r="AJ4" s="148"/>
      <c r="AK4" s="148"/>
      <c r="AL4" s="148" t="s">
        <v>126</v>
      </c>
      <c r="AM4" s="148"/>
      <c r="AN4" s="148"/>
      <c r="AO4" s="148"/>
      <c r="AP4" s="148"/>
      <c r="AQ4" s="148" t="s">
        <v>127</v>
      </c>
      <c r="AR4" s="148"/>
      <c r="AS4" s="148"/>
      <c r="AT4" s="148"/>
      <c r="AU4" s="148"/>
      <c r="AV4" s="148" t="s">
        <v>139</v>
      </c>
      <c r="AW4" s="148"/>
      <c r="AX4" s="148"/>
      <c r="AY4" s="148"/>
      <c r="AZ4" s="148"/>
      <c r="BA4" s="149" t="s">
        <v>128</v>
      </c>
      <c r="BB4" s="149"/>
      <c r="BC4" s="149"/>
      <c r="BD4" s="149"/>
      <c r="BE4" s="149"/>
      <c r="BF4" s="149" t="s">
        <v>128</v>
      </c>
      <c r="BG4" s="149"/>
      <c r="BH4" s="149"/>
      <c r="BI4" s="149"/>
      <c r="BJ4" s="149"/>
      <c r="BK4" s="148" t="s">
        <v>133</v>
      </c>
      <c r="BL4" s="148"/>
      <c r="BM4" s="148"/>
      <c r="BN4" s="148"/>
      <c r="BO4" s="148"/>
      <c r="BP4" s="148" t="s">
        <v>88</v>
      </c>
      <c r="BQ4" s="148"/>
      <c r="BR4" s="148"/>
      <c r="BS4" s="148"/>
      <c r="BT4" s="148"/>
      <c r="BU4" s="150" t="s">
        <v>0</v>
      </c>
      <c r="BV4" s="150"/>
      <c r="BW4" s="150"/>
      <c r="BX4" s="150"/>
      <c r="BY4" s="150"/>
      <c r="BZ4" s="151"/>
      <c r="CA4" s="152" t="s">
        <v>124</v>
      </c>
      <c r="CB4" s="152"/>
      <c r="CC4" s="152"/>
      <c r="CD4" s="152"/>
      <c r="CE4" s="152"/>
      <c r="CF4" s="152"/>
      <c r="CG4" s="152"/>
      <c r="CH4" s="152"/>
      <c r="CI4" s="152"/>
    </row>
    <row r="5" spans="1:87" ht="25.5" customHeight="1">
      <c r="A5" s="144"/>
      <c r="B5" s="144"/>
      <c r="C5" s="153" t="s">
        <v>2</v>
      </c>
      <c r="D5" s="154" t="s">
        <v>134</v>
      </c>
      <c r="E5" s="153" t="s">
        <v>3</v>
      </c>
      <c r="F5" s="153"/>
      <c r="G5" s="153"/>
      <c r="H5" s="153" t="s">
        <v>2</v>
      </c>
      <c r="I5" s="154" t="s">
        <v>134</v>
      </c>
      <c r="J5" s="153" t="s">
        <v>3</v>
      </c>
      <c r="K5" s="153"/>
      <c r="L5" s="153"/>
      <c r="M5" s="153" t="s">
        <v>2</v>
      </c>
      <c r="N5" s="154" t="s">
        <v>134</v>
      </c>
      <c r="O5" s="153" t="s">
        <v>3</v>
      </c>
      <c r="P5" s="153"/>
      <c r="Q5" s="153"/>
      <c r="R5" s="153" t="s">
        <v>2</v>
      </c>
      <c r="S5" s="154" t="s">
        <v>134</v>
      </c>
      <c r="T5" s="153" t="s">
        <v>3</v>
      </c>
      <c r="U5" s="153"/>
      <c r="V5" s="153"/>
      <c r="W5" s="153" t="s">
        <v>2</v>
      </c>
      <c r="X5" s="154" t="s">
        <v>134</v>
      </c>
      <c r="Y5" s="153" t="s">
        <v>3</v>
      </c>
      <c r="Z5" s="153"/>
      <c r="AA5" s="153"/>
      <c r="AB5" s="153" t="s">
        <v>2</v>
      </c>
      <c r="AC5" s="154" t="s">
        <v>134</v>
      </c>
      <c r="AD5" s="153" t="s">
        <v>3</v>
      </c>
      <c r="AE5" s="153"/>
      <c r="AF5" s="153"/>
      <c r="AG5" s="153" t="s">
        <v>2</v>
      </c>
      <c r="AH5" s="154" t="s">
        <v>134</v>
      </c>
      <c r="AI5" s="153" t="s">
        <v>3</v>
      </c>
      <c r="AJ5" s="153"/>
      <c r="AK5" s="153"/>
      <c r="AL5" s="153" t="s">
        <v>2</v>
      </c>
      <c r="AM5" s="154" t="s">
        <v>134</v>
      </c>
      <c r="AN5" s="153" t="s">
        <v>3</v>
      </c>
      <c r="AO5" s="153"/>
      <c r="AP5" s="153"/>
      <c r="AQ5" s="153" t="s">
        <v>2</v>
      </c>
      <c r="AR5" s="154" t="s">
        <v>134</v>
      </c>
      <c r="AS5" s="153" t="s">
        <v>3</v>
      </c>
      <c r="AT5" s="153"/>
      <c r="AU5" s="153"/>
      <c r="AV5" s="153" t="s">
        <v>2</v>
      </c>
      <c r="AW5" s="154" t="s">
        <v>134</v>
      </c>
      <c r="AX5" s="153" t="s">
        <v>3</v>
      </c>
      <c r="AY5" s="153"/>
      <c r="AZ5" s="153"/>
      <c r="BA5" s="153" t="s">
        <v>2</v>
      </c>
      <c r="BB5" s="154" t="s">
        <v>134</v>
      </c>
      <c r="BC5" s="153" t="s">
        <v>3</v>
      </c>
      <c r="BD5" s="153"/>
      <c r="BE5" s="153"/>
      <c r="BF5" s="153" t="s">
        <v>2</v>
      </c>
      <c r="BG5" s="154" t="s">
        <v>134</v>
      </c>
      <c r="BH5" s="153" t="s">
        <v>3</v>
      </c>
      <c r="BI5" s="153"/>
      <c r="BJ5" s="153"/>
      <c r="BK5" s="153" t="s">
        <v>2</v>
      </c>
      <c r="BL5" s="154" t="s">
        <v>134</v>
      </c>
      <c r="BM5" s="153" t="s">
        <v>3</v>
      </c>
      <c r="BN5" s="153"/>
      <c r="BO5" s="153"/>
      <c r="BP5" s="153" t="s">
        <v>2</v>
      </c>
      <c r="BQ5" s="154" t="s">
        <v>134</v>
      </c>
      <c r="BR5" s="153" t="s">
        <v>3</v>
      </c>
      <c r="BS5" s="153"/>
      <c r="BT5" s="153"/>
      <c r="BU5" s="155" t="s">
        <v>2</v>
      </c>
      <c r="BV5" s="156" t="s">
        <v>134</v>
      </c>
      <c r="BW5" s="155" t="s">
        <v>3</v>
      </c>
      <c r="BX5" s="155"/>
      <c r="BY5" s="155"/>
      <c r="BZ5" s="157"/>
      <c r="CA5" s="158" t="s">
        <v>121</v>
      </c>
      <c r="CB5" s="158"/>
      <c r="CC5" s="158"/>
      <c r="CD5" s="158" t="s">
        <v>122</v>
      </c>
      <c r="CE5" s="158"/>
      <c r="CF5" s="158"/>
      <c r="CG5" s="158" t="s">
        <v>123</v>
      </c>
      <c r="CH5" s="158"/>
      <c r="CI5" s="158"/>
    </row>
    <row r="6" spans="1:87" ht="36.75" customHeight="1">
      <c r="A6" s="144"/>
      <c r="B6" s="144"/>
      <c r="C6" s="153"/>
      <c r="D6" s="154"/>
      <c r="E6" s="117" t="s">
        <v>4</v>
      </c>
      <c r="F6" s="117" t="s">
        <v>5</v>
      </c>
      <c r="G6" s="117" t="s">
        <v>1</v>
      </c>
      <c r="H6" s="153"/>
      <c r="I6" s="154"/>
      <c r="J6" s="117" t="s">
        <v>4</v>
      </c>
      <c r="K6" s="117" t="s">
        <v>5</v>
      </c>
      <c r="L6" s="117" t="s">
        <v>1</v>
      </c>
      <c r="M6" s="153"/>
      <c r="N6" s="154"/>
      <c r="O6" s="117" t="s">
        <v>4</v>
      </c>
      <c r="P6" s="117" t="s">
        <v>5</v>
      </c>
      <c r="Q6" s="117" t="s">
        <v>1</v>
      </c>
      <c r="R6" s="153"/>
      <c r="S6" s="154"/>
      <c r="T6" s="117" t="s">
        <v>4</v>
      </c>
      <c r="U6" s="117" t="s">
        <v>5</v>
      </c>
      <c r="V6" s="117" t="s">
        <v>1</v>
      </c>
      <c r="W6" s="153"/>
      <c r="X6" s="154"/>
      <c r="Y6" s="117" t="s">
        <v>4</v>
      </c>
      <c r="Z6" s="117" t="s">
        <v>5</v>
      </c>
      <c r="AA6" s="117" t="s">
        <v>1</v>
      </c>
      <c r="AB6" s="153"/>
      <c r="AC6" s="154"/>
      <c r="AD6" s="117" t="s">
        <v>4</v>
      </c>
      <c r="AE6" s="117" t="s">
        <v>5</v>
      </c>
      <c r="AF6" s="117" t="s">
        <v>1</v>
      </c>
      <c r="AG6" s="153"/>
      <c r="AH6" s="154"/>
      <c r="AI6" s="117" t="s">
        <v>4</v>
      </c>
      <c r="AJ6" s="117" t="s">
        <v>5</v>
      </c>
      <c r="AK6" s="117" t="s">
        <v>1</v>
      </c>
      <c r="AL6" s="153"/>
      <c r="AM6" s="154"/>
      <c r="AN6" s="117" t="s">
        <v>4</v>
      </c>
      <c r="AO6" s="117" t="s">
        <v>5</v>
      </c>
      <c r="AP6" s="117" t="s">
        <v>1</v>
      </c>
      <c r="AQ6" s="153"/>
      <c r="AR6" s="154"/>
      <c r="AS6" s="117" t="s">
        <v>4</v>
      </c>
      <c r="AT6" s="117" t="s">
        <v>5</v>
      </c>
      <c r="AU6" s="117" t="s">
        <v>1</v>
      </c>
      <c r="AV6" s="153"/>
      <c r="AW6" s="154"/>
      <c r="AX6" s="117" t="s">
        <v>4</v>
      </c>
      <c r="AY6" s="117" t="s">
        <v>5</v>
      </c>
      <c r="AZ6" s="117" t="s">
        <v>1</v>
      </c>
      <c r="BA6" s="153"/>
      <c r="BB6" s="154"/>
      <c r="BC6" s="117" t="s">
        <v>4</v>
      </c>
      <c r="BD6" s="117" t="s">
        <v>5</v>
      </c>
      <c r="BE6" s="117" t="s">
        <v>1</v>
      </c>
      <c r="BF6" s="153"/>
      <c r="BG6" s="154"/>
      <c r="BH6" s="117" t="s">
        <v>4</v>
      </c>
      <c r="BI6" s="117" t="s">
        <v>5</v>
      </c>
      <c r="BJ6" s="117" t="s">
        <v>1</v>
      </c>
      <c r="BK6" s="153"/>
      <c r="BL6" s="154"/>
      <c r="BM6" s="117" t="s">
        <v>4</v>
      </c>
      <c r="BN6" s="117" t="s">
        <v>5</v>
      </c>
      <c r="BO6" s="117" t="s">
        <v>1</v>
      </c>
      <c r="BP6" s="153"/>
      <c r="BQ6" s="154"/>
      <c r="BR6" s="117" t="s">
        <v>4</v>
      </c>
      <c r="BS6" s="117" t="s">
        <v>5</v>
      </c>
      <c r="BT6" s="117" t="s">
        <v>1</v>
      </c>
      <c r="BU6" s="155"/>
      <c r="BV6" s="156"/>
      <c r="BW6" s="142" t="s">
        <v>4</v>
      </c>
      <c r="BX6" s="142" t="s">
        <v>5</v>
      </c>
      <c r="BY6" s="142" t="s">
        <v>1</v>
      </c>
      <c r="BZ6" s="105"/>
      <c r="CA6" s="104" t="s">
        <v>4</v>
      </c>
      <c r="CB6" s="104" t="s">
        <v>5</v>
      </c>
      <c r="CC6" s="104" t="s">
        <v>1</v>
      </c>
      <c r="CD6" s="104" t="s">
        <v>4</v>
      </c>
      <c r="CE6" s="104" t="s">
        <v>5</v>
      </c>
      <c r="CF6" s="104" t="s">
        <v>1</v>
      </c>
      <c r="CG6" s="104" t="s">
        <v>4</v>
      </c>
      <c r="CH6" s="104" t="s">
        <v>5</v>
      </c>
      <c r="CI6" s="104" t="s">
        <v>1</v>
      </c>
    </row>
    <row r="7" spans="1:87" ht="25.5" customHeight="1">
      <c r="A7" s="5" t="s">
        <v>63</v>
      </c>
      <c r="B7" s="6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13"/>
      <c r="X7" s="113"/>
      <c r="Y7" s="113"/>
      <c r="Z7" s="113"/>
      <c r="AA7" s="113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114"/>
      <c r="BV7" s="8"/>
      <c r="BW7" s="9"/>
      <c r="BX7" s="9"/>
      <c r="BY7" s="9"/>
      <c r="BZ7" s="10"/>
      <c r="CA7" s="9"/>
      <c r="CB7" s="9"/>
      <c r="CC7" s="9"/>
      <c r="CD7" s="9"/>
      <c r="CE7" s="9"/>
      <c r="CF7" s="9"/>
      <c r="CG7" s="9"/>
      <c r="CH7" s="9"/>
      <c r="CI7" s="11"/>
    </row>
    <row r="8" spans="1:87" ht="25.5" customHeight="1">
      <c r="A8" s="5"/>
      <c r="B8" s="12" t="s">
        <v>37</v>
      </c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113"/>
      <c r="X8" s="113"/>
      <c r="Y8" s="113"/>
      <c r="Z8" s="113"/>
      <c r="AA8" s="113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114"/>
      <c r="BV8" s="8"/>
      <c r="BW8" s="9"/>
      <c r="BX8" s="9"/>
      <c r="BY8" s="9"/>
      <c r="BZ8" s="10"/>
      <c r="CA8" s="9"/>
      <c r="CB8" s="9"/>
      <c r="CC8" s="9"/>
      <c r="CD8" s="9"/>
      <c r="CE8" s="9"/>
      <c r="CF8" s="9"/>
      <c r="CG8" s="9"/>
      <c r="CH8" s="9"/>
      <c r="CI8" s="11"/>
    </row>
    <row r="9" spans="1:87" s="21" customFormat="1" ht="25.5" customHeight="1">
      <c r="A9" s="13"/>
      <c r="B9" s="6" t="s">
        <v>35</v>
      </c>
      <c r="C9" s="14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8"/>
      <c r="BX9" s="18"/>
      <c r="BY9" s="18"/>
      <c r="BZ9" s="19"/>
      <c r="CA9" s="18"/>
      <c r="CB9" s="18"/>
      <c r="CC9" s="18"/>
      <c r="CD9" s="18"/>
      <c r="CE9" s="18"/>
      <c r="CF9" s="18"/>
      <c r="CG9" s="18"/>
      <c r="CH9" s="18"/>
      <c r="CI9" s="20"/>
    </row>
    <row r="10" spans="1:87" ht="25.5" customHeight="1">
      <c r="A10" s="5"/>
      <c r="B10" s="22" t="s">
        <v>72</v>
      </c>
      <c r="C10" s="23">
        <v>5</v>
      </c>
      <c r="D10" s="23">
        <v>9</v>
      </c>
      <c r="E10" s="23">
        <v>1</v>
      </c>
      <c r="F10" s="23">
        <v>3</v>
      </c>
      <c r="G10" s="24">
        <f>E10+F10</f>
        <v>4</v>
      </c>
      <c r="H10" s="23">
        <v>0</v>
      </c>
      <c r="I10" s="23">
        <v>36</v>
      </c>
      <c r="J10" s="23">
        <v>1</v>
      </c>
      <c r="K10" s="23">
        <v>26</v>
      </c>
      <c r="L10" s="24">
        <f>SUM(J10:K10)</f>
        <v>27</v>
      </c>
      <c r="M10" s="23">
        <v>10</v>
      </c>
      <c r="N10" s="23">
        <v>7</v>
      </c>
      <c r="O10" s="23">
        <v>2</v>
      </c>
      <c r="P10" s="23">
        <v>2</v>
      </c>
      <c r="Q10" s="24">
        <f>SUM(O10:P10)</f>
        <v>4</v>
      </c>
      <c r="R10" s="23">
        <v>0</v>
      </c>
      <c r="S10" s="23">
        <v>3</v>
      </c>
      <c r="T10" s="23">
        <v>0</v>
      </c>
      <c r="U10" s="23">
        <v>3</v>
      </c>
      <c r="V10" s="24">
        <f>SUM(T10:U10)</f>
        <v>3</v>
      </c>
      <c r="W10" s="24">
        <v>0</v>
      </c>
      <c r="X10" s="23">
        <v>0</v>
      </c>
      <c r="Y10" s="23">
        <v>0</v>
      </c>
      <c r="Z10" s="23">
        <v>0</v>
      </c>
      <c r="AA10" s="23">
        <f>Y10+Z10</f>
        <v>0</v>
      </c>
      <c r="AB10" s="23">
        <v>40</v>
      </c>
      <c r="AC10" s="23">
        <v>64</v>
      </c>
      <c r="AD10" s="23">
        <v>13</v>
      </c>
      <c r="AE10" s="23">
        <v>21</v>
      </c>
      <c r="AF10" s="24">
        <f>AD10+AE10</f>
        <v>34</v>
      </c>
      <c r="AG10" s="23">
        <v>45</v>
      </c>
      <c r="AH10" s="23">
        <v>22</v>
      </c>
      <c r="AI10" s="23">
        <v>7</v>
      </c>
      <c r="AJ10" s="23">
        <v>6</v>
      </c>
      <c r="AK10" s="24">
        <f>AI10+AJ10</f>
        <v>13</v>
      </c>
      <c r="AL10" s="23">
        <v>15</v>
      </c>
      <c r="AM10" s="23">
        <v>88</v>
      </c>
      <c r="AN10" s="23">
        <v>5</v>
      </c>
      <c r="AO10" s="23">
        <v>7</v>
      </c>
      <c r="AP10" s="24">
        <f>AN10+AO10</f>
        <v>12</v>
      </c>
      <c r="AQ10" s="23">
        <v>5</v>
      </c>
      <c r="AR10" s="23">
        <v>9</v>
      </c>
      <c r="AS10" s="23">
        <v>5</v>
      </c>
      <c r="AT10" s="23">
        <v>1</v>
      </c>
      <c r="AU10" s="24">
        <f>AS10+AT10</f>
        <v>6</v>
      </c>
      <c r="AV10" s="23">
        <v>0</v>
      </c>
      <c r="AW10" s="23">
        <v>0</v>
      </c>
      <c r="AX10" s="23">
        <v>0</v>
      </c>
      <c r="AY10" s="23">
        <v>0</v>
      </c>
      <c r="AZ10" s="24">
        <f>AX10+AY10</f>
        <v>0</v>
      </c>
      <c r="BA10" s="23">
        <v>0</v>
      </c>
      <c r="BB10" s="23">
        <v>0</v>
      </c>
      <c r="BC10" s="23">
        <v>0</v>
      </c>
      <c r="BD10" s="23">
        <v>0</v>
      </c>
      <c r="BE10" s="24">
        <f>BC10+BD10</f>
        <v>0</v>
      </c>
      <c r="BF10" s="23">
        <v>0</v>
      </c>
      <c r="BG10" s="23">
        <v>1</v>
      </c>
      <c r="BH10" s="23">
        <v>1</v>
      </c>
      <c r="BI10" s="23">
        <v>0</v>
      </c>
      <c r="BJ10" s="24">
        <f>BH10+BI10</f>
        <v>1</v>
      </c>
      <c r="BK10" s="23">
        <v>0</v>
      </c>
      <c r="BL10" s="23">
        <v>0</v>
      </c>
      <c r="BM10" s="23">
        <v>0</v>
      </c>
      <c r="BN10" s="23">
        <v>0</v>
      </c>
      <c r="BO10" s="24">
        <f>BM10+BN10</f>
        <v>0</v>
      </c>
      <c r="BP10" s="23">
        <v>0</v>
      </c>
      <c r="BQ10" s="23">
        <v>0</v>
      </c>
      <c r="BR10" s="23">
        <v>0</v>
      </c>
      <c r="BS10" s="23">
        <v>1</v>
      </c>
      <c r="BT10" s="24">
        <f>BR10+BS10</f>
        <v>1</v>
      </c>
      <c r="BU10" s="24">
        <f>C10+M10+AB10+AG10+AL10+AQ10+AV10+BA10+BF10+BP10+H10+BK10+R10</f>
        <v>120</v>
      </c>
      <c r="BV10" s="24">
        <f>D10+N10+AC10+AH10+AM10+AR10+AW10+BB10+BG10+BQ10+I10+BL10+S10+X10</f>
        <v>239</v>
      </c>
      <c r="BW10" s="24">
        <f>E10+O10+AD10+AI10+AN10+AS10+AX10+BC10+BH10+BR10+J10+BM10+T10</f>
        <v>35</v>
      </c>
      <c r="BX10" s="24">
        <f>F10+P10+AE10+AJ10+AO10+AT10+AY10+BD10+BI10+BS10+K10+BN10+U10</f>
        <v>70</v>
      </c>
      <c r="BY10" s="24">
        <f>G10+Q10+AF10+AK10+AP10+AU10+AZ10+BE10+BJ10+BT10+L10+BO10+V10</f>
        <v>105</v>
      </c>
      <c r="BZ10" s="25">
        <v>1</v>
      </c>
      <c r="CA10" s="24">
        <f>IF(BZ10=1,BW10,"0")</f>
        <v>35</v>
      </c>
      <c r="CB10" s="24">
        <f>IF(BZ10=1,BX10,"0")</f>
        <v>70</v>
      </c>
      <c r="CC10" s="24">
        <f>CA10+CB10</f>
        <v>105</v>
      </c>
      <c r="CD10" s="24" t="str">
        <f>IF(BZ10=2,BW10,"0")</f>
        <v>0</v>
      </c>
      <c r="CE10" s="24" t="str">
        <f>IF(BZ10=2,BX10,"0")</f>
        <v>0</v>
      </c>
      <c r="CF10" s="24">
        <f>CD10+CE10</f>
        <v>0</v>
      </c>
      <c r="CG10" s="24" t="str">
        <f>IF(CC10=2,BZ10,"0")</f>
        <v>0</v>
      </c>
      <c r="CH10" s="24" t="str">
        <f>IF(CC10=2,CA10,"0")</f>
        <v>0</v>
      </c>
      <c r="CI10" s="24">
        <f>CG10+CH10</f>
        <v>0</v>
      </c>
    </row>
    <row r="11" spans="1:87" ht="25.5" customHeight="1">
      <c r="A11" s="5"/>
      <c r="B11" s="22" t="s">
        <v>50</v>
      </c>
      <c r="C11" s="23">
        <v>5</v>
      </c>
      <c r="D11" s="23">
        <v>7</v>
      </c>
      <c r="E11" s="23">
        <v>2</v>
      </c>
      <c r="F11" s="23">
        <v>1</v>
      </c>
      <c r="G11" s="24">
        <f t="shared" ref="G11:G13" si="0">E11+F11</f>
        <v>3</v>
      </c>
      <c r="H11" s="23">
        <v>0</v>
      </c>
      <c r="I11" s="23">
        <v>18</v>
      </c>
      <c r="J11" s="23">
        <v>5</v>
      </c>
      <c r="K11" s="23">
        <v>9</v>
      </c>
      <c r="L11" s="24">
        <f t="shared" ref="L11:L15" si="1">SUM(J11:K11)</f>
        <v>14</v>
      </c>
      <c r="M11" s="23">
        <v>5</v>
      </c>
      <c r="N11" s="23">
        <v>2</v>
      </c>
      <c r="O11" s="23">
        <v>0</v>
      </c>
      <c r="P11" s="23">
        <v>0</v>
      </c>
      <c r="Q11" s="24">
        <f>SUM(O11:P11)</f>
        <v>0</v>
      </c>
      <c r="R11" s="23">
        <v>0</v>
      </c>
      <c r="S11" s="23">
        <v>9</v>
      </c>
      <c r="T11" s="23">
        <v>2</v>
      </c>
      <c r="U11" s="23">
        <v>5</v>
      </c>
      <c r="V11" s="24">
        <f>SUM(T11:U11)</f>
        <v>7</v>
      </c>
      <c r="W11" s="24">
        <v>0</v>
      </c>
      <c r="X11" s="23">
        <v>0</v>
      </c>
      <c r="Y11" s="23">
        <v>0</v>
      </c>
      <c r="Z11" s="23">
        <v>0</v>
      </c>
      <c r="AA11" s="23">
        <f t="shared" ref="AA11:AA15" si="2">Y11+Z11</f>
        <v>0</v>
      </c>
      <c r="AB11" s="23">
        <v>45</v>
      </c>
      <c r="AC11" s="23">
        <f>48+41</f>
        <v>89</v>
      </c>
      <c r="AD11" s="23">
        <v>10</v>
      </c>
      <c r="AE11" s="23">
        <v>23</v>
      </c>
      <c r="AF11" s="24">
        <f t="shared" ref="AF11:AF13" si="3">AD11+AE11</f>
        <v>33</v>
      </c>
      <c r="AG11" s="23">
        <v>45</v>
      </c>
      <c r="AH11" s="23">
        <v>41</v>
      </c>
      <c r="AI11" s="23">
        <v>9</v>
      </c>
      <c r="AJ11" s="23">
        <v>15</v>
      </c>
      <c r="AK11" s="24">
        <f t="shared" ref="AK11:AK13" si="4">AI11+AJ11</f>
        <v>24</v>
      </c>
      <c r="AL11" s="23">
        <v>15</v>
      </c>
      <c r="AM11" s="23">
        <v>159</v>
      </c>
      <c r="AN11" s="23">
        <v>9</v>
      </c>
      <c r="AO11" s="23">
        <v>17</v>
      </c>
      <c r="AP11" s="24">
        <f t="shared" ref="AP11:AP13" si="5">AN11+AO11</f>
        <v>26</v>
      </c>
      <c r="AQ11" s="23">
        <v>5</v>
      </c>
      <c r="AR11" s="23">
        <v>15</v>
      </c>
      <c r="AS11" s="23">
        <v>2</v>
      </c>
      <c r="AT11" s="23">
        <v>5</v>
      </c>
      <c r="AU11" s="24">
        <f t="shared" ref="AU11:AU15" si="6">AS11+AT11</f>
        <v>7</v>
      </c>
      <c r="AV11" s="23">
        <v>0</v>
      </c>
      <c r="AW11" s="23">
        <v>0</v>
      </c>
      <c r="AX11" s="23">
        <v>0</v>
      </c>
      <c r="AY11" s="23">
        <v>0</v>
      </c>
      <c r="AZ11" s="24">
        <f t="shared" ref="AZ11:AZ13" si="7">AX11+AY11</f>
        <v>0</v>
      </c>
      <c r="BA11" s="23">
        <v>0</v>
      </c>
      <c r="BB11" s="23">
        <v>0</v>
      </c>
      <c r="BC11" s="23">
        <v>0</v>
      </c>
      <c r="BD11" s="23">
        <v>0</v>
      </c>
      <c r="BE11" s="24">
        <f t="shared" ref="BE11:BE15" si="8">BC11+BD11</f>
        <v>0</v>
      </c>
      <c r="BF11" s="23">
        <v>0</v>
      </c>
      <c r="BG11" s="23">
        <v>0</v>
      </c>
      <c r="BH11" s="23">
        <v>0</v>
      </c>
      <c r="BI11" s="23">
        <v>0</v>
      </c>
      <c r="BJ11" s="24">
        <f t="shared" ref="BJ11:BJ15" si="9">BH11+BI11</f>
        <v>0</v>
      </c>
      <c r="BK11" s="23">
        <v>0</v>
      </c>
      <c r="BL11" s="23">
        <v>0</v>
      </c>
      <c r="BM11" s="23">
        <v>0</v>
      </c>
      <c r="BN11" s="23">
        <v>0</v>
      </c>
      <c r="BO11" s="24">
        <f t="shared" ref="BO11:BO15" si="10">BM11+BN11</f>
        <v>0</v>
      </c>
      <c r="BP11" s="23">
        <v>0</v>
      </c>
      <c r="BQ11" s="23">
        <v>0</v>
      </c>
      <c r="BR11" s="23">
        <v>0</v>
      </c>
      <c r="BS11" s="23">
        <v>0</v>
      </c>
      <c r="BT11" s="24">
        <f t="shared" ref="BT11:BT15" si="11">BR11+BS11</f>
        <v>0</v>
      </c>
      <c r="BU11" s="24">
        <f t="shared" ref="BU11:BU16" si="12">C11+M11+AB11+AG11+AL11+AQ11+AV11+BA11+BF11+BP11+H11+BK11+R11</f>
        <v>120</v>
      </c>
      <c r="BV11" s="24">
        <f t="shared" ref="BV11:BV18" si="13">D11+N11+AC11+AH11+AM11+AR11+AW11+BB11+BG11+BQ11+I11+BL11+S11+X11</f>
        <v>340</v>
      </c>
      <c r="BW11" s="24">
        <f t="shared" ref="BW11:BW21" si="14">E11+O11+AD11+AI11+AN11+AS11+AX11+BC11+BH11+BR11+J11+BM11+T11</f>
        <v>39</v>
      </c>
      <c r="BX11" s="24">
        <f t="shared" ref="BX11:BX16" si="15">F11+P11+AE11+AJ11+AO11+AT11+AY11+BD11+BI11+BS11+K11+BN11+U11</f>
        <v>75</v>
      </c>
      <c r="BY11" s="24">
        <f t="shared" ref="BY11:BY16" si="16">G11+Q11+AF11+AK11+AP11+AU11+AZ11+BE11+BJ11+BT11+L11+BO11+V11</f>
        <v>114</v>
      </c>
      <c r="BZ11" s="25">
        <v>1</v>
      </c>
      <c r="CA11" s="24">
        <f t="shared" ref="CA11:CA15" si="17">IF(BZ11=1,BW11,"0")</f>
        <v>39</v>
      </c>
      <c r="CB11" s="24">
        <f t="shared" ref="CB11:CB15" si="18">IF(BZ11=1,BX11,"0")</f>
        <v>75</v>
      </c>
      <c r="CC11" s="24">
        <f t="shared" ref="CC11:CC15" si="19">CA11+CB11</f>
        <v>114</v>
      </c>
      <c r="CD11" s="24" t="str">
        <f t="shared" ref="CD11:CD15" si="20">IF(BZ11=2,BW11,"0")</f>
        <v>0</v>
      </c>
      <c r="CE11" s="24" t="str">
        <f t="shared" ref="CE11:CE15" si="21">IF(BZ11=2,BX11,"0")</f>
        <v>0</v>
      </c>
      <c r="CF11" s="24">
        <f t="shared" ref="CF11:CF15" si="22">CD11+CE11</f>
        <v>0</v>
      </c>
      <c r="CG11" s="24" t="str">
        <f t="shared" ref="CG11:CG15" si="23">IF(CC11=2,BZ11,"0")</f>
        <v>0</v>
      </c>
      <c r="CH11" s="24" t="str">
        <f t="shared" ref="CH11:CH15" si="24">IF(CC11=2,CA11,"0")</f>
        <v>0</v>
      </c>
      <c r="CI11" s="24">
        <f t="shared" ref="CI11:CI15" si="25">CG11+CH11</f>
        <v>0</v>
      </c>
    </row>
    <row r="12" spans="1:87" ht="25.5" customHeight="1">
      <c r="A12" s="5"/>
      <c r="B12" s="22" t="s">
        <v>118</v>
      </c>
      <c r="C12" s="23">
        <v>2</v>
      </c>
      <c r="D12" s="23">
        <v>3</v>
      </c>
      <c r="E12" s="23">
        <v>0</v>
      </c>
      <c r="F12" s="23">
        <v>0</v>
      </c>
      <c r="G12" s="24">
        <f t="shared" ref="G12" si="26">E12+F12</f>
        <v>0</v>
      </c>
      <c r="H12" s="23">
        <v>0</v>
      </c>
      <c r="I12" s="23">
        <v>14</v>
      </c>
      <c r="J12" s="23">
        <v>8</v>
      </c>
      <c r="K12" s="23">
        <v>3</v>
      </c>
      <c r="L12" s="24">
        <f t="shared" ref="L12" si="27">SUM(J12:K12)</f>
        <v>11</v>
      </c>
      <c r="M12" s="23">
        <v>0</v>
      </c>
      <c r="N12" s="23">
        <v>0</v>
      </c>
      <c r="O12" s="23">
        <v>0</v>
      </c>
      <c r="P12" s="23">
        <v>0</v>
      </c>
      <c r="Q12" s="24">
        <f>SUM(O12:P12)</f>
        <v>0</v>
      </c>
      <c r="R12" s="23">
        <v>0</v>
      </c>
      <c r="S12" s="23">
        <v>0</v>
      </c>
      <c r="T12" s="23">
        <v>0</v>
      </c>
      <c r="U12" s="23">
        <v>0</v>
      </c>
      <c r="V12" s="24">
        <f>SUM(T12:U12)</f>
        <v>0</v>
      </c>
      <c r="W12" s="24">
        <v>0</v>
      </c>
      <c r="X12" s="23">
        <v>0</v>
      </c>
      <c r="Y12" s="23">
        <v>0</v>
      </c>
      <c r="Z12" s="23">
        <v>0</v>
      </c>
      <c r="AA12" s="23">
        <f t="shared" si="2"/>
        <v>0</v>
      </c>
      <c r="AB12" s="23">
        <v>25</v>
      </c>
      <c r="AC12" s="23">
        <v>155</v>
      </c>
      <c r="AD12" s="23">
        <v>18</v>
      </c>
      <c r="AE12" s="23">
        <v>4</v>
      </c>
      <c r="AF12" s="24">
        <f t="shared" ref="AF12" si="28">AD12+AE12</f>
        <v>22</v>
      </c>
      <c r="AG12" s="23">
        <v>20</v>
      </c>
      <c r="AH12" s="23">
        <v>107</v>
      </c>
      <c r="AI12" s="23">
        <v>31</v>
      </c>
      <c r="AJ12" s="23">
        <v>3</v>
      </c>
      <c r="AK12" s="24">
        <f t="shared" ref="AK12" si="29">AI12+AJ12</f>
        <v>34</v>
      </c>
      <c r="AL12" s="23">
        <v>10</v>
      </c>
      <c r="AM12" s="23">
        <v>151</v>
      </c>
      <c r="AN12" s="23">
        <v>18</v>
      </c>
      <c r="AO12" s="23">
        <v>1</v>
      </c>
      <c r="AP12" s="24">
        <f t="shared" ref="AP12" si="30">AN12+AO12</f>
        <v>19</v>
      </c>
      <c r="AQ12" s="23">
        <v>3</v>
      </c>
      <c r="AR12" s="23">
        <v>41</v>
      </c>
      <c r="AS12" s="23">
        <v>8</v>
      </c>
      <c r="AT12" s="23">
        <v>3</v>
      </c>
      <c r="AU12" s="24">
        <f t="shared" ref="AU12" si="31">AS12+AT12</f>
        <v>11</v>
      </c>
      <c r="AV12" s="23">
        <v>0</v>
      </c>
      <c r="AW12" s="23">
        <v>0</v>
      </c>
      <c r="AX12" s="23">
        <v>0</v>
      </c>
      <c r="AY12" s="23">
        <v>0</v>
      </c>
      <c r="AZ12" s="24">
        <f t="shared" ref="AZ12" si="32">AX12+AY12</f>
        <v>0</v>
      </c>
      <c r="BA12" s="23">
        <v>0</v>
      </c>
      <c r="BB12" s="23">
        <v>0</v>
      </c>
      <c r="BC12" s="23">
        <v>0</v>
      </c>
      <c r="BD12" s="23">
        <v>0</v>
      </c>
      <c r="BE12" s="24">
        <f t="shared" ref="BE12" si="33">BC12+BD12</f>
        <v>0</v>
      </c>
      <c r="BF12" s="23">
        <v>0</v>
      </c>
      <c r="BG12" s="23">
        <v>7</v>
      </c>
      <c r="BH12" s="23">
        <v>4</v>
      </c>
      <c r="BI12" s="23">
        <v>1</v>
      </c>
      <c r="BJ12" s="24">
        <f>SUM(BH12:BI12)</f>
        <v>5</v>
      </c>
      <c r="BK12" s="23">
        <v>0</v>
      </c>
      <c r="BL12" s="23">
        <v>0</v>
      </c>
      <c r="BM12" s="23">
        <v>0</v>
      </c>
      <c r="BN12" s="23">
        <v>0</v>
      </c>
      <c r="BO12" s="24">
        <f t="shared" si="10"/>
        <v>0</v>
      </c>
      <c r="BP12" s="23">
        <v>0</v>
      </c>
      <c r="BQ12" s="23">
        <v>0</v>
      </c>
      <c r="BR12" s="23">
        <v>0</v>
      </c>
      <c r="BS12" s="23">
        <v>0</v>
      </c>
      <c r="BT12" s="24">
        <f t="shared" ref="BT12" si="34">BR12+BS12</f>
        <v>0</v>
      </c>
      <c r="BU12" s="24">
        <f t="shared" si="12"/>
        <v>60</v>
      </c>
      <c r="BV12" s="24">
        <f t="shared" si="13"/>
        <v>478</v>
      </c>
      <c r="BW12" s="24">
        <f t="shared" si="14"/>
        <v>87</v>
      </c>
      <c r="BX12" s="24">
        <f t="shared" si="15"/>
        <v>15</v>
      </c>
      <c r="BY12" s="24">
        <f t="shared" si="16"/>
        <v>102</v>
      </c>
      <c r="BZ12" s="25">
        <v>1</v>
      </c>
      <c r="CA12" s="24">
        <f>IF(BZ12=1,BW12,"0")</f>
        <v>87</v>
      </c>
      <c r="CB12" s="24">
        <f t="shared" ref="CB12" si="35">IF(BZ12=1,BX12,"0")</f>
        <v>15</v>
      </c>
      <c r="CC12" s="24">
        <f t="shared" ref="CC12" si="36">CA12+CB12</f>
        <v>102</v>
      </c>
      <c r="CD12" s="24" t="str">
        <f t="shared" ref="CD12" si="37">IF(BZ12=2,BW12,"0")</f>
        <v>0</v>
      </c>
      <c r="CE12" s="24" t="str">
        <f t="shared" ref="CE12" si="38">IF(BZ12=2,BX12,"0")</f>
        <v>0</v>
      </c>
      <c r="CF12" s="24">
        <f t="shared" ref="CF12" si="39">CD12+CE12</f>
        <v>0</v>
      </c>
      <c r="CG12" s="24" t="str">
        <f t="shared" si="23"/>
        <v>0</v>
      </c>
      <c r="CH12" s="24" t="str">
        <f t="shared" si="24"/>
        <v>0</v>
      </c>
      <c r="CI12" s="24">
        <f t="shared" si="25"/>
        <v>0</v>
      </c>
    </row>
    <row r="13" spans="1:87" ht="25.5" customHeight="1">
      <c r="A13" s="5"/>
      <c r="B13" s="22" t="s">
        <v>49</v>
      </c>
      <c r="C13" s="23">
        <v>10</v>
      </c>
      <c r="D13" s="23">
        <v>10</v>
      </c>
      <c r="E13" s="23">
        <v>0</v>
      </c>
      <c r="F13" s="23">
        <v>3</v>
      </c>
      <c r="G13" s="24">
        <f t="shared" si="0"/>
        <v>3</v>
      </c>
      <c r="H13" s="23">
        <v>0</v>
      </c>
      <c r="I13" s="23">
        <v>20</v>
      </c>
      <c r="J13" s="23">
        <v>3</v>
      </c>
      <c r="K13" s="23">
        <v>17</v>
      </c>
      <c r="L13" s="24">
        <f t="shared" si="1"/>
        <v>20</v>
      </c>
      <c r="M13" s="23">
        <v>10</v>
      </c>
      <c r="N13" s="23">
        <v>4</v>
      </c>
      <c r="O13" s="23">
        <v>1</v>
      </c>
      <c r="P13" s="23">
        <v>0</v>
      </c>
      <c r="Q13" s="24">
        <f t="shared" ref="Q13:Q15" si="40">O13+P13</f>
        <v>1</v>
      </c>
      <c r="R13" s="23">
        <v>0</v>
      </c>
      <c r="S13" s="23">
        <v>3</v>
      </c>
      <c r="T13" s="23">
        <v>1</v>
      </c>
      <c r="U13" s="23">
        <v>1</v>
      </c>
      <c r="V13" s="24">
        <f t="shared" ref="V13:V15" si="41">T13+U13</f>
        <v>2</v>
      </c>
      <c r="W13" s="24">
        <v>0</v>
      </c>
      <c r="X13" s="23">
        <v>0</v>
      </c>
      <c r="Y13" s="23">
        <v>0</v>
      </c>
      <c r="Z13" s="23">
        <v>0</v>
      </c>
      <c r="AA13" s="23">
        <f t="shared" si="2"/>
        <v>0</v>
      </c>
      <c r="AB13" s="23">
        <v>20</v>
      </c>
      <c r="AC13" s="23">
        <f>62+24</f>
        <v>86</v>
      </c>
      <c r="AD13" s="23">
        <v>15</v>
      </c>
      <c r="AE13" s="23">
        <v>10</v>
      </c>
      <c r="AF13" s="24">
        <f t="shared" si="3"/>
        <v>25</v>
      </c>
      <c r="AG13" s="23">
        <v>35</v>
      </c>
      <c r="AH13" s="23">
        <v>18</v>
      </c>
      <c r="AI13" s="23">
        <v>5</v>
      </c>
      <c r="AJ13" s="23">
        <v>7</v>
      </c>
      <c r="AK13" s="24">
        <f t="shared" si="4"/>
        <v>12</v>
      </c>
      <c r="AL13" s="23">
        <v>35</v>
      </c>
      <c r="AM13" s="23">
        <v>313</v>
      </c>
      <c r="AN13" s="23">
        <v>31</v>
      </c>
      <c r="AO13" s="23">
        <v>36</v>
      </c>
      <c r="AP13" s="24">
        <f t="shared" si="5"/>
        <v>67</v>
      </c>
      <c r="AQ13" s="23">
        <v>10</v>
      </c>
      <c r="AR13" s="23">
        <v>0</v>
      </c>
      <c r="AS13" s="23">
        <v>1</v>
      </c>
      <c r="AT13" s="23">
        <v>1</v>
      </c>
      <c r="AU13" s="24">
        <f t="shared" si="6"/>
        <v>2</v>
      </c>
      <c r="AV13" s="23">
        <v>0</v>
      </c>
      <c r="AW13" s="23">
        <v>0</v>
      </c>
      <c r="AX13" s="23">
        <v>0</v>
      </c>
      <c r="AY13" s="23">
        <v>0</v>
      </c>
      <c r="AZ13" s="24">
        <f t="shared" si="7"/>
        <v>0</v>
      </c>
      <c r="BA13" s="23">
        <v>0</v>
      </c>
      <c r="BB13" s="23">
        <v>0</v>
      </c>
      <c r="BC13" s="23">
        <v>0</v>
      </c>
      <c r="BD13" s="23">
        <v>0</v>
      </c>
      <c r="BE13" s="24">
        <f t="shared" si="8"/>
        <v>0</v>
      </c>
      <c r="BF13" s="23">
        <v>0</v>
      </c>
      <c r="BG13" s="23">
        <v>2</v>
      </c>
      <c r="BH13" s="23">
        <v>0</v>
      </c>
      <c r="BI13" s="23">
        <v>1</v>
      </c>
      <c r="BJ13" s="24">
        <f t="shared" ref="BJ13" si="42">BH13+BI13</f>
        <v>1</v>
      </c>
      <c r="BK13" s="23">
        <v>0</v>
      </c>
      <c r="BL13" s="23">
        <v>1</v>
      </c>
      <c r="BM13" s="23">
        <v>0</v>
      </c>
      <c r="BN13" s="23">
        <v>0</v>
      </c>
      <c r="BO13" s="24">
        <f t="shared" si="10"/>
        <v>0</v>
      </c>
      <c r="BP13" s="23">
        <v>0</v>
      </c>
      <c r="BQ13" s="23">
        <v>0</v>
      </c>
      <c r="BR13" s="23">
        <v>1</v>
      </c>
      <c r="BS13" s="23">
        <v>0</v>
      </c>
      <c r="BT13" s="24">
        <f t="shared" si="11"/>
        <v>1</v>
      </c>
      <c r="BU13" s="24">
        <f t="shared" si="12"/>
        <v>120</v>
      </c>
      <c r="BV13" s="24">
        <f>D13+N13+AC13+AH13+AM13+AR13+AW13+BB13+BG13+BQ13+I13+BL13+S13+X13</f>
        <v>457</v>
      </c>
      <c r="BW13" s="24">
        <f t="shared" si="14"/>
        <v>58</v>
      </c>
      <c r="BX13" s="24">
        <f t="shared" si="15"/>
        <v>76</v>
      </c>
      <c r="BY13" s="24">
        <f t="shared" si="16"/>
        <v>134</v>
      </c>
      <c r="BZ13" s="25">
        <v>1</v>
      </c>
      <c r="CA13" s="24">
        <f t="shared" si="17"/>
        <v>58</v>
      </c>
      <c r="CB13" s="24">
        <f t="shared" si="18"/>
        <v>76</v>
      </c>
      <c r="CC13" s="24">
        <f t="shared" si="19"/>
        <v>134</v>
      </c>
      <c r="CD13" s="24" t="str">
        <f t="shared" si="20"/>
        <v>0</v>
      </c>
      <c r="CE13" s="24" t="str">
        <f t="shared" si="21"/>
        <v>0</v>
      </c>
      <c r="CF13" s="24">
        <f t="shared" si="22"/>
        <v>0</v>
      </c>
      <c r="CG13" s="24" t="str">
        <f t="shared" si="23"/>
        <v>0</v>
      </c>
      <c r="CH13" s="24" t="str">
        <f t="shared" si="24"/>
        <v>0</v>
      </c>
      <c r="CI13" s="24">
        <f t="shared" si="25"/>
        <v>0</v>
      </c>
    </row>
    <row r="14" spans="1:87" ht="25.5" customHeight="1">
      <c r="A14" s="5"/>
      <c r="B14" s="22" t="s">
        <v>140</v>
      </c>
      <c r="C14" s="23">
        <v>5</v>
      </c>
      <c r="D14" s="23">
        <v>0</v>
      </c>
      <c r="E14" s="23">
        <v>0</v>
      </c>
      <c r="F14" s="23">
        <v>0</v>
      </c>
      <c r="G14" s="24">
        <f t="shared" ref="G14" si="43">E14+F14</f>
        <v>0</v>
      </c>
      <c r="H14" s="23">
        <v>0</v>
      </c>
      <c r="I14" s="23">
        <v>23</v>
      </c>
      <c r="J14" s="23">
        <v>1</v>
      </c>
      <c r="K14" s="23">
        <v>11</v>
      </c>
      <c r="L14" s="24">
        <f t="shared" ref="L14" si="44">SUM(J14:K14)</f>
        <v>12</v>
      </c>
      <c r="M14" s="23">
        <v>5</v>
      </c>
      <c r="N14" s="23">
        <v>0</v>
      </c>
      <c r="O14" s="23">
        <v>0</v>
      </c>
      <c r="P14" s="23">
        <v>0</v>
      </c>
      <c r="Q14" s="24">
        <f t="shared" ref="Q14" si="45">O14+P14</f>
        <v>0</v>
      </c>
      <c r="R14" s="23">
        <v>0</v>
      </c>
      <c r="S14" s="23">
        <v>5</v>
      </c>
      <c r="T14" s="23">
        <v>0</v>
      </c>
      <c r="U14" s="23">
        <v>2</v>
      </c>
      <c r="V14" s="24">
        <f t="shared" ref="V14" si="46">T14+U14</f>
        <v>2</v>
      </c>
      <c r="W14" s="24">
        <v>0</v>
      </c>
      <c r="X14" s="23">
        <v>0</v>
      </c>
      <c r="Y14" s="23">
        <v>0</v>
      </c>
      <c r="Z14" s="23">
        <v>0</v>
      </c>
      <c r="AA14" s="23">
        <f t="shared" si="2"/>
        <v>0</v>
      </c>
      <c r="AB14" s="23">
        <v>35</v>
      </c>
      <c r="AC14" s="23">
        <f>52+9</f>
        <v>61</v>
      </c>
      <c r="AD14" s="23">
        <v>3</v>
      </c>
      <c r="AE14" s="23">
        <v>23</v>
      </c>
      <c r="AF14" s="24">
        <f t="shared" ref="AF14" si="47">AD14+AE14</f>
        <v>26</v>
      </c>
      <c r="AG14" s="23">
        <v>5</v>
      </c>
      <c r="AH14" s="23">
        <v>19</v>
      </c>
      <c r="AI14" s="23">
        <v>3</v>
      </c>
      <c r="AJ14" s="23">
        <v>7</v>
      </c>
      <c r="AK14" s="24">
        <f t="shared" ref="AK14" si="48">AI14+AJ14</f>
        <v>10</v>
      </c>
      <c r="AL14" s="23">
        <v>5</v>
      </c>
      <c r="AM14" s="23">
        <v>83</v>
      </c>
      <c r="AN14" s="23">
        <v>1</v>
      </c>
      <c r="AO14" s="23">
        <v>14</v>
      </c>
      <c r="AP14" s="24">
        <f t="shared" ref="AP14" si="49">AN14+AO14</f>
        <v>15</v>
      </c>
      <c r="AQ14" s="23">
        <v>5</v>
      </c>
      <c r="AR14" s="23">
        <v>8</v>
      </c>
      <c r="AS14" s="23">
        <v>0</v>
      </c>
      <c r="AT14" s="23">
        <v>2</v>
      </c>
      <c r="AU14" s="24">
        <f t="shared" ref="AU14" si="50">AS14+AT14</f>
        <v>2</v>
      </c>
      <c r="AV14" s="23">
        <v>0</v>
      </c>
      <c r="AW14" s="23">
        <v>0</v>
      </c>
      <c r="AX14" s="23">
        <v>0</v>
      </c>
      <c r="AY14" s="23">
        <v>0</v>
      </c>
      <c r="AZ14" s="24">
        <f t="shared" ref="AZ14" si="51">AX14+AY14</f>
        <v>0</v>
      </c>
      <c r="BA14" s="23">
        <v>0</v>
      </c>
      <c r="BB14" s="23">
        <v>0</v>
      </c>
      <c r="BC14" s="23">
        <v>0</v>
      </c>
      <c r="BD14" s="23">
        <v>0</v>
      </c>
      <c r="BE14" s="24">
        <f t="shared" ref="BE14" si="52">BC14+BD14</f>
        <v>0</v>
      </c>
      <c r="BF14" s="23">
        <v>0</v>
      </c>
      <c r="BG14" s="23">
        <v>1</v>
      </c>
      <c r="BH14" s="23">
        <v>0</v>
      </c>
      <c r="BI14" s="23">
        <v>1</v>
      </c>
      <c r="BJ14" s="24">
        <f t="shared" ref="BJ14" si="53">BH14+BI14</f>
        <v>1</v>
      </c>
      <c r="BK14" s="23">
        <v>0</v>
      </c>
      <c r="BL14" s="23">
        <v>0</v>
      </c>
      <c r="BM14" s="23">
        <v>0</v>
      </c>
      <c r="BN14" s="23">
        <v>0</v>
      </c>
      <c r="BO14" s="24">
        <f t="shared" ref="BO14" si="54">BM14+BN14</f>
        <v>0</v>
      </c>
      <c r="BP14" s="23">
        <v>0</v>
      </c>
      <c r="BQ14" s="23">
        <v>0</v>
      </c>
      <c r="BR14" s="23">
        <v>0</v>
      </c>
      <c r="BS14" s="23">
        <v>0</v>
      </c>
      <c r="BT14" s="24">
        <f t="shared" ref="BT14" si="55">BR14+BS14</f>
        <v>0</v>
      </c>
      <c r="BU14" s="24">
        <f t="shared" ref="BU14" si="56">C14+M14+AB14+AG14+AL14+AQ14+AV14+BA14+BF14+BP14+H14+BK14+R14</f>
        <v>60</v>
      </c>
      <c r="BV14" s="24">
        <f t="shared" si="13"/>
        <v>200</v>
      </c>
      <c r="BW14" s="24">
        <f t="shared" ref="BW14" si="57">E14+O14+AD14+AI14+AN14+AS14+AX14+BC14+BH14+BR14+J14+BM14+T14</f>
        <v>8</v>
      </c>
      <c r="BX14" s="24">
        <f t="shared" ref="BX14" si="58">F14+P14+AE14+AJ14+AO14+AT14+AY14+BD14+BI14+BS14+K14+BN14+U14</f>
        <v>60</v>
      </c>
      <c r="BY14" s="24">
        <f t="shared" ref="BY14" si="59">G14+Q14+AF14+AK14+AP14+AU14+AZ14+BE14+BJ14+BT14+L14+BO14+V14</f>
        <v>68</v>
      </c>
      <c r="BZ14" s="25">
        <v>1</v>
      </c>
      <c r="CA14" s="24">
        <f t="shared" ref="CA14" si="60">IF(BZ14=1,BW14,"0")</f>
        <v>8</v>
      </c>
      <c r="CB14" s="24">
        <f t="shared" ref="CB14" si="61">IF(BZ14=1,BX14,"0")</f>
        <v>60</v>
      </c>
      <c r="CC14" s="24">
        <f t="shared" ref="CC14" si="62">CA14+CB14</f>
        <v>68</v>
      </c>
      <c r="CD14" s="24" t="str">
        <f t="shared" ref="CD14" si="63">IF(BZ14=2,BW14,"0")</f>
        <v>0</v>
      </c>
      <c r="CE14" s="24" t="str">
        <f t="shared" ref="CE14" si="64">IF(BZ14=2,BX14,"0")</f>
        <v>0</v>
      </c>
      <c r="CF14" s="24">
        <f t="shared" ref="CF14" si="65">CD14+CE14</f>
        <v>0</v>
      </c>
      <c r="CG14" s="24" t="str">
        <f t="shared" ref="CG14" si="66">IF(CC14=2,BZ14,"0")</f>
        <v>0</v>
      </c>
      <c r="CH14" s="24" t="str">
        <f t="shared" ref="CH14" si="67">IF(CC14=2,CA14,"0")</f>
        <v>0</v>
      </c>
      <c r="CI14" s="24">
        <f t="shared" ref="CI14" si="68">CG14+CH14</f>
        <v>0</v>
      </c>
    </row>
    <row r="15" spans="1:87" ht="25.5" customHeight="1">
      <c r="A15" s="5"/>
      <c r="B15" s="22" t="s">
        <v>85</v>
      </c>
      <c r="C15" s="23">
        <v>5</v>
      </c>
      <c r="D15" s="23">
        <v>2</v>
      </c>
      <c r="E15" s="23">
        <v>0</v>
      </c>
      <c r="F15" s="23">
        <v>1</v>
      </c>
      <c r="G15" s="24">
        <f t="shared" ref="G15" si="69">E15+F15</f>
        <v>1</v>
      </c>
      <c r="H15" s="23">
        <v>0</v>
      </c>
      <c r="I15" s="23">
        <v>30</v>
      </c>
      <c r="J15" s="23">
        <v>4</v>
      </c>
      <c r="K15" s="23">
        <v>17</v>
      </c>
      <c r="L15" s="24">
        <f t="shared" si="1"/>
        <v>21</v>
      </c>
      <c r="M15" s="23">
        <v>10</v>
      </c>
      <c r="N15" s="23">
        <v>1</v>
      </c>
      <c r="O15" s="23">
        <v>1</v>
      </c>
      <c r="P15" s="23">
        <v>0</v>
      </c>
      <c r="Q15" s="24">
        <f t="shared" si="40"/>
        <v>1</v>
      </c>
      <c r="R15" s="23">
        <v>0</v>
      </c>
      <c r="S15" s="23">
        <v>4</v>
      </c>
      <c r="T15" s="23">
        <v>1</v>
      </c>
      <c r="U15" s="23">
        <v>0</v>
      </c>
      <c r="V15" s="24">
        <f t="shared" si="41"/>
        <v>1</v>
      </c>
      <c r="W15" s="24">
        <v>0</v>
      </c>
      <c r="X15" s="23">
        <v>0</v>
      </c>
      <c r="Y15" s="23">
        <v>0</v>
      </c>
      <c r="Z15" s="23">
        <v>0</v>
      </c>
      <c r="AA15" s="23">
        <f t="shared" si="2"/>
        <v>0</v>
      </c>
      <c r="AB15" s="23">
        <v>15</v>
      </c>
      <c r="AC15" s="23">
        <v>51</v>
      </c>
      <c r="AD15" s="23">
        <v>7</v>
      </c>
      <c r="AE15" s="23">
        <v>16</v>
      </c>
      <c r="AF15" s="24">
        <f t="shared" ref="AF15" si="70">AD15+AE15</f>
        <v>23</v>
      </c>
      <c r="AG15" s="23">
        <v>15</v>
      </c>
      <c r="AH15" s="23">
        <v>25</v>
      </c>
      <c r="AI15" s="23">
        <v>4</v>
      </c>
      <c r="AJ15" s="23">
        <v>6</v>
      </c>
      <c r="AK15" s="24">
        <f t="shared" ref="AK15" si="71">AI15+AJ15</f>
        <v>10</v>
      </c>
      <c r="AL15" s="23">
        <v>20</v>
      </c>
      <c r="AM15" s="23">
        <v>90</v>
      </c>
      <c r="AN15" s="23">
        <v>4</v>
      </c>
      <c r="AO15" s="23">
        <v>5</v>
      </c>
      <c r="AP15" s="24">
        <f t="shared" ref="AP15" si="72">AN15+AO15</f>
        <v>9</v>
      </c>
      <c r="AQ15" s="23">
        <v>5</v>
      </c>
      <c r="AR15" s="23">
        <v>9</v>
      </c>
      <c r="AS15" s="23">
        <v>1</v>
      </c>
      <c r="AT15" s="23">
        <v>6</v>
      </c>
      <c r="AU15" s="24">
        <f t="shared" si="6"/>
        <v>7</v>
      </c>
      <c r="AV15" s="23">
        <v>0</v>
      </c>
      <c r="AW15" s="23">
        <v>0</v>
      </c>
      <c r="AX15" s="23">
        <v>0</v>
      </c>
      <c r="AY15" s="23">
        <v>0</v>
      </c>
      <c r="AZ15" s="24">
        <f t="shared" ref="AZ15" si="73">AX15+AY15</f>
        <v>0</v>
      </c>
      <c r="BA15" s="23">
        <v>0</v>
      </c>
      <c r="BB15" s="23">
        <v>0</v>
      </c>
      <c r="BC15" s="23">
        <v>0</v>
      </c>
      <c r="BD15" s="23">
        <v>0</v>
      </c>
      <c r="BE15" s="24">
        <f t="shared" si="8"/>
        <v>0</v>
      </c>
      <c r="BF15" s="23">
        <v>0</v>
      </c>
      <c r="BG15" s="23">
        <v>0</v>
      </c>
      <c r="BH15" s="23">
        <v>0</v>
      </c>
      <c r="BI15" s="23">
        <v>0</v>
      </c>
      <c r="BJ15" s="24">
        <f t="shared" si="9"/>
        <v>0</v>
      </c>
      <c r="BK15" s="23">
        <v>0</v>
      </c>
      <c r="BL15" s="23">
        <v>0</v>
      </c>
      <c r="BM15" s="23">
        <v>0</v>
      </c>
      <c r="BN15" s="23">
        <v>0</v>
      </c>
      <c r="BO15" s="24">
        <f t="shared" si="10"/>
        <v>0</v>
      </c>
      <c r="BP15" s="23">
        <v>0</v>
      </c>
      <c r="BQ15" s="23">
        <v>0</v>
      </c>
      <c r="BR15" s="23">
        <v>0</v>
      </c>
      <c r="BS15" s="23">
        <v>0</v>
      </c>
      <c r="BT15" s="24">
        <f t="shared" si="11"/>
        <v>0</v>
      </c>
      <c r="BU15" s="24">
        <f t="shared" si="12"/>
        <v>70</v>
      </c>
      <c r="BV15" s="24">
        <f t="shared" si="13"/>
        <v>212</v>
      </c>
      <c r="BW15" s="24">
        <f t="shared" si="14"/>
        <v>22</v>
      </c>
      <c r="BX15" s="24">
        <f t="shared" si="15"/>
        <v>51</v>
      </c>
      <c r="BY15" s="24">
        <f t="shared" si="16"/>
        <v>73</v>
      </c>
      <c r="BZ15" s="25">
        <v>1</v>
      </c>
      <c r="CA15" s="24">
        <f t="shared" si="17"/>
        <v>22</v>
      </c>
      <c r="CB15" s="24">
        <f t="shared" si="18"/>
        <v>51</v>
      </c>
      <c r="CC15" s="24">
        <f t="shared" si="19"/>
        <v>73</v>
      </c>
      <c r="CD15" s="24" t="str">
        <f t="shared" si="20"/>
        <v>0</v>
      </c>
      <c r="CE15" s="24" t="str">
        <f t="shared" si="21"/>
        <v>0</v>
      </c>
      <c r="CF15" s="24">
        <f t="shared" si="22"/>
        <v>0</v>
      </c>
      <c r="CG15" s="24" t="str">
        <f t="shared" si="23"/>
        <v>0</v>
      </c>
      <c r="CH15" s="24" t="str">
        <f t="shared" si="24"/>
        <v>0</v>
      </c>
      <c r="CI15" s="24">
        <f t="shared" si="25"/>
        <v>0</v>
      </c>
    </row>
    <row r="16" spans="1:87" ht="25.5" customHeight="1">
      <c r="A16" s="5"/>
      <c r="B16" s="26" t="s">
        <v>36</v>
      </c>
      <c r="C16" s="24">
        <f t="shared" ref="C16:AR16" si="74">SUM(C10:C15)</f>
        <v>32</v>
      </c>
      <c r="D16" s="24">
        <f t="shared" si="74"/>
        <v>31</v>
      </c>
      <c r="E16" s="24">
        <f t="shared" si="74"/>
        <v>3</v>
      </c>
      <c r="F16" s="24">
        <f t="shared" si="74"/>
        <v>8</v>
      </c>
      <c r="G16" s="24">
        <f t="shared" si="74"/>
        <v>11</v>
      </c>
      <c r="H16" s="24">
        <f t="shared" si="74"/>
        <v>0</v>
      </c>
      <c r="I16" s="24">
        <f t="shared" si="74"/>
        <v>141</v>
      </c>
      <c r="J16" s="24">
        <f t="shared" si="74"/>
        <v>22</v>
      </c>
      <c r="K16" s="24">
        <f t="shared" si="74"/>
        <v>83</v>
      </c>
      <c r="L16" s="24">
        <f t="shared" si="74"/>
        <v>105</v>
      </c>
      <c r="M16" s="24">
        <f t="shared" si="74"/>
        <v>40</v>
      </c>
      <c r="N16" s="24">
        <f t="shared" si="74"/>
        <v>14</v>
      </c>
      <c r="O16" s="24">
        <f t="shared" si="74"/>
        <v>4</v>
      </c>
      <c r="P16" s="24">
        <f t="shared" si="74"/>
        <v>2</v>
      </c>
      <c r="Q16" s="24">
        <f t="shared" si="74"/>
        <v>6</v>
      </c>
      <c r="R16" s="24">
        <f t="shared" ref="R16:AA16" si="75">SUM(R10:R15)</f>
        <v>0</v>
      </c>
      <c r="S16" s="24">
        <f t="shared" si="75"/>
        <v>24</v>
      </c>
      <c r="T16" s="24">
        <f t="shared" si="75"/>
        <v>4</v>
      </c>
      <c r="U16" s="24">
        <f t="shared" si="75"/>
        <v>11</v>
      </c>
      <c r="V16" s="24">
        <f t="shared" si="75"/>
        <v>15</v>
      </c>
      <c r="W16" s="24">
        <f t="shared" si="75"/>
        <v>0</v>
      </c>
      <c r="X16" s="24">
        <f t="shared" si="75"/>
        <v>0</v>
      </c>
      <c r="Y16" s="24">
        <f t="shared" si="75"/>
        <v>0</v>
      </c>
      <c r="Z16" s="24">
        <f t="shared" si="75"/>
        <v>0</v>
      </c>
      <c r="AA16" s="24">
        <f t="shared" si="75"/>
        <v>0</v>
      </c>
      <c r="AB16" s="24">
        <f t="shared" si="74"/>
        <v>180</v>
      </c>
      <c r="AC16" s="24">
        <f t="shared" si="74"/>
        <v>506</v>
      </c>
      <c r="AD16" s="24">
        <f t="shared" si="74"/>
        <v>66</v>
      </c>
      <c r="AE16" s="24">
        <f t="shared" si="74"/>
        <v>97</v>
      </c>
      <c r="AF16" s="24">
        <f t="shared" si="74"/>
        <v>163</v>
      </c>
      <c r="AG16" s="24">
        <f t="shared" si="74"/>
        <v>165</v>
      </c>
      <c r="AH16" s="24">
        <f t="shared" si="74"/>
        <v>232</v>
      </c>
      <c r="AI16" s="24">
        <f t="shared" si="74"/>
        <v>59</v>
      </c>
      <c r="AJ16" s="24">
        <f t="shared" si="74"/>
        <v>44</v>
      </c>
      <c r="AK16" s="24">
        <f t="shared" si="74"/>
        <v>103</v>
      </c>
      <c r="AL16" s="24">
        <f t="shared" si="74"/>
        <v>100</v>
      </c>
      <c r="AM16" s="24">
        <f t="shared" si="74"/>
        <v>884</v>
      </c>
      <c r="AN16" s="24">
        <f t="shared" si="74"/>
        <v>68</v>
      </c>
      <c r="AO16" s="24">
        <f t="shared" si="74"/>
        <v>80</v>
      </c>
      <c r="AP16" s="24">
        <f t="shared" si="74"/>
        <v>148</v>
      </c>
      <c r="AQ16" s="24">
        <f t="shared" si="74"/>
        <v>33</v>
      </c>
      <c r="AR16" s="24">
        <f t="shared" si="74"/>
        <v>82</v>
      </c>
      <c r="AS16" s="24">
        <f t="shared" ref="AS16:BT16" si="76">SUM(AS10:AS15)</f>
        <v>17</v>
      </c>
      <c r="AT16" s="24">
        <f t="shared" si="76"/>
        <v>18</v>
      </c>
      <c r="AU16" s="24">
        <f t="shared" si="76"/>
        <v>35</v>
      </c>
      <c r="AV16" s="24">
        <f t="shared" si="76"/>
        <v>0</v>
      </c>
      <c r="AW16" s="24">
        <f t="shared" si="76"/>
        <v>0</v>
      </c>
      <c r="AX16" s="24">
        <f t="shared" si="76"/>
        <v>0</v>
      </c>
      <c r="AY16" s="24">
        <f t="shared" si="76"/>
        <v>0</v>
      </c>
      <c r="AZ16" s="24">
        <f t="shared" si="76"/>
        <v>0</v>
      </c>
      <c r="BA16" s="24">
        <f t="shared" si="76"/>
        <v>0</v>
      </c>
      <c r="BB16" s="24">
        <f t="shared" si="76"/>
        <v>0</v>
      </c>
      <c r="BC16" s="24">
        <f t="shared" si="76"/>
        <v>0</v>
      </c>
      <c r="BD16" s="24">
        <f t="shared" si="76"/>
        <v>0</v>
      </c>
      <c r="BE16" s="24">
        <f t="shared" si="76"/>
        <v>0</v>
      </c>
      <c r="BF16" s="24">
        <f t="shared" si="76"/>
        <v>0</v>
      </c>
      <c r="BG16" s="24">
        <f t="shared" si="76"/>
        <v>11</v>
      </c>
      <c r="BH16" s="24">
        <f t="shared" si="76"/>
        <v>5</v>
      </c>
      <c r="BI16" s="24">
        <f t="shared" si="76"/>
        <v>3</v>
      </c>
      <c r="BJ16" s="24">
        <f t="shared" si="76"/>
        <v>8</v>
      </c>
      <c r="BK16" s="24">
        <f t="shared" si="76"/>
        <v>0</v>
      </c>
      <c r="BL16" s="24">
        <f t="shared" si="76"/>
        <v>1</v>
      </c>
      <c r="BM16" s="24">
        <f t="shared" si="76"/>
        <v>0</v>
      </c>
      <c r="BN16" s="24">
        <f t="shared" si="76"/>
        <v>0</v>
      </c>
      <c r="BO16" s="24">
        <f t="shared" si="76"/>
        <v>0</v>
      </c>
      <c r="BP16" s="24">
        <f t="shared" si="76"/>
        <v>0</v>
      </c>
      <c r="BQ16" s="24">
        <f t="shared" si="76"/>
        <v>0</v>
      </c>
      <c r="BR16" s="24">
        <f t="shared" si="76"/>
        <v>1</v>
      </c>
      <c r="BS16" s="24">
        <f t="shared" si="76"/>
        <v>1</v>
      </c>
      <c r="BT16" s="24">
        <f t="shared" si="76"/>
        <v>2</v>
      </c>
      <c r="BU16" s="24">
        <f t="shared" si="12"/>
        <v>550</v>
      </c>
      <c r="BV16" s="24">
        <f t="shared" si="13"/>
        <v>1926</v>
      </c>
      <c r="BW16" s="24">
        <f t="shared" si="14"/>
        <v>249</v>
      </c>
      <c r="BX16" s="24">
        <f t="shared" si="15"/>
        <v>347</v>
      </c>
      <c r="BY16" s="24">
        <f t="shared" si="16"/>
        <v>596</v>
      </c>
      <c r="BZ16" s="25"/>
      <c r="CA16" s="24">
        <f>SUM(CA10:CA15)</f>
        <v>249</v>
      </c>
      <c r="CB16" s="24">
        <f>SUM(CB10:CB15)</f>
        <v>347</v>
      </c>
      <c r="CC16" s="24">
        <f>SUM(CC10:CC15)</f>
        <v>596</v>
      </c>
      <c r="CD16" s="24">
        <f t="shared" ref="CD16:CI16" si="77">SUM(CD10:CD13)</f>
        <v>0</v>
      </c>
      <c r="CE16" s="24">
        <f t="shared" si="77"/>
        <v>0</v>
      </c>
      <c r="CF16" s="24">
        <f t="shared" si="77"/>
        <v>0</v>
      </c>
      <c r="CG16" s="24">
        <f t="shared" si="77"/>
        <v>0</v>
      </c>
      <c r="CH16" s="24">
        <f t="shared" si="77"/>
        <v>0</v>
      </c>
      <c r="CI16" s="24">
        <f t="shared" si="77"/>
        <v>0</v>
      </c>
    </row>
    <row r="17" spans="1:87" ht="25.5" customHeight="1">
      <c r="A17" s="5"/>
      <c r="B17" s="6" t="s">
        <v>130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5"/>
      <c r="CA17" s="24"/>
      <c r="CB17" s="24"/>
      <c r="CC17" s="24"/>
      <c r="CD17" s="24"/>
      <c r="CE17" s="24"/>
      <c r="CF17" s="24"/>
      <c r="CG17" s="24"/>
      <c r="CH17" s="24"/>
      <c r="CI17" s="24"/>
    </row>
    <row r="18" spans="1:87" ht="25.5" customHeight="1">
      <c r="A18" s="5"/>
      <c r="B18" s="22" t="s">
        <v>125</v>
      </c>
      <c r="C18" s="23">
        <v>5</v>
      </c>
      <c r="D18" s="23">
        <v>0</v>
      </c>
      <c r="E18" s="23">
        <v>0</v>
      </c>
      <c r="F18" s="23">
        <v>0</v>
      </c>
      <c r="G18" s="24">
        <f t="shared" ref="G18" si="78">E18+F18</f>
        <v>0</v>
      </c>
      <c r="H18" s="23">
        <v>0</v>
      </c>
      <c r="I18" s="23">
        <v>1</v>
      </c>
      <c r="J18" s="23">
        <v>1</v>
      </c>
      <c r="K18" s="23">
        <v>0</v>
      </c>
      <c r="L18" s="24">
        <f t="shared" ref="L18" si="79">SUM(J18:K18)</f>
        <v>1</v>
      </c>
      <c r="M18" s="23">
        <v>5</v>
      </c>
      <c r="N18" s="23">
        <v>1</v>
      </c>
      <c r="O18" s="23">
        <v>0</v>
      </c>
      <c r="P18" s="23">
        <v>0</v>
      </c>
      <c r="Q18" s="24">
        <f t="shared" ref="Q18" si="80">O18+P18</f>
        <v>0</v>
      </c>
      <c r="R18" s="23">
        <v>0</v>
      </c>
      <c r="S18" s="23">
        <v>0</v>
      </c>
      <c r="T18" s="23">
        <v>0</v>
      </c>
      <c r="U18" s="23">
        <v>0</v>
      </c>
      <c r="V18" s="24">
        <f t="shared" ref="V18" si="81">T18+U18</f>
        <v>0</v>
      </c>
      <c r="W18" s="24">
        <v>0</v>
      </c>
      <c r="X18" s="23">
        <v>0</v>
      </c>
      <c r="Y18" s="23">
        <v>0</v>
      </c>
      <c r="Z18" s="23">
        <v>0</v>
      </c>
      <c r="AA18" s="24">
        <f t="shared" ref="AA18" si="82">Y18+Z18</f>
        <v>0</v>
      </c>
      <c r="AB18" s="23">
        <v>10</v>
      </c>
      <c r="AC18" s="23">
        <v>2</v>
      </c>
      <c r="AD18" s="23">
        <v>0</v>
      </c>
      <c r="AE18" s="23">
        <v>0</v>
      </c>
      <c r="AF18" s="24">
        <f t="shared" ref="AF18" si="83">AD18+AE18</f>
        <v>0</v>
      </c>
      <c r="AG18" s="23">
        <v>15</v>
      </c>
      <c r="AH18" s="23">
        <v>2</v>
      </c>
      <c r="AI18" s="23">
        <v>1</v>
      </c>
      <c r="AJ18" s="23">
        <v>0</v>
      </c>
      <c r="AK18" s="24">
        <f t="shared" ref="AK18" si="84">AI18+AJ18</f>
        <v>1</v>
      </c>
      <c r="AL18" s="23">
        <v>10</v>
      </c>
      <c r="AM18" s="23">
        <v>25</v>
      </c>
      <c r="AN18" s="23">
        <v>1</v>
      </c>
      <c r="AO18" s="23">
        <v>1</v>
      </c>
      <c r="AP18" s="24">
        <f t="shared" ref="AP18" si="85">AN18+AO18</f>
        <v>2</v>
      </c>
      <c r="AQ18" s="23">
        <v>5</v>
      </c>
      <c r="AR18" s="23">
        <v>2</v>
      </c>
      <c r="AS18" s="23">
        <v>0</v>
      </c>
      <c r="AT18" s="23">
        <v>0</v>
      </c>
      <c r="AU18" s="24">
        <f t="shared" ref="AU18" si="86">AS18+AT18</f>
        <v>0</v>
      </c>
      <c r="AV18" s="23">
        <v>0</v>
      </c>
      <c r="AW18" s="23">
        <v>0</v>
      </c>
      <c r="AX18" s="23">
        <v>0</v>
      </c>
      <c r="AY18" s="23">
        <v>0</v>
      </c>
      <c r="AZ18" s="24">
        <f t="shared" ref="AZ18" si="87">AX18+AY18</f>
        <v>0</v>
      </c>
      <c r="BA18" s="23">
        <v>0</v>
      </c>
      <c r="BB18" s="23">
        <v>0</v>
      </c>
      <c r="BC18" s="23">
        <v>0</v>
      </c>
      <c r="BD18" s="23">
        <v>0</v>
      </c>
      <c r="BE18" s="24">
        <f t="shared" ref="BE18" si="88">BC18+BD18</f>
        <v>0</v>
      </c>
      <c r="BF18" s="23">
        <v>0</v>
      </c>
      <c r="BG18" s="23">
        <v>1</v>
      </c>
      <c r="BH18" s="23">
        <v>0</v>
      </c>
      <c r="BI18" s="23">
        <v>1</v>
      </c>
      <c r="BJ18" s="24">
        <f>BH18+BI18</f>
        <v>1</v>
      </c>
      <c r="BK18" s="23">
        <v>0</v>
      </c>
      <c r="BL18" s="23">
        <v>0</v>
      </c>
      <c r="BM18" s="23">
        <v>0</v>
      </c>
      <c r="BN18" s="23">
        <v>0</v>
      </c>
      <c r="BO18" s="24">
        <f>BM18+BN18</f>
        <v>0</v>
      </c>
      <c r="BP18" s="23">
        <v>0</v>
      </c>
      <c r="BQ18" s="23">
        <v>0</v>
      </c>
      <c r="BR18" s="23">
        <v>0</v>
      </c>
      <c r="BS18" s="23">
        <v>0</v>
      </c>
      <c r="BT18" s="24">
        <f t="shared" ref="BT18" si="89">BR18+BS18</f>
        <v>0</v>
      </c>
      <c r="BU18" s="24">
        <f t="shared" ref="BU18" si="90">C18+M18+AB18+AG18+AL18+AQ18+AV18+BA18+BF18+BP18+H18+BK18+R18</f>
        <v>50</v>
      </c>
      <c r="BV18" s="24">
        <f t="shared" si="13"/>
        <v>34</v>
      </c>
      <c r="BW18" s="24">
        <f t="shared" si="14"/>
        <v>3</v>
      </c>
      <c r="BX18" s="24">
        <f t="shared" ref="BX18:BX19" si="91">F18+P18+AE18+AJ18+AO18+AT18+AY18+BD18+BI18+BS18+K18+BN18+U18</f>
        <v>2</v>
      </c>
      <c r="BY18" s="24">
        <f t="shared" ref="BY18:BY19" si="92">G18+Q18+AF18+AK18+AP18+AU18+AZ18+BE18+BJ18+BT18+L18+BO18+V18</f>
        <v>5</v>
      </c>
      <c r="BZ18" s="25">
        <v>1</v>
      </c>
      <c r="CA18" s="24">
        <f t="shared" ref="CA18" si="93">IF(BZ18=1,BW18,"0")</f>
        <v>3</v>
      </c>
      <c r="CB18" s="24">
        <f t="shared" ref="CB18" si="94">IF(BZ18=1,BX18,"0")</f>
        <v>2</v>
      </c>
      <c r="CC18" s="24">
        <f t="shared" ref="CC18" si="95">CA18+CB18</f>
        <v>5</v>
      </c>
      <c r="CD18" s="24" t="str">
        <f t="shared" ref="CD18" si="96">IF(BZ18=2,BW18,"0")</f>
        <v>0</v>
      </c>
      <c r="CE18" s="24" t="str">
        <f t="shared" ref="CE18" si="97">IF(BZ18=2,BX18,"0")</f>
        <v>0</v>
      </c>
      <c r="CF18" s="24">
        <f t="shared" ref="CF18" si="98">CD18+CE18</f>
        <v>0</v>
      </c>
      <c r="CG18" s="24" t="str">
        <f t="shared" ref="CG18" si="99">IF(CC18=2,BZ18,"0")</f>
        <v>0</v>
      </c>
      <c r="CH18" s="24" t="str">
        <f t="shared" ref="CH18" si="100">IF(CC18=2,CA18,"0")</f>
        <v>0</v>
      </c>
      <c r="CI18" s="24">
        <f t="shared" ref="CI18" si="101">CG18+CH18</f>
        <v>0</v>
      </c>
    </row>
    <row r="19" spans="1:87" ht="25.5" customHeight="1">
      <c r="A19" s="5"/>
      <c r="B19" s="26" t="s">
        <v>36</v>
      </c>
      <c r="C19" s="24">
        <f>SUM(C18)</f>
        <v>5</v>
      </c>
      <c r="D19" s="24">
        <f t="shared" ref="D19:BT19" si="102">SUM(D18)</f>
        <v>0</v>
      </c>
      <c r="E19" s="24">
        <f t="shared" si="102"/>
        <v>0</v>
      </c>
      <c r="F19" s="24">
        <f t="shared" si="102"/>
        <v>0</v>
      </c>
      <c r="G19" s="24">
        <f t="shared" si="102"/>
        <v>0</v>
      </c>
      <c r="H19" s="24">
        <f t="shared" si="102"/>
        <v>0</v>
      </c>
      <c r="I19" s="24">
        <f t="shared" si="102"/>
        <v>1</v>
      </c>
      <c r="J19" s="24">
        <f t="shared" si="102"/>
        <v>1</v>
      </c>
      <c r="K19" s="24">
        <f t="shared" si="102"/>
        <v>0</v>
      </c>
      <c r="L19" s="24">
        <f t="shared" si="102"/>
        <v>1</v>
      </c>
      <c r="M19" s="24">
        <f t="shared" si="102"/>
        <v>5</v>
      </c>
      <c r="N19" s="24">
        <f t="shared" si="102"/>
        <v>1</v>
      </c>
      <c r="O19" s="24">
        <f t="shared" si="102"/>
        <v>0</v>
      </c>
      <c r="P19" s="24">
        <f t="shared" si="102"/>
        <v>0</v>
      </c>
      <c r="Q19" s="24">
        <f t="shared" si="102"/>
        <v>0</v>
      </c>
      <c r="R19" s="24">
        <f t="shared" ref="R19:AA19" si="103">SUM(R18)</f>
        <v>0</v>
      </c>
      <c r="S19" s="24">
        <f t="shared" si="103"/>
        <v>0</v>
      </c>
      <c r="T19" s="24">
        <f t="shared" si="103"/>
        <v>0</v>
      </c>
      <c r="U19" s="24">
        <f t="shared" si="103"/>
        <v>0</v>
      </c>
      <c r="V19" s="24">
        <f t="shared" si="103"/>
        <v>0</v>
      </c>
      <c r="W19" s="24">
        <f t="shared" si="103"/>
        <v>0</v>
      </c>
      <c r="X19" s="24">
        <f t="shared" si="103"/>
        <v>0</v>
      </c>
      <c r="Y19" s="24">
        <f t="shared" si="103"/>
        <v>0</v>
      </c>
      <c r="Z19" s="24">
        <f t="shared" si="103"/>
        <v>0</v>
      </c>
      <c r="AA19" s="24">
        <f t="shared" si="103"/>
        <v>0</v>
      </c>
      <c r="AB19" s="24">
        <f t="shared" si="102"/>
        <v>10</v>
      </c>
      <c r="AC19" s="24">
        <f t="shared" si="102"/>
        <v>2</v>
      </c>
      <c r="AD19" s="24">
        <f t="shared" si="102"/>
        <v>0</v>
      </c>
      <c r="AE19" s="24">
        <f t="shared" si="102"/>
        <v>0</v>
      </c>
      <c r="AF19" s="24">
        <f t="shared" si="102"/>
        <v>0</v>
      </c>
      <c r="AG19" s="24">
        <f t="shared" si="102"/>
        <v>15</v>
      </c>
      <c r="AH19" s="24">
        <f t="shared" si="102"/>
        <v>2</v>
      </c>
      <c r="AI19" s="24">
        <f t="shared" si="102"/>
        <v>1</v>
      </c>
      <c r="AJ19" s="24">
        <f t="shared" si="102"/>
        <v>0</v>
      </c>
      <c r="AK19" s="24">
        <f t="shared" si="102"/>
        <v>1</v>
      </c>
      <c r="AL19" s="24">
        <f t="shared" si="102"/>
        <v>10</v>
      </c>
      <c r="AM19" s="24">
        <f t="shared" si="102"/>
        <v>25</v>
      </c>
      <c r="AN19" s="24">
        <f t="shared" si="102"/>
        <v>1</v>
      </c>
      <c r="AO19" s="24">
        <f t="shared" si="102"/>
        <v>1</v>
      </c>
      <c r="AP19" s="24">
        <f t="shared" si="102"/>
        <v>2</v>
      </c>
      <c r="AQ19" s="24">
        <f t="shared" si="102"/>
        <v>5</v>
      </c>
      <c r="AR19" s="24">
        <f t="shared" si="102"/>
        <v>2</v>
      </c>
      <c r="AS19" s="24">
        <f t="shared" si="102"/>
        <v>0</v>
      </c>
      <c r="AT19" s="24">
        <f t="shared" si="102"/>
        <v>0</v>
      </c>
      <c r="AU19" s="24">
        <f t="shared" si="102"/>
        <v>0</v>
      </c>
      <c r="AV19" s="24">
        <f t="shared" si="102"/>
        <v>0</v>
      </c>
      <c r="AW19" s="24">
        <f t="shared" si="102"/>
        <v>0</v>
      </c>
      <c r="AX19" s="24">
        <f t="shared" si="102"/>
        <v>0</v>
      </c>
      <c r="AY19" s="24">
        <f t="shared" si="102"/>
        <v>0</v>
      </c>
      <c r="AZ19" s="24">
        <f t="shared" si="102"/>
        <v>0</v>
      </c>
      <c r="BA19" s="24">
        <f t="shared" si="102"/>
        <v>0</v>
      </c>
      <c r="BB19" s="24">
        <f t="shared" si="102"/>
        <v>0</v>
      </c>
      <c r="BC19" s="24">
        <f t="shared" si="102"/>
        <v>0</v>
      </c>
      <c r="BD19" s="24">
        <f t="shared" si="102"/>
        <v>0</v>
      </c>
      <c r="BE19" s="24">
        <f t="shared" si="102"/>
        <v>0</v>
      </c>
      <c r="BF19" s="24">
        <f t="shared" si="102"/>
        <v>0</v>
      </c>
      <c r="BG19" s="24">
        <f t="shared" si="102"/>
        <v>1</v>
      </c>
      <c r="BH19" s="24">
        <f t="shared" si="102"/>
        <v>0</v>
      </c>
      <c r="BI19" s="24">
        <f t="shared" si="102"/>
        <v>1</v>
      </c>
      <c r="BJ19" s="24">
        <f t="shared" si="102"/>
        <v>1</v>
      </c>
      <c r="BK19" s="24">
        <f t="shared" si="102"/>
        <v>0</v>
      </c>
      <c r="BL19" s="24">
        <f t="shared" si="102"/>
        <v>0</v>
      </c>
      <c r="BM19" s="24">
        <f t="shared" si="102"/>
        <v>0</v>
      </c>
      <c r="BN19" s="24">
        <f t="shared" si="102"/>
        <v>0</v>
      </c>
      <c r="BO19" s="24">
        <f t="shared" si="102"/>
        <v>0</v>
      </c>
      <c r="BP19" s="24">
        <f t="shared" si="102"/>
        <v>0</v>
      </c>
      <c r="BQ19" s="24">
        <f t="shared" si="102"/>
        <v>0</v>
      </c>
      <c r="BR19" s="24">
        <f t="shared" si="102"/>
        <v>0</v>
      </c>
      <c r="BS19" s="24">
        <f t="shared" si="102"/>
        <v>0</v>
      </c>
      <c r="BT19" s="24">
        <f t="shared" si="102"/>
        <v>0</v>
      </c>
      <c r="BU19" s="24">
        <f t="shared" ref="BU19" si="104">C19+M19+AB19+AG19+AL19+AQ19+AV19+BA19+BF19+BP19+H19+BK19+R19</f>
        <v>50</v>
      </c>
      <c r="BV19" s="24">
        <f t="shared" ref="BV19" si="105">D19+N19+AC19+AH19+AM19+AR19+AW19+BB19+BG19+BQ19+I19+BL19+S19</f>
        <v>34</v>
      </c>
      <c r="BW19" s="24">
        <f t="shared" si="14"/>
        <v>3</v>
      </c>
      <c r="BX19" s="24">
        <f t="shared" si="91"/>
        <v>2</v>
      </c>
      <c r="BY19" s="24">
        <f t="shared" si="92"/>
        <v>5</v>
      </c>
      <c r="BZ19" s="25"/>
      <c r="CA19" s="24">
        <f>SUM(CA18)</f>
        <v>3</v>
      </c>
      <c r="CB19" s="24">
        <f t="shared" ref="CB19:CI19" si="106">SUM(CB18)</f>
        <v>2</v>
      </c>
      <c r="CC19" s="24">
        <f t="shared" si="106"/>
        <v>5</v>
      </c>
      <c r="CD19" s="24">
        <f t="shared" si="106"/>
        <v>0</v>
      </c>
      <c r="CE19" s="24">
        <f t="shared" si="106"/>
        <v>0</v>
      </c>
      <c r="CF19" s="24">
        <f t="shared" si="106"/>
        <v>0</v>
      </c>
      <c r="CG19" s="24">
        <f t="shared" si="106"/>
        <v>0</v>
      </c>
      <c r="CH19" s="24">
        <f t="shared" si="106"/>
        <v>0</v>
      </c>
      <c r="CI19" s="24">
        <f t="shared" si="106"/>
        <v>0</v>
      </c>
    </row>
    <row r="20" spans="1:87" ht="25.5" customHeight="1">
      <c r="A20" s="5"/>
      <c r="B20" s="16" t="s">
        <v>75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5"/>
      <c r="CA20" s="24"/>
      <c r="CB20" s="24"/>
      <c r="CC20" s="24"/>
      <c r="CD20" s="24"/>
      <c r="CE20" s="24"/>
      <c r="CF20" s="24"/>
      <c r="CG20" s="24"/>
      <c r="CH20" s="24"/>
      <c r="CI20" s="24"/>
    </row>
    <row r="21" spans="1:87" ht="25.5" customHeight="1">
      <c r="A21" s="5"/>
      <c r="B21" s="27" t="s">
        <v>72</v>
      </c>
      <c r="C21" s="23">
        <v>30</v>
      </c>
      <c r="D21" s="23">
        <v>5</v>
      </c>
      <c r="E21" s="23">
        <v>0</v>
      </c>
      <c r="F21" s="23">
        <v>0</v>
      </c>
      <c r="G21" s="24">
        <f t="shared" ref="G21" si="107">E21+F21</f>
        <v>0</v>
      </c>
      <c r="H21" s="23">
        <v>0</v>
      </c>
      <c r="I21" s="23">
        <v>1</v>
      </c>
      <c r="J21" s="23">
        <v>0</v>
      </c>
      <c r="K21" s="23">
        <v>0</v>
      </c>
      <c r="L21" s="24">
        <f>SUM(J21:K21)</f>
        <v>0</v>
      </c>
      <c r="M21" s="23">
        <v>20</v>
      </c>
      <c r="N21" s="23">
        <v>3</v>
      </c>
      <c r="O21" s="23">
        <v>0</v>
      </c>
      <c r="P21" s="23">
        <v>0</v>
      </c>
      <c r="Q21" s="24">
        <f t="shared" ref="Q21" si="108">O21+P21</f>
        <v>0</v>
      </c>
      <c r="R21" s="23">
        <v>0</v>
      </c>
      <c r="S21" s="23">
        <v>4</v>
      </c>
      <c r="T21" s="23">
        <v>0</v>
      </c>
      <c r="U21" s="23">
        <v>0</v>
      </c>
      <c r="V21" s="24">
        <f t="shared" ref="V21" si="109">T21+U21</f>
        <v>0</v>
      </c>
      <c r="W21" s="24">
        <v>0</v>
      </c>
      <c r="X21" s="23">
        <v>0</v>
      </c>
      <c r="Y21" s="23">
        <v>0</v>
      </c>
      <c r="Z21" s="23">
        <v>0</v>
      </c>
      <c r="AA21" s="24">
        <f t="shared" ref="AA21" si="110">Y21+Z21</f>
        <v>0</v>
      </c>
      <c r="AB21" s="23">
        <v>0</v>
      </c>
      <c r="AC21" s="23">
        <v>0</v>
      </c>
      <c r="AD21" s="23">
        <v>0</v>
      </c>
      <c r="AE21" s="23">
        <v>0</v>
      </c>
      <c r="AF21" s="24">
        <f t="shared" ref="AF21" si="111">AD21+AE21</f>
        <v>0</v>
      </c>
      <c r="AG21" s="23">
        <v>0</v>
      </c>
      <c r="AH21" s="23">
        <v>0</v>
      </c>
      <c r="AI21" s="23">
        <v>0</v>
      </c>
      <c r="AJ21" s="23">
        <v>0</v>
      </c>
      <c r="AK21" s="24">
        <f t="shared" ref="AK21" si="112">AI21+AJ21</f>
        <v>0</v>
      </c>
      <c r="AL21" s="23">
        <v>0</v>
      </c>
      <c r="AM21" s="23">
        <v>0</v>
      </c>
      <c r="AN21" s="23">
        <v>0</v>
      </c>
      <c r="AO21" s="23">
        <v>0</v>
      </c>
      <c r="AP21" s="24">
        <f t="shared" ref="AP21" si="113">AN21+AO21</f>
        <v>0</v>
      </c>
      <c r="AQ21" s="23">
        <v>0</v>
      </c>
      <c r="AR21" s="23">
        <v>0</v>
      </c>
      <c r="AS21" s="23">
        <v>0</v>
      </c>
      <c r="AT21" s="23">
        <v>0</v>
      </c>
      <c r="AU21" s="24">
        <f t="shared" ref="AU21" si="114">AS21+AT21</f>
        <v>0</v>
      </c>
      <c r="AV21" s="23">
        <v>0</v>
      </c>
      <c r="AW21" s="23">
        <v>0</v>
      </c>
      <c r="AX21" s="23">
        <v>0</v>
      </c>
      <c r="AY21" s="23">
        <v>0</v>
      </c>
      <c r="AZ21" s="24">
        <f t="shared" ref="AZ21" si="115">AX21+AY21</f>
        <v>0</v>
      </c>
      <c r="BA21" s="23">
        <v>0</v>
      </c>
      <c r="BB21" s="23">
        <v>0</v>
      </c>
      <c r="BC21" s="23">
        <v>0</v>
      </c>
      <c r="BD21" s="23">
        <v>0</v>
      </c>
      <c r="BE21" s="24">
        <f t="shared" ref="BE21" si="116">BC21+BD21</f>
        <v>0</v>
      </c>
      <c r="BF21" s="23">
        <v>0</v>
      </c>
      <c r="BG21" s="24">
        <v>0</v>
      </c>
      <c r="BH21" s="24">
        <v>0</v>
      </c>
      <c r="BI21" s="24">
        <v>0</v>
      </c>
      <c r="BJ21" s="24">
        <f t="shared" ref="BJ21" si="117">BH21+BI21</f>
        <v>0</v>
      </c>
      <c r="BK21" s="23">
        <v>0</v>
      </c>
      <c r="BL21" s="23">
        <v>0</v>
      </c>
      <c r="BM21" s="23">
        <v>0</v>
      </c>
      <c r="BN21" s="23">
        <v>0</v>
      </c>
      <c r="BO21" s="24">
        <f t="shared" ref="BO21" si="118">BM21+BN21</f>
        <v>0</v>
      </c>
      <c r="BP21" s="23">
        <v>0</v>
      </c>
      <c r="BQ21" s="23">
        <v>0</v>
      </c>
      <c r="BR21" s="23">
        <v>0</v>
      </c>
      <c r="BS21" s="23">
        <v>0</v>
      </c>
      <c r="BT21" s="24">
        <f t="shared" ref="BT21" si="119">BR21+BS21</f>
        <v>0</v>
      </c>
      <c r="BU21" s="24">
        <f t="shared" ref="BU21" si="120">C21+M21+AB21+AG21+AL21+AQ21+AV21+BA21+BF21+BP21+H21+BK21+R21</f>
        <v>50</v>
      </c>
      <c r="BV21" s="24">
        <f t="shared" ref="BV21:BV23" si="121">D21+N21+AC21+AH21+AM21+AR21+AW21+BB21+BG21+BQ21+I21+BL21+S21+X21</f>
        <v>13</v>
      </c>
      <c r="BW21" s="24">
        <f t="shared" si="14"/>
        <v>0</v>
      </c>
      <c r="BX21" s="24">
        <f t="shared" ref="BX21" si="122">F21+P21+AE21+AJ21+AO21+AT21+AY21+BD21+BI21+BS21+K21+BN21+U21</f>
        <v>0</v>
      </c>
      <c r="BY21" s="24">
        <f t="shared" ref="BY21" si="123">G21+Q21+AF21+AK21+AP21+AU21+AZ21+BE21+BJ21+BT21+L21+BO21+V21</f>
        <v>0</v>
      </c>
      <c r="BZ21" s="25">
        <v>1</v>
      </c>
      <c r="CA21" s="24">
        <f>IF(BZ21=1,BW21,"0")</f>
        <v>0</v>
      </c>
      <c r="CB21" s="24">
        <f>IF(BZ21=1,BX21,"0")</f>
        <v>0</v>
      </c>
      <c r="CC21" s="24">
        <f>CA21+CB21</f>
        <v>0</v>
      </c>
      <c r="CD21" s="24" t="str">
        <f>IF(BZ21=2,BW21,"0")</f>
        <v>0</v>
      </c>
      <c r="CE21" s="24" t="str">
        <f>IF(BZ21=2,BX21,"0")</f>
        <v>0</v>
      </c>
      <c r="CF21" s="24">
        <f>CD21+CE21</f>
        <v>0</v>
      </c>
      <c r="CG21" s="24" t="str">
        <f>IF(CC21=2,BZ21,"0")</f>
        <v>0</v>
      </c>
      <c r="CH21" s="24" t="str">
        <f>IF(CC21=2,CA21,"0")</f>
        <v>0</v>
      </c>
      <c r="CI21" s="24">
        <f>CG21+CH21</f>
        <v>0</v>
      </c>
    </row>
    <row r="22" spans="1:87" ht="25.5" customHeight="1">
      <c r="A22" s="5"/>
      <c r="B22" s="28" t="s">
        <v>36</v>
      </c>
      <c r="C22" s="24">
        <f>SUM(C21)</f>
        <v>30</v>
      </c>
      <c r="D22" s="24">
        <f t="shared" ref="D22:AZ22" si="124">SUM(D21)</f>
        <v>5</v>
      </c>
      <c r="E22" s="24">
        <f t="shared" si="124"/>
        <v>0</v>
      </c>
      <c r="F22" s="24">
        <f>SUM(F21)</f>
        <v>0</v>
      </c>
      <c r="G22" s="24">
        <f t="shared" si="124"/>
        <v>0</v>
      </c>
      <c r="H22" s="24">
        <f t="shared" si="124"/>
        <v>0</v>
      </c>
      <c r="I22" s="24">
        <f t="shared" si="124"/>
        <v>1</v>
      </c>
      <c r="J22" s="24">
        <f t="shared" si="124"/>
        <v>0</v>
      </c>
      <c r="K22" s="24">
        <f t="shared" si="124"/>
        <v>0</v>
      </c>
      <c r="L22" s="24">
        <f t="shared" si="124"/>
        <v>0</v>
      </c>
      <c r="M22" s="24">
        <f t="shared" si="124"/>
        <v>20</v>
      </c>
      <c r="N22" s="24">
        <f t="shared" si="124"/>
        <v>3</v>
      </c>
      <c r="O22" s="24">
        <f t="shared" si="124"/>
        <v>0</v>
      </c>
      <c r="P22" s="24">
        <f t="shared" si="124"/>
        <v>0</v>
      </c>
      <c r="Q22" s="24">
        <f t="shared" si="124"/>
        <v>0</v>
      </c>
      <c r="R22" s="24">
        <f t="shared" ref="R22:AA22" si="125">SUM(R21)</f>
        <v>0</v>
      </c>
      <c r="S22" s="24">
        <f t="shared" si="125"/>
        <v>4</v>
      </c>
      <c r="T22" s="24">
        <f t="shared" si="125"/>
        <v>0</v>
      </c>
      <c r="U22" s="24">
        <f t="shared" si="125"/>
        <v>0</v>
      </c>
      <c r="V22" s="24">
        <f t="shared" si="125"/>
        <v>0</v>
      </c>
      <c r="W22" s="24">
        <f t="shared" si="125"/>
        <v>0</v>
      </c>
      <c r="X22" s="24">
        <f t="shared" si="125"/>
        <v>0</v>
      </c>
      <c r="Y22" s="24">
        <f t="shared" si="125"/>
        <v>0</v>
      </c>
      <c r="Z22" s="24">
        <f t="shared" si="125"/>
        <v>0</v>
      </c>
      <c r="AA22" s="24">
        <f t="shared" si="125"/>
        <v>0</v>
      </c>
      <c r="AB22" s="24">
        <f t="shared" si="124"/>
        <v>0</v>
      </c>
      <c r="AC22" s="24">
        <f t="shared" si="124"/>
        <v>0</v>
      </c>
      <c r="AD22" s="24">
        <f t="shared" si="124"/>
        <v>0</v>
      </c>
      <c r="AE22" s="24">
        <f t="shared" si="124"/>
        <v>0</v>
      </c>
      <c r="AF22" s="24">
        <f t="shared" si="124"/>
        <v>0</v>
      </c>
      <c r="AG22" s="24">
        <f t="shared" si="124"/>
        <v>0</v>
      </c>
      <c r="AH22" s="24">
        <f t="shared" si="124"/>
        <v>0</v>
      </c>
      <c r="AI22" s="24">
        <f t="shared" si="124"/>
        <v>0</v>
      </c>
      <c r="AJ22" s="24">
        <f t="shared" si="124"/>
        <v>0</v>
      </c>
      <c r="AK22" s="24">
        <f t="shared" si="124"/>
        <v>0</v>
      </c>
      <c r="AL22" s="24">
        <f t="shared" si="124"/>
        <v>0</v>
      </c>
      <c r="AM22" s="24">
        <f t="shared" si="124"/>
        <v>0</v>
      </c>
      <c r="AN22" s="24">
        <f t="shared" si="124"/>
        <v>0</v>
      </c>
      <c r="AO22" s="24">
        <f t="shared" si="124"/>
        <v>0</v>
      </c>
      <c r="AP22" s="24">
        <f t="shared" si="124"/>
        <v>0</v>
      </c>
      <c r="AQ22" s="24">
        <f t="shared" si="124"/>
        <v>0</v>
      </c>
      <c r="AR22" s="24">
        <f t="shared" si="124"/>
        <v>0</v>
      </c>
      <c r="AS22" s="24">
        <f t="shared" si="124"/>
        <v>0</v>
      </c>
      <c r="AT22" s="24">
        <f t="shared" si="124"/>
        <v>0</v>
      </c>
      <c r="AU22" s="24">
        <f t="shared" si="124"/>
        <v>0</v>
      </c>
      <c r="AV22" s="24">
        <f t="shared" si="124"/>
        <v>0</v>
      </c>
      <c r="AW22" s="24">
        <f t="shared" si="124"/>
        <v>0</v>
      </c>
      <c r="AX22" s="24">
        <f t="shared" si="124"/>
        <v>0</v>
      </c>
      <c r="AY22" s="24">
        <f t="shared" si="124"/>
        <v>0</v>
      </c>
      <c r="AZ22" s="24">
        <f t="shared" si="124"/>
        <v>0</v>
      </c>
      <c r="BA22" s="24">
        <f>SUM(BA21)</f>
        <v>0</v>
      </c>
      <c r="BB22" s="24">
        <f>SUM(BB21)</f>
        <v>0</v>
      </c>
      <c r="BC22" s="24">
        <f t="shared" ref="BC22:BE22" si="126">SUM(BC21)</f>
        <v>0</v>
      </c>
      <c r="BD22" s="24">
        <f t="shared" si="126"/>
        <v>0</v>
      </c>
      <c r="BE22" s="24">
        <f t="shared" si="126"/>
        <v>0</v>
      </c>
      <c r="BF22" s="24">
        <f>SUM(BF21)</f>
        <v>0</v>
      </c>
      <c r="BG22" s="24">
        <f>SUM(BG21)</f>
        <v>0</v>
      </c>
      <c r="BH22" s="24">
        <f t="shared" ref="BH22:BJ22" si="127">SUM(BH21)</f>
        <v>0</v>
      </c>
      <c r="BI22" s="24">
        <f t="shared" si="127"/>
        <v>0</v>
      </c>
      <c r="BJ22" s="24">
        <f t="shared" si="127"/>
        <v>0</v>
      </c>
      <c r="BK22" s="24">
        <f>SUM(BK21)</f>
        <v>0</v>
      </c>
      <c r="BL22" s="24">
        <f>SUM(BL21)</f>
        <v>0</v>
      </c>
      <c r="BM22" s="24">
        <f t="shared" ref="BM22:BO22" si="128">SUM(BM21)</f>
        <v>0</v>
      </c>
      <c r="BN22" s="24">
        <f t="shared" si="128"/>
        <v>0</v>
      </c>
      <c r="BO22" s="24">
        <f t="shared" si="128"/>
        <v>0</v>
      </c>
      <c r="BP22" s="24">
        <f>SUM(BP21)</f>
        <v>0</v>
      </c>
      <c r="BQ22" s="24">
        <f>SUM(BQ21)</f>
        <v>0</v>
      </c>
      <c r="BR22" s="24">
        <f t="shared" ref="BR22:BT22" si="129">SUM(BR21)</f>
        <v>0</v>
      </c>
      <c r="BS22" s="24">
        <f t="shared" si="129"/>
        <v>0</v>
      </c>
      <c r="BT22" s="24">
        <f t="shared" si="129"/>
        <v>0</v>
      </c>
      <c r="BU22" s="24">
        <f t="shared" ref="BU22:BU23" si="130">C22+M22+AB22+AG22+AL22+AQ22+AV22+BA22+BF22+BP22+H22+BK22+R22</f>
        <v>50</v>
      </c>
      <c r="BV22" s="24">
        <f t="shared" si="121"/>
        <v>13</v>
      </c>
      <c r="BW22" s="24">
        <f t="shared" ref="BW22:BW23" si="131">E22+O22+AD22+AI22+AN22+AS22+AX22+BC22+BH22+BR22+J22+BM22+T22</f>
        <v>0</v>
      </c>
      <c r="BX22" s="24">
        <f t="shared" ref="BX22:BX23" si="132">F22+P22+AE22+AJ22+AO22+AT22+AY22+BD22+BI22+BS22+K22+BN22+U22</f>
        <v>0</v>
      </c>
      <c r="BY22" s="24">
        <f t="shared" ref="BY22:BY23" si="133">G22+Q22+AF22+AK22+AP22+AU22+AZ22+BE22+BJ22+BT22+L22+BO22+V22</f>
        <v>0</v>
      </c>
      <c r="BZ22" s="25"/>
      <c r="CA22" s="24">
        <f>SUM(CA21)</f>
        <v>0</v>
      </c>
      <c r="CB22" s="24">
        <f>SUM(CB21)</f>
        <v>0</v>
      </c>
      <c r="CC22" s="24">
        <f>SUM(CA22:CB22)</f>
        <v>0</v>
      </c>
      <c r="CD22" s="24">
        <f>SUM(CD21)</f>
        <v>0</v>
      </c>
      <c r="CE22" s="24">
        <f>SUM(CE21)</f>
        <v>0</v>
      </c>
      <c r="CF22" s="24">
        <f>SUM(CD22:CE22)</f>
        <v>0</v>
      </c>
      <c r="CG22" s="24">
        <f>SUM(CG21)</f>
        <v>0</v>
      </c>
      <c r="CH22" s="24">
        <f>SUM(CH21)</f>
        <v>0</v>
      </c>
      <c r="CI22" s="24">
        <f>SUM(CG22:CH22)</f>
        <v>0</v>
      </c>
    </row>
    <row r="23" spans="1:87" ht="25.5" customHeight="1">
      <c r="A23" s="118"/>
      <c r="B23" s="119" t="s">
        <v>38</v>
      </c>
      <c r="C23" s="120">
        <f>C16+C22+C19</f>
        <v>67</v>
      </c>
      <c r="D23" s="120">
        <f t="shared" ref="D23:BT23" si="134">D16+D22+D19</f>
        <v>36</v>
      </c>
      <c r="E23" s="120">
        <f t="shared" si="134"/>
        <v>3</v>
      </c>
      <c r="F23" s="120">
        <f t="shared" si="134"/>
        <v>8</v>
      </c>
      <c r="G23" s="120">
        <f t="shared" si="134"/>
        <v>11</v>
      </c>
      <c r="H23" s="120">
        <f t="shared" si="134"/>
        <v>0</v>
      </c>
      <c r="I23" s="120">
        <f t="shared" si="134"/>
        <v>143</v>
      </c>
      <c r="J23" s="120">
        <f t="shared" si="134"/>
        <v>23</v>
      </c>
      <c r="K23" s="120">
        <f t="shared" si="134"/>
        <v>83</v>
      </c>
      <c r="L23" s="120">
        <f t="shared" si="134"/>
        <v>106</v>
      </c>
      <c r="M23" s="120">
        <f t="shared" si="134"/>
        <v>65</v>
      </c>
      <c r="N23" s="120">
        <f t="shared" si="134"/>
        <v>18</v>
      </c>
      <c r="O23" s="120">
        <f t="shared" si="134"/>
        <v>4</v>
      </c>
      <c r="P23" s="120">
        <f t="shared" si="134"/>
        <v>2</v>
      </c>
      <c r="Q23" s="120">
        <f t="shared" si="134"/>
        <v>6</v>
      </c>
      <c r="R23" s="120">
        <f t="shared" ref="R23:AA23" si="135">R16+R22+R19</f>
        <v>0</v>
      </c>
      <c r="S23" s="120">
        <f t="shared" si="135"/>
        <v>28</v>
      </c>
      <c r="T23" s="120">
        <f t="shared" si="135"/>
        <v>4</v>
      </c>
      <c r="U23" s="120">
        <f t="shared" si="135"/>
        <v>11</v>
      </c>
      <c r="V23" s="120">
        <f t="shared" si="135"/>
        <v>15</v>
      </c>
      <c r="W23" s="120">
        <f t="shared" si="135"/>
        <v>0</v>
      </c>
      <c r="X23" s="120">
        <f t="shared" si="135"/>
        <v>0</v>
      </c>
      <c r="Y23" s="120">
        <f t="shared" si="135"/>
        <v>0</v>
      </c>
      <c r="Z23" s="120">
        <f t="shared" si="135"/>
        <v>0</v>
      </c>
      <c r="AA23" s="120">
        <f t="shared" si="135"/>
        <v>0</v>
      </c>
      <c r="AB23" s="120">
        <f t="shared" si="134"/>
        <v>190</v>
      </c>
      <c r="AC23" s="120">
        <f t="shared" si="134"/>
        <v>508</v>
      </c>
      <c r="AD23" s="120">
        <f t="shared" si="134"/>
        <v>66</v>
      </c>
      <c r="AE23" s="120">
        <f t="shared" si="134"/>
        <v>97</v>
      </c>
      <c r="AF23" s="120">
        <f t="shared" si="134"/>
        <v>163</v>
      </c>
      <c r="AG23" s="120">
        <f t="shared" si="134"/>
        <v>180</v>
      </c>
      <c r="AH23" s="120">
        <f t="shared" si="134"/>
        <v>234</v>
      </c>
      <c r="AI23" s="120">
        <f t="shared" si="134"/>
        <v>60</v>
      </c>
      <c r="AJ23" s="120">
        <f t="shared" si="134"/>
        <v>44</v>
      </c>
      <c r="AK23" s="120">
        <f t="shared" si="134"/>
        <v>104</v>
      </c>
      <c r="AL23" s="120">
        <f t="shared" si="134"/>
        <v>110</v>
      </c>
      <c r="AM23" s="120">
        <f t="shared" si="134"/>
        <v>909</v>
      </c>
      <c r="AN23" s="120">
        <f t="shared" si="134"/>
        <v>69</v>
      </c>
      <c r="AO23" s="120">
        <f t="shared" si="134"/>
        <v>81</v>
      </c>
      <c r="AP23" s="120">
        <f t="shared" si="134"/>
        <v>150</v>
      </c>
      <c r="AQ23" s="120">
        <f t="shared" si="134"/>
        <v>38</v>
      </c>
      <c r="AR23" s="120">
        <f t="shared" si="134"/>
        <v>84</v>
      </c>
      <c r="AS23" s="120">
        <f t="shared" si="134"/>
        <v>17</v>
      </c>
      <c r="AT23" s="120">
        <f t="shared" si="134"/>
        <v>18</v>
      </c>
      <c r="AU23" s="120">
        <f t="shared" si="134"/>
        <v>35</v>
      </c>
      <c r="AV23" s="120">
        <f t="shared" si="134"/>
        <v>0</v>
      </c>
      <c r="AW23" s="120">
        <f t="shared" si="134"/>
        <v>0</v>
      </c>
      <c r="AX23" s="120">
        <f t="shared" si="134"/>
        <v>0</v>
      </c>
      <c r="AY23" s="120">
        <f t="shared" si="134"/>
        <v>0</v>
      </c>
      <c r="AZ23" s="120">
        <f t="shared" si="134"/>
        <v>0</v>
      </c>
      <c r="BA23" s="120">
        <f t="shared" si="134"/>
        <v>0</v>
      </c>
      <c r="BB23" s="120">
        <f t="shared" si="134"/>
        <v>0</v>
      </c>
      <c r="BC23" s="120">
        <f t="shared" si="134"/>
        <v>0</v>
      </c>
      <c r="BD23" s="120">
        <f t="shared" si="134"/>
        <v>0</v>
      </c>
      <c r="BE23" s="120">
        <f t="shared" si="134"/>
        <v>0</v>
      </c>
      <c r="BF23" s="120">
        <f t="shared" si="134"/>
        <v>0</v>
      </c>
      <c r="BG23" s="120">
        <f t="shared" si="134"/>
        <v>12</v>
      </c>
      <c r="BH23" s="120">
        <f t="shared" si="134"/>
        <v>5</v>
      </c>
      <c r="BI23" s="120">
        <f t="shared" si="134"/>
        <v>4</v>
      </c>
      <c r="BJ23" s="120">
        <f t="shared" si="134"/>
        <v>9</v>
      </c>
      <c r="BK23" s="120">
        <f t="shared" si="134"/>
        <v>0</v>
      </c>
      <c r="BL23" s="120">
        <f t="shared" si="134"/>
        <v>1</v>
      </c>
      <c r="BM23" s="120">
        <f t="shared" si="134"/>
        <v>0</v>
      </c>
      <c r="BN23" s="120">
        <f t="shared" si="134"/>
        <v>0</v>
      </c>
      <c r="BO23" s="120">
        <f t="shared" si="134"/>
        <v>0</v>
      </c>
      <c r="BP23" s="120">
        <f t="shared" si="134"/>
        <v>0</v>
      </c>
      <c r="BQ23" s="120">
        <f t="shared" si="134"/>
        <v>0</v>
      </c>
      <c r="BR23" s="120">
        <f t="shared" si="134"/>
        <v>1</v>
      </c>
      <c r="BS23" s="120">
        <f t="shared" si="134"/>
        <v>1</v>
      </c>
      <c r="BT23" s="120">
        <f t="shared" si="134"/>
        <v>2</v>
      </c>
      <c r="BU23" s="120">
        <f t="shared" si="130"/>
        <v>650</v>
      </c>
      <c r="BV23" s="120">
        <f t="shared" si="121"/>
        <v>1973</v>
      </c>
      <c r="BW23" s="120">
        <f t="shared" si="131"/>
        <v>252</v>
      </c>
      <c r="BX23" s="120">
        <f t="shared" si="132"/>
        <v>349</v>
      </c>
      <c r="BY23" s="120">
        <f t="shared" si="133"/>
        <v>601</v>
      </c>
      <c r="BZ23" s="25"/>
      <c r="CA23" s="24">
        <f>CA16+CA22+CA19</f>
        <v>252</v>
      </c>
      <c r="CB23" s="24">
        <f t="shared" ref="CB23:CI23" si="136">CB16+CB22+CB19</f>
        <v>349</v>
      </c>
      <c r="CC23" s="24">
        <f t="shared" si="136"/>
        <v>601</v>
      </c>
      <c r="CD23" s="24">
        <f t="shared" si="136"/>
        <v>0</v>
      </c>
      <c r="CE23" s="24">
        <f t="shared" si="136"/>
        <v>0</v>
      </c>
      <c r="CF23" s="24">
        <f t="shared" si="136"/>
        <v>0</v>
      </c>
      <c r="CG23" s="24">
        <f t="shared" si="136"/>
        <v>0</v>
      </c>
      <c r="CH23" s="24">
        <f t="shared" si="136"/>
        <v>0</v>
      </c>
      <c r="CI23" s="24">
        <f t="shared" si="136"/>
        <v>0</v>
      </c>
    </row>
    <row r="24" spans="1:87" ht="25.5" customHeight="1">
      <c r="A24" s="5"/>
      <c r="B24" s="12" t="s">
        <v>51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5"/>
      <c r="CA24" s="24"/>
      <c r="CB24" s="24"/>
      <c r="CC24" s="24"/>
      <c r="CD24" s="24"/>
      <c r="CE24" s="24"/>
      <c r="CF24" s="24"/>
      <c r="CG24" s="24"/>
      <c r="CH24" s="24"/>
      <c r="CI24" s="24"/>
    </row>
    <row r="25" spans="1:87" ht="25.5" customHeight="1">
      <c r="A25" s="5"/>
      <c r="B25" s="6" t="s">
        <v>35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5"/>
      <c r="CA25" s="24"/>
      <c r="CB25" s="24"/>
      <c r="CC25" s="24"/>
      <c r="CD25" s="24"/>
      <c r="CE25" s="24"/>
      <c r="CF25" s="24"/>
      <c r="CG25" s="24"/>
      <c r="CH25" s="24"/>
      <c r="CI25" s="24"/>
    </row>
    <row r="26" spans="1:87" ht="25.5" customHeight="1">
      <c r="A26" s="5"/>
      <c r="B26" s="27" t="s">
        <v>72</v>
      </c>
      <c r="C26" s="23">
        <v>0</v>
      </c>
      <c r="D26" s="23">
        <v>0</v>
      </c>
      <c r="E26" s="23">
        <v>0</v>
      </c>
      <c r="F26" s="23">
        <v>0</v>
      </c>
      <c r="G26" s="24">
        <f t="shared" ref="G26:G27" si="137">E26+F26</f>
        <v>0</v>
      </c>
      <c r="H26" s="23">
        <v>0</v>
      </c>
      <c r="I26" s="23">
        <v>0</v>
      </c>
      <c r="J26" s="23">
        <v>0</v>
      </c>
      <c r="K26" s="23">
        <v>0</v>
      </c>
      <c r="L26" s="24">
        <f>SUM(J26:K26)</f>
        <v>0</v>
      </c>
      <c r="M26" s="23">
        <v>0</v>
      </c>
      <c r="N26" s="23">
        <v>0</v>
      </c>
      <c r="O26" s="23">
        <v>0</v>
      </c>
      <c r="P26" s="23">
        <v>0</v>
      </c>
      <c r="Q26" s="24">
        <f t="shared" ref="Q26:Q28" si="138">O26+P26</f>
        <v>0</v>
      </c>
      <c r="R26" s="23">
        <v>0</v>
      </c>
      <c r="S26" s="23">
        <v>2</v>
      </c>
      <c r="T26" s="23">
        <v>0</v>
      </c>
      <c r="U26" s="23">
        <v>0</v>
      </c>
      <c r="V26" s="24">
        <f t="shared" ref="V26:V28" si="139">T26+U26</f>
        <v>0</v>
      </c>
      <c r="W26" s="24">
        <v>0</v>
      </c>
      <c r="X26" s="23">
        <v>0</v>
      </c>
      <c r="Y26" s="23">
        <v>0</v>
      </c>
      <c r="Z26" s="23">
        <v>0</v>
      </c>
      <c r="AA26" s="24">
        <f t="shared" ref="AA26:AA28" si="140">Y26+Z26</f>
        <v>0</v>
      </c>
      <c r="AB26" s="23">
        <v>0</v>
      </c>
      <c r="AC26" s="23">
        <v>0</v>
      </c>
      <c r="AD26" s="23">
        <v>0</v>
      </c>
      <c r="AE26" s="23">
        <v>0</v>
      </c>
      <c r="AF26" s="24">
        <f t="shared" ref="AF26:AF27" si="141">AD26+AE26</f>
        <v>0</v>
      </c>
      <c r="AG26" s="23">
        <v>30</v>
      </c>
      <c r="AH26" s="23">
        <v>8</v>
      </c>
      <c r="AI26" s="23">
        <v>0</v>
      </c>
      <c r="AJ26" s="23">
        <v>0</v>
      </c>
      <c r="AK26" s="24">
        <f t="shared" ref="AK26:AK28" si="142">AI26+AJ26</f>
        <v>0</v>
      </c>
      <c r="AL26" s="23">
        <v>10</v>
      </c>
      <c r="AM26" s="23">
        <v>25</v>
      </c>
      <c r="AN26" s="23">
        <v>0</v>
      </c>
      <c r="AO26" s="23">
        <v>0</v>
      </c>
      <c r="AP26" s="24">
        <f t="shared" ref="AP26:AP28" si="143">AN26+AO26</f>
        <v>0</v>
      </c>
      <c r="AQ26" s="23">
        <v>5</v>
      </c>
      <c r="AR26" s="23">
        <v>1</v>
      </c>
      <c r="AS26" s="23">
        <v>0</v>
      </c>
      <c r="AT26" s="23">
        <v>0</v>
      </c>
      <c r="AU26" s="24">
        <f t="shared" ref="AU26:AU28" si="144">AS26+AT26</f>
        <v>0</v>
      </c>
      <c r="AV26" s="23">
        <v>0</v>
      </c>
      <c r="AW26" s="23">
        <v>0</v>
      </c>
      <c r="AX26" s="23">
        <v>0</v>
      </c>
      <c r="AY26" s="23">
        <v>0</v>
      </c>
      <c r="AZ26" s="24">
        <f t="shared" ref="AZ26:AZ27" si="145">AX26+AY26</f>
        <v>0</v>
      </c>
      <c r="BA26" s="23">
        <v>0</v>
      </c>
      <c r="BB26" s="23">
        <v>0</v>
      </c>
      <c r="BC26" s="23">
        <v>0</v>
      </c>
      <c r="BD26" s="23">
        <v>0</v>
      </c>
      <c r="BE26" s="24">
        <f t="shared" ref="BE26:BE28" si="146">BC26+BD26</f>
        <v>0</v>
      </c>
      <c r="BF26" s="23">
        <v>0</v>
      </c>
      <c r="BG26" s="24">
        <v>0</v>
      </c>
      <c r="BH26" s="24">
        <v>0</v>
      </c>
      <c r="BI26" s="24">
        <v>0</v>
      </c>
      <c r="BJ26" s="24">
        <f t="shared" ref="BJ26:BJ28" si="147">BH26+BI26</f>
        <v>0</v>
      </c>
      <c r="BK26" s="23">
        <v>0</v>
      </c>
      <c r="BL26" s="23">
        <v>0</v>
      </c>
      <c r="BM26" s="23">
        <v>0</v>
      </c>
      <c r="BN26" s="23">
        <v>0</v>
      </c>
      <c r="BO26" s="24">
        <f t="shared" ref="BO26:BO28" si="148">BM26+BN26</f>
        <v>0</v>
      </c>
      <c r="BP26" s="23">
        <v>0</v>
      </c>
      <c r="BQ26" s="23">
        <v>0</v>
      </c>
      <c r="BR26" s="23">
        <v>0</v>
      </c>
      <c r="BS26" s="23">
        <v>0</v>
      </c>
      <c r="BT26" s="24">
        <f t="shared" ref="BT26:BT28" si="149">BR26+BS26</f>
        <v>0</v>
      </c>
      <c r="BU26" s="24">
        <f t="shared" ref="BU26:BU27" si="150">C26+M26+AB26+AG26+AL26+AQ26+AV26+BA26+BF26+BP26+H26+BK26+R26</f>
        <v>45</v>
      </c>
      <c r="BV26" s="24">
        <f t="shared" ref="BV26:BV29" si="151">D26+N26+AC26+AH26+AM26+AR26+AW26+BB26+BG26+BQ26+I26+BL26+S26+X26</f>
        <v>36</v>
      </c>
      <c r="BW26" s="24">
        <f t="shared" ref="BW26:BW27" si="152">E26+O26+AD26+AI26+AN26+AS26+AX26+BC26+BH26+BR26+J26+BM26+T26</f>
        <v>0</v>
      </c>
      <c r="BX26" s="24">
        <f t="shared" ref="BX26:BX27" si="153">F26+P26+AE26+AJ26+AO26+AT26+AY26+BD26+BI26+BS26+K26+BN26+U26</f>
        <v>0</v>
      </c>
      <c r="BY26" s="24">
        <f t="shared" ref="BY26:BY27" si="154">G26+Q26+AF26+AK26+AP26+AU26+AZ26+BE26+BJ26+BT26+L26+BO26+V26</f>
        <v>0</v>
      </c>
      <c r="BZ26" s="25">
        <v>1</v>
      </c>
      <c r="CA26" s="24">
        <f t="shared" ref="CA26:CA28" si="155">IF(BZ26=1,BW26,"0")</f>
        <v>0</v>
      </c>
      <c r="CB26" s="24">
        <f t="shared" ref="CB26:CB28" si="156">IF(BZ26=1,BX26,"0")</f>
        <v>0</v>
      </c>
      <c r="CC26" s="24">
        <f t="shared" ref="CC26:CC28" si="157">CA26+CB26</f>
        <v>0</v>
      </c>
      <c r="CD26" s="24" t="str">
        <f t="shared" ref="CD26:CD28" si="158">IF(BZ26=2,BW26,"0")</f>
        <v>0</v>
      </c>
      <c r="CE26" s="24" t="str">
        <f t="shared" ref="CE26:CE28" si="159">IF(BZ26=2,BX26,"0")</f>
        <v>0</v>
      </c>
      <c r="CF26" s="24">
        <f t="shared" ref="CF26:CF28" si="160">CD26+CE26</f>
        <v>0</v>
      </c>
      <c r="CG26" s="24" t="str">
        <f t="shared" ref="CG26:CG28" si="161">IF(CC26=2,BZ26,"0")</f>
        <v>0</v>
      </c>
      <c r="CH26" s="24" t="str">
        <f t="shared" ref="CH26:CH28" si="162">IF(CC26=2,CA26,"0")</f>
        <v>0</v>
      </c>
      <c r="CI26" s="24">
        <f t="shared" ref="CI26:CI28" si="163">CG26+CH26</f>
        <v>0</v>
      </c>
    </row>
    <row r="27" spans="1:87" ht="25.5" customHeight="1">
      <c r="A27" s="5"/>
      <c r="B27" s="27" t="s">
        <v>49</v>
      </c>
      <c r="C27" s="23">
        <v>5</v>
      </c>
      <c r="D27" s="23">
        <v>0</v>
      </c>
      <c r="E27" s="23">
        <v>0</v>
      </c>
      <c r="F27" s="23">
        <v>0</v>
      </c>
      <c r="G27" s="24">
        <f t="shared" si="137"/>
        <v>0</v>
      </c>
      <c r="H27" s="23">
        <v>0</v>
      </c>
      <c r="I27" s="23">
        <v>0</v>
      </c>
      <c r="J27" s="23">
        <v>0</v>
      </c>
      <c r="K27" s="23">
        <v>0</v>
      </c>
      <c r="L27" s="24">
        <f t="shared" ref="L27" si="164">SUM(J27:K27)</f>
        <v>0</v>
      </c>
      <c r="M27" s="23">
        <v>5</v>
      </c>
      <c r="N27" s="23">
        <v>1</v>
      </c>
      <c r="O27" s="23">
        <v>0</v>
      </c>
      <c r="P27" s="23">
        <v>0</v>
      </c>
      <c r="Q27" s="24">
        <f t="shared" ref="Q27" si="165">O27+P27</f>
        <v>0</v>
      </c>
      <c r="R27" s="23">
        <v>0</v>
      </c>
      <c r="S27" s="23">
        <v>4</v>
      </c>
      <c r="T27" s="23">
        <v>0</v>
      </c>
      <c r="U27" s="23">
        <v>0</v>
      </c>
      <c r="V27" s="24">
        <f t="shared" ref="V27" si="166">T27+U27</f>
        <v>0</v>
      </c>
      <c r="W27" s="24">
        <v>0</v>
      </c>
      <c r="X27" s="23">
        <v>0</v>
      </c>
      <c r="Y27" s="23">
        <v>0</v>
      </c>
      <c r="Z27" s="23">
        <v>0</v>
      </c>
      <c r="AA27" s="24">
        <f t="shared" si="140"/>
        <v>0</v>
      </c>
      <c r="AB27" s="23">
        <v>10</v>
      </c>
      <c r="AC27" s="23">
        <v>1</v>
      </c>
      <c r="AD27" s="23">
        <v>0</v>
      </c>
      <c r="AE27" s="23">
        <v>0</v>
      </c>
      <c r="AF27" s="24">
        <f t="shared" si="141"/>
        <v>0</v>
      </c>
      <c r="AG27" s="23">
        <v>10</v>
      </c>
      <c r="AH27" s="23">
        <v>0</v>
      </c>
      <c r="AI27" s="23">
        <v>0</v>
      </c>
      <c r="AJ27" s="23">
        <v>0</v>
      </c>
      <c r="AK27" s="24">
        <f t="shared" ref="AK27" si="167">AI27+AJ27</f>
        <v>0</v>
      </c>
      <c r="AL27" s="23">
        <v>20</v>
      </c>
      <c r="AM27" s="23">
        <v>39</v>
      </c>
      <c r="AN27" s="23">
        <v>0</v>
      </c>
      <c r="AO27" s="23">
        <v>0</v>
      </c>
      <c r="AP27" s="24">
        <f t="shared" ref="AP27" si="168">AN27+AO27</f>
        <v>0</v>
      </c>
      <c r="AQ27" s="23">
        <v>5</v>
      </c>
      <c r="AR27" s="23">
        <v>5</v>
      </c>
      <c r="AS27" s="23">
        <v>0</v>
      </c>
      <c r="AT27" s="23">
        <v>0</v>
      </c>
      <c r="AU27" s="24">
        <f t="shared" ref="AU27" si="169">AS27+AT27</f>
        <v>0</v>
      </c>
      <c r="AV27" s="23">
        <v>0</v>
      </c>
      <c r="AW27" s="23">
        <v>0</v>
      </c>
      <c r="AX27" s="23">
        <v>0</v>
      </c>
      <c r="AY27" s="23">
        <v>0</v>
      </c>
      <c r="AZ27" s="24">
        <f t="shared" si="145"/>
        <v>0</v>
      </c>
      <c r="BA27" s="23">
        <v>0</v>
      </c>
      <c r="BB27" s="23">
        <v>0</v>
      </c>
      <c r="BC27" s="23">
        <v>0</v>
      </c>
      <c r="BD27" s="23">
        <v>0</v>
      </c>
      <c r="BE27" s="24">
        <f t="shared" ref="BE27" si="170">BC27+BD27</f>
        <v>0</v>
      </c>
      <c r="BF27" s="23">
        <v>0</v>
      </c>
      <c r="BG27" s="24">
        <v>0</v>
      </c>
      <c r="BH27" s="24">
        <v>0</v>
      </c>
      <c r="BI27" s="24">
        <v>0</v>
      </c>
      <c r="BJ27" s="24">
        <f t="shared" ref="BJ27" si="171">BH27+BI27</f>
        <v>0</v>
      </c>
      <c r="BK27" s="23">
        <v>0</v>
      </c>
      <c r="BL27" s="23">
        <v>0</v>
      </c>
      <c r="BM27" s="23">
        <v>0</v>
      </c>
      <c r="BN27" s="23">
        <v>0</v>
      </c>
      <c r="BO27" s="24">
        <f t="shared" ref="BO27" si="172">BM27+BN27</f>
        <v>0</v>
      </c>
      <c r="BP27" s="23">
        <v>0</v>
      </c>
      <c r="BQ27" s="23">
        <v>0</v>
      </c>
      <c r="BR27" s="23">
        <v>0</v>
      </c>
      <c r="BS27" s="23">
        <v>0</v>
      </c>
      <c r="BT27" s="24">
        <f t="shared" ref="BT27" si="173">BR27+BS27</f>
        <v>0</v>
      </c>
      <c r="BU27" s="24">
        <f t="shared" si="150"/>
        <v>55</v>
      </c>
      <c r="BV27" s="24">
        <f t="shared" si="151"/>
        <v>50</v>
      </c>
      <c r="BW27" s="24">
        <f t="shared" si="152"/>
        <v>0</v>
      </c>
      <c r="BX27" s="24">
        <f t="shared" si="153"/>
        <v>0</v>
      </c>
      <c r="BY27" s="24">
        <f t="shared" si="154"/>
        <v>0</v>
      </c>
      <c r="BZ27" s="25"/>
      <c r="CA27" s="24"/>
      <c r="CB27" s="24"/>
      <c r="CC27" s="24"/>
      <c r="CD27" s="24"/>
      <c r="CE27" s="24"/>
      <c r="CF27" s="24"/>
      <c r="CG27" s="24"/>
      <c r="CH27" s="24"/>
      <c r="CI27" s="24"/>
    </row>
    <row r="28" spans="1:87" ht="25.5" customHeight="1">
      <c r="A28" s="5"/>
      <c r="B28" s="22" t="s">
        <v>85</v>
      </c>
      <c r="C28" s="23">
        <v>0</v>
      </c>
      <c r="D28" s="23">
        <v>0</v>
      </c>
      <c r="E28" s="23">
        <v>0</v>
      </c>
      <c r="F28" s="23">
        <v>0</v>
      </c>
      <c r="G28" s="24">
        <f t="shared" ref="G28" si="174">E28+F28</f>
        <v>0</v>
      </c>
      <c r="H28" s="23">
        <v>0</v>
      </c>
      <c r="I28" s="23">
        <v>0</v>
      </c>
      <c r="J28" s="23">
        <v>0</v>
      </c>
      <c r="K28" s="23">
        <v>0</v>
      </c>
      <c r="L28" s="24">
        <f t="shared" ref="L28" si="175">SUM(J28:K28)</f>
        <v>0</v>
      </c>
      <c r="M28" s="23">
        <v>0</v>
      </c>
      <c r="N28" s="23">
        <v>0</v>
      </c>
      <c r="O28" s="23">
        <v>0</v>
      </c>
      <c r="P28" s="23">
        <v>0</v>
      </c>
      <c r="Q28" s="24">
        <f t="shared" si="138"/>
        <v>0</v>
      </c>
      <c r="R28" s="23">
        <v>0</v>
      </c>
      <c r="S28" s="23">
        <v>2</v>
      </c>
      <c r="T28" s="23">
        <v>0</v>
      </c>
      <c r="U28" s="23">
        <v>0</v>
      </c>
      <c r="V28" s="24">
        <f t="shared" si="139"/>
        <v>0</v>
      </c>
      <c r="W28" s="24">
        <v>0</v>
      </c>
      <c r="X28" s="23">
        <v>0</v>
      </c>
      <c r="Y28" s="23">
        <v>0</v>
      </c>
      <c r="Z28" s="23">
        <v>0</v>
      </c>
      <c r="AA28" s="24">
        <f t="shared" si="140"/>
        <v>0</v>
      </c>
      <c r="AB28" s="23">
        <v>0</v>
      </c>
      <c r="AC28" s="23">
        <v>0</v>
      </c>
      <c r="AD28" s="23">
        <v>0</v>
      </c>
      <c r="AE28" s="23">
        <v>0</v>
      </c>
      <c r="AF28" s="24">
        <f t="shared" ref="AF28" si="176">AD28+AE28</f>
        <v>0</v>
      </c>
      <c r="AG28" s="23">
        <v>15</v>
      </c>
      <c r="AH28" s="23">
        <v>6</v>
      </c>
      <c r="AI28" s="23">
        <v>0</v>
      </c>
      <c r="AJ28" s="23">
        <v>0</v>
      </c>
      <c r="AK28" s="24">
        <f t="shared" si="142"/>
        <v>0</v>
      </c>
      <c r="AL28" s="23">
        <v>5</v>
      </c>
      <c r="AM28" s="23">
        <v>19</v>
      </c>
      <c r="AN28" s="23">
        <v>0</v>
      </c>
      <c r="AO28" s="23">
        <v>0</v>
      </c>
      <c r="AP28" s="24">
        <f t="shared" si="143"/>
        <v>0</v>
      </c>
      <c r="AQ28" s="23">
        <v>5</v>
      </c>
      <c r="AR28" s="23">
        <v>0</v>
      </c>
      <c r="AS28" s="23">
        <v>0</v>
      </c>
      <c r="AT28" s="23">
        <v>0</v>
      </c>
      <c r="AU28" s="24">
        <f t="shared" si="144"/>
        <v>0</v>
      </c>
      <c r="AV28" s="23">
        <v>0</v>
      </c>
      <c r="AW28" s="23">
        <v>0</v>
      </c>
      <c r="AX28" s="23">
        <v>0</v>
      </c>
      <c r="AY28" s="23">
        <v>0</v>
      </c>
      <c r="AZ28" s="24">
        <f t="shared" ref="AZ28" si="177">AX28+AY28</f>
        <v>0</v>
      </c>
      <c r="BA28" s="23">
        <v>0</v>
      </c>
      <c r="BB28" s="23">
        <v>0</v>
      </c>
      <c r="BC28" s="23">
        <v>0</v>
      </c>
      <c r="BD28" s="23">
        <v>0</v>
      </c>
      <c r="BE28" s="24">
        <f t="shared" si="146"/>
        <v>0</v>
      </c>
      <c r="BF28" s="23">
        <v>0</v>
      </c>
      <c r="BG28" s="24">
        <v>0</v>
      </c>
      <c r="BH28" s="24">
        <v>0</v>
      </c>
      <c r="BI28" s="24">
        <v>0</v>
      </c>
      <c r="BJ28" s="24">
        <f t="shared" si="147"/>
        <v>0</v>
      </c>
      <c r="BK28" s="23">
        <v>0</v>
      </c>
      <c r="BL28" s="23">
        <v>0</v>
      </c>
      <c r="BM28" s="23">
        <v>0</v>
      </c>
      <c r="BN28" s="23">
        <v>0</v>
      </c>
      <c r="BO28" s="24">
        <f t="shared" si="148"/>
        <v>0</v>
      </c>
      <c r="BP28" s="23">
        <v>0</v>
      </c>
      <c r="BQ28" s="23">
        <v>0</v>
      </c>
      <c r="BR28" s="23">
        <v>0</v>
      </c>
      <c r="BS28" s="23">
        <v>0</v>
      </c>
      <c r="BT28" s="24">
        <f t="shared" si="149"/>
        <v>0</v>
      </c>
      <c r="BU28" s="24">
        <f t="shared" ref="BU28:BU29" si="178">C28+M28+AB28+AG28+AL28+AQ28+AV28+BA28+BF28+BP28+H28+BK28+R28</f>
        <v>25</v>
      </c>
      <c r="BV28" s="24">
        <f t="shared" si="151"/>
        <v>27</v>
      </c>
      <c r="BW28" s="24">
        <f t="shared" ref="BW28:BW29" si="179">E28+O28+AD28+AI28+AN28+AS28+AX28+BC28+BH28+BR28+J28+BM28+T28</f>
        <v>0</v>
      </c>
      <c r="BX28" s="24">
        <f t="shared" ref="BX28:BX29" si="180">F28+P28+AE28+AJ28+AO28+AT28+AY28+BD28+BI28+BS28+K28+BN28+U28</f>
        <v>0</v>
      </c>
      <c r="BY28" s="24">
        <f t="shared" ref="BY28:BY29" si="181">G28+Q28+AF28+AK28+AP28+AU28+AZ28+BE28+BJ28+BT28+L28+BO28+V28</f>
        <v>0</v>
      </c>
      <c r="BZ28" s="25">
        <v>1</v>
      </c>
      <c r="CA28" s="24">
        <f t="shared" si="155"/>
        <v>0</v>
      </c>
      <c r="CB28" s="24">
        <f t="shared" si="156"/>
        <v>0</v>
      </c>
      <c r="CC28" s="24">
        <f t="shared" si="157"/>
        <v>0</v>
      </c>
      <c r="CD28" s="24" t="str">
        <f t="shared" si="158"/>
        <v>0</v>
      </c>
      <c r="CE28" s="24" t="str">
        <f t="shared" si="159"/>
        <v>0</v>
      </c>
      <c r="CF28" s="24">
        <f t="shared" si="160"/>
        <v>0</v>
      </c>
      <c r="CG28" s="24" t="str">
        <f t="shared" si="161"/>
        <v>0</v>
      </c>
      <c r="CH28" s="24" t="str">
        <f t="shared" si="162"/>
        <v>0</v>
      </c>
      <c r="CI28" s="24">
        <f t="shared" si="163"/>
        <v>0</v>
      </c>
    </row>
    <row r="29" spans="1:87" ht="25.5" customHeight="1">
      <c r="A29" s="5"/>
      <c r="B29" s="28" t="s">
        <v>36</v>
      </c>
      <c r="C29" s="24">
        <f>SUM(C26:C28)</f>
        <v>5</v>
      </c>
      <c r="D29" s="24">
        <f t="shared" ref="D29:AZ29" si="182">SUM(D26:D28)</f>
        <v>0</v>
      </c>
      <c r="E29" s="24">
        <f t="shared" si="182"/>
        <v>0</v>
      </c>
      <c r="F29" s="24">
        <f t="shared" si="182"/>
        <v>0</v>
      </c>
      <c r="G29" s="24">
        <f t="shared" si="182"/>
        <v>0</v>
      </c>
      <c r="H29" s="24">
        <f t="shared" si="182"/>
        <v>0</v>
      </c>
      <c r="I29" s="24">
        <f t="shared" si="182"/>
        <v>0</v>
      </c>
      <c r="J29" s="24">
        <f t="shared" si="182"/>
        <v>0</v>
      </c>
      <c r="K29" s="24">
        <f t="shared" si="182"/>
        <v>0</v>
      </c>
      <c r="L29" s="24">
        <f t="shared" si="182"/>
        <v>0</v>
      </c>
      <c r="M29" s="24">
        <f t="shared" si="182"/>
        <v>5</v>
      </c>
      <c r="N29" s="24">
        <f t="shared" si="182"/>
        <v>1</v>
      </c>
      <c r="O29" s="24">
        <f t="shared" si="182"/>
        <v>0</v>
      </c>
      <c r="P29" s="24">
        <f t="shared" si="182"/>
        <v>0</v>
      </c>
      <c r="Q29" s="24">
        <f t="shared" si="182"/>
        <v>0</v>
      </c>
      <c r="R29" s="24">
        <f t="shared" ref="R29:AA29" si="183">SUM(R26:R28)</f>
        <v>0</v>
      </c>
      <c r="S29" s="24">
        <f t="shared" si="183"/>
        <v>8</v>
      </c>
      <c r="T29" s="24">
        <f t="shared" si="183"/>
        <v>0</v>
      </c>
      <c r="U29" s="24">
        <f t="shared" si="183"/>
        <v>0</v>
      </c>
      <c r="V29" s="24">
        <f t="shared" si="183"/>
        <v>0</v>
      </c>
      <c r="W29" s="24">
        <f t="shared" si="183"/>
        <v>0</v>
      </c>
      <c r="X29" s="24">
        <f t="shared" si="183"/>
        <v>0</v>
      </c>
      <c r="Y29" s="24">
        <f t="shared" si="183"/>
        <v>0</v>
      </c>
      <c r="Z29" s="24">
        <f t="shared" si="183"/>
        <v>0</v>
      </c>
      <c r="AA29" s="24">
        <f t="shared" si="183"/>
        <v>0</v>
      </c>
      <c r="AB29" s="24">
        <f t="shared" si="182"/>
        <v>10</v>
      </c>
      <c r="AC29" s="24">
        <f t="shared" si="182"/>
        <v>1</v>
      </c>
      <c r="AD29" s="24">
        <f t="shared" si="182"/>
        <v>0</v>
      </c>
      <c r="AE29" s="24">
        <f t="shared" si="182"/>
        <v>0</v>
      </c>
      <c r="AF29" s="24">
        <f t="shared" si="182"/>
        <v>0</v>
      </c>
      <c r="AG29" s="24">
        <f t="shared" si="182"/>
        <v>55</v>
      </c>
      <c r="AH29" s="24">
        <f t="shared" si="182"/>
        <v>14</v>
      </c>
      <c r="AI29" s="24">
        <f t="shared" si="182"/>
        <v>0</v>
      </c>
      <c r="AJ29" s="24">
        <f t="shared" si="182"/>
        <v>0</v>
      </c>
      <c r="AK29" s="24">
        <f t="shared" si="182"/>
        <v>0</v>
      </c>
      <c r="AL29" s="24">
        <f t="shared" si="182"/>
        <v>35</v>
      </c>
      <c r="AM29" s="24">
        <f t="shared" si="182"/>
        <v>83</v>
      </c>
      <c r="AN29" s="24">
        <f t="shared" si="182"/>
        <v>0</v>
      </c>
      <c r="AO29" s="24">
        <f t="shared" si="182"/>
        <v>0</v>
      </c>
      <c r="AP29" s="24">
        <f t="shared" si="182"/>
        <v>0</v>
      </c>
      <c r="AQ29" s="24">
        <f>SUM(AQ26:AQ28)</f>
        <v>15</v>
      </c>
      <c r="AR29" s="24">
        <f>SUM(AR26:AR28)</f>
        <v>6</v>
      </c>
      <c r="AS29" s="24">
        <f>SUM(AS26:AS28)</f>
        <v>0</v>
      </c>
      <c r="AT29" s="24">
        <f t="shared" ref="AT29:AU29" si="184">SUM(AT26:AT28)</f>
        <v>0</v>
      </c>
      <c r="AU29" s="24">
        <f t="shared" si="184"/>
        <v>0</v>
      </c>
      <c r="AV29" s="24">
        <f t="shared" si="182"/>
        <v>0</v>
      </c>
      <c r="AW29" s="24">
        <f t="shared" si="182"/>
        <v>0</v>
      </c>
      <c r="AX29" s="24">
        <f t="shared" si="182"/>
        <v>0</v>
      </c>
      <c r="AY29" s="24">
        <f t="shared" si="182"/>
        <v>0</v>
      </c>
      <c r="AZ29" s="24">
        <f t="shared" si="182"/>
        <v>0</v>
      </c>
      <c r="BA29" s="24">
        <f t="shared" ref="BA29:BE29" si="185">SUM(BA26:BA28)</f>
        <v>0</v>
      </c>
      <c r="BB29" s="24">
        <f t="shared" si="185"/>
        <v>0</v>
      </c>
      <c r="BC29" s="24">
        <f t="shared" si="185"/>
        <v>0</v>
      </c>
      <c r="BD29" s="24">
        <f t="shared" si="185"/>
        <v>0</v>
      </c>
      <c r="BE29" s="24">
        <f t="shared" si="185"/>
        <v>0</v>
      </c>
      <c r="BF29" s="24">
        <f t="shared" ref="BF29:BO29" si="186">SUM(BF26:BF28)</f>
        <v>0</v>
      </c>
      <c r="BG29" s="24">
        <f t="shared" si="186"/>
        <v>0</v>
      </c>
      <c r="BH29" s="24">
        <f t="shared" si="186"/>
        <v>0</v>
      </c>
      <c r="BI29" s="24">
        <f t="shared" si="186"/>
        <v>0</v>
      </c>
      <c r="BJ29" s="24">
        <f t="shared" si="186"/>
        <v>0</v>
      </c>
      <c r="BK29" s="24">
        <f t="shared" si="186"/>
        <v>0</v>
      </c>
      <c r="BL29" s="24">
        <f t="shared" si="186"/>
        <v>0</v>
      </c>
      <c r="BM29" s="24">
        <f t="shared" si="186"/>
        <v>0</v>
      </c>
      <c r="BN29" s="24">
        <v>0</v>
      </c>
      <c r="BO29" s="24">
        <f t="shared" si="186"/>
        <v>0</v>
      </c>
      <c r="BP29" s="24">
        <f t="shared" ref="BP29:BT29" si="187">SUM(BP26:BP28)</f>
        <v>0</v>
      </c>
      <c r="BQ29" s="24">
        <f t="shared" si="187"/>
        <v>0</v>
      </c>
      <c r="BR29" s="24">
        <f t="shared" si="187"/>
        <v>0</v>
      </c>
      <c r="BS29" s="24">
        <f t="shared" si="187"/>
        <v>0</v>
      </c>
      <c r="BT29" s="24">
        <f t="shared" si="187"/>
        <v>0</v>
      </c>
      <c r="BU29" s="24">
        <f t="shared" si="178"/>
        <v>125</v>
      </c>
      <c r="BV29" s="24">
        <f t="shared" si="151"/>
        <v>113</v>
      </c>
      <c r="BW29" s="24">
        <f t="shared" si="179"/>
        <v>0</v>
      </c>
      <c r="BX29" s="24">
        <f t="shared" si="180"/>
        <v>0</v>
      </c>
      <c r="BY29" s="24">
        <f t="shared" si="181"/>
        <v>0</v>
      </c>
      <c r="BZ29" s="25"/>
      <c r="CA29" s="24">
        <f>SUM(CA26:CA28)</f>
        <v>0</v>
      </c>
      <c r="CB29" s="24">
        <f>SUM(CB26:CB28)</f>
        <v>0</v>
      </c>
      <c r="CC29" s="24">
        <f>SUM(CC26:CC28)</f>
        <v>0</v>
      </c>
      <c r="CD29" s="24">
        <f>SUM(CD28)</f>
        <v>0</v>
      </c>
      <c r="CE29" s="24">
        <f>SUM(CE28)</f>
        <v>0</v>
      </c>
      <c r="CF29" s="24">
        <f>SUM(CD29:CE29)</f>
        <v>0</v>
      </c>
      <c r="CG29" s="24">
        <f>SUM(CG28)</f>
        <v>0</v>
      </c>
      <c r="CH29" s="24">
        <f>SUM(CH28)</f>
        <v>0</v>
      </c>
      <c r="CI29" s="24">
        <f>SUM(CG29:CH29)</f>
        <v>0</v>
      </c>
    </row>
    <row r="30" spans="1:87" ht="25.5" customHeight="1">
      <c r="A30" s="5"/>
      <c r="B30" s="16" t="s">
        <v>75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5"/>
      <c r="CA30" s="24"/>
      <c r="CB30" s="24"/>
      <c r="CC30" s="24"/>
      <c r="CD30" s="24"/>
      <c r="CE30" s="24"/>
      <c r="CF30" s="24"/>
      <c r="CG30" s="24"/>
      <c r="CH30" s="24"/>
      <c r="CI30" s="24"/>
    </row>
    <row r="31" spans="1:87" ht="25.5" customHeight="1">
      <c r="A31" s="5"/>
      <c r="B31" s="27" t="s">
        <v>72</v>
      </c>
      <c r="C31" s="23">
        <v>0</v>
      </c>
      <c r="D31" s="23">
        <v>0</v>
      </c>
      <c r="E31" s="23">
        <v>0</v>
      </c>
      <c r="F31" s="23">
        <v>2</v>
      </c>
      <c r="G31" s="24">
        <f t="shared" ref="G31" si="188">E31+F31</f>
        <v>2</v>
      </c>
      <c r="H31" s="23">
        <v>0</v>
      </c>
      <c r="I31" s="23">
        <v>1</v>
      </c>
      <c r="J31" s="23">
        <v>0</v>
      </c>
      <c r="K31" s="23">
        <v>1</v>
      </c>
      <c r="L31" s="24">
        <f>SUM(J31:K31)</f>
        <v>1</v>
      </c>
      <c r="M31" s="23">
        <v>0</v>
      </c>
      <c r="N31" s="23">
        <v>0</v>
      </c>
      <c r="O31" s="23">
        <v>0</v>
      </c>
      <c r="P31" s="23">
        <v>1</v>
      </c>
      <c r="Q31" s="24">
        <f t="shared" ref="Q31" si="189">O31+P31</f>
        <v>1</v>
      </c>
      <c r="R31" s="23">
        <v>0</v>
      </c>
      <c r="S31" s="23">
        <v>0</v>
      </c>
      <c r="T31" s="23">
        <v>0</v>
      </c>
      <c r="U31" s="23">
        <v>3</v>
      </c>
      <c r="V31" s="24">
        <f t="shared" ref="V31" si="190">T31+U31</f>
        <v>3</v>
      </c>
      <c r="W31" s="24">
        <v>0</v>
      </c>
      <c r="X31" s="23">
        <v>0</v>
      </c>
      <c r="Y31" s="23">
        <v>0</v>
      </c>
      <c r="Z31" s="23">
        <v>0</v>
      </c>
      <c r="AA31" s="24">
        <f t="shared" ref="AA31" si="191">Y31+Z31</f>
        <v>0</v>
      </c>
      <c r="AB31" s="23">
        <v>0</v>
      </c>
      <c r="AC31" s="23">
        <v>0</v>
      </c>
      <c r="AD31" s="23">
        <v>0</v>
      </c>
      <c r="AE31" s="23">
        <v>0</v>
      </c>
      <c r="AF31" s="24">
        <f t="shared" ref="AF31" si="192">AD31+AE31</f>
        <v>0</v>
      </c>
      <c r="AG31" s="23">
        <v>0</v>
      </c>
      <c r="AH31" s="23">
        <v>0</v>
      </c>
      <c r="AI31" s="23">
        <v>0</v>
      </c>
      <c r="AJ31" s="23">
        <v>0</v>
      </c>
      <c r="AK31" s="24">
        <f t="shared" ref="AK31" si="193">AI31+AJ31</f>
        <v>0</v>
      </c>
      <c r="AL31" s="23">
        <v>0</v>
      </c>
      <c r="AM31" s="23">
        <v>0</v>
      </c>
      <c r="AN31" s="23">
        <v>0</v>
      </c>
      <c r="AO31" s="23">
        <v>0</v>
      </c>
      <c r="AP31" s="24">
        <f t="shared" ref="AP31" si="194">AN31+AO31</f>
        <v>0</v>
      </c>
      <c r="AQ31" s="23">
        <v>0</v>
      </c>
      <c r="AR31" s="23">
        <v>0</v>
      </c>
      <c r="AS31" s="23">
        <v>0</v>
      </c>
      <c r="AT31" s="23">
        <v>0</v>
      </c>
      <c r="AU31" s="24">
        <f t="shared" ref="AU31" si="195">AS31+AT31</f>
        <v>0</v>
      </c>
      <c r="AV31" s="23">
        <v>0</v>
      </c>
      <c r="AW31" s="23">
        <v>0</v>
      </c>
      <c r="AX31" s="23">
        <v>0</v>
      </c>
      <c r="AY31" s="23">
        <v>0</v>
      </c>
      <c r="AZ31" s="24">
        <f t="shared" ref="AZ31" si="196">AX31+AY31</f>
        <v>0</v>
      </c>
      <c r="BA31" s="23">
        <v>0</v>
      </c>
      <c r="BB31" s="23">
        <v>0</v>
      </c>
      <c r="BC31" s="23"/>
      <c r="BD31" s="23"/>
      <c r="BE31" s="24">
        <f t="shared" ref="BE31" si="197">BC31+BD31</f>
        <v>0</v>
      </c>
      <c r="BF31" s="23">
        <v>0</v>
      </c>
      <c r="BG31" s="24">
        <v>3</v>
      </c>
      <c r="BH31" s="23">
        <v>2</v>
      </c>
      <c r="BI31" s="23">
        <v>1</v>
      </c>
      <c r="BJ31" s="24">
        <f t="shared" ref="BJ31" si="198">BH31+BI31</f>
        <v>3</v>
      </c>
      <c r="BK31" s="23">
        <v>0</v>
      </c>
      <c r="BL31" s="23">
        <v>0</v>
      </c>
      <c r="BM31" s="23">
        <v>0</v>
      </c>
      <c r="BN31" s="23">
        <v>0</v>
      </c>
      <c r="BO31" s="24">
        <f t="shared" ref="BO31" si="199">BM31+BN31</f>
        <v>0</v>
      </c>
      <c r="BP31" s="23">
        <v>0</v>
      </c>
      <c r="BQ31" s="23">
        <v>0</v>
      </c>
      <c r="BR31" s="23">
        <v>0</v>
      </c>
      <c r="BS31" s="23">
        <v>0</v>
      </c>
      <c r="BT31" s="24">
        <f t="shared" ref="BT31" si="200">BR31+BS31</f>
        <v>0</v>
      </c>
      <c r="BU31" s="24">
        <f t="shared" ref="BU31" si="201">C31+M31+AB31+AG31+AL31+AQ31+AV31+BA31+BF31+BP31+H31+BK31+R31</f>
        <v>0</v>
      </c>
      <c r="BV31" s="24">
        <f t="shared" ref="BV31:BV34" si="202">D31+N31+AC31+AH31+AM31+AR31+AW31+BB31+BG31+BQ31+I31+BL31+S31+X31</f>
        <v>4</v>
      </c>
      <c r="BW31" s="24">
        <f t="shared" ref="BW31" si="203">E31+O31+AD31+AI31+AN31+AS31+AX31+BC31+BH31+BR31+J31+BM31+T31</f>
        <v>2</v>
      </c>
      <c r="BX31" s="24">
        <f t="shared" ref="BX31" si="204">F31+P31+AE31+AJ31+AO31+AT31+AY31+BD31+BI31+BS31+K31+BN31+U31</f>
        <v>8</v>
      </c>
      <c r="BY31" s="24">
        <f t="shared" ref="BY31" si="205">G31+Q31+AF31+AK31+AP31+AU31+AZ31+BE31+BJ31+BT31+L31+BO31+V31</f>
        <v>10</v>
      </c>
      <c r="BZ31" s="25">
        <v>1</v>
      </c>
      <c r="CA31" s="24">
        <f>IF(BZ31=1,BW31,"0")</f>
        <v>2</v>
      </c>
      <c r="CB31" s="24">
        <f>IF(BZ31=1,BX31,"0")</f>
        <v>8</v>
      </c>
      <c r="CC31" s="24">
        <f>CA31+CB31</f>
        <v>10</v>
      </c>
      <c r="CD31" s="24" t="str">
        <f>IF(BZ31=2,BW31,"0")</f>
        <v>0</v>
      </c>
      <c r="CE31" s="24" t="str">
        <f>IF(BZ31=2,BX31,"0")</f>
        <v>0</v>
      </c>
      <c r="CF31" s="24">
        <f>CD31+CE31</f>
        <v>0</v>
      </c>
      <c r="CG31" s="24" t="str">
        <f>IF(CC31=2,BZ31,"0")</f>
        <v>0</v>
      </c>
      <c r="CH31" s="24" t="str">
        <f>IF(CC31=2,CA31,"0")</f>
        <v>0</v>
      </c>
      <c r="CI31" s="24">
        <f>CG31+CH31</f>
        <v>0</v>
      </c>
    </row>
    <row r="32" spans="1:87" ht="25.5" customHeight="1">
      <c r="A32" s="5"/>
      <c r="B32" s="28" t="s">
        <v>36</v>
      </c>
      <c r="C32" s="24">
        <f>SUM(C31)</f>
        <v>0</v>
      </c>
      <c r="D32" s="24">
        <f t="shared" ref="D32:BT32" si="206">SUM(D31)</f>
        <v>0</v>
      </c>
      <c r="E32" s="24">
        <f t="shared" si="206"/>
        <v>0</v>
      </c>
      <c r="F32" s="24">
        <f t="shared" si="206"/>
        <v>2</v>
      </c>
      <c r="G32" s="24">
        <f t="shared" si="206"/>
        <v>2</v>
      </c>
      <c r="H32" s="24">
        <f t="shared" si="206"/>
        <v>0</v>
      </c>
      <c r="I32" s="24">
        <f t="shared" si="206"/>
        <v>1</v>
      </c>
      <c r="J32" s="24">
        <f t="shared" si="206"/>
        <v>0</v>
      </c>
      <c r="K32" s="24">
        <f t="shared" si="206"/>
        <v>1</v>
      </c>
      <c r="L32" s="24">
        <f t="shared" si="206"/>
        <v>1</v>
      </c>
      <c r="M32" s="24">
        <f t="shared" si="206"/>
        <v>0</v>
      </c>
      <c r="N32" s="24">
        <f t="shared" si="206"/>
        <v>0</v>
      </c>
      <c r="O32" s="24">
        <f t="shared" si="206"/>
        <v>0</v>
      </c>
      <c r="P32" s="24">
        <f t="shared" si="206"/>
        <v>1</v>
      </c>
      <c r="Q32" s="24">
        <f t="shared" si="206"/>
        <v>1</v>
      </c>
      <c r="R32" s="24">
        <f t="shared" ref="R32" si="207">SUM(R31)</f>
        <v>0</v>
      </c>
      <c r="S32" s="24">
        <f t="shared" ref="S32" si="208">SUM(S31)</f>
        <v>0</v>
      </c>
      <c r="T32" s="24">
        <f t="shared" ref="T32" si="209">SUM(T31)</f>
        <v>0</v>
      </c>
      <c r="U32" s="24">
        <f t="shared" ref="U32" si="210">SUM(U31)</f>
        <v>3</v>
      </c>
      <c r="V32" s="24">
        <f t="shared" ref="V32:AA32" si="211">SUM(V31)</f>
        <v>3</v>
      </c>
      <c r="W32" s="24">
        <f t="shared" si="211"/>
        <v>0</v>
      </c>
      <c r="X32" s="24">
        <f t="shared" si="211"/>
        <v>0</v>
      </c>
      <c r="Y32" s="24">
        <f t="shared" si="211"/>
        <v>0</v>
      </c>
      <c r="Z32" s="24">
        <f t="shared" si="211"/>
        <v>0</v>
      </c>
      <c r="AA32" s="24">
        <f t="shared" si="211"/>
        <v>0</v>
      </c>
      <c r="AB32" s="24">
        <f t="shared" si="206"/>
        <v>0</v>
      </c>
      <c r="AC32" s="24">
        <f t="shared" si="206"/>
        <v>0</v>
      </c>
      <c r="AD32" s="24">
        <f t="shared" si="206"/>
        <v>0</v>
      </c>
      <c r="AE32" s="24">
        <f t="shared" si="206"/>
        <v>0</v>
      </c>
      <c r="AF32" s="24">
        <f t="shared" si="206"/>
        <v>0</v>
      </c>
      <c r="AG32" s="24">
        <f t="shared" si="206"/>
        <v>0</v>
      </c>
      <c r="AH32" s="24">
        <f t="shared" si="206"/>
        <v>0</v>
      </c>
      <c r="AI32" s="24">
        <f t="shared" si="206"/>
        <v>0</v>
      </c>
      <c r="AJ32" s="24">
        <f t="shared" si="206"/>
        <v>0</v>
      </c>
      <c r="AK32" s="24">
        <f t="shared" si="206"/>
        <v>0</v>
      </c>
      <c r="AL32" s="24">
        <f t="shared" si="206"/>
        <v>0</v>
      </c>
      <c r="AM32" s="24">
        <f t="shared" si="206"/>
        <v>0</v>
      </c>
      <c r="AN32" s="24">
        <f t="shared" si="206"/>
        <v>0</v>
      </c>
      <c r="AO32" s="24">
        <f t="shared" si="206"/>
        <v>0</v>
      </c>
      <c r="AP32" s="24">
        <f t="shared" si="206"/>
        <v>0</v>
      </c>
      <c r="AQ32" s="24">
        <f t="shared" si="206"/>
        <v>0</v>
      </c>
      <c r="AR32" s="24">
        <f t="shared" si="206"/>
        <v>0</v>
      </c>
      <c r="AS32" s="24">
        <f t="shared" si="206"/>
        <v>0</v>
      </c>
      <c r="AT32" s="24">
        <f t="shared" si="206"/>
        <v>0</v>
      </c>
      <c r="AU32" s="24">
        <f t="shared" si="206"/>
        <v>0</v>
      </c>
      <c r="AV32" s="24">
        <f t="shared" si="206"/>
        <v>0</v>
      </c>
      <c r="AW32" s="24">
        <f t="shared" si="206"/>
        <v>0</v>
      </c>
      <c r="AX32" s="24">
        <f t="shared" si="206"/>
        <v>0</v>
      </c>
      <c r="AY32" s="24">
        <f t="shared" si="206"/>
        <v>0</v>
      </c>
      <c r="AZ32" s="24">
        <f t="shared" si="206"/>
        <v>0</v>
      </c>
      <c r="BA32" s="24">
        <f t="shared" si="206"/>
        <v>0</v>
      </c>
      <c r="BB32" s="24">
        <f t="shared" si="206"/>
        <v>0</v>
      </c>
      <c r="BC32" s="24">
        <f t="shared" si="206"/>
        <v>0</v>
      </c>
      <c r="BD32" s="24">
        <f t="shared" si="206"/>
        <v>0</v>
      </c>
      <c r="BE32" s="24">
        <f t="shared" si="206"/>
        <v>0</v>
      </c>
      <c r="BF32" s="24">
        <f t="shared" si="206"/>
        <v>0</v>
      </c>
      <c r="BG32" s="24">
        <f t="shared" si="206"/>
        <v>3</v>
      </c>
      <c r="BH32" s="24">
        <f t="shared" si="206"/>
        <v>2</v>
      </c>
      <c r="BI32" s="24">
        <f t="shared" si="206"/>
        <v>1</v>
      </c>
      <c r="BJ32" s="24">
        <f t="shared" si="206"/>
        <v>3</v>
      </c>
      <c r="BK32" s="24">
        <f t="shared" si="206"/>
        <v>0</v>
      </c>
      <c r="BL32" s="24">
        <f t="shared" si="206"/>
        <v>0</v>
      </c>
      <c r="BM32" s="24">
        <f t="shared" si="206"/>
        <v>0</v>
      </c>
      <c r="BN32" s="24">
        <f t="shared" si="206"/>
        <v>0</v>
      </c>
      <c r="BO32" s="24">
        <f t="shared" si="206"/>
        <v>0</v>
      </c>
      <c r="BP32" s="24">
        <f t="shared" si="206"/>
        <v>0</v>
      </c>
      <c r="BQ32" s="24">
        <f t="shared" si="206"/>
        <v>0</v>
      </c>
      <c r="BR32" s="24">
        <f t="shared" si="206"/>
        <v>0</v>
      </c>
      <c r="BS32" s="24">
        <f t="shared" si="206"/>
        <v>0</v>
      </c>
      <c r="BT32" s="24">
        <f t="shared" si="206"/>
        <v>0</v>
      </c>
      <c r="BU32" s="24">
        <f t="shared" ref="BU32:BU34" si="212">C32+M32+AB32+AG32+AL32+AQ32+AV32+BA32+BF32+BP32+H32+BK32+R32</f>
        <v>0</v>
      </c>
      <c r="BV32" s="24">
        <f t="shared" si="202"/>
        <v>4</v>
      </c>
      <c r="BW32" s="24">
        <f t="shared" ref="BW32:BW34" si="213">E32+O32+AD32+AI32+AN32+AS32+AX32+BC32+BH32+BR32+J32+BM32+T32</f>
        <v>2</v>
      </c>
      <c r="BX32" s="24">
        <f t="shared" ref="BX32:BX34" si="214">F32+P32+AE32+AJ32+AO32+AT32+AY32+BD32+BI32+BS32+K32+BN32+U32</f>
        <v>8</v>
      </c>
      <c r="BY32" s="24">
        <f t="shared" ref="BY32:BY34" si="215">G32+Q32+AF32+AK32+AP32+AU32+AZ32+BE32+BJ32+BT32+L32+BO32+V32</f>
        <v>10</v>
      </c>
      <c r="BZ32" s="25">
        <v>1</v>
      </c>
      <c r="CA32" s="24">
        <f t="shared" ref="CA32" si="216">IF(BZ32=1,BW32,"0")</f>
        <v>2</v>
      </c>
      <c r="CB32" s="24">
        <f t="shared" ref="CB32" si="217">IF(BZ32=1,BX32,"0")</f>
        <v>8</v>
      </c>
      <c r="CC32" s="24">
        <f t="shared" ref="CC32" si="218">CA32+CB32</f>
        <v>10</v>
      </c>
      <c r="CD32" s="24" t="str">
        <f t="shared" ref="CD32" si="219">IF(BZ32=2,BW32,"0")</f>
        <v>0</v>
      </c>
      <c r="CE32" s="24" t="str">
        <f t="shared" ref="CE32" si="220">IF(BZ32=2,BX32,"0")</f>
        <v>0</v>
      </c>
      <c r="CF32" s="24">
        <f t="shared" ref="CF32" si="221">CD32+CE32</f>
        <v>0</v>
      </c>
      <c r="CG32" s="24" t="str">
        <f t="shared" ref="CG32" si="222">IF(CC32=2,BZ32,"0")</f>
        <v>0</v>
      </c>
      <c r="CH32" s="24" t="str">
        <f t="shared" ref="CH32" si="223">IF(CC32=2,CA32,"0")</f>
        <v>0</v>
      </c>
      <c r="CI32" s="24">
        <f t="shared" ref="CI32" si="224">CG32+CH32</f>
        <v>0</v>
      </c>
    </row>
    <row r="33" spans="1:87" ht="25.5" customHeight="1">
      <c r="A33" s="118"/>
      <c r="B33" s="119" t="s">
        <v>52</v>
      </c>
      <c r="C33" s="120">
        <f>C32+C29</f>
        <v>5</v>
      </c>
      <c r="D33" s="120">
        <f t="shared" ref="D33:BT33" si="225">D32+D29</f>
        <v>0</v>
      </c>
      <c r="E33" s="120">
        <f t="shared" si="225"/>
        <v>0</v>
      </c>
      <c r="F33" s="120">
        <f t="shared" si="225"/>
        <v>2</v>
      </c>
      <c r="G33" s="120">
        <f t="shared" si="225"/>
        <v>2</v>
      </c>
      <c r="H33" s="120">
        <f t="shared" si="225"/>
        <v>0</v>
      </c>
      <c r="I33" s="120">
        <f t="shared" si="225"/>
        <v>1</v>
      </c>
      <c r="J33" s="120">
        <f t="shared" si="225"/>
        <v>0</v>
      </c>
      <c r="K33" s="120">
        <f t="shared" si="225"/>
        <v>1</v>
      </c>
      <c r="L33" s="120">
        <f t="shared" si="225"/>
        <v>1</v>
      </c>
      <c r="M33" s="120">
        <f t="shared" si="225"/>
        <v>5</v>
      </c>
      <c r="N33" s="120">
        <f t="shared" si="225"/>
        <v>1</v>
      </c>
      <c r="O33" s="120">
        <f t="shared" si="225"/>
        <v>0</v>
      </c>
      <c r="P33" s="120">
        <f t="shared" si="225"/>
        <v>1</v>
      </c>
      <c r="Q33" s="120">
        <f t="shared" si="225"/>
        <v>1</v>
      </c>
      <c r="R33" s="120">
        <f t="shared" ref="R33" si="226">R32+R29</f>
        <v>0</v>
      </c>
      <c r="S33" s="120">
        <f t="shared" ref="S33" si="227">S32+S29</f>
        <v>8</v>
      </c>
      <c r="T33" s="120">
        <f t="shared" ref="T33" si="228">T32+T29</f>
        <v>0</v>
      </c>
      <c r="U33" s="120">
        <f t="shared" ref="U33" si="229">U32+U29</f>
        <v>3</v>
      </c>
      <c r="V33" s="120">
        <f t="shared" ref="V33:AA33" si="230">V32+V29</f>
        <v>3</v>
      </c>
      <c r="W33" s="120">
        <f t="shared" si="230"/>
        <v>0</v>
      </c>
      <c r="X33" s="120">
        <f t="shared" si="230"/>
        <v>0</v>
      </c>
      <c r="Y33" s="120">
        <f t="shared" si="230"/>
        <v>0</v>
      </c>
      <c r="Z33" s="120">
        <f t="shared" si="230"/>
        <v>0</v>
      </c>
      <c r="AA33" s="120">
        <f t="shared" si="230"/>
        <v>0</v>
      </c>
      <c r="AB33" s="120">
        <f t="shared" si="225"/>
        <v>10</v>
      </c>
      <c r="AC33" s="120">
        <f t="shared" si="225"/>
        <v>1</v>
      </c>
      <c r="AD33" s="120">
        <f t="shared" si="225"/>
        <v>0</v>
      </c>
      <c r="AE33" s="120">
        <f t="shared" si="225"/>
        <v>0</v>
      </c>
      <c r="AF33" s="120">
        <f t="shared" si="225"/>
        <v>0</v>
      </c>
      <c r="AG33" s="120">
        <f t="shared" si="225"/>
        <v>55</v>
      </c>
      <c r="AH33" s="120">
        <f t="shared" si="225"/>
        <v>14</v>
      </c>
      <c r="AI33" s="120">
        <f t="shared" si="225"/>
        <v>0</v>
      </c>
      <c r="AJ33" s="120">
        <f t="shared" si="225"/>
        <v>0</v>
      </c>
      <c r="AK33" s="120">
        <f t="shared" si="225"/>
        <v>0</v>
      </c>
      <c r="AL33" s="120">
        <f t="shared" si="225"/>
        <v>35</v>
      </c>
      <c r="AM33" s="120">
        <f t="shared" si="225"/>
        <v>83</v>
      </c>
      <c r="AN33" s="120">
        <f t="shared" si="225"/>
        <v>0</v>
      </c>
      <c r="AO33" s="120">
        <f t="shared" si="225"/>
        <v>0</v>
      </c>
      <c r="AP33" s="120">
        <f t="shared" si="225"/>
        <v>0</v>
      </c>
      <c r="AQ33" s="120">
        <f t="shared" si="225"/>
        <v>15</v>
      </c>
      <c r="AR33" s="120">
        <f t="shared" si="225"/>
        <v>6</v>
      </c>
      <c r="AS33" s="120">
        <f t="shared" si="225"/>
        <v>0</v>
      </c>
      <c r="AT33" s="120">
        <f t="shared" si="225"/>
        <v>0</v>
      </c>
      <c r="AU33" s="120">
        <f t="shared" si="225"/>
        <v>0</v>
      </c>
      <c r="AV33" s="120">
        <f t="shared" si="225"/>
        <v>0</v>
      </c>
      <c r="AW33" s="120">
        <f t="shared" si="225"/>
        <v>0</v>
      </c>
      <c r="AX33" s="120">
        <f t="shared" si="225"/>
        <v>0</v>
      </c>
      <c r="AY33" s="120">
        <f t="shared" si="225"/>
        <v>0</v>
      </c>
      <c r="AZ33" s="120">
        <f t="shared" si="225"/>
        <v>0</v>
      </c>
      <c r="BA33" s="120">
        <f t="shared" si="225"/>
        <v>0</v>
      </c>
      <c r="BB33" s="120">
        <f t="shared" si="225"/>
        <v>0</v>
      </c>
      <c r="BC33" s="120">
        <f t="shared" si="225"/>
        <v>0</v>
      </c>
      <c r="BD33" s="120">
        <f t="shared" si="225"/>
        <v>0</v>
      </c>
      <c r="BE33" s="120">
        <f t="shared" si="225"/>
        <v>0</v>
      </c>
      <c r="BF33" s="120">
        <f t="shared" si="225"/>
        <v>0</v>
      </c>
      <c r="BG33" s="120">
        <f t="shared" si="225"/>
        <v>3</v>
      </c>
      <c r="BH33" s="120">
        <f t="shared" si="225"/>
        <v>2</v>
      </c>
      <c r="BI33" s="120">
        <f t="shared" si="225"/>
        <v>1</v>
      </c>
      <c r="BJ33" s="120">
        <f t="shared" si="225"/>
        <v>3</v>
      </c>
      <c r="BK33" s="120">
        <f t="shared" si="225"/>
        <v>0</v>
      </c>
      <c r="BL33" s="120">
        <f t="shared" si="225"/>
        <v>0</v>
      </c>
      <c r="BM33" s="120">
        <f t="shared" si="225"/>
        <v>0</v>
      </c>
      <c r="BN33" s="120">
        <f t="shared" si="225"/>
        <v>0</v>
      </c>
      <c r="BO33" s="120">
        <f t="shared" si="225"/>
        <v>0</v>
      </c>
      <c r="BP33" s="120">
        <f t="shared" si="225"/>
        <v>0</v>
      </c>
      <c r="BQ33" s="120">
        <f t="shared" si="225"/>
        <v>0</v>
      </c>
      <c r="BR33" s="120">
        <f t="shared" si="225"/>
        <v>0</v>
      </c>
      <c r="BS33" s="120">
        <f t="shared" si="225"/>
        <v>0</v>
      </c>
      <c r="BT33" s="120">
        <f t="shared" si="225"/>
        <v>0</v>
      </c>
      <c r="BU33" s="120">
        <f t="shared" si="212"/>
        <v>125</v>
      </c>
      <c r="BV33" s="120">
        <f t="shared" si="202"/>
        <v>117</v>
      </c>
      <c r="BW33" s="120">
        <f t="shared" si="213"/>
        <v>2</v>
      </c>
      <c r="BX33" s="120">
        <f t="shared" si="214"/>
        <v>8</v>
      </c>
      <c r="BY33" s="120">
        <f t="shared" si="215"/>
        <v>10</v>
      </c>
      <c r="BZ33" s="25"/>
      <c r="CA33" s="24">
        <f>CA32+CA29</f>
        <v>2</v>
      </c>
      <c r="CB33" s="24">
        <f t="shared" ref="CB33:CC33" si="231">CB32+CB29</f>
        <v>8</v>
      </c>
      <c r="CC33" s="24">
        <f t="shared" si="231"/>
        <v>10</v>
      </c>
      <c r="CD33" s="24">
        <f t="shared" ref="CD33:CI33" si="232">CD29</f>
        <v>0</v>
      </c>
      <c r="CE33" s="24">
        <f t="shared" si="232"/>
        <v>0</v>
      </c>
      <c r="CF33" s="24">
        <f t="shared" si="232"/>
        <v>0</v>
      </c>
      <c r="CG33" s="24">
        <f t="shared" si="232"/>
        <v>0</v>
      </c>
      <c r="CH33" s="24">
        <f t="shared" si="232"/>
        <v>0</v>
      </c>
      <c r="CI33" s="24">
        <f t="shared" si="232"/>
        <v>0</v>
      </c>
    </row>
    <row r="34" spans="1:87" ht="25.5" customHeight="1">
      <c r="A34" s="124"/>
      <c r="B34" s="125" t="s">
        <v>23</v>
      </c>
      <c r="C34" s="123">
        <f t="shared" ref="C34:AM34" si="233">C23+C33</f>
        <v>72</v>
      </c>
      <c r="D34" s="123">
        <f t="shared" si="233"/>
        <v>36</v>
      </c>
      <c r="E34" s="123">
        <f t="shared" si="233"/>
        <v>3</v>
      </c>
      <c r="F34" s="123">
        <f>F23+F33</f>
        <v>10</v>
      </c>
      <c r="G34" s="123">
        <f t="shared" si="233"/>
        <v>13</v>
      </c>
      <c r="H34" s="123">
        <f t="shared" si="233"/>
        <v>0</v>
      </c>
      <c r="I34" s="123">
        <f t="shared" si="233"/>
        <v>144</v>
      </c>
      <c r="J34" s="123">
        <f t="shared" si="233"/>
        <v>23</v>
      </c>
      <c r="K34" s="123">
        <f t="shared" si="233"/>
        <v>84</v>
      </c>
      <c r="L34" s="123">
        <f t="shared" si="233"/>
        <v>107</v>
      </c>
      <c r="M34" s="123">
        <f t="shared" si="233"/>
        <v>70</v>
      </c>
      <c r="N34" s="123">
        <f t="shared" si="233"/>
        <v>19</v>
      </c>
      <c r="O34" s="123">
        <f t="shared" si="233"/>
        <v>4</v>
      </c>
      <c r="P34" s="123">
        <f t="shared" si="233"/>
        <v>3</v>
      </c>
      <c r="Q34" s="123">
        <f t="shared" si="233"/>
        <v>7</v>
      </c>
      <c r="R34" s="123">
        <f t="shared" si="233"/>
        <v>0</v>
      </c>
      <c r="S34" s="123">
        <f t="shared" si="233"/>
        <v>36</v>
      </c>
      <c r="T34" s="123">
        <f>T23+T33</f>
        <v>4</v>
      </c>
      <c r="U34" s="123">
        <f t="shared" si="233"/>
        <v>14</v>
      </c>
      <c r="V34" s="123">
        <f t="shared" si="233"/>
        <v>18</v>
      </c>
      <c r="W34" s="123">
        <f t="shared" si="233"/>
        <v>0</v>
      </c>
      <c r="X34" s="123">
        <f t="shared" si="233"/>
        <v>0</v>
      </c>
      <c r="Y34" s="123">
        <f t="shared" si="233"/>
        <v>0</v>
      </c>
      <c r="Z34" s="123">
        <f t="shared" si="233"/>
        <v>0</v>
      </c>
      <c r="AA34" s="123">
        <f t="shared" si="233"/>
        <v>0</v>
      </c>
      <c r="AB34" s="123">
        <f t="shared" si="233"/>
        <v>200</v>
      </c>
      <c r="AC34" s="123">
        <f t="shared" si="233"/>
        <v>509</v>
      </c>
      <c r="AD34" s="123">
        <f t="shared" si="233"/>
        <v>66</v>
      </c>
      <c r="AE34" s="123">
        <f t="shared" si="233"/>
        <v>97</v>
      </c>
      <c r="AF34" s="123">
        <f t="shared" si="233"/>
        <v>163</v>
      </c>
      <c r="AG34" s="123">
        <f t="shared" si="233"/>
        <v>235</v>
      </c>
      <c r="AH34" s="123">
        <f t="shared" si="233"/>
        <v>248</v>
      </c>
      <c r="AI34" s="123">
        <f t="shared" si="233"/>
        <v>60</v>
      </c>
      <c r="AJ34" s="123">
        <f t="shared" si="233"/>
        <v>44</v>
      </c>
      <c r="AK34" s="123">
        <f t="shared" si="233"/>
        <v>104</v>
      </c>
      <c r="AL34" s="123">
        <f t="shared" si="233"/>
        <v>145</v>
      </c>
      <c r="AM34" s="123">
        <f t="shared" si="233"/>
        <v>992</v>
      </c>
      <c r="AN34" s="123">
        <f t="shared" ref="AN34:BS34" si="234">AN23+AN33</f>
        <v>69</v>
      </c>
      <c r="AO34" s="123">
        <f t="shared" si="234"/>
        <v>81</v>
      </c>
      <c r="AP34" s="123">
        <f t="shared" si="234"/>
        <v>150</v>
      </c>
      <c r="AQ34" s="123">
        <f t="shared" si="234"/>
        <v>53</v>
      </c>
      <c r="AR34" s="123">
        <f t="shared" si="234"/>
        <v>90</v>
      </c>
      <c r="AS34" s="123">
        <f t="shared" si="234"/>
        <v>17</v>
      </c>
      <c r="AT34" s="123">
        <f t="shared" si="234"/>
        <v>18</v>
      </c>
      <c r="AU34" s="123">
        <f t="shared" si="234"/>
        <v>35</v>
      </c>
      <c r="AV34" s="123">
        <f t="shared" si="234"/>
        <v>0</v>
      </c>
      <c r="AW34" s="123">
        <f t="shared" si="234"/>
        <v>0</v>
      </c>
      <c r="AX34" s="123">
        <f t="shared" si="234"/>
        <v>0</v>
      </c>
      <c r="AY34" s="123">
        <f t="shared" si="234"/>
        <v>0</v>
      </c>
      <c r="AZ34" s="123">
        <f t="shared" si="234"/>
        <v>0</v>
      </c>
      <c r="BA34" s="123">
        <f t="shared" si="234"/>
        <v>0</v>
      </c>
      <c r="BB34" s="123">
        <f t="shared" si="234"/>
        <v>0</v>
      </c>
      <c r="BC34" s="123">
        <f t="shared" si="234"/>
        <v>0</v>
      </c>
      <c r="BD34" s="123">
        <f t="shared" si="234"/>
        <v>0</v>
      </c>
      <c r="BE34" s="123">
        <f t="shared" si="234"/>
        <v>0</v>
      </c>
      <c r="BF34" s="123">
        <f t="shared" si="234"/>
        <v>0</v>
      </c>
      <c r="BG34" s="123">
        <f t="shared" si="234"/>
        <v>15</v>
      </c>
      <c r="BH34" s="123">
        <f t="shared" si="234"/>
        <v>7</v>
      </c>
      <c r="BI34" s="123">
        <f t="shared" si="234"/>
        <v>5</v>
      </c>
      <c r="BJ34" s="123">
        <f t="shared" si="234"/>
        <v>12</v>
      </c>
      <c r="BK34" s="123">
        <f t="shared" si="234"/>
        <v>0</v>
      </c>
      <c r="BL34" s="123">
        <f t="shared" si="234"/>
        <v>1</v>
      </c>
      <c r="BM34" s="123">
        <f t="shared" si="234"/>
        <v>0</v>
      </c>
      <c r="BN34" s="123">
        <f t="shared" si="234"/>
        <v>0</v>
      </c>
      <c r="BO34" s="123">
        <f t="shared" si="234"/>
        <v>0</v>
      </c>
      <c r="BP34" s="123">
        <f t="shared" si="234"/>
        <v>0</v>
      </c>
      <c r="BQ34" s="123">
        <f t="shared" si="234"/>
        <v>0</v>
      </c>
      <c r="BR34" s="123">
        <f t="shared" si="234"/>
        <v>1</v>
      </c>
      <c r="BS34" s="123">
        <f t="shared" si="234"/>
        <v>1</v>
      </c>
      <c r="BT34" s="123">
        <f t="shared" ref="BT34" si="235">BT23+BT33</f>
        <v>2</v>
      </c>
      <c r="BU34" s="123">
        <f t="shared" si="212"/>
        <v>775</v>
      </c>
      <c r="BV34" s="123">
        <f t="shared" si="202"/>
        <v>2090</v>
      </c>
      <c r="BW34" s="123">
        <f t="shared" si="213"/>
        <v>254</v>
      </c>
      <c r="BX34" s="123">
        <f t="shared" si="214"/>
        <v>357</v>
      </c>
      <c r="BY34" s="123">
        <f t="shared" si="215"/>
        <v>611</v>
      </c>
      <c r="BZ34" s="30"/>
      <c r="CA34" s="29">
        <f>CA23+CA33</f>
        <v>254</v>
      </c>
      <c r="CB34" s="29">
        <f>CB23+CB33</f>
        <v>357</v>
      </c>
      <c r="CC34" s="29">
        <f>CC23+CC33</f>
        <v>611</v>
      </c>
      <c r="CD34" s="29">
        <f t="shared" ref="CD34:CI34" si="236">CD23</f>
        <v>0</v>
      </c>
      <c r="CE34" s="29">
        <f t="shared" si="236"/>
        <v>0</v>
      </c>
      <c r="CF34" s="29">
        <f t="shared" si="236"/>
        <v>0</v>
      </c>
      <c r="CG34" s="29">
        <f t="shared" si="236"/>
        <v>0</v>
      </c>
      <c r="CH34" s="29">
        <f t="shared" si="236"/>
        <v>0</v>
      </c>
      <c r="CI34" s="29">
        <f t="shared" si="236"/>
        <v>0</v>
      </c>
    </row>
    <row r="35" spans="1:87" ht="25.5" customHeight="1">
      <c r="A35" s="31" t="s">
        <v>66</v>
      </c>
      <c r="B35" s="32"/>
      <c r="C35" s="33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5"/>
      <c r="CA35" s="34"/>
      <c r="CB35" s="34"/>
      <c r="CC35" s="34"/>
      <c r="CD35" s="34"/>
      <c r="CE35" s="34"/>
      <c r="CF35" s="36"/>
      <c r="CG35" s="36"/>
      <c r="CH35" s="36"/>
      <c r="CI35" s="37"/>
    </row>
    <row r="36" spans="1:87" ht="25.5" customHeight="1">
      <c r="A36" s="5"/>
      <c r="B36" s="12" t="s">
        <v>37</v>
      </c>
      <c r="C36" s="38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9"/>
      <c r="CA36" s="36"/>
      <c r="CB36" s="36"/>
      <c r="CC36" s="36"/>
      <c r="CD36" s="36"/>
      <c r="CE36" s="36"/>
      <c r="CF36" s="36"/>
      <c r="CG36" s="36"/>
      <c r="CH36" s="36"/>
      <c r="CI36" s="37"/>
    </row>
    <row r="37" spans="1:87" ht="25.5" customHeight="1">
      <c r="A37" s="13"/>
      <c r="B37" s="6" t="s">
        <v>100</v>
      </c>
      <c r="C37" s="40"/>
      <c r="D37" s="41"/>
      <c r="E37" s="41"/>
      <c r="F37" s="41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41"/>
      <c r="AC37" s="41"/>
      <c r="AD37" s="41"/>
      <c r="AE37" s="41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41"/>
      <c r="AW37" s="41"/>
      <c r="AX37" s="41"/>
      <c r="AY37" s="41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9"/>
      <c r="CA37" s="36"/>
      <c r="CB37" s="36"/>
      <c r="CC37" s="36"/>
      <c r="CD37" s="36"/>
      <c r="CE37" s="36"/>
      <c r="CF37" s="36"/>
      <c r="CG37" s="36"/>
      <c r="CH37" s="36"/>
      <c r="CI37" s="37"/>
    </row>
    <row r="38" spans="1:87" ht="25.5" customHeight="1">
      <c r="A38" s="5"/>
      <c r="B38" s="27" t="s">
        <v>9</v>
      </c>
      <c r="C38" s="23">
        <v>20</v>
      </c>
      <c r="D38" s="23">
        <v>12</v>
      </c>
      <c r="E38" s="23">
        <v>3</v>
      </c>
      <c r="F38" s="23">
        <v>2</v>
      </c>
      <c r="G38" s="24">
        <f>E38+F38</f>
        <v>5</v>
      </c>
      <c r="H38" s="23">
        <v>0</v>
      </c>
      <c r="I38" s="23">
        <v>10</v>
      </c>
      <c r="J38" s="23">
        <v>7</v>
      </c>
      <c r="K38" s="23">
        <v>2</v>
      </c>
      <c r="L38" s="24">
        <f>SUM(J38:K38)</f>
        <v>9</v>
      </c>
      <c r="M38" s="23">
        <v>10</v>
      </c>
      <c r="N38" s="23">
        <v>12</v>
      </c>
      <c r="O38" s="23">
        <v>2</v>
      </c>
      <c r="P38" s="23">
        <v>0</v>
      </c>
      <c r="Q38" s="24">
        <f t="shared" ref="Q38:Q42" si="237">O38+P38</f>
        <v>2</v>
      </c>
      <c r="R38" s="23">
        <v>0</v>
      </c>
      <c r="S38" s="23">
        <v>5</v>
      </c>
      <c r="T38" s="23">
        <v>1</v>
      </c>
      <c r="U38" s="23">
        <v>2</v>
      </c>
      <c r="V38" s="24">
        <f t="shared" ref="V38:V42" si="238">T38+U38</f>
        <v>3</v>
      </c>
      <c r="W38" s="24">
        <v>0</v>
      </c>
      <c r="X38" s="23">
        <v>0</v>
      </c>
      <c r="Y38" s="23">
        <v>0</v>
      </c>
      <c r="Z38" s="23">
        <v>0</v>
      </c>
      <c r="AA38" s="24">
        <f t="shared" ref="AA38:AA42" si="239">Y38+Z38</f>
        <v>0</v>
      </c>
      <c r="AB38" s="23">
        <v>10</v>
      </c>
      <c r="AC38" s="23">
        <v>14</v>
      </c>
      <c r="AD38" s="23">
        <v>3</v>
      </c>
      <c r="AE38" s="23">
        <v>0</v>
      </c>
      <c r="AF38" s="24">
        <f t="shared" ref="AF38:AF42" si="240">AD38+AE38</f>
        <v>3</v>
      </c>
      <c r="AG38" s="23">
        <v>10</v>
      </c>
      <c r="AH38" s="23">
        <v>11</v>
      </c>
      <c r="AI38" s="23">
        <v>3</v>
      </c>
      <c r="AJ38" s="23">
        <v>2</v>
      </c>
      <c r="AK38" s="24">
        <f t="shared" ref="AK38:AK42" si="241">AI38+AJ38</f>
        <v>5</v>
      </c>
      <c r="AL38" s="23">
        <v>8</v>
      </c>
      <c r="AM38" s="23">
        <v>42</v>
      </c>
      <c r="AN38" s="23">
        <v>5</v>
      </c>
      <c r="AO38" s="23">
        <v>4</v>
      </c>
      <c r="AP38" s="24">
        <f t="shared" ref="AP38:AP42" si="242">AN38+AO38</f>
        <v>9</v>
      </c>
      <c r="AQ38" s="23">
        <v>2</v>
      </c>
      <c r="AR38" s="23">
        <v>7</v>
      </c>
      <c r="AS38" s="23">
        <v>1</v>
      </c>
      <c r="AT38" s="23">
        <v>3</v>
      </c>
      <c r="AU38" s="24">
        <f t="shared" ref="AU38:AU42" si="243">AS38+AT38</f>
        <v>4</v>
      </c>
      <c r="AV38" s="23">
        <v>0</v>
      </c>
      <c r="AW38" s="23">
        <v>0</v>
      </c>
      <c r="AX38" s="23">
        <v>0</v>
      </c>
      <c r="AY38" s="23">
        <v>0</v>
      </c>
      <c r="AZ38" s="24">
        <f t="shared" ref="AZ38:AZ42" si="244">AX38+AY38</f>
        <v>0</v>
      </c>
      <c r="BA38" s="23">
        <v>0</v>
      </c>
      <c r="BB38" s="23"/>
      <c r="BC38" s="23"/>
      <c r="BD38" s="23"/>
      <c r="BE38" s="24">
        <f t="shared" ref="BE38:BE42" si="245">BC38+BD38</f>
        <v>0</v>
      </c>
      <c r="BF38" s="23">
        <v>0</v>
      </c>
      <c r="BG38" s="23">
        <v>15</v>
      </c>
      <c r="BH38" s="23">
        <v>9</v>
      </c>
      <c r="BI38" s="23">
        <v>5</v>
      </c>
      <c r="BJ38" s="24">
        <f t="shared" ref="BJ38:BJ42" si="246">BH38+BI38</f>
        <v>14</v>
      </c>
      <c r="BK38" s="23">
        <v>0</v>
      </c>
      <c r="BL38" s="23">
        <v>0</v>
      </c>
      <c r="BM38" s="23">
        <v>0</v>
      </c>
      <c r="BN38" s="23">
        <v>0</v>
      </c>
      <c r="BO38" s="24">
        <f>SUM(BM38:BN38)</f>
        <v>0</v>
      </c>
      <c r="BP38" s="23">
        <v>0</v>
      </c>
      <c r="BQ38" s="23">
        <v>0</v>
      </c>
      <c r="BR38" s="23">
        <v>0</v>
      </c>
      <c r="BS38" s="23">
        <v>0</v>
      </c>
      <c r="BT38" s="24">
        <f>SUM(BR38:BS38)</f>
        <v>0</v>
      </c>
      <c r="BU38" s="24">
        <f t="shared" ref="BU38:BU43" si="247">C38+M38+AB38+AG38+AL38+AQ38+AV38+BA38+BF38+BP38+H38+BK38+R38</f>
        <v>60</v>
      </c>
      <c r="BV38" s="24">
        <f t="shared" ref="BV38:BV43" si="248">D38+N38+AC38+AH38+AM38+AR38+AW38+BB38+BG38+BQ38+I38+BL38+S38+X38</f>
        <v>128</v>
      </c>
      <c r="BW38" s="24">
        <f t="shared" ref="BW38:BW43" si="249">E38+O38+AD38+AI38+AN38+AS38+AX38+BC38+BH38+BR38+J38+BM38+T38</f>
        <v>34</v>
      </c>
      <c r="BX38" s="24">
        <f t="shared" ref="BX38:BX43" si="250">F38+P38+AE38+AJ38+AO38+AT38+AY38+BD38+BI38+BS38+K38+BN38+U38</f>
        <v>20</v>
      </c>
      <c r="BY38" s="24">
        <f t="shared" ref="BY38:BY43" si="251">G38+Q38+AF38+AK38+AP38+AU38+AZ38+BE38+BJ38+BT38+L38+BO38+V38</f>
        <v>54</v>
      </c>
      <c r="BZ38" s="25">
        <v>2</v>
      </c>
      <c r="CA38" s="24" t="str">
        <f t="shared" ref="CA38:CA42" si="252">IF(BZ38=1,BW38,"0")</f>
        <v>0</v>
      </c>
      <c r="CB38" s="24" t="str">
        <f t="shared" ref="CB38:CB42" si="253">IF(BZ38=1,BX38,"0")</f>
        <v>0</v>
      </c>
      <c r="CC38" s="24">
        <f t="shared" ref="CC38:CC42" si="254">CA38+CB38</f>
        <v>0</v>
      </c>
      <c r="CD38" s="24">
        <f t="shared" ref="CD38:CD42" si="255">IF(BZ38=2,BW38,"0")</f>
        <v>34</v>
      </c>
      <c r="CE38" s="24">
        <f t="shared" ref="CE38:CE42" si="256">IF(BZ38=2,BX38,"0")</f>
        <v>20</v>
      </c>
      <c r="CF38" s="24">
        <f t="shared" ref="CF38:CF42" si="257">CD38+CE38</f>
        <v>54</v>
      </c>
      <c r="CG38" s="24" t="str">
        <f t="shared" ref="CG38:CG42" si="258">IF(CC38=2,BZ38,"0")</f>
        <v>0</v>
      </c>
      <c r="CH38" s="24" t="str">
        <f t="shared" ref="CH38:CH42" si="259">IF(CC38=2,CA38,"0")</f>
        <v>0</v>
      </c>
      <c r="CI38" s="24">
        <f t="shared" ref="CI38:CI42" si="260">CG38+CH38</f>
        <v>0</v>
      </c>
    </row>
    <row r="39" spans="1:87" ht="25.5" customHeight="1">
      <c r="A39" s="5"/>
      <c r="B39" s="27" t="s">
        <v>8</v>
      </c>
      <c r="C39" s="23">
        <v>20</v>
      </c>
      <c r="D39" s="23">
        <v>11</v>
      </c>
      <c r="E39" s="23">
        <v>6</v>
      </c>
      <c r="F39" s="23">
        <v>0</v>
      </c>
      <c r="G39" s="24">
        <f t="shared" ref="G39:G42" si="261">E39+F39</f>
        <v>6</v>
      </c>
      <c r="H39" s="23">
        <v>0</v>
      </c>
      <c r="I39" s="23">
        <v>4</v>
      </c>
      <c r="J39" s="23">
        <v>3</v>
      </c>
      <c r="K39" s="23">
        <v>1</v>
      </c>
      <c r="L39" s="24">
        <f t="shared" ref="L39:L42" si="262">SUM(J39:K39)</f>
        <v>4</v>
      </c>
      <c r="M39" s="23">
        <v>10</v>
      </c>
      <c r="N39" s="23">
        <v>2</v>
      </c>
      <c r="O39" s="23">
        <v>0</v>
      </c>
      <c r="P39" s="23">
        <v>0</v>
      </c>
      <c r="Q39" s="24">
        <f t="shared" si="237"/>
        <v>0</v>
      </c>
      <c r="R39" s="23">
        <v>0</v>
      </c>
      <c r="S39" s="23">
        <v>8</v>
      </c>
      <c r="T39" s="23">
        <v>4</v>
      </c>
      <c r="U39" s="23">
        <v>0</v>
      </c>
      <c r="V39" s="24">
        <f t="shared" si="238"/>
        <v>4</v>
      </c>
      <c r="W39" s="24">
        <v>0</v>
      </c>
      <c r="X39" s="23">
        <v>0</v>
      </c>
      <c r="Y39" s="23">
        <v>0</v>
      </c>
      <c r="Z39" s="23">
        <v>0</v>
      </c>
      <c r="AA39" s="24">
        <f t="shared" si="239"/>
        <v>0</v>
      </c>
      <c r="AB39" s="23">
        <v>10</v>
      </c>
      <c r="AC39" s="23">
        <v>17</v>
      </c>
      <c r="AD39" s="23">
        <v>3</v>
      </c>
      <c r="AE39" s="23">
        <v>1</v>
      </c>
      <c r="AF39" s="24">
        <f t="shared" si="240"/>
        <v>4</v>
      </c>
      <c r="AG39" s="23">
        <v>10</v>
      </c>
      <c r="AH39" s="23">
        <v>8</v>
      </c>
      <c r="AI39" s="23">
        <v>2</v>
      </c>
      <c r="AJ39" s="23">
        <v>0</v>
      </c>
      <c r="AK39" s="24">
        <f t="shared" si="241"/>
        <v>2</v>
      </c>
      <c r="AL39" s="23">
        <v>0</v>
      </c>
      <c r="AM39" s="23">
        <v>0</v>
      </c>
      <c r="AN39" s="23">
        <v>0</v>
      </c>
      <c r="AO39" s="23">
        <v>0</v>
      </c>
      <c r="AP39" s="24">
        <f t="shared" si="242"/>
        <v>0</v>
      </c>
      <c r="AQ39" s="23">
        <v>10</v>
      </c>
      <c r="AR39" s="23">
        <v>1</v>
      </c>
      <c r="AS39" s="23">
        <v>0</v>
      </c>
      <c r="AT39" s="23">
        <v>1</v>
      </c>
      <c r="AU39" s="24">
        <f t="shared" si="243"/>
        <v>1</v>
      </c>
      <c r="AV39" s="23">
        <v>0</v>
      </c>
      <c r="AW39" s="23">
        <v>0</v>
      </c>
      <c r="AX39" s="23">
        <v>0</v>
      </c>
      <c r="AY39" s="23">
        <v>0</v>
      </c>
      <c r="AZ39" s="24">
        <f t="shared" si="244"/>
        <v>0</v>
      </c>
      <c r="BA39" s="23">
        <v>0</v>
      </c>
      <c r="BB39" s="23"/>
      <c r="BC39" s="23"/>
      <c r="BD39" s="23"/>
      <c r="BE39" s="24">
        <f t="shared" si="245"/>
        <v>0</v>
      </c>
      <c r="BF39" s="23">
        <v>0</v>
      </c>
      <c r="BG39" s="23">
        <v>34</v>
      </c>
      <c r="BH39" s="23">
        <v>30</v>
      </c>
      <c r="BI39" s="23">
        <v>4</v>
      </c>
      <c r="BJ39" s="24">
        <f t="shared" si="246"/>
        <v>34</v>
      </c>
      <c r="BK39" s="23">
        <v>0</v>
      </c>
      <c r="BL39" s="23">
        <v>0</v>
      </c>
      <c r="BM39" s="23">
        <v>0</v>
      </c>
      <c r="BN39" s="23">
        <v>0</v>
      </c>
      <c r="BO39" s="24">
        <f t="shared" ref="BO39:BO42" si="263">SUM(BM39:BN39)</f>
        <v>0</v>
      </c>
      <c r="BP39" s="23">
        <v>0</v>
      </c>
      <c r="BQ39" s="23">
        <v>0</v>
      </c>
      <c r="BR39" s="23">
        <v>0</v>
      </c>
      <c r="BS39" s="23">
        <v>0</v>
      </c>
      <c r="BT39" s="24">
        <f t="shared" ref="BT39:BT42" si="264">SUM(BR39:BS39)</f>
        <v>0</v>
      </c>
      <c r="BU39" s="24">
        <f t="shared" si="247"/>
        <v>60</v>
      </c>
      <c r="BV39" s="24">
        <f t="shared" si="248"/>
        <v>85</v>
      </c>
      <c r="BW39" s="24">
        <f t="shared" si="249"/>
        <v>48</v>
      </c>
      <c r="BX39" s="24">
        <f t="shared" si="250"/>
        <v>7</v>
      </c>
      <c r="BY39" s="24">
        <f t="shared" si="251"/>
        <v>55</v>
      </c>
      <c r="BZ39" s="25">
        <v>2</v>
      </c>
      <c r="CA39" s="24" t="str">
        <f t="shared" si="252"/>
        <v>0</v>
      </c>
      <c r="CB39" s="24" t="str">
        <f t="shared" si="253"/>
        <v>0</v>
      </c>
      <c r="CC39" s="24">
        <f t="shared" si="254"/>
        <v>0</v>
      </c>
      <c r="CD39" s="24">
        <f t="shared" si="255"/>
        <v>48</v>
      </c>
      <c r="CE39" s="24">
        <f t="shared" si="256"/>
        <v>7</v>
      </c>
      <c r="CF39" s="24">
        <f t="shared" si="257"/>
        <v>55</v>
      </c>
      <c r="CG39" s="24" t="str">
        <f t="shared" si="258"/>
        <v>0</v>
      </c>
      <c r="CH39" s="24" t="str">
        <f t="shared" si="259"/>
        <v>0</v>
      </c>
      <c r="CI39" s="24">
        <f t="shared" si="260"/>
        <v>0</v>
      </c>
    </row>
    <row r="40" spans="1:87" ht="25.5" customHeight="1">
      <c r="A40" s="5"/>
      <c r="B40" s="27" t="s">
        <v>47</v>
      </c>
      <c r="C40" s="23">
        <v>20</v>
      </c>
      <c r="D40" s="23">
        <v>14</v>
      </c>
      <c r="E40" s="23">
        <v>6</v>
      </c>
      <c r="F40" s="23">
        <v>2</v>
      </c>
      <c r="G40" s="24">
        <f t="shared" si="261"/>
        <v>8</v>
      </c>
      <c r="H40" s="23">
        <v>0</v>
      </c>
      <c r="I40" s="23">
        <v>7</v>
      </c>
      <c r="J40" s="23">
        <v>4</v>
      </c>
      <c r="K40" s="23">
        <v>3</v>
      </c>
      <c r="L40" s="24">
        <f t="shared" si="262"/>
        <v>7</v>
      </c>
      <c r="M40" s="23">
        <v>10</v>
      </c>
      <c r="N40" s="23">
        <v>4</v>
      </c>
      <c r="O40" s="23">
        <v>0</v>
      </c>
      <c r="P40" s="23">
        <v>1</v>
      </c>
      <c r="Q40" s="24">
        <f t="shared" si="237"/>
        <v>1</v>
      </c>
      <c r="R40" s="23">
        <v>0</v>
      </c>
      <c r="S40" s="23">
        <v>12</v>
      </c>
      <c r="T40" s="23">
        <v>4</v>
      </c>
      <c r="U40" s="23">
        <v>1</v>
      </c>
      <c r="V40" s="24">
        <f t="shared" si="238"/>
        <v>5</v>
      </c>
      <c r="W40" s="24">
        <v>0</v>
      </c>
      <c r="X40" s="23">
        <v>0</v>
      </c>
      <c r="Y40" s="23">
        <v>0</v>
      </c>
      <c r="Z40" s="23">
        <v>0</v>
      </c>
      <c r="AA40" s="24">
        <f t="shared" si="239"/>
        <v>0</v>
      </c>
      <c r="AB40" s="23">
        <v>10</v>
      </c>
      <c r="AC40" s="23">
        <f>9+8</f>
        <v>17</v>
      </c>
      <c r="AD40" s="23">
        <v>4</v>
      </c>
      <c r="AE40" s="23">
        <v>2</v>
      </c>
      <c r="AF40" s="24">
        <f t="shared" si="240"/>
        <v>6</v>
      </c>
      <c r="AG40" s="23">
        <v>10</v>
      </c>
      <c r="AH40" s="23">
        <f>9+2</f>
        <v>11</v>
      </c>
      <c r="AI40" s="23">
        <v>4</v>
      </c>
      <c r="AJ40" s="23">
        <v>3</v>
      </c>
      <c r="AK40" s="24">
        <f t="shared" si="241"/>
        <v>7</v>
      </c>
      <c r="AL40" s="23">
        <v>0</v>
      </c>
      <c r="AM40" s="23">
        <v>0</v>
      </c>
      <c r="AN40" s="23">
        <v>0</v>
      </c>
      <c r="AO40" s="23">
        <v>0</v>
      </c>
      <c r="AP40" s="24">
        <f t="shared" si="242"/>
        <v>0</v>
      </c>
      <c r="AQ40" s="23">
        <v>10</v>
      </c>
      <c r="AR40" s="23">
        <v>2</v>
      </c>
      <c r="AS40" s="23">
        <v>0</v>
      </c>
      <c r="AT40" s="23">
        <v>1</v>
      </c>
      <c r="AU40" s="24">
        <f t="shared" si="243"/>
        <v>1</v>
      </c>
      <c r="AV40" s="23">
        <v>0</v>
      </c>
      <c r="AW40" s="23">
        <v>0</v>
      </c>
      <c r="AX40" s="23">
        <v>0</v>
      </c>
      <c r="AY40" s="23">
        <v>0</v>
      </c>
      <c r="AZ40" s="24">
        <f t="shared" si="244"/>
        <v>0</v>
      </c>
      <c r="BA40" s="23">
        <v>0</v>
      </c>
      <c r="BB40" s="23"/>
      <c r="BC40" s="23"/>
      <c r="BD40" s="23"/>
      <c r="BE40" s="24">
        <f t="shared" si="245"/>
        <v>0</v>
      </c>
      <c r="BF40" s="23">
        <v>0</v>
      </c>
      <c r="BG40" s="23">
        <v>15</v>
      </c>
      <c r="BH40" s="23">
        <v>10</v>
      </c>
      <c r="BI40" s="23">
        <v>4</v>
      </c>
      <c r="BJ40" s="24">
        <f t="shared" si="246"/>
        <v>14</v>
      </c>
      <c r="BK40" s="23">
        <v>0</v>
      </c>
      <c r="BL40" s="23">
        <v>0</v>
      </c>
      <c r="BM40" s="23">
        <v>0</v>
      </c>
      <c r="BN40" s="23">
        <v>0</v>
      </c>
      <c r="BO40" s="24">
        <f t="shared" si="263"/>
        <v>0</v>
      </c>
      <c r="BP40" s="23">
        <v>0</v>
      </c>
      <c r="BQ40" s="23">
        <v>1</v>
      </c>
      <c r="BR40" s="23">
        <v>0</v>
      </c>
      <c r="BS40" s="23">
        <v>0</v>
      </c>
      <c r="BT40" s="24">
        <f t="shared" si="264"/>
        <v>0</v>
      </c>
      <c r="BU40" s="24">
        <f t="shared" si="247"/>
        <v>60</v>
      </c>
      <c r="BV40" s="24">
        <f t="shared" si="248"/>
        <v>83</v>
      </c>
      <c r="BW40" s="24">
        <f t="shared" si="249"/>
        <v>32</v>
      </c>
      <c r="BX40" s="24">
        <f t="shared" si="250"/>
        <v>17</v>
      </c>
      <c r="BY40" s="24">
        <f t="shared" si="251"/>
        <v>49</v>
      </c>
      <c r="BZ40" s="25">
        <v>2</v>
      </c>
      <c r="CA40" s="24" t="str">
        <f t="shared" si="252"/>
        <v>0</v>
      </c>
      <c r="CB40" s="24" t="str">
        <f t="shared" si="253"/>
        <v>0</v>
      </c>
      <c r="CC40" s="24">
        <f t="shared" si="254"/>
        <v>0</v>
      </c>
      <c r="CD40" s="24">
        <f t="shared" si="255"/>
        <v>32</v>
      </c>
      <c r="CE40" s="24">
        <f t="shared" si="256"/>
        <v>17</v>
      </c>
      <c r="CF40" s="24">
        <f t="shared" si="257"/>
        <v>49</v>
      </c>
      <c r="CG40" s="24" t="str">
        <f t="shared" si="258"/>
        <v>0</v>
      </c>
      <c r="CH40" s="24" t="str">
        <f t="shared" si="259"/>
        <v>0</v>
      </c>
      <c r="CI40" s="24">
        <f t="shared" si="260"/>
        <v>0</v>
      </c>
    </row>
    <row r="41" spans="1:87" s="4" customFormat="1" ht="25.5" customHeight="1">
      <c r="A41" s="42"/>
      <c r="B41" s="43" t="s">
        <v>160</v>
      </c>
      <c r="C41" s="23">
        <v>10</v>
      </c>
      <c r="D41" s="23">
        <v>3</v>
      </c>
      <c r="E41" s="23">
        <v>1</v>
      </c>
      <c r="F41" s="23">
        <v>0</v>
      </c>
      <c r="G41" s="24">
        <f t="shared" si="261"/>
        <v>1</v>
      </c>
      <c r="H41" s="23">
        <v>0</v>
      </c>
      <c r="I41" s="23">
        <v>4</v>
      </c>
      <c r="J41" s="23">
        <v>4</v>
      </c>
      <c r="K41" s="23">
        <v>0</v>
      </c>
      <c r="L41" s="24">
        <f t="shared" si="262"/>
        <v>4</v>
      </c>
      <c r="M41" s="23">
        <v>5</v>
      </c>
      <c r="N41" s="23">
        <v>1</v>
      </c>
      <c r="O41" s="23">
        <v>1</v>
      </c>
      <c r="P41" s="23">
        <v>1</v>
      </c>
      <c r="Q41" s="24">
        <f t="shared" si="237"/>
        <v>2</v>
      </c>
      <c r="R41" s="23">
        <v>0</v>
      </c>
      <c r="S41" s="23">
        <v>2</v>
      </c>
      <c r="T41" s="23">
        <v>2</v>
      </c>
      <c r="U41" s="23">
        <v>0</v>
      </c>
      <c r="V41" s="24">
        <f t="shared" si="238"/>
        <v>2</v>
      </c>
      <c r="W41" s="24">
        <v>0</v>
      </c>
      <c r="X41" s="23">
        <v>0</v>
      </c>
      <c r="Y41" s="23">
        <v>0</v>
      </c>
      <c r="Z41" s="23">
        <v>0</v>
      </c>
      <c r="AA41" s="24">
        <f t="shared" si="239"/>
        <v>0</v>
      </c>
      <c r="AB41" s="23">
        <v>10</v>
      </c>
      <c r="AC41" s="23">
        <v>3</v>
      </c>
      <c r="AD41" s="23">
        <v>1</v>
      </c>
      <c r="AE41" s="23">
        <v>0</v>
      </c>
      <c r="AF41" s="24">
        <f t="shared" si="240"/>
        <v>1</v>
      </c>
      <c r="AG41" s="23">
        <v>10</v>
      </c>
      <c r="AH41" s="23">
        <v>0</v>
      </c>
      <c r="AI41" s="23">
        <v>0</v>
      </c>
      <c r="AJ41" s="23">
        <v>0</v>
      </c>
      <c r="AK41" s="24">
        <f t="shared" si="241"/>
        <v>0</v>
      </c>
      <c r="AL41" s="23">
        <v>20</v>
      </c>
      <c r="AM41" s="23">
        <v>38</v>
      </c>
      <c r="AN41" s="23">
        <v>3</v>
      </c>
      <c r="AO41" s="23">
        <v>9</v>
      </c>
      <c r="AP41" s="24">
        <f t="shared" si="242"/>
        <v>12</v>
      </c>
      <c r="AQ41" s="23">
        <v>5</v>
      </c>
      <c r="AR41" s="23">
        <v>2</v>
      </c>
      <c r="AS41" s="23">
        <v>0</v>
      </c>
      <c r="AT41" s="23">
        <v>1</v>
      </c>
      <c r="AU41" s="24">
        <f t="shared" si="243"/>
        <v>1</v>
      </c>
      <c r="AV41" s="23">
        <v>0</v>
      </c>
      <c r="AW41" s="23">
        <v>0</v>
      </c>
      <c r="AX41" s="23">
        <v>0</v>
      </c>
      <c r="AY41" s="23">
        <v>0</v>
      </c>
      <c r="AZ41" s="24">
        <f t="shared" si="244"/>
        <v>0</v>
      </c>
      <c r="BA41" s="23">
        <v>0</v>
      </c>
      <c r="BB41" s="23"/>
      <c r="BC41" s="23"/>
      <c r="BD41" s="23"/>
      <c r="BE41" s="24">
        <f t="shared" si="245"/>
        <v>0</v>
      </c>
      <c r="BF41" s="23">
        <v>0</v>
      </c>
      <c r="BG41" s="23">
        <v>10</v>
      </c>
      <c r="BH41" s="23">
        <v>4</v>
      </c>
      <c r="BI41" s="23">
        <v>4</v>
      </c>
      <c r="BJ41" s="24">
        <f t="shared" si="246"/>
        <v>8</v>
      </c>
      <c r="BK41" s="23">
        <v>0</v>
      </c>
      <c r="BL41" s="23">
        <v>0</v>
      </c>
      <c r="BM41" s="23">
        <v>0</v>
      </c>
      <c r="BN41" s="23">
        <v>0</v>
      </c>
      <c r="BO41" s="24">
        <f t="shared" si="263"/>
        <v>0</v>
      </c>
      <c r="BP41" s="23">
        <v>0</v>
      </c>
      <c r="BQ41" s="23">
        <v>0</v>
      </c>
      <c r="BR41" s="23">
        <v>0</v>
      </c>
      <c r="BS41" s="23">
        <v>0</v>
      </c>
      <c r="BT41" s="24">
        <f t="shared" si="264"/>
        <v>0</v>
      </c>
      <c r="BU41" s="24">
        <f t="shared" si="247"/>
        <v>60</v>
      </c>
      <c r="BV41" s="24">
        <f t="shared" si="248"/>
        <v>63</v>
      </c>
      <c r="BW41" s="24">
        <f t="shared" si="249"/>
        <v>16</v>
      </c>
      <c r="BX41" s="24">
        <f t="shared" si="250"/>
        <v>15</v>
      </c>
      <c r="BY41" s="24">
        <f t="shared" si="251"/>
        <v>31</v>
      </c>
      <c r="BZ41" s="25">
        <v>2</v>
      </c>
      <c r="CA41" s="24" t="str">
        <f t="shared" si="252"/>
        <v>0</v>
      </c>
      <c r="CB41" s="24" t="str">
        <f t="shared" si="253"/>
        <v>0</v>
      </c>
      <c r="CC41" s="24">
        <f t="shared" si="254"/>
        <v>0</v>
      </c>
      <c r="CD41" s="24">
        <f t="shared" si="255"/>
        <v>16</v>
      </c>
      <c r="CE41" s="24">
        <f t="shared" si="256"/>
        <v>15</v>
      </c>
      <c r="CF41" s="24">
        <f t="shared" si="257"/>
        <v>31</v>
      </c>
      <c r="CG41" s="24" t="str">
        <f t="shared" si="258"/>
        <v>0</v>
      </c>
      <c r="CH41" s="24" t="str">
        <f t="shared" si="259"/>
        <v>0</v>
      </c>
      <c r="CI41" s="24">
        <f t="shared" si="260"/>
        <v>0</v>
      </c>
    </row>
    <row r="42" spans="1:87" ht="25.5" customHeight="1">
      <c r="A42" s="5"/>
      <c r="B42" s="27" t="s">
        <v>119</v>
      </c>
      <c r="C42" s="23">
        <v>30</v>
      </c>
      <c r="D42" s="23">
        <v>26</v>
      </c>
      <c r="E42" s="23">
        <v>2</v>
      </c>
      <c r="F42" s="23">
        <v>1</v>
      </c>
      <c r="G42" s="24">
        <f t="shared" si="261"/>
        <v>3</v>
      </c>
      <c r="H42" s="23">
        <v>0</v>
      </c>
      <c r="I42" s="23">
        <v>8</v>
      </c>
      <c r="J42" s="23">
        <v>4</v>
      </c>
      <c r="K42" s="23">
        <v>4</v>
      </c>
      <c r="L42" s="24">
        <f t="shared" si="262"/>
        <v>8</v>
      </c>
      <c r="M42" s="23">
        <v>25</v>
      </c>
      <c r="N42" s="23">
        <v>4</v>
      </c>
      <c r="O42" s="23">
        <v>0</v>
      </c>
      <c r="P42" s="23">
        <v>1</v>
      </c>
      <c r="Q42" s="24">
        <f t="shared" si="237"/>
        <v>1</v>
      </c>
      <c r="R42" s="23">
        <v>0</v>
      </c>
      <c r="S42" s="23">
        <v>1</v>
      </c>
      <c r="T42" s="23">
        <v>0</v>
      </c>
      <c r="U42" s="23">
        <v>0</v>
      </c>
      <c r="V42" s="24">
        <f t="shared" si="238"/>
        <v>0</v>
      </c>
      <c r="W42" s="24">
        <v>0</v>
      </c>
      <c r="X42" s="23">
        <v>0</v>
      </c>
      <c r="Y42" s="23">
        <v>0</v>
      </c>
      <c r="Z42" s="23">
        <v>0</v>
      </c>
      <c r="AA42" s="24">
        <f t="shared" si="239"/>
        <v>0</v>
      </c>
      <c r="AB42" s="23">
        <v>2</v>
      </c>
      <c r="AC42" s="23">
        <v>24</v>
      </c>
      <c r="AD42" s="23">
        <v>4</v>
      </c>
      <c r="AE42" s="23">
        <v>2</v>
      </c>
      <c r="AF42" s="24">
        <f t="shared" si="240"/>
        <v>6</v>
      </c>
      <c r="AG42" s="23">
        <v>2</v>
      </c>
      <c r="AH42" s="23">
        <v>16</v>
      </c>
      <c r="AI42" s="23">
        <v>3</v>
      </c>
      <c r="AJ42" s="23">
        <v>0</v>
      </c>
      <c r="AK42" s="24">
        <f t="shared" si="241"/>
        <v>3</v>
      </c>
      <c r="AL42" s="23">
        <v>0</v>
      </c>
      <c r="AM42" s="23">
        <v>0</v>
      </c>
      <c r="AN42" s="23">
        <v>0</v>
      </c>
      <c r="AO42" s="23">
        <v>0</v>
      </c>
      <c r="AP42" s="24">
        <f t="shared" si="242"/>
        <v>0</v>
      </c>
      <c r="AQ42" s="23">
        <v>1</v>
      </c>
      <c r="AR42" s="23">
        <v>6</v>
      </c>
      <c r="AS42" s="23">
        <v>0</v>
      </c>
      <c r="AT42" s="23">
        <v>1</v>
      </c>
      <c r="AU42" s="24">
        <f t="shared" si="243"/>
        <v>1</v>
      </c>
      <c r="AV42" s="23">
        <v>0</v>
      </c>
      <c r="AW42" s="23">
        <v>0</v>
      </c>
      <c r="AX42" s="23">
        <v>0</v>
      </c>
      <c r="AY42" s="23">
        <v>0</v>
      </c>
      <c r="AZ42" s="24">
        <f t="shared" si="244"/>
        <v>0</v>
      </c>
      <c r="BA42" s="23">
        <v>0</v>
      </c>
      <c r="BB42" s="23"/>
      <c r="BC42" s="23"/>
      <c r="BD42" s="23"/>
      <c r="BE42" s="24">
        <f t="shared" si="245"/>
        <v>0</v>
      </c>
      <c r="BF42" s="23">
        <v>0</v>
      </c>
      <c r="BG42" s="23">
        <v>8</v>
      </c>
      <c r="BH42" s="23">
        <v>6</v>
      </c>
      <c r="BI42" s="23">
        <v>2</v>
      </c>
      <c r="BJ42" s="24">
        <f t="shared" si="246"/>
        <v>8</v>
      </c>
      <c r="BK42" s="23">
        <v>0</v>
      </c>
      <c r="BL42" s="23">
        <v>0</v>
      </c>
      <c r="BM42" s="23">
        <v>0</v>
      </c>
      <c r="BN42" s="23">
        <v>0</v>
      </c>
      <c r="BO42" s="24">
        <f t="shared" si="263"/>
        <v>0</v>
      </c>
      <c r="BP42" s="23">
        <v>0</v>
      </c>
      <c r="BQ42" s="23">
        <v>0</v>
      </c>
      <c r="BR42" s="23">
        <v>0</v>
      </c>
      <c r="BS42" s="23">
        <v>0</v>
      </c>
      <c r="BT42" s="24">
        <f t="shared" si="264"/>
        <v>0</v>
      </c>
      <c r="BU42" s="24">
        <f t="shared" si="247"/>
        <v>60</v>
      </c>
      <c r="BV42" s="24">
        <f t="shared" si="248"/>
        <v>93</v>
      </c>
      <c r="BW42" s="24">
        <f t="shared" si="249"/>
        <v>19</v>
      </c>
      <c r="BX42" s="24">
        <f t="shared" si="250"/>
        <v>11</v>
      </c>
      <c r="BY42" s="24">
        <f t="shared" si="251"/>
        <v>30</v>
      </c>
      <c r="BZ42" s="25">
        <v>2</v>
      </c>
      <c r="CA42" s="24" t="str">
        <f t="shared" si="252"/>
        <v>0</v>
      </c>
      <c r="CB42" s="24" t="str">
        <f t="shared" si="253"/>
        <v>0</v>
      </c>
      <c r="CC42" s="24">
        <f t="shared" si="254"/>
        <v>0</v>
      </c>
      <c r="CD42" s="24">
        <f t="shared" si="255"/>
        <v>19</v>
      </c>
      <c r="CE42" s="24">
        <f t="shared" si="256"/>
        <v>11</v>
      </c>
      <c r="CF42" s="24">
        <f t="shared" si="257"/>
        <v>30</v>
      </c>
      <c r="CG42" s="24" t="str">
        <f t="shared" si="258"/>
        <v>0</v>
      </c>
      <c r="CH42" s="24" t="str">
        <f t="shared" si="259"/>
        <v>0</v>
      </c>
      <c r="CI42" s="24">
        <f t="shared" si="260"/>
        <v>0</v>
      </c>
    </row>
    <row r="43" spans="1:87" ht="25.5" customHeight="1">
      <c r="A43" s="5"/>
      <c r="B43" s="28" t="s">
        <v>36</v>
      </c>
      <c r="C43" s="24">
        <f>SUM(C38:C42)</f>
        <v>100</v>
      </c>
      <c r="D43" s="24">
        <f t="shared" ref="D43:AZ43" si="265">SUM(D38:D42)</f>
        <v>66</v>
      </c>
      <c r="E43" s="24">
        <f t="shared" si="265"/>
        <v>18</v>
      </c>
      <c r="F43" s="24">
        <f t="shared" si="265"/>
        <v>5</v>
      </c>
      <c r="G43" s="24">
        <f t="shared" si="265"/>
        <v>23</v>
      </c>
      <c r="H43" s="24">
        <f t="shared" si="265"/>
        <v>0</v>
      </c>
      <c r="I43" s="24">
        <f t="shared" si="265"/>
        <v>33</v>
      </c>
      <c r="J43" s="24">
        <f t="shared" si="265"/>
        <v>22</v>
      </c>
      <c r="K43" s="24">
        <f t="shared" si="265"/>
        <v>10</v>
      </c>
      <c r="L43" s="24">
        <f t="shared" si="265"/>
        <v>32</v>
      </c>
      <c r="M43" s="24">
        <f t="shared" si="265"/>
        <v>60</v>
      </c>
      <c r="N43" s="24">
        <f t="shared" si="265"/>
        <v>23</v>
      </c>
      <c r="O43" s="24">
        <f t="shared" si="265"/>
        <v>3</v>
      </c>
      <c r="P43" s="24">
        <f t="shared" si="265"/>
        <v>3</v>
      </c>
      <c r="Q43" s="24">
        <f t="shared" si="265"/>
        <v>6</v>
      </c>
      <c r="R43" s="24">
        <f t="shared" ref="R43:AA43" si="266">SUM(R38:R42)</f>
        <v>0</v>
      </c>
      <c r="S43" s="24">
        <f t="shared" si="266"/>
        <v>28</v>
      </c>
      <c r="T43" s="24">
        <f t="shared" si="266"/>
        <v>11</v>
      </c>
      <c r="U43" s="24">
        <f t="shared" si="266"/>
        <v>3</v>
      </c>
      <c r="V43" s="24">
        <f t="shared" si="266"/>
        <v>14</v>
      </c>
      <c r="W43" s="24">
        <f t="shared" si="266"/>
        <v>0</v>
      </c>
      <c r="X43" s="24">
        <f t="shared" si="266"/>
        <v>0</v>
      </c>
      <c r="Y43" s="24">
        <f t="shared" si="266"/>
        <v>0</v>
      </c>
      <c r="Z43" s="24">
        <f t="shared" si="266"/>
        <v>0</v>
      </c>
      <c r="AA43" s="24">
        <f t="shared" si="266"/>
        <v>0</v>
      </c>
      <c r="AB43" s="24">
        <f t="shared" si="265"/>
        <v>42</v>
      </c>
      <c r="AC43" s="24">
        <f t="shared" si="265"/>
        <v>75</v>
      </c>
      <c r="AD43" s="24">
        <f t="shared" si="265"/>
        <v>15</v>
      </c>
      <c r="AE43" s="24">
        <f t="shared" si="265"/>
        <v>5</v>
      </c>
      <c r="AF43" s="24">
        <f t="shared" si="265"/>
        <v>20</v>
      </c>
      <c r="AG43" s="24">
        <f t="shared" si="265"/>
        <v>42</v>
      </c>
      <c r="AH43" s="24">
        <f t="shared" si="265"/>
        <v>46</v>
      </c>
      <c r="AI43" s="24">
        <f t="shared" si="265"/>
        <v>12</v>
      </c>
      <c r="AJ43" s="24">
        <f t="shared" si="265"/>
        <v>5</v>
      </c>
      <c r="AK43" s="24">
        <f t="shared" si="265"/>
        <v>17</v>
      </c>
      <c r="AL43" s="24">
        <f t="shared" si="265"/>
        <v>28</v>
      </c>
      <c r="AM43" s="24">
        <f t="shared" si="265"/>
        <v>80</v>
      </c>
      <c r="AN43" s="24">
        <f t="shared" si="265"/>
        <v>8</v>
      </c>
      <c r="AO43" s="24">
        <f t="shared" si="265"/>
        <v>13</v>
      </c>
      <c r="AP43" s="24">
        <f t="shared" si="265"/>
        <v>21</v>
      </c>
      <c r="AQ43" s="24">
        <f t="shared" si="265"/>
        <v>28</v>
      </c>
      <c r="AR43" s="24">
        <f t="shared" si="265"/>
        <v>18</v>
      </c>
      <c r="AS43" s="24">
        <f t="shared" si="265"/>
        <v>1</v>
      </c>
      <c r="AT43" s="24">
        <f t="shared" si="265"/>
        <v>7</v>
      </c>
      <c r="AU43" s="24">
        <f t="shared" si="265"/>
        <v>8</v>
      </c>
      <c r="AV43" s="24">
        <f t="shared" si="265"/>
        <v>0</v>
      </c>
      <c r="AW43" s="24">
        <f t="shared" si="265"/>
        <v>0</v>
      </c>
      <c r="AX43" s="24">
        <f t="shared" si="265"/>
        <v>0</v>
      </c>
      <c r="AY43" s="24">
        <f t="shared" si="265"/>
        <v>0</v>
      </c>
      <c r="AZ43" s="24">
        <f t="shared" si="265"/>
        <v>0</v>
      </c>
      <c r="BA43" s="24">
        <f t="shared" ref="BA43:BT43" si="267">SUM(BA38:BA42)</f>
        <v>0</v>
      </c>
      <c r="BB43" s="24">
        <f t="shared" si="267"/>
        <v>0</v>
      </c>
      <c r="BC43" s="24">
        <f t="shared" si="267"/>
        <v>0</v>
      </c>
      <c r="BD43" s="24">
        <f t="shared" si="267"/>
        <v>0</v>
      </c>
      <c r="BE43" s="24">
        <f t="shared" si="267"/>
        <v>0</v>
      </c>
      <c r="BF43" s="24">
        <f t="shared" si="267"/>
        <v>0</v>
      </c>
      <c r="BG43" s="24">
        <f t="shared" si="267"/>
        <v>82</v>
      </c>
      <c r="BH43" s="24">
        <f t="shared" si="267"/>
        <v>59</v>
      </c>
      <c r="BI43" s="24">
        <f t="shared" si="267"/>
        <v>19</v>
      </c>
      <c r="BJ43" s="24">
        <f t="shared" si="267"/>
        <v>78</v>
      </c>
      <c r="BK43" s="24">
        <f t="shared" ref="BK43:BO43" si="268">SUM(BK38:BK42)</f>
        <v>0</v>
      </c>
      <c r="BL43" s="24">
        <f t="shared" si="268"/>
        <v>0</v>
      </c>
      <c r="BM43" s="24">
        <f t="shared" si="268"/>
        <v>0</v>
      </c>
      <c r="BN43" s="24">
        <f t="shared" si="268"/>
        <v>0</v>
      </c>
      <c r="BO43" s="24">
        <f t="shared" si="268"/>
        <v>0</v>
      </c>
      <c r="BP43" s="24">
        <f t="shared" si="267"/>
        <v>0</v>
      </c>
      <c r="BQ43" s="24">
        <f t="shared" si="267"/>
        <v>1</v>
      </c>
      <c r="BR43" s="24">
        <f t="shared" si="267"/>
        <v>0</v>
      </c>
      <c r="BS43" s="24">
        <f t="shared" si="267"/>
        <v>0</v>
      </c>
      <c r="BT43" s="24">
        <f t="shared" si="267"/>
        <v>0</v>
      </c>
      <c r="BU43" s="24">
        <f t="shared" si="247"/>
        <v>300</v>
      </c>
      <c r="BV43" s="24">
        <f t="shared" si="248"/>
        <v>452</v>
      </c>
      <c r="BW43" s="24">
        <f t="shared" si="249"/>
        <v>149</v>
      </c>
      <c r="BX43" s="24">
        <f t="shared" si="250"/>
        <v>70</v>
      </c>
      <c r="BY43" s="24">
        <f t="shared" si="251"/>
        <v>219</v>
      </c>
      <c r="BZ43" s="25"/>
      <c r="CA43" s="24">
        <f t="shared" ref="CA43:CF43" si="269">SUM(CA38:CA42)</f>
        <v>0</v>
      </c>
      <c r="CB43" s="24">
        <f t="shared" si="269"/>
        <v>0</v>
      </c>
      <c r="CC43" s="24">
        <f t="shared" si="269"/>
        <v>0</v>
      </c>
      <c r="CD43" s="24">
        <f>SUM(CD38:CD42)</f>
        <v>149</v>
      </c>
      <c r="CE43" s="24">
        <f>SUM(CE38:CE42)</f>
        <v>70</v>
      </c>
      <c r="CF43" s="24">
        <f t="shared" si="269"/>
        <v>219</v>
      </c>
      <c r="CG43" s="24">
        <f>SUM(CG38:CG42)</f>
        <v>0</v>
      </c>
      <c r="CH43" s="24">
        <f>SUM(CH38:CH42)</f>
        <v>0</v>
      </c>
      <c r="CI43" s="24">
        <f t="shared" ref="CI43" si="270">SUM(CI38:CI42)</f>
        <v>0</v>
      </c>
    </row>
    <row r="44" spans="1:87" ht="25.5" customHeight="1">
      <c r="A44" s="5"/>
      <c r="B44" s="100" t="s">
        <v>90</v>
      </c>
      <c r="C44" s="44"/>
      <c r="D44" s="44"/>
      <c r="E44" s="44"/>
      <c r="F44" s="4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44"/>
      <c r="AC44" s="44"/>
      <c r="AD44" s="44"/>
      <c r="AE44" s="4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44"/>
      <c r="AW44" s="44"/>
      <c r="AX44" s="44"/>
      <c r="AY44" s="4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45"/>
      <c r="CA44" s="24"/>
      <c r="CB44" s="24"/>
      <c r="CC44" s="24"/>
      <c r="CD44" s="24"/>
      <c r="CE44" s="24"/>
      <c r="CF44" s="24"/>
      <c r="CG44" s="24"/>
      <c r="CH44" s="24"/>
      <c r="CI44" s="24"/>
    </row>
    <row r="45" spans="1:87" ht="25.5" customHeight="1">
      <c r="A45" s="5"/>
      <c r="B45" s="101" t="s">
        <v>151</v>
      </c>
      <c r="C45" s="23">
        <v>0</v>
      </c>
      <c r="D45" s="23">
        <v>0</v>
      </c>
      <c r="E45" s="23">
        <v>0</v>
      </c>
      <c r="F45" s="23">
        <v>0</v>
      </c>
      <c r="G45" s="24">
        <f>E45+F45</f>
        <v>0</v>
      </c>
      <c r="H45" s="23">
        <v>0</v>
      </c>
      <c r="I45" s="23">
        <v>2</v>
      </c>
      <c r="J45" s="23">
        <v>1</v>
      </c>
      <c r="K45" s="23">
        <v>1</v>
      </c>
      <c r="L45" s="24">
        <f>SUM(J45:K45)</f>
        <v>2</v>
      </c>
      <c r="M45" s="23">
        <v>10</v>
      </c>
      <c r="N45" s="23">
        <v>1</v>
      </c>
      <c r="O45" s="23">
        <v>0</v>
      </c>
      <c r="P45" s="23">
        <v>1</v>
      </c>
      <c r="Q45" s="24">
        <f>O45+P45</f>
        <v>1</v>
      </c>
      <c r="R45" s="23">
        <v>0</v>
      </c>
      <c r="S45" s="23">
        <v>3</v>
      </c>
      <c r="T45" s="23">
        <v>0</v>
      </c>
      <c r="U45" s="23">
        <v>1</v>
      </c>
      <c r="V45" s="24">
        <f>T45+U45</f>
        <v>1</v>
      </c>
      <c r="W45" s="24">
        <v>0</v>
      </c>
      <c r="X45" s="23">
        <v>0</v>
      </c>
      <c r="Y45" s="23">
        <v>0</v>
      </c>
      <c r="Z45" s="23">
        <v>0</v>
      </c>
      <c r="AA45" s="24">
        <f>Y45+Z45</f>
        <v>0</v>
      </c>
      <c r="AB45" s="23">
        <v>15</v>
      </c>
      <c r="AC45" s="23">
        <v>14</v>
      </c>
      <c r="AD45" s="23">
        <v>9</v>
      </c>
      <c r="AE45" s="23">
        <v>1</v>
      </c>
      <c r="AF45" s="24">
        <f>AD45+AE45</f>
        <v>10</v>
      </c>
      <c r="AG45" s="23">
        <v>10</v>
      </c>
      <c r="AH45" s="23">
        <v>8</v>
      </c>
      <c r="AI45" s="23">
        <v>0</v>
      </c>
      <c r="AJ45" s="23">
        <v>3</v>
      </c>
      <c r="AK45" s="24">
        <f>AI45+AJ45</f>
        <v>3</v>
      </c>
      <c r="AL45" s="23">
        <v>20</v>
      </c>
      <c r="AM45" s="23">
        <v>55</v>
      </c>
      <c r="AN45" s="23">
        <v>6</v>
      </c>
      <c r="AO45" s="23">
        <v>4</v>
      </c>
      <c r="AP45" s="24">
        <f>AN45+AO45</f>
        <v>10</v>
      </c>
      <c r="AQ45" s="23">
        <v>5</v>
      </c>
      <c r="AR45" s="23">
        <v>3</v>
      </c>
      <c r="AS45" s="23">
        <v>0</v>
      </c>
      <c r="AT45" s="23">
        <v>1</v>
      </c>
      <c r="AU45" s="24">
        <f>AS45+AT45</f>
        <v>1</v>
      </c>
      <c r="AV45" s="23">
        <v>0</v>
      </c>
      <c r="AW45" s="23">
        <v>0</v>
      </c>
      <c r="AX45" s="23">
        <v>0</v>
      </c>
      <c r="AY45" s="23">
        <v>0</v>
      </c>
      <c r="AZ45" s="24">
        <f>AX45+AY45</f>
        <v>0</v>
      </c>
      <c r="BA45" s="23">
        <v>0</v>
      </c>
      <c r="BB45" s="23"/>
      <c r="BC45" s="23"/>
      <c r="BD45" s="23"/>
      <c r="BE45" s="24">
        <f>SUM(BC45:BD45)</f>
        <v>0</v>
      </c>
      <c r="BF45" s="23">
        <v>0</v>
      </c>
      <c r="BG45" s="23">
        <v>9</v>
      </c>
      <c r="BH45" s="23">
        <v>6</v>
      </c>
      <c r="BI45" s="23">
        <v>3</v>
      </c>
      <c r="BJ45" s="24">
        <f>BH45+BI45</f>
        <v>9</v>
      </c>
      <c r="BK45" s="23">
        <v>0</v>
      </c>
      <c r="BL45" s="23">
        <v>0</v>
      </c>
      <c r="BM45" s="23">
        <v>0</v>
      </c>
      <c r="BN45" s="23">
        <v>0</v>
      </c>
      <c r="BO45" s="24">
        <f>BM45+BN45</f>
        <v>0</v>
      </c>
      <c r="BP45" s="23">
        <v>0</v>
      </c>
      <c r="BQ45" s="23">
        <v>0</v>
      </c>
      <c r="BR45" s="23">
        <v>0</v>
      </c>
      <c r="BS45" s="23">
        <v>0</v>
      </c>
      <c r="BT45" s="24">
        <f>BR45+BS45</f>
        <v>0</v>
      </c>
      <c r="BU45" s="24">
        <f t="shared" ref="BU45:BU47" si="271">C45+M45+AB45+AG45+AL45+AQ45+AV45+BA45+BF45+BP45+H45+BK45+R45</f>
        <v>60</v>
      </c>
      <c r="BV45" s="24">
        <f t="shared" ref="BV45:BV47" si="272">D45+N45+AC45+AH45+AM45+AR45+AW45+BB45+BG45+BQ45+I45+BL45+S45+X45</f>
        <v>95</v>
      </c>
      <c r="BW45" s="24">
        <f t="shared" ref="BW45:BW47" si="273">E45+O45+AD45+AI45+AN45+AS45+AX45+BC45+BH45+BR45+J45+BM45+T45</f>
        <v>22</v>
      </c>
      <c r="BX45" s="24">
        <f t="shared" ref="BX45:BX47" si="274">F45+P45+AE45+AJ45+AO45+AT45+AY45+BD45+BI45+BS45+K45+BN45+U45</f>
        <v>15</v>
      </c>
      <c r="BY45" s="24">
        <f t="shared" ref="BY45:BY47" si="275">G45+Q45+AF45+AK45+AP45+AU45+AZ45+BE45+BJ45+BT45+L45+BO45+V45</f>
        <v>37</v>
      </c>
      <c r="BZ45" s="25">
        <v>2</v>
      </c>
      <c r="CA45" s="24" t="str">
        <f t="shared" ref="CA45:CA46" si="276">IF(BZ45=1,BW45,"0")</f>
        <v>0</v>
      </c>
      <c r="CB45" s="24" t="str">
        <f t="shared" ref="CB45:CB46" si="277">IF(BZ45=1,BX45,"0")</f>
        <v>0</v>
      </c>
      <c r="CC45" s="24">
        <f t="shared" ref="CC45:CC46" si="278">CA45+CB45</f>
        <v>0</v>
      </c>
      <c r="CD45" s="24">
        <f t="shared" ref="CD45:CD46" si="279">IF(BZ45=2,BW45,"0")</f>
        <v>22</v>
      </c>
      <c r="CE45" s="24">
        <f t="shared" ref="CE45:CE46" si="280">IF(BZ45=2,BX45,"0")</f>
        <v>15</v>
      </c>
      <c r="CF45" s="24">
        <f t="shared" ref="CF45:CF46" si="281">CD45+CE45</f>
        <v>37</v>
      </c>
      <c r="CG45" s="24" t="str">
        <f t="shared" ref="CG45:CG46" si="282">IF(CC45=2,BZ45,"0")</f>
        <v>0</v>
      </c>
      <c r="CH45" s="24" t="str">
        <f t="shared" ref="CH45:CH46" si="283">IF(CC45=2,CA45,"0")</f>
        <v>0</v>
      </c>
      <c r="CI45" s="24">
        <f t="shared" ref="CI45:CI46" si="284">CG45+CH45</f>
        <v>0</v>
      </c>
    </row>
    <row r="46" spans="1:87" ht="25.5" customHeight="1">
      <c r="A46" s="5"/>
      <c r="B46" s="52" t="s">
        <v>6</v>
      </c>
      <c r="C46" s="23">
        <v>10</v>
      </c>
      <c r="D46" s="23">
        <v>3</v>
      </c>
      <c r="E46" s="23">
        <v>1</v>
      </c>
      <c r="F46" s="23">
        <v>1</v>
      </c>
      <c r="G46" s="24">
        <f>E46+F46</f>
        <v>2</v>
      </c>
      <c r="H46" s="23">
        <v>0</v>
      </c>
      <c r="I46" s="23">
        <v>7</v>
      </c>
      <c r="J46" s="23">
        <v>5</v>
      </c>
      <c r="K46" s="23">
        <v>2</v>
      </c>
      <c r="L46" s="24">
        <f t="shared" ref="L46" si="285">SUM(J46:K46)</f>
        <v>7</v>
      </c>
      <c r="M46" s="23">
        <v>5</v>
      </c>
      <c r="N46" s="23">
        <v>4</v>
      </c>
      <c r="O46" s="23">
        <v>2</v>
      </c>
      <c r="P46" s="23">
        <v>0</v>
      </c>
      <c r="Q46" s="24">
        <f>O46+P46</f>
        <v>2</v>
      </c>
      <c r="R46" s="23">
        <v>0</v>
      </c>
      <c r="S46" s="23">
        <v>4</v>
      </c>
      <c r="T46" s="23">
        <v>1</v>
      </c>
      <c r="U46" s="23">
        <v>3</v>
      </c>
      <c r="V46" s="24">
        <f>T46+U46</f>
        <v>4</v>
      </c>
      <c r="W46" s="24">
        <v>0</v>
      </c>
      <c r="X46" s="23">
        <v>0</v>
      </c>
      <c r="Y46" s="23">
        <v>0</v>
      </c>
      <c r="Z46" s="23">
        <v>0</v>
      </c>
      <c r="AA46" s="24">
        <f>Y46+Z46</f>
        <v>0</v>
      </c>
      <c r="AB46" s="23">
        <v>15</v>
      </c>
      <c r="AC46" s="23">
        <v>15</v>
      </c>
      <c r="AD46" s="23">
        <v>6</v>
      </c>
      <c r="AE46" s="23">
        <v>5</v>
      </c>
      <c r="AF46" s="24">
        <f>AD46+AE46</f>
        <v>11</v>
      </c>
      <c r="AG46" s="23">
        <v>10</v>
      </c>
      <c r="AH46" s="23">
        <v>6</v>
      </c>
      <c r="AI46" s="23">
        <v>2</v>
      </c>
      <c r="AJ46" s="23">
        <v>0</v>
      </c>
      <c r="AK46" s="24">
        <f>AI46+AJ46</f>
        <v>2</v>
      </c>
      <c r="AL46" s="23">
        <v>15</v>
      </c>
      <c r="AM46" s="23">
        <v>65</v>
      </c>
      <c r="AN46" s="23">
        <v>3</v>
      </c>
      <c r="AO46" s="23">
        <v>5</v>
      </c>
      <c r="AP46" s="24">
        <f>AN46+AO46</f>
        <v>8</v>
      </c>
      <c r="AQ46" s="23">
        <v>5</v>
      </c>
      <c r="AR46" s="23">
        <v>4</v>
      </c>
      <c r="AS46" s="23">
        <v>1</v>
      </c>
      <c r="AT46" s="23">
        <v>2</v>
      </c>
      <c r="AU46" s="24">
        <f>AS46+AT46</f>
        <v>3</v>
      </c>
      <c r="AV46" s="23">
        <v>0</v>
      </c>
      <c r="AW46" s="23">
        <v>0</v>
      </c>
      <c r="AX46" s="23">
        <v>0</v>
      </c>
      <c r="AY46" s="23">
        <v>0</v>
      </c>
      <c r="AZ46" s="24">
        <f>AX46+AY46</f>
        <v>0</v>
      </c>
      <c r="BA46" s="23">
        <v>0</v>
      </c>
      <c r="BB46" s="23"/>
      <c r="BC46" s="23"/>
      <c r="BD46" s="23"/>
      <c r="BE46" s="24">
        <f t="shared" ref="BE46" si="286">SUM(BC46:BD46)</f>
        <v>0</v>
      </c>
      <c r="BF46" s="23">
        <v>0</v>
      </c>
      <c r="BG46" s="23">
        <v>14</v>
      </c>
      <c r="BH46" s="23">
        <v>4</v>
      </c>
      <c r="BI46" s="23">
        <v>8</v>
      </c>
      <c r="BJ46" s="24">
        <f>BH46+BI46</f>
        <v>12</v>
      </c>
      <c r="BK46" s="23">
        <v>0</v>
      </c>
      <c r="BL46" s="23">
        <v>0</v>
      </c>
      <c r="BM46" s="23">
        <v>0</v>
      </c>
      <c r="BN46" s="23">
        <v>0</v>
      </c>
      <c r="BO46" s="24">
        <f>BM46+BN46</f>
        <v>0</v>
      </c>
      <c r="BP46" s="23">
        <v>0</v>
      </c>
      <c r="BQ46" s="23">
        <v>0</v>
      </c>
      <c r="BR46" s="23">
        <v>1</v>
      </c>
      <c r="BS46" s="23">
        <v>0</v>
      </c>
      <c r="BT46" s="24">
        <f>BR46+BS46</f>
        <v>1</v>
      </c>
      <c r="BU46" s="24">
        <f t="shared" si="271"/>
        <v>60</v>
      </c>
      <c r="BV46" s="24">
        <f t="shared" si="272"/>
        <v>122</v>
      </c>
      <c r="BW46" s="24">
        <f t="shared" si="273"/>
        <v>26</v>
      </c>
      <c r="BX46" s="24">
        <f t="shared" si="274"/>
        <v>26</v>
      </c>
      <c r="BY46" s="24">
        <f t="shared" si="275"/>
        <v>52</v>
      </c>
      <c r="BZ46" s="25">
        <v>2</v>
      </c>
      <c r="CA46" s="24" t="str">
        <f t="shared" si="276"/>
        <v>0</v>
      </c>
      <c r="CB46" s="24" t="str">
        <f t="shared" si="277"/>
        <v>0</v>
      </c>
      <c r="CC46" s="24">
        <f t="shared" si="278"/>
        <v>0</v>
      </c>
      <c r="CD46" s="24">
        <f t="shared" si="279"/>
        <v>26</v>
      </c>
      <c r="CE46" s="24">
        <f t="shared" si="280"/>
        <v>26</v>
      </c>
      <c r="CF46" s="24">
        <f t="shared" si="281"/>
        <v>52</v>
      </c>
      <c r="CG46" s="24" t="str">
        <f t="shared" si="282"/>
        <v>0</v>
      </c>
      <c r="CH46" s="24" t="str">
        <f t="shared" si="283"/>
        <v>0</v>
      </c>
      <c r="CI46" s="24">
        <f t="shared" si="284"/>
        <v>0</v>
      </c>
    </row>
    <row r="47" spans="1:87" ht="25.5" customHeight="1">
      <c r="A47" s="5"/>
      <c r="B47" s="28" t="s">
        <v>36</v>
      </c>
      <c r="C47" s="24">
        <f>SUM(C45:C46)</f>
        <v>10</v>
      </c>
      <c r="D47" s="24">
        <f t="shared" ref="D47:BT47" si="287">SUM(D45:D46)</f>
        <v>3</v>
      </c>
      <c r="E47" s="24">
        <f t="shared" si="287"/>
        <v>1</v>
      </c>
      <c r="F47" s="24">
        <f t="shared" si="287"/>
        <v>1</v>
      </c>
      <c r="G47" s="24">
        <f t="shared" si="287"/>
        <v>2</v>
      </c>
      <c r="H47" s="24">
        <f t="shared" si="287"/>
        <v>0</v>
      </c>
      <c r="I47" s="24">
        <f t="shared" si="287"/>
        <v>9</v>
      </c>
      <c r="J47" s="24">
        <f t="shared" si="287"/>
        <v>6</v>
      </c>
      <c r="K47" s="24">
        <f t="shared" si="287"/>
        <v>3</v>
      </c>
      <c r="L47" s="24">
        <f t="shared" si="287"/>
        <v>9</v>
      </c>
      <c r="M47" s="24">
        <f t="shared" si="287"/>
        <v>15</v>
      </c>
      <c r="N47" s="24">
        <f t="shared" si="287"/>
        <v>5</v>
      </c>
      <c r="O47" s="24">
        <f t="shared" si="287"/>
        <v>2</v>
      </c>
      <c r="P47" s="24">
        <f t="shared" si="287"/>
        <v>1</v>
      </c>
      <c r="Q47" s="24">
        <f t="shared" si="287"/>
        <v>3</v>
      </c>
      <c r="R47" s="24">
        <f t="shared" ref="R47:AA47" si="288">SUM(R45:R46)</f>
        <v>0</v>
      </c>
      <c r="S47" s="24">
        <f t="shared" si="288"/>
        <v>7</v>
      </c>
      <c r="T47" s="24">
        <f t="shared" si="288"/>
        <v>1</v>
      </c>
      <c r="U47" s="24">
        <f t="shared" si="288"/>
        <v>4</v>
      </c>
      <c r="V47" s="24">
        <f t="shared" si="288"/>
        <v>5</v>
      </c>
      <c r="W47" s="24">
        <f t="shared" si="288"/>
        <v>0</v>
      </c>
      <c r="X47" s="24">
        <f t="shared" si="288"/>
        <v>0</v>
      </c>
      <c r="Y47" s="24">
        <f t="shared" si="288"/>
        <v>0</v>
      </c>
      <c r="Z47" s="24">
        <f t="shared" si="288"/>
        <v>0</v>
      </c>
      <c r="AA47" s="24">
        <f t="shared" si="288"/>
        <v>0</v>
      </c>
      <c r="AB47" s="24">
        <f t="shared" si="287"/>
        <v>30</v>
      </c>
      <c r="AC47" s="24">
        <f t="shared" si="287"/>
        <v>29</v>
      </c>
      <c r="AD47" s="24">
        <f t="shared" si="287"/>
        <v>15</v>
      </c>
      <c r="AE47" s="24">
        <f t="shared" si="287"/>
        <v>6</v>
      </c>
      <c r="AF47" s="24">
        <f t="shared" si="287"/>
        <v>21</v>
      </c>
      <c r="AG47" s="24">
        <f t="shared" si="287"/>
        <v>20</v>
      </c>
      <c r="AH47" s="24">
        <f t="shared" si="287"/>
        <v>14</v>
      </c>
      <c r="AI47" s="24">
        <f t="shared" si="287"/>
        <v>2</v>
      </c>
      <c r="AJ47" s="24">
        <f t="shared" si="287"/>
        <v>3</v>
      </c>
      <c r="AK47" s="24">
        <f t="shared" si="287"/>
        <v>5</v>
      </c>
      <c r="AL47" s="24">
        <f t="shared" si="287"/>
        <v>35</v>
      </c>
      <c r="AM47" s="24">
        <f t="shared" si="287"/>
        <v>120</v>
      </c>
      <c r="AN47" s="24">
        <f t="shared" si="287"/>
        <v>9</v>
      </c>
      <c r="AO47" s="24">
        <f t="shared" si="287"/>
        <v>9</v>
      </c>
      <c r="AP47" s="24">
        <f t="shared" si="287"/>
        <v>18</v>
      </c>
      <c r="AQ47" s="24">
        <f t="shared" si="287"/>
        <v>10</v>
      </c>
      <c r="AR47" s="24">
        <f t="shared" si="287"/>
        <v>7</v>
      </c>
      <c r="AS47" s="24">
        <f t="shared" si="287"/>
        <v>1</v>
      </c>
      <c r="AT47" s="24">
        <f t="shared" si="287"/>
        <v>3</v>
      </c>
      <c r="AU47" s="24">
        <f t="shared" si="287"/>
        <v>4</v>
      </c>
      <c r="AV47" s="24">
        <f t="shared" si="287"/>
        <v>0</v>
      </c>
      <c r="AW47" s="24">
        <f t="shared" si="287"/>
        <v>0</v>
      </c>
      <c r="AX47" s="24">
        <f t="shared" si="287"/>
        <v>0</v>
      </c>
      <c r="AY47" s="24">
        <f t="shared" si="287"/>
        <v>0</v>
      </c>
      <c r="AZ47" s="24">
        <f t="shared" si="287"/>
        <v>0</v>
      </c>
      <c r="BA47" s="24">
        <f t="shared" si="287"/>
        <v>0</v>
      </c>
      <c r="BB47" s="24">
        <f t="shared" si="287"/>
        <v>0</v>
      </c>
      <c r="BC47" s="24">
        <f t="shared" si="287"/>
        <v>0</v>
      </c>
      <c r="BD47" s="24">
        <f t="shared" si="287"/>
        <v>0</v>
      </c>
      <c r="BE47" s="24">
        <f t="shared" si="287"/>
        <v>0</v>
      </c>
      <c r="BF47" s="24">
        <f t="shared" si="287"/>
        <v>0</v>
      </c>
      <c r="BG47" s="24">
        <f t="shared" si="287"/>
        <v>23</v>
      </c>
      <c r="BH47" s="24">
        <f t="shared" si="287"/>
        <v>10</v>
      </c>
      <c r="BI47" s="24">
        <f t="shared" si="287"/>
        <v>11</v>
      </c>
      <c r="BJ47" s="24">
        <f t="shared" si="287"/>
        <v>21</v>
      </c>
      <c r="BK47" s="24">
        <f t="shared" ref="BK47:BO47" si="289">SUM(BK45:BK46)</f>
        <v>0</v>
      </c>
      <c r="BL47" s="24">
        <f t="shared" si="289"/>
        <v>0</v>
      </c>
      <c r="BM47" s="24">
        <f t="shared" si="289"/>
        <v>0</v>
      </c>
      <c r="BN47" s="24">
        <f t="shared" si="289"/>
        <v>0</v>
      </c>
      <c r="BO47" s="24">
        <f t="shared" si="289"/>
        <v>0</v>
      </c>
      <c r="BP47" s="24">
        <f t="shared" si="287"/>
        <v>0</v>
      </c>
      <c r="BQ47" s="24">
        <f t="shared" si="287"/>
        <v>0</v>
      </c>
      <c r="BR47" s="24">
        <f t="shared" si="287"/>
        <v>1</v>
      </c>
      <c r="BS47" s="24">
        <f t="shared" si="287"/>
        <v>0</v>
      </c>
      <c r="BT47" s="24">
        <f t="shared" si="287"/>
        <v>1</v>
      </c>
      <c r="BU47" s="24">
        <f t="shared" si="271"/>
        <v>120</v>
      </c>
      <c r="BV47" s="24">
        <f t="shared" si="272"/>
        <v>217</v>
      </c>
      <c r="BW47" s="24">
        <f t="shared" si="273"/>
        <v>48</v>
      </c>
      <c r="BX47" s="24">
        <f t="shared" si="274"/>
        <v>41</v>
      </c>
      <c r="BY47" s="24">
        <f t="shared" si="275"/>
        <v>89</v>
      </c>
      <c r="BZ47" s="25"/>
      <c r="CA47" s="24">
        <f t="shared" ref="CA47:CF47" si="290">SUM(CA45:CA46)</f>
        <v>0</v>
      </c>
      <c r="CB47" s="24">
        <f t="shared" si="290"/>
        <v>0</v>
      </c>
      <c r="CC47" s="24">
        <f t="shared" si="290"/>
        <v>0</v>
      </c>
      <c r="CD47" s="24">
        <f t="shared" si="290"/>
        <v>48</v>
      </c>
      <c r="CE47" s="24">
        <f t="shared" si="290"/>
        <v>41</v>
      </c>
      <c r="CF47" s="24">
        <f t="shared" si="290"/>
        <v>89</v>
      </c>
      <c r="CG47" s="24">
        <f t="shared" ref="CG47:CI47" si="291">SUM(CG45:CG46)</f>
        <v>0</v>
      </c>
      <c r="CH47" s="24">
        <f t="shared" si="291"/>
        <v>0</v>
      </c>
      <c r="CI47" s="24">
        <f t="shared" si="291"/>
        <v>0</v>
      </c>
    </row>
    <row r="48" spans="1:87" ht="25.5" customHeight="1">
      <c r="A48" s="5"/>
      <c r="B48" s="46" t="s">
        <v>56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5"/>
      <c r="CA48" s="24"/>
      <c r="CB48" s="24"/>
      <c r="CC48" s="24"/>
      <c r="CD48" s="24"/>
      <c r="CE48" s="24"/>
      <c r="CF48" s="24"/>
      <c r="CG48" s="24"/>
      <c r="CH48" s="24"/>
      <c r="CI48" s="24"/>
    </row>
    <row r="49" spans="1:87" ht="25.5" customHeight="1">
      <c r="A49" s="5"/>
      <c r="B49" s="47" t="s">
        <v>137</v>
      </c>
      <c r="C49" s="23">
        <v>5</v>
      </c>
      <c r="D49" s="23">
        <v>5</v>
      </c>
      <c r="E49" s="23">
        <v>2</v>
      </c>
      <c r="F49" s="23">
        <v>0</v>
      </c>
      <c r="G49" s="24">
        <f t="shared" ref="G49" si="292">E49+F49</f>
        <v>2</v>
      </c>
      <c r="H49" s="23">
        <v>0</v>
      </c>
      <c r="I49" s="23">
        <v>2</v>
      </c>
      <c r="J49" s="23">
        <v>1</v>
      </c>
      <c r="K49" s="23">
        <v>0</v>
      </c>
      <c r="L49" s="24">
        <f>SUM(J49:K49)</f>
        <v>1</v>
      </c>
      <c r="M49" s="23">
        <v>5</v>
      </c>
      <c r="N49" s="23">
        <v>0</v>
      </c>
      <c r="O49" s="23">
        <v>0</v>
      </c>
      <c r="P49" s="23">
        <v>0</v>
      </c>
      <c r="Q49" s="24">
        <f t="shared" ref="Q49" si="293">O49+P49</f>
        <v>0</v>
      </c>
      <c r="R49" s="23">
        <v>0</v>
      </c>
      <c r="S49" s="23">
        <v>2</v>
      </c>
      <c r="T49" s="23">
        <v>1</v>
      </c>
      <c r="U49" s="23">
        <v>0</v>
      </c>
      <c r="V49" s="24">
        <f t="shared" ref="V49" si="294">T49+U49</f>
        <v>1</v>
      </c>
      <c r="W49" s="24">
        <v>0</v>
      </c>
      <c r="X49" s="23">
        <v>0</v>
      </c>
      <c r="Y49" s="23">
        <v>0</v>
      </c>
      <c r="Z49" s="23">
        <v>0</v>
      </c>
      <c r="AA49" s="24">
        <f t="shared" ref="AA49" si="295">Y49+Z49</f>
        <v>0</v>
      </c>
      <c r="AB49" s="23">
        <v>15</v>
      </c>
      <c r="AC49" s="23">
        <v>6</v>
      </c>
      <c r="AD49" s="23">
        <v>4</v>
      </c>
      <c r="AE49" s="23">
        <v>0</v>
      </c>
      <c r="AF49" s="24">
        <f t="shared" ref="AF49" si="296">AD49+AE49</f>
        <v>4</v>
      </c>
      <c r="AG49" s="23">
        <v>15</v>
      </c>
      <c r="AH49" s="23">
        <v>1</v>
      </c>
      <c r="AI49" s="23">
        <v>0</v>
      </c>
      <c r="AJ49" s="23">
        <v>0</v>
      </c>
      <c r="AK49" s="24">
        <f t="shared" ref="AK49" si="297">AI49+AJ49</f>
        <v>0</v>
      </c>
      <c r="AL49" s="23">
        <v>40</v>
      </c>
      <c r="AM49" s="23">
        <v>8</v>
      </c>
      <c r="AN49" s="23">
        <v>0</v>
      </c>
      <c r="AO49" s="23">
        <v>0</v>
      </c>
      <c r="AP49" s="24">
        <f>SUM(AN49:AO49)</f>
        <v>0</v>
      </c>
      <c r="AQ49" s="23">
        <v>10</v>
      </c>
      <c r="AR49" s="23">
        <v>2</v>
      </c>
      <c r="AS49" s="23">
        <v>1</v>
      </c>
      <c r="AT49" s="23">
        <v>0</v>
      </c>
      <c r="AU49" s="24">
        <f t="shared" ref="AU49" si="298">AS49+AT49</f>
        <v>1</v>
      </c>
      <c r="AV49" s="23">
        <v>0</v>
      </c>
      <c r="AW49" s="23">
        <v>0</v>
      </c>
      <c r="AX49" s="23">
        <v>0</v>
      </c>
      <c r="AY49" s="23">
        <v>0</v>
      </c>
      <c r="AZ49" s="24">
        <f t="shared" ref="AZ49" si="299">AX49+AY49</f>
        <v>0</v>
      </c>
      <c r="BA49" s="23">
        <v>0</v>
      </c>
      <c r="BB49" s="23"/>
      <c r="BC49" s="23"/>
      <c r="BD49" s="23"/>
      <c r="BE49" s="24">
        <f>SUM(BC49:BD49)</f>
        <v>0</v>
      </c>
      <c r="BF49" s="24">
        <v>0</v>
      </c>
      <c r="BG49" s="23">
        <v>52</v>
      </c>
      <c r="BH49" s="23">
        <v>44</v>
      </c>
      <c r="BI49" s="23">
        <v>7</v>
      </c>
      <c r="BJ49" s="24">
        <f t="shared" ref="BJ49" si="300">BH49+BI49</f>
        <v>51</v>
      </c>
      <c r="BK49" s="23">
        <v>0</v>
      </c>
      <c r="BL49" s="23">
        <v>0</v>
      </c>
      <c r="BM49" s="23">
        <v>0</v>
      </c>
      <c r="BN49" s="23">
        <v>0</v>
      </c>
      <c r="BO49" s="24">
        <f t="shared" ref="BO49" si="301">BM49+BN49</f>
        <v>0</v>
      </c>
      <c r="BP49" s="23">
        <v>0</v>
      </c>
      <c r="BQ49" s="23">
        <v>0</v>
      </c>
      <c r="BR49" s="23">
        <v>0</v>
      </c>
      <c r="BS49" s="23">
        <v>0</v>
      </c>
      <c r="BT49" s="24">
        <f t="shared" ref="BT49" si="302">BR49+BS49</f>
        <v>0</v>
      </c>
      <c r="BU49" s="24">
        <f t="shared" ref="BU49:BU50" si="303">C49+M49+AB49+AG49+AL49+AQ49+AV49+BA49+BF49+BP49+H49+BK49+R49</f>
        <v>90</v>
      </c>
      <c r="BV49" s="24">
        <f t="shared" ref="BV49:BV50" si="304">D49+N49+AC49+AH49+AM49+AR49+AW49+BB49+BG49+BQ49+I49+BL49+S49+X49</f>
        <v>78</v>
      </c>
      <c r="BW49" s="24">
        <f t="shared" ref="BW49:BW50" si="305">E49+O49+AD49+AI49+AN49+AS49+AX49+BC49+BH49+BR49+J49+BM49+T49</f>
        <v>53</v>
      </c>
      <c r="BX49" s="24">
        <f t="shared" ref="BX49:BX50" si="306">F49+P49+AE49+AJ49+AO49+AT49+AY49+BD49+BI49+BS49+K49+BN49+U49</f>
        <v>7</v>
      </c>
      <c r="BY49" s="24">
        <f t="shared" ref="BY49:BY50" si="307">G49+Q49+AF49+AK49+AP49+AU49+AZ49+BE49+BJ49+BT49+L49+BO49+V49</f>
        <v>60</v>
      </c>
      <c r="BZ49" s="25">
        <v>2</v>
      </c>
      <c r="CA49" s="24" t="str">
        <f>IF(BZ49=1,BW49,"0")</f>
        <v>0</v>
      </c>
      <c r="CB49" s="24" t="str">
        <f>IF(BZ49=1,BX49,"0")</f>
        <v>0</v>
      </c>
      <c r="CC49" s="24">
        <f>CA49+CB49</f>
        <v>0</v>
      </c>
      <c r="CD49" s="24">
        <f>IF(BZ49=2,BW49,"0")</f>
        <v>53</v>
      </c>
      <c r="CE49" s="24">
        <f>IF(BZ49=2,BX49,"0")</f>
        <v>7</v>
      </c>
      <c r="CF49" s="24">
        <f>CD49+CE49</f>
        <v>60</v>
      </c>
      <c r="CG49" s="24" t="str">
        <f>IF(CC49=2,BZ49,"0")</f>
        <v>0</v>
      </c>
      <c r="CH49" s="24" t="str">
        <f>IF(CC49=2,CA49,"0")</f>
        <v>0</v>
      </c>
      <c r="CI49" s="24">
        <f>CG49+CH49</f>
        <v>0</v>
      </c>
    </row>
    <row r="50" spans="1:87" ht="25.5" customHeight="1">
      <c r="A50" s="5"/>
      <c r="B50" s="28" t="s">
        <v>36</v>
      </c>
      <c r="C50" s="24">
        <f>SUM(C49)</f>
        <v>5</v>
      </c>
      <c r="D50" s="24">
        <f t="shared" ref="D50:BT50" si="308">SUM(D49)</f>
        <v>5</v>
      </c>
      <c r="E50" s="24">
        <f t="shared" si="308"/>
        <v>2</v>
      </c>
      <c r="F50" s="24">
        <f t="shared" si="308"/>
        <v>0</v>
      </c>
      <c r="G50" s="24">
        <f t="shared" si="308"/>
        <v>2</v>
      </c>
      <c r="H50" s="24">
        <f t="shared" si="308"/>
        <v>0</v>
      </c>
      <c r="I50" s="24">
        <f t="shared" si="308"/>
        <v>2</v>
      </c>
      <c r="J50" s="24">
        <f t="shared" si="308"/>
        <v>1</v>
      </c>
      <c r="K50" s="24">
        <f t="shared" si="308"/>
        <v>0</v>
      </c>
      <c r="L50" s="24">
        <f t="shared" si="308"/>
        <v>1</v>
      </c>
      <c r="M50" s="24">
        <f t="shared" si="308"/>
        <v>5</v>
      </c>
      <c r="N50" s="24">
        <f t="shared" si="308"/>
        <v>0</v>
      </c>
      <c r="O50" s="24">
        <f t="shared" si="308"/>
        <v>0</v>
      </c>
      <c r="P50" s="24">
        <f t="shared" si="308"/>
        <v>0</v>
      </c>
      <c r="Q50" s="24">
        <f t="shared" si="308"/>
        <v>0</v>
      </c>
      <c r="R50" s="24">
        <f t="shared" ref="R50:AA50" si="309">SUM(R49)</f>
        <v>0</v>
      </c>
      <c r="S50" s="24">
        <f t="shared" si="309"/>
        <v>2</v>
      </c>
      <c r="T50" s="24">
        <f t="shared" si="309"/>
        <v>1</v>
      </c>
      <c r="U50" s="24">
        <f t="shared" si="309"/>
        <v>0</v>
      </c>
      <c r="V50" s="24">
        <f t="shared" si="309"/>
        <v>1</v>
      </c>
      <c r="W50" s="24">
        <f t="shared" si="309"/>
        <v>0</v>
      </c>
      <c r="X50" s="24">
        <f t="shared" si="309"/>
        <v>0</v>
      </c>
      <c r="Y50" s="24">
        <f t="shared" si="309"/>
        <v>0</v>
      </c>
      <c r="Z50" s="24">
        <f t="shared" si="309"/>
        <v>0</v>
      </c>
      <c r="AA50" s="24">
        <f t="shared" si="309"/>
        <v>0</v>
      </c>
      <c r="AB50" s="24">
        <f t="shared" si="308"/>
        <v>15</v>
      </c>
      <c r="AC50" s="24">
        <f t="shared" si="308"/>
        <v>6</v>
      </c>
      <c r="AD50" s="24">
        <f t="shared" si="308"/>
        <v>4</v>
      </c>
      <c r="AE50" s="24">
        <f t="shared" si="308"/>
        <v>0</v>
      </c>
      <c r="AF50" s="24">
        <f t="shared" si="308"/>
        <v>4</v>
      </c>
      <c r="AG50" s="24">
        <f t="shared" si="308"/>
        <v>15</v>
      </c>
      <c r="AH50" s="24">
        <f t="shared" si="308"/>
        <v>1</v>
      </c>
      <c r="AI50" s="24">
        <f t="shared" si="308"/>
        <v>0</v>
      </c>
      <c r="AJ50" s="24">
        <f t="shared" si="308"/>
        <v>0</v>
      </c>
      <c r="AK50" s="24">
        <f t="shared" si="308"/>
        <v>0</v>
      </c>
      <c r="AL50" s="24">
        <f t="shared" si="308"/>
        <v>40</v>
      </c>
      <c r="AM50" s="24">
        <f t="shared" si="308"/>
        <v>8</v>
      </c>
      <c r="AN50" s="24">
        <f t="shared" si="308"/>
        <v>0</v>
      </c>
      <c r="AO50" s="24">
        <f t="shared" si="308"/>
        <v>0</v>
      </c>
      <c r="AP50" s="24">
        <f t="shared" si="308"/>
        <v>0</v>
      </c>
      <c r="AQ50" s="24">
        <f t="shared" si="308"/>
        <v>10</v>
      </c>
      <c r="AR50" s="24">
        <f t="shared" si="308"/>
        <v>2</v>
      </c>
      <c r="AS50" s="24">
        <f t="shared" si="308"/>
        <v>1</v>
      </c>
      <c r="AT50" s="24">
        <f t="shared" si="308"/>
        <v>0</v>
      </c>
      <c r="AU50" s="24">
        <f t="shared" si="308"/>
        <v>1</v>
      </c>
      <c r="AV50" s="24">
        <f t="shared" si="308"/>
        <v>0</v>
      </c>
      <c r="AW50" s="24">
        <f t="shared" si="308"/>
        <v>0</v>
      </c>
      <c r="AX50" s="24">
        <f t="shared" si="308"/>
        <v>0</v>
      </c>
      <c r="AY50" s="24">
        <f t="shared" si="308"/>
        <v>0</v>
      </c>
      <c r="AZ50" s="24">
        <f t="shared" si="308"/>
        <v>0</v>
      </c>
      <c r="BA50" s="24">
        <f t="shared" si="308"/>
        <v>0</v>
      </c>
      <c r="BB50" s="24">
        <f t="shared" si="308"/>
        <v>0</v>
      </c>
      <c r="BC50" s="24">
        <f t="shared" si="308"/>
        <v>0</v>
      </c>
      <c r="BD50" s="24">
        <f t="shared" si="308"/>
        <v>0</v>
      </c>
      <c r="BE50" s="24">
        <f t="shared" si="308"/>
        <v>0</v>
      </c>
      <c r="BF50" s="24">
        <f t="shared" si="308"/>
        <v>0</v>
      </c>
      <c r="BG50" s="24">
        <f t="shared" si="308"/>
        <v>52</v>
      </c>
      <c r="BH50" s="24">
        <f t="shared" si="308"/>
        <v>44</v>
      </c>
      <c r="BI50" s="24">
        <f t="shared" si="308"/>
        <v>7</v>
      </c>
      <c r="BJ50" s="24">
        <f t="shared" si="308"/>
        <v>51</v>
      </c>
      <c r="BK50" s="24">
        <f t="shared" ref="BK50:BO50" si="310">SUM(BK49)</f>
        <v>0</v>
      </c>
      <c r="BL50" s="24">
        <f t="shared" si="310"/>
        <v>0</v>
      </c>
      <c r="BM50" s="24">
        <f t="shared" si="310"/>
        <v>0</v>
      </c>
      <c r="BN50" s="24">
        <f t="shared" si="310"/>
        <v>0</v>
      </c>
      <c r="BO50" s="24">
        <f t="shared" si="310"/>
        <v>0</v>
      </c>
      <c r="BP50" s="24">
        <f t="shared" si="308"/>
        <v>0</v>
      </c>
      <c r="BQ50" s="24">
        <f t="shared" si="308"/>
        <v>0</v>
      </c>
      <c r="BR50" s="24">
        <f t="shared" si="308"/>
        <v>0</v>
      </c>
      <c r="BS50" s="24">
        <f t="shared" si="308"/>
        <v>0</v>
      </c>
      <c r="BT50" s="24">
        <f t="shared" si="308"/>
        <v>0</v>
      </c>
      <c r="BU50" s="24">
        <f t="shared" si="303"/>
        <v>90</v>
      </c>
      <c r="BV50" s="24">
        <f t="shared" si="304"/>
        <v>78</v>
      </c>
      <c r="BW50" s="24">
        <f t="shared" si="305"/>
        <v>53</v>
      </c>
      <c r="BX50" s="24">
        <f t="shared" si="306"/>
        <v>7</v>
      </c>
      <c r="BY50" s="24">
        <f t="shared" si="307"/>
        <v>60</v>
      </c>
      <c r="BZ50" s="25">
        <f t="shared" ref="BZ50:CF50" si="311">SUM(BZ49)</f>
        <v>2</v>
      </c>
      <c r="CA50" s="24">
        <f t="shared" si="311"/>
        <v>0</v>
      </c>
      <c r="CB50" s="24">
        <f t="shared" si="311"/>
        <v>0</v>
      </c>
      <c r="CC50" s="24">
        <f t="shared" si="311"/>
        <v>0</v>
      </c>
      <c r="CD50" s="24">
        <f>SUM(CD49)</f>
        <v>53</v>
      </c>
      <c r="CE50" s="24">
        <f t="shared" si="311"/>
        <v>7</v>
      </c>
      <c r="CF50" s="24">
        <f t="shared" si="311"/>
        <v>60</v>
      </c>
      <c r="CG50" s="24">
        <f>SUM(CG49)</f>
        <v>0</v>
      </c>
      <c r="CH50" s="24">
        <f t="shared" ref="CH50:CI50" si="312">SUM(CH49)</f>
        <v>0</v>
      </c>
      <c r="CI50" s="24">
        <f t="shared" si="312"/>
        <v>0</v>
      </c>
    </row>
    <row r="51" spans="1:87" ht="25.5" customHeight="1">
      <c r="A51" s="5"/>
      <c r="B51" s="6" t="s">
        <v>54</v>
      </c>
      <c r="C51" s="44"/>
      <c r="D51" s="44"/>
      <c r="E51" s="44"/>
      <c r="F51" s="4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44"/>
      <c r="AC51" s="44"/>
      <c r="AD51" s="44"/>
      <c r="AE51" s="4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44"/>
      <c r="AW51" s="44"/>
      <c r="AX51" s="44"/>
      <c r="AY51" s="4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45"/>
      <c r="CA51" s="24"/>
      <c r="CB51" s="24"/>
      <c r="CC51" s="24"/>
      <c r="CD51" s="24"/>
      <c r="CE51" s="24"/>
      <c r="CF51" s="24"/>
      <c r="CG51" s="24"/>
      <c r="CH51" s="24"/>
      <c r="CI51" s="24"/>
    </row>
    <row r="52" spans="1:87" ht="25.5" customHeight="1">
      <c r="A52" s="5"/>
      <c r="B52" s="27" t="s">
        <v>64</v>
      </c>
      <c r="C52" s="23">
        <v>15</v>
      </c>
      <c r="D52" s="23">
        <v>8</v>
      </c>
      <c r="E52" s="23">
        <v>3</v>
      </c>
      <c r="F52" s="23">
        <v>2</v>
      </c>
      <c r="G52" s="24">
        <f>SUM(E52:F52)</f>
        <v>5</v>
      </c>
      <c r="H52" s="23">
        <v>0</v>
      </c>
      <c r="I52" s="23">
        <v>7</v>
      </c>
      <c r="J52" s="23">
        <v>2</v>
      </c>
      <c r="K52" s="23">
        <v>3</v>
      </c>
      <c r="L52" s="24">
        <f>SUM(J52:K52)</f>
        <v>5</v>
      </c>
      <c r="M52" s="23">
        <v>5</v>
      </c>
      <c r="N52" s="23">
        <v>2</v>
      </c>
      <c r="O52" s="23">
        <v>1</v>
      </c>
      <c r="P52" s="23">
        <v>0</v>
      </c>
      <c r="Q52" s="24">
        <f t="shared" ref="Q52" si="313">O52+P52</f>
        <v>1</v>
      </c>
      <c r="R52" s="23">
        <v>0</v>
      </c>
      <c r="S52" s="23">
        <v>4</v>
      </c>
      <c r="T52" s="23">
        <v>2</v>
      </c>
      <c r="U52" s="23">
        <v>1</v>
      </c>
      <c r="V52" s="24">
        <f t="shared" ref="V52" si="314">T52+U52</f>
        <v>3</v>
      </c>
      <c r="W52" s="24">
        <v>0</v>
      </c>
      <c r="X52" s="23">
        <v>0</v>
      </c>
      <c r="Y52" s="23">
        <v>0</v>
      </c>
      <c r="Z52" s="23">
        <v>0</v>
      </c>
      <c r="AA52" s="24">
        <f t="shared" ref="AA52" si="315">Y52+Z52</f>
        <v>0</v>
      </c>
      <c r="AB52" s="23">
        <v>5</v>
      </c>
      <c r="AC52" s="23">
        <v>12</v>
      </c>
      <c r="AD52" s="23">
        <v>6</v>
      </c>
      <c r="AE52" s="23">
        <v>0</v>
      </c>
      <c r="AF52" s="24">
        <f t="shared" ref="AF52" si="316">AD52+AE52</f>
        <v>6</v>
      </c>
      <c r="AG52" s="23">
        <v>5</v>
      </c>
      <c r="AH52" s="23">
        <v>2</v>
      </c>
      <c r="AI52" s="23">
        <v>0</v>
      </c>
      <c r="AJ52" s="23">
        <v>1</v>
      </c>
      <c r="AK52" s="24">
        <f t="shared" ref="AK52" si="317">AI52+AJ52</f>
        <v>1</v>
      </c>
      <c r="AL52" s="23">
        <v>0</v>
      </c>
      <c r="AM52" s="23">
        <v>0</v>
      </c>
      <c r="AN52" s="23">
        <v>0</v>
      </c>
      <c r="AO52" s="23">
        <v>0</v>
      </c>
      <c r="AP52" s="24">
        <f t="shared" ref="AP52" si="318">AN52+AO52</f>
        <v>0</v>
      </c>
      <c r="AQ52" s="23">
        <v>0</v>
      </c>
      <c r="AR52" s="23">
        <v>0</v>
      </c>
      <c r="AS52" s="23">
        <v>0</v>
      </c>
      <c r="AT52" s="23">
        <v>0</v>
      </c>
      <c r="AU52" s="24">
        <f t="shared" ref="AU52" si="319">AS52+AT52</f>
        <v>0</v>
      </c>
      <c r="AV52" s="23">
        <v>0</v>
      </c>
      <c r="AW52" s="23">
        <v>0</v>
      </c>
      <c r="AX52" s="23">
        <v>0</v>
      </c>
      <c r="AY52" s="23">
        <v>0</v>
      </c>
      <c r="AZ52" s="24">
        <f t="shared" ref="AZ52" si="320">AX52+AY52</f>
        <v>0</v>
      </c>
      <c r="BA52" s="23">
        <v>0</v>
      </c>
      <c r="BB52" s="23"/>
      <c r="BC52" s="23"/>
      <c r="BD52" s="23"/>
      <c r="BE52" s="24">
        <f>SUM(BC52:BD52)</f>
        <v>0</v>
      </c>
      <c r="BF52" s="23">
        <v>0</v>
      </c>
      <c r="BG52" s="23">
        <v>11</v>
      </c>
      <c r="BH52" s="23">
        <v>7</v>
      </c>
      <c r="BI52" s="23">
        <v>3</v>
      </c>
      <c r="BJ52" s="24">
        <f t="shared" ref="BJ52" si="321">BH52+BI52</f>
        <v>10</v>
      </c>
      <c r="BK52" s="23">
        <v>0</v>
      </c>
      <c r="BL52" s="23">
        <v>0</v>
      </c>
      <c r="BM52" s="23">
        <v>0</v>
      </c>
      <c r="BN52" s="23">
        <v>0</v>
      </c>
      <c r="BO52" s="24">
        <f t="shared" ref="BO52" si="322">BM52+BN52</f>
        <v>0</v>
      </c>
      <c r="BP52" s="23">
        <v>0</v>
      </c>
      <c r="BQ52" s="23">
        <v>1</v>
      </c>
      <c r="BR52" s="23">
        <v>1</v>
      </c>
      <c r="BS52" s="23">
        <v>0</v>
      </c>
      <c r="BT52" s="24">
        <f t="shared" ref="BT52" si="323">BR52+BS52</f>
        <v>1</v>
      </c>
      <c r="BU52" s="24">
        <f t="shared" ref="BU52:BU53" si="324">C52+M52+AB52+AG52+AL52+AQ52+AV52+BA52+BF52+BP52+H52+BK52+R52</f>
        <v>30</v>
      </c>
      <c r="BV52" s="24">
        <f t="shared" ref="BV52:BV53" si="325">D52+N52+AC52+AH52+AM52+AR52+AW52+BB52+BG52+BQ52+I52+BL52+S52+X52</f>
        <v>47</v>
      </c>
      <c r="BW52" s="24">
        <f t="shared" ref="BW52:BW53" si="326">E52+O52+AD52+AI52+AN52+AS52+AX52+BC52+BH52+BR52+J52+BM52+T52</f>
        <v>22</v>
      </c>
      <c r="BX52" s="24">
        <f t="shared" ref="BX52:BX53" si="327">F52+P52+AE52+AJ52+AO52+AT52+AY52+BD52+BI52+BS52+K52+BN52+U52</f>
        <v>10</v>
      </c>
      <c r="BY52" s="24">
        <f t="shared" ref="BY52:BY53" si="328">G52+Q52+AF52+AK52+AP52+AU52+AZ52+BE52+BJ52+BT52+L52+BO52+V52</f>
        <v>32</v>
      </c>
      <c r="BZ52" s="25">
        <v>2</v>
      </c>
      <c r="CA52" s="24" t="str">
        <f>IF(BZ52=1,BW52,"0")</f>
        <v>0</v>
      </c>
      <c r="CB52" s="24" t="str">
        <f>IF(BZ52=1,BX52,"0")</f>
        <v>0</v>
      </c>
      <c r="CC52" s="24">
        <f>CA52+CB52</f>
        <v>0</v>
      </c>
      <c r="CD52" s="24">
        <f>IF(BZ52=2,BW52,"0")</f>
        <v>22</v>
      </c>
      <c r="CE52" s="24">
        <f>IF(BZ52=2,BX52,"0")</f>
        <v>10</v>
      </c>
      <c r="CF52" s="24">
        <f>CD52+CE52</f>
        <v>32</v>
      </c>
      <c r="CG52" s="24" t="str">
        <f>IF(CC52=2,BZ52,"0")</f>
        <v>0</v>
      </c>
      <c r="CH52" s="24" t="str">
        <f>IF(CC52=2,CA52,"0")</f>
        <v>0</v>
      </c>
      <c r="CI52" s="24">
        <f>CG52+CH52</f>
        <v>0</v>
      </c>
    </row>
    <row r="53" spans="1:87" ht="25.5" customHeight="1">
      <c r="A53" s="5"/>
      <c r="B53" s="28" t="s">
        <v>36</v>
      </c>
      <c r="C53" s="24">
        <f>SUM(C52)</f>
        <v>15</v>
      </c>
      <c r="D53" s="24">
        <f t="shared" ref="D53:AZ53" si="329">SUM(D52)</f>
        <v>8</v>
      </c>
      <c r="E53" s="24">
        <f t="shared" si="329"/>
        <v>3</v>
      </c>
      <c r="F53" s="24">
        <f t="shared" si="329"/>
        <v>2</v>
      </c>
      <c r="G53" s="24">
        <f t="shared" si="329"/>
        <v>5</v>
      </c>
      <c r="H53" s="24">
        <f t="shared" si="329"/>
        <v>0</v>
      </c>
      <c r="I53" s="24">
        <f t="shared" si="329"/>
        <v>7</v>
      </c>
      <c r="J53" s="24">
        <f t="shared" si="329"/>
        <v>2</v>
      </c>
      <c r="K53" s="24">
        <f t="shared" si="329"/>
        <v>3</v>
      </c>
      <c r="L53" s="24">
        <f t="shared" si="329"/>
        <v>5</v>
      </c>
      <c r="M53" s="24">
        <f t="shared" si="329"/>
        <v>5</v>
      </c>
      <c r="N53" s="24">
        <f t="shared" si="329"/>
        <v>2</v>
      </c>
      <c r="O53" s="24">
        <f t="shared" si="329"/>
        <v>1</v>
      </c>
      <c r="P53" s="24">
        <f t="shared" si="329"/>
        <v>0</v>
      </c>
      <c r="Q53" s="24">
        <f t="shared" si="329"/>
        <v>1</v>
      </c>
      <c r="R53" s="24">
        <f t="shared" ref="R53:AA53" si="330">SUM(R52)</f>
        <v>0</v>
      </c>
      <c r="S53" s="24">
        <f t="shared" si="330"/>
        <v>4</v>
      </c>
      <c r="T53" s="24">
        <f t="shared" si="330"/>
        <v>2</v>
      </c>
      <c r="U53" s="24">
        <f t="shared" si="330"/>
        <v>1</v>
      </c>
      <c r="V53" s="24">
        <f t="shared" si="330"/>
        <v>3</v>
      </c>
      <c r="W53" s="24">
        <f t="shared" si="330"/>
        <v>0</v>
      </c>
      <c r="X53" s="24">
        <f t="shared" si="330"/>
        <v>0</v>
      </c>
      <c r="Y53" s="24">
        <f t="shared" si="330"/>
        <v>0</v>
      </c>
      <c r="Z53" s="24">
        <f t="shared" si="330"/>
        <v>0</v>
      </c>
      <c r="AA53" s="24">
        <f t="shared" si="330"/>
        <v>0</v>
      </c>
      <c r="AB53" s="24">
        <f t="shared" si="329"/>
        <v>5</v>
      </c>
      <c r="AC53" s="24">
        <f t="shared" si="329"/>
        <v>12</v>
      </c>
      <c r="AD53" s="24">
        <f t="shared" si="329"/>
        <v>6</v>
      </c>
      <c r="AE53" s="24">
        <f t="shared" si="329"/>
        <v>0</v>
      </c>
      <c r="AF53" s="24">
        <f t="shared" si="329"/>
        <v>6</v>
      </c>
      <c r="AG53" s="24">
        <f t="shared" si="329"/>
        <v>5</v>
      </c>
      <c r="AH53" s="24">
        <f t="shared" si="329"/>
        <v>2</v>
      </c>
      <c r="AI53" s="24">
        <f t="shared" si="329"/>
        <v>0</v>
      </c>
      <c r="AJ53" s="24">
        <f t="shared" si="329"/>
        <v>1</v>
      </c>
      <c r="AK53" s="24">
        <f t="shared" si="329"/>
        <v>1</v>
      </c>
      <c r="AL53" s="24">
        <f t="shared" si="329"/>
        <v>0</v>
      </c>
      <c r="AM53" s="24">
        <f t="shared" si="329"/>
        <v>0</v>
      </c>
      <c r="AN53" s="24">
        <f t="shared" si="329"/>
        <v>0</v>
      </c>
      <c r="AO53" s="24">
        <f t="shared" si="329"/>
        <v>0</v>
      </c>
      <c r="AP53" s="24">
        <f t="shared" si="329"/>
        <v>0</v>
      </c>
      <c r="AQ53" s="24">
        <f t="shared" si="329"/>
        <v>0</v>
      </c>
      <c r="AR53" s="24">
        <f t="shared" si="329"/>
        <v>0</v>
      </c>
      <c r="AS53" s="24">
        <f t="shared" si="329"/>
        <v>0</v>
      </c>
      <c r="AT53" s="24">
        <f t="shared" si="329"/>
        <v>0</v>
      </c>
      <c r="AU53" s="24">
        <f t="shared" si="329"/>
        <v>0</v>
      </c>
      <c r="AV53" s="24">
        <f t="shared" si="329"/>
        <v>0</v>
      </c>
      <c r="AW53" s="24">
        <f t="shared" si="329"/>
        <v>0</v>
      </c>
      <c r="AX53" s="24">
        <f t="shared" si="329"/>
        <v>0</v>
      </c>
      <c r="AY53" s="24">
        <f t="shared" si="329"/>
        <v>0</v>
      </c>
      <c r="AZ53" s="24">
        <f t="shared" si="329"/>
        <v>0</v>
      </c>
      <c r="BA53" s="24">
        <f t="shared" ref="BA53:CF53" si="331">SUM(BA52)</f>
        <v>0</v>
      </c>
      <c r="BB53" s="24">
        <f t="shared" si="331"/>
        <v>0</v>
      </c>
      <c r="BC53" s="24">
        <f t="shared" si="331"/>
        <v>0</v>
      </c>
      <c r="BD53" s="24">
        <f t="shared" si="331"/>
        <v>0</v>
      </c>
      <c r="BE53" s="24">
        <f t="shared" si="331"/>
        <v>0</v>
      </c>
      <c r="BF53" s="24">
        <f t="shared" si="331"/>
        <v>0</v>
      </c>
      <c r="BG53" s="24">
        <f t="shared" si="331"/>
        <v>11</v>
      </c>
      <c r="BH53" s="24">
        <f t="shared" si="331"/>
        <v>7</v>
      </c>
      <c r="BI53" s="24">
        <f t="shared" si="331"/>
        <v>3</v>
      </c>
      <c r="BJ53" s="24">
        <f t="shared" si="331"/>
        <v>10</v>
      </c>
      <c r="BK53" s="24">
        <f t="shared" si="331"/>
        <v>0</v>
      </c>
      <c r="BL53" s="24">
        <f t="shared" si="331"/>
        <v>0</v>
      </c>
      <c r="BM53" s="24">
        <f t="shared" si="331"/>
        <v>0</v>
      </c>
      <c r="BN53" s="24">
        <f t="shared" si="331"/>
        <v>0</v>
      </c>
      <c r="BO53" s="24">
        <f t="shared" si="331"/>
        <v>0</v>
      </c>
      <c r="BP53" s="24">
        <f t="shared" ref="BP53:BT53" si="332">SUM(BP52)</f>
        <v>0</v>
      </c>
      <c r="BQ53" s="24">
        <f t="shared" si="332"/>
        <v>1</v>
      </c>
      <c r="BR53" s="24">
        <f t="shared" si="332"/>
        <v>1</v>
      </c>
      <c r="BS53" s="24">
        <f t="shared" si="332"/>
        <v>0</v>
      </c>
      <c r="BT53" s="24">
        <f t="shared" si="332"/>
        <v>1</v>
      </c>
      <c r="BU53" s="24">
        <f t="shared" si="324"/>
        <v>30</v>
      </c>
      <c r="BV53" s="24">
        <f t="shared" si="325"/>
        <v>47</v>
      </c>
      <c r="BW53" s="24">
        <f t="shared" si="326"/>
        <v>22</v>
      </c>
      <c r="BX53" s="24">
        <f t="shared" si="327"/>
        <v>10</v>
      </c>
      <c r="BY53" s="24">
        <f t="shared" si="328"/>
        <v>32</v>
      </c>
      <c r="BZ53" s="25">
        <f t="shared" si="331"/>
        <v>2</v>
      </c>
      <c r="CA53" s="24">
        <f t="shared" si="331"/>
        <v>0</v>
      </c>
      <c r="CB53" s="24">
        <f t="shared" si="331"/>
        <v>0</v>
      </c>
      <c r="CC53" s="24">
        <f t="shared" si="331"/>
        <v>0</v>
      </c>
      <c r="CD53" s="24">
        <f t="shared" si="331"/>
        <v>22</v>
      </c>
      <c r="CE53" s="24">
        <f t="shared" si="331"/>
        <v>10</v>
      </c>
      <c r="CF53" s="24">
        <f t="shared" si="331"/>
        <v>32</v>
      </c>
      <c r="CG53" s="24">
        <f t="shared" ref="CG53:CI53" si="333">SUM(CG52)</f>
        <v>0</v>
      </c>
      <c r="CH53" s="24">
        <f t="shared" si="333"/>
        <v>0</v>
      </c>
      <c r="CI53" s="24">
        <f t="shared" si="333"/>
        <v>0</v>
      </c>
    </row>
    <row r="54" spans="1:87" ht="25.5" customHeight="1">
      <c r="A54" s="5"/>
      <c r="B54" s="46" t="s">
        <v>111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5"/>
      <c r="CA54" s="24"/>
      <c r="CB54" s="24"/>
      <c r="CC54" s="24"/>
      <c r="CD54" s="24"/>
      <c r="CE54" s="24"/>
      <c r="CF54" s="24"/>
      <c r="CG54" s="24"/>
      <c r="CH54" s="24"/>
      <c r="CI54" s="24"/>
    </row>
    <row r="55" spans="1:87" ht="25.5" customHeight="1">
      <c r="A55" s="5"/>
      <c r="B55" s="47" t="s">
        <v>110</v>
      </c>
      <c r="C55" s="23">
        <v>5</v>
      </c>
      <c r="D55" s="23">
        <v>4</v>
      </c>
      <c r="E55" s="23">
        <v>1</v>
      </c>
      <c r="F55" s="23">
        <v>0</v>
      </c>
      <c r="G55" s="24">
        <f t="shared" ref="G55" si="334">E55+F55</f>
        <v>1</v>
      </c>
      <c r="H55" s="23">
        <v>0</v>
      </c>
      <c r="I55" s="23">
        <v>3</v>
      </c>
      <c r="J55" s="23">
        <v>1</v>
      </c>
      <c r="K55" s="23">
        <v>2</v>
      </c>
      <c r="L55" s="24">
        <f>SUM(J55:K55)</f>
        <v>3</v>
      </c>
      <c r="M55" s="23">
        <v>5</v>
      </c>
      <c r="N55" s="23">
        <v>0</v>
      </c>
      <c r="O55" s="23">
        <v>0</v>
      </c>
      <c r="P55" s="23">
        <v>0</v>
      </c>
      <c r="Q55" s="24">
        <f t="shared" ref="Q55" si="335">O55+P55</f>
        <v>0</v>
      </c>
      <c r="R55" s="23">
        <v>0</v>
      </c>
      <c r="S55" s="23">
        <v>11</v>
      </c>
      <c r="T55" s="23">
        <v>4</v>
      </c>
      <c r="U55" s="23">
        <v>2</v>
      </c>
      <c r="V55" s="24">
        <f t="shared" ref="V55" si="336">T55+U55</f>
        <v>6</v>
      </c>
      <c r="W55" s="24">
        <v>0</v>
      </c>
      <c r="X55" s="23">
        <v>0</v>
      </c>
      <c r="Y55" s="23">
        <v>0</v>
      </c>
      <c r="Z55" s="23">
        <v>0</v>
      </c>
      <c r="AA55" s="24">
        <f t="shared" ref="AA55" si="337">Y55+Z55</f>
        <v>0</v>
      </c>
      <c r="AB55" s="23">
        <v>5</v>
      </c>
      <c r="AC55" s="23">
        <v>9</v>
      </c>
      <c r="AD55" s="23">
        <v>3</v>
      </c>
      <c r="AE55" s="23">
        <v>1</v>
      </c>
      <c r="AF55" s="24">
        <f t="shared" ref="AF55" si="338">AD55+AE55</f>
        <v>4</v>
      </c>
      <c r="AG55" s="23">
        <v>5</v>
      </c>
      <c r="AH55" s="23">
        <v>0</v>
      </c>
      <c r="AI55" s="23">
        <v>0</v>
      </c>
      <c r="AJ55" s="23">
        <v>0</v>
      </c>
      <c r="AK55" s="24">
        <f t="shared" ref="AK55" si="339">AI55+AJ55</f>
        <v>0</v>
      </c>
      <c r="AL55" s="23">
        <v>5</v>
      </c>
      <c r="AM55" s="23">
        <v>10</v>
      </c>
      <c r="AN55" s="23">
        <v>3</v>
      </c>
      <c r="AO55" s="23">
        <v>1</v>
      </c>
      <c r="AP55" s="24">
        <f t="shared" ref="AP55" si="340">AN55+AO55</f>
        <v>4</v>
      </c>
      <c r="AQ55" s="23">
        <v>5</v>
      </c>
      <c r="AR55" s="23">
        <v>3</v>
      </c>
      <c r="AS55" s="23">
        <v>1</v>
      </c>
      <c r="AT55" s="23">
        <v>0</v>
      </c>
      <c r="AU55" s="24">
        <f t="shared" ref="AU55" si="341">AS55+AT55</f>
        <v>1</v>
      </c>
      <c r="AV55" s="23">
        <v>0</v>
      </c>
      <c r="AW55" s="23">
        <v>0</v>
      </c>
      <c r="AX55" s="23">
        <v>0</v>
      </c>
      <c r="AY55" s="23">
        <v>0</v>
      </c>
      <c r="AZ55" s="24">
        <f t="shared" ref="AZ55" si="342">AX55+AY55</f>
        <v>0</v>
      </c>
      <c r="BA55" s="23">
        <v>0</v>
      </c>
      <c r="BB55" s="23"/>
      <c r="BC55" s="23"/>
      <c r="BD55" s="23"/>
      <c r="BE55" s="24">
        <f>SUM(BC55:BD55)</f>
        <v>0</v>
      </c>
      <c r="BF55" s="23">
        <v>0</v>
      </c>
      <c r="BG55" s="23">
        <v>23</v>
      </c>
      <c r="BH55" s="23">
        <v>19</v>
      </c>
      <c r="BI55" s="23">
        <v>4</v>
      </c>
      <c r="BJ55" s="24">
        <f t="shared" ref="BJ55" si="343">BH55+BI55</f>
        <v>23</v>
      </c>
      <c r="BK55" s="23">
        <v>0</v>
      </c>
      <c r="BL55" s="23">
        <v>0</v>
      </c>
      <c r="BM55" s="23">
        <v>0</v>
      </c>
      <c r="BN55" s="23">
        <v>0</v>
      </c>
      <c r="BO55" s="24">
        <f t="shared" ref="BO55" si="344">BM55+BN55</f>
        <v>0</v>
      </c>
      <c r="BP55" s="23">
        <v>0</v>
      </c>
      <c r="BQ55" s="23">
        <v>0</v>
      </c>
      <c r="BR55" s="23">
        <v>0</v>
      </c>
      <c r="BS55" s="23">
        <v>0</v>
      </c>
      <c r="BT55" s="24">
        <f t="shared" ref="BT55" si="345">BR55+BS55</f>
        <v>0</v>
      </c>
      <c r="BU55" s="24">
        <f t="shared" ref="BU55:BU56" si="346">C55+M55+AB55+AG55+AL55+AQ55+AV55+BA55+BF55+BP55+H55+BK55+R55</f>
        <v>30</v>
      </c>
      <c r="BV55" s="24">
        <f t="shared" ref="BV55:BV56" si="347">D55+N55+AC55+AH55+AM55+AR55+AW55+BB55+BG55+BQ55+I55+BL55+S55+X55</f>
        <v>63</v>
      </c>
      <c r="BW55" s="24">
        <f t="shared" ref="BW55:BW56" si="348">E55+O55+AD55+AI55+AN55+AS55+AX55+BC55+BH55+BR55+J55+BM55+T55</f>
        <v>32</v>
      </c>
      <c r="BX55" s="24">
        <f t="shared" ref="BX55:BX56" si="349">F55+P55+AE55+AJ55+AO55+AT55+AY55+BD55+BI55+BS55+K55+BN55+U55</f>
        <v>10</v>
      </c>
      <c r="BY55" s="24">
        <f t="shared" ref="BY55:BY56" si="350">G55+Q55+AF55+AK55+AP55+AU55+AZ55+BE55+BJ55+BT55+L55+BO55+V55</f>
        <v>42</v>
      </c>
      <c r="BZ55" s="25">
        <v>2</v>
      </c>
      <c r="CA55" s="24" t="str">
        <f>IF(BZ55=1,BW55,"0")</f>
        <v>0</v>
      </c>
      <c r="CB55" s="24" t="str">
        <f>IF(BZ55=1,BX55,"0")</f>
        <v>0</v>
      </c>
      <c r="CC55" s="24">
        <f>CA55+CB55</f>
        <v>0</v>
      </c>
      <c r="CD55" s="24">
        <f>IF(BZ55=2,BW55,"0")</f>
        <v>32</v>
      </c>
      <c r="CE55" s="24">
        <f>IF(BZ55=2,BX55,"0")</f>
        <v>10</v>
      </c>
      <c r="CF55" s="24">
        <f>CD55+CE55</f>
        <v>42</v>
      </c>
      <c r="CG55" s="24" t="str">
        <f>IF(CC55=2,BZ55,"0")</f>
        <v>0</v>
      </c>
      <c r="CH55" s="24" t="str">
        <f>IF(CC55=2,CA55,"0")</f>
        <v>0</v>
      </c>
      <c r="CI55" s="24">
        <f>CG55+CH55</f>
        <v>0</v>
      </c>
    </row>
    <row r="56" spans="1:87" ht="25.5" customHeight="1">
      <c r="A56" s="5"/>
      <c r="B56" s="28" t="s">
        <v>36</v>
      </c>
      <c r="C56" s="24">
        <f>SUM(C55)</f>
        <v>5</v>
      </c>
      <c r="D56" s="24">
        <f t="shared" ref="D56:BT56" si="351">SUM(D55)</f>
        <v>4</v>
      </c>
      <c r="E56" s="24">
        <f t="shared" si="351"/>
        <v>1</v>
      </c>
      <c r="F56" s="24">
        <f t="shared" si="351"/>
        <v>0</v>
      </c>
      <c r="G56" s="24">
        <f t="shared" si="351"/>
        <v>1</v>
      </c>
      <c r="H56" s="24">
        <f t="shared" si="351"/>
        <v>0</v>
      </c>
      <c r="I56" s="24">
        <f t="shared" si="351"/>
        <v>3</v>
      </c>
      <c r="J56" s="24">
        <f t="shared" si="351"/>
        <v>1</v>
      </c>
      <c r="K56" s="24">
        <f t="shared" si="351"/>
        <v>2</v>
      </c>
      <c r="L56" s="24">
        <f t="shared" si="351"/>
        <v>3</v>
      </c>
      <c r="M56" s="24">
        <f t="shared" si="351"/>
        <v>5</v>
      </c>
      <c r="N56" s="24">
        <f t="shared" si="351"/>
        <v>0</v>
      </c>
      <c r="O56" s="24">
        <f t="shared" si="351"/>
        <v>0</v>
      </c>
      <c r="P56" s="24">
        <f t="shared" si="351"/>
        <v>0</v>
      </c>
      <c r="Q56" s="24">
        <f t="shared" si="351"/>
        <v>0</v>
      </c>
      <c r="R56" s="24">
        <f t="shared" ref="R56:AA56" si="352">SUM(R55)</f>
        <v>0</v>
      </c>
      <c r="S56" s="24">
        <f t="shared" si="352"/>
        <v>11</v>
      </c>
      <c r="T56" s="24">
        <f t="shared" si="352"/>
        <v>4</v>
      </c>
      <c r="U56" s="24">
        <f t="shared" si="352"/>
        <v>2</v>
      </c>
      <c r="V56" s="24">
        <f t="shared" si="352"/>
        <v>6</v>
      </c>
      <c r="W56" s="24">
        <f t="shared" si="352"/>
        <v>0</v>
      </c>
      <c r="X56" s="24">
        <f t="shared" si="352"/>
        <v>0</v>
      </c>
      <c r="Y56" s="24">
        <f t="shared" si="352"/>
        <v>0</v>
      </c>
      <c r="Z56" s="24">
        <f t="shared" si="352"/>
        <v>0</v>
      </c>
      <c r="AA56" s="24">
        <f t="shared" si="352"/>
        <v>0</v>
      </c>
      <c r="AB56" s="24">
        <f t="shared" si="351"/>
        <v>5</v>
      </c>
      <c r="AC56" s="24">
        <f t="shared" si="351"/>
        <v>9</v>
      </c>
      <c r="AD56" s="24">
        <f t="shared" si="351"/>
        <v>3</v>
      </c>
      <c r="AE56" s="24">
        <f t="shared" si="351"/>
        <v>1</v>
      </c>
      <c r="AF56" s="24">
        <f t="shared" si="351"/>
        <v>4</v>
      </c>
      <c r="AG56" s="24">
        <f t="shared" si="351"/>
        <v>5</v>
      </c>
      <c r="AH56" s="24">
        <f t="shared" si="351"/>
        <v>0</v>
      </c>
      <c r="AI56" s="24">
        <f t="shared" si="351"/>
        <v>0</v>
      </c>
      <c r="AJ56" s="24">
        <f t="shared" si="351"/>
        <v>0</v>
      </c>
      <c r="AK56" s="24">
        <f t="shared" si="351"/>
        <v>0</v>
      </c>
      <c r="AL56" s="24">
        <f t="shared" si="351"/>
        <v>5</v>
      </c>
      <c r="AM56" s="24">
        <f t="shared" si="351"/>
        <v>10</v>
      </c>
      <c r="AN56" s="24">
        <f t="shared" si="351"/>
        <v>3</v>
      </c>
      <c r="AO56" s="24">
        <f t="shared" si="351"/>
        <v>1</v>
      </c>
      <c r="AP56" s="24">
        <f t="shared" si="351"/>
        <v>4</v>
      </c>
      <c r="AQ56" s="24">
        <f t="shared" si="351"/>
        <v>5</v>
      </c>
      <c r="AR56" s="24">
        <f t="shared" si="351"/>
        <v>3</v>
      </c>
      <c r="AS56" s="24">
        <f t="shared" si="351"/>
        <v>1</v>
      </c>
      <c r="AT56" s="24">
        <f t="shared" si="351"/>
        <v>0</v>
      </c>
      <c r="AU56" s="24">
        <f t="shared" si="351"/>
        <v>1</v>
      </c>
      <c r="AV56" s="24">
        <f t="shared" si="351"/>
        <v>0</v>
      </c>
      <c r="AW56" s="24">
        <f t="shared" si="351"/>
        <v>0</v>
      </c>
      <c r="AX56" s="24">
        <f t="shared" si="351"/>
        <v>0</v>
      </c>
      <c r="AY56" s="24">
        <f t="shared" si="351"/>
        <v>0</v>
      </c>
      <c r="AZ56" s="24">
        <f t="shared" si="351"/>
        <v>0</v>
      </c>
      <c r="BA56" s="24">
        <f t="shared" si="351"/>
        <v>0</v>
      </c>
      <c r="BB56" s="24">
        <f t="shared" si="351"/>
        <v>0</v>
      </c>
      <c r="BC56" s="24">
        <f t="shared" si="351"/>
        <v>0</v>
      </c>
      <c r="BD56" s="24">
        <f t="shared" si="351"/>
        <v>0</v>
      </c>
      <c r="BE56" s="24">
        <f t="shared" si="351"/>
        <v>0</v>
      </c>
      <c r="BF56" s="24">
        <f t="shared" si="351"/>
        <v>0</v>
      </c>
      <c r="BG56" s="24">
        <f t="shared" si="351"/>
        <v>23</v>
      </c>
      <c r="BH56" s="24">
        <f t="shared" si="351"/>
        <v>19</v>
      </c>
      <c r="BI56" s="24">
        <f t="shared" si="351"/>
        <v>4</v>
      </c>
      <c r="BJ56" s="24">
        <f t="shared" si="351"/>
        <v>23</v>
      </c>
      <c r="BK56" s="24">
        <f t="shared" ref="BK56:BO56" si="353">SUM(BK55)</f>
        <v>0</v>
      </c>
      <c r="BL56" s="24">
        <f t="shared" si="353"/>
        <v>0</v>
      </c>
      <c r="BM56" s="24">
        <f t="shared" si="353"/>
        <v>0</v>
      </c>
      <c r="BN56" s="24">
        <f t="shared" si="353"/>
        <v>0</v>
      </c>
      <c r="BO56" s="24">
        <f t="shared" si="353"/>
        <v>0</v>
      </c>
      <c r="BP56" s="24">
        <f t="shared" si="351"/>
        <v>0</v>
      </c>
      <c r="BQ56" s="24">
        <f>SUM(BQ55)</f>
        <v>0</v>
      </c>
      <c r="BR56" s="24">
        <f t="shared" si="351"/>
        <v>0</v>
      </c>
      <c r="BS56" s="24">
        <f t="shared" si="351"/>
        <v>0</v>
      </c>
      <c r="BT56" s="24">
        <f t="shared" si="351"/>
        <v>0</v>
      </c>
      <c r="BU56" s="24">
        <f t="shared" si="346"/>
        <v>30</v>
      </c>
      <c r="BV56" s="24">
        <f t="shared" si="347"/>
        <v>63</v>
      </c>
      <c r="BW56" s="24">
        <f t="shared" si="348"/>
        <v>32</v>
      </c>
      <c r="BX56" s="24">
        <f t="shared" si="349"/>
        <v>10</v>
      </c>
      <c r="BY56" s="24">
        <f t="shared" si="350"/>
        <v>42</v>
      </c>
      <c r="BZ56" s="25">
        <f t="shared" ref="BZ56:CC56" si="354">SUM(BZ55)</f>
        <v>2</v>
      </c>
      <c r="CA56" s="24">
        <f t="shared" si="354"/>
        <v>0</v>
      </c>
      <c r="CB56" s="24">
        <f t="shared" si="354"/>
        <v>0</v>
      </c>
      <c r="CC56" s="24">
        <f t="shared" si="354"/>
        <v>0</v>
      </c>
      <c r="CD56" s="24">
        <f>SUM(CD55)</f>
        <v>32</v>
      </c>
      <c r="CE56" s="24">
        <f t="shared" ref="CE56:CF56" si="355">SUM(CE55)</f>
        <v>10</v>
      </c>
      <c r="CF56" s="24">
        <f t="shared" si="355"/>
        <v>42</v>
      </c>
      <c r="CG56" s="24">
        <f>SUM(CG55)</f>
        <v>0</v>
      </c>
      <c r="CH56" s="24">
        <f t="shared" ref="CH56:CI56" si="356">SUM(CH55)</f>
        <v>0</v>
      </c>
      <c r="CI56" s="24">
        <f t="shared" si="356"/>
        <v>0</v>
      </c>
    </row>
    <row r="57" spans="1:87" ht="25.5" customHeight="1">
      <c r="A57" s="5"/>
      <c r="B57" s="6" t="s">
        <v>89</v>
      </c>
      <c r="C57" s="44"/>
      <c r="D57" s="44"/>
      <c r="E57" s="44"/>
      <c r="F57" s="4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44"/>
      <c r="AC57" s="44"/>
      <c r="AD57" s="44"/>
      <c r="AE57" s="4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44"/>
      <c r="AW57" s="44"/>
      <c r="AX57" s="44"/>
      <c r="AY57" s="4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45"/>
      <c r="CA57" s="24"/>
      <c r="CB57" s="24"/>
      <c r="CC57" s="24"/>
      <c r="CD57" s="24"/>
      <c r="CE57" s="24"/>
      <c r="CF57" s="24"/>
      <c r="CG57" s="24"/>
      <c r="CH57" s="24"/>
      <c r="CI57" s="24"/>
    </row>
    <row r="58" spans="1:87" ht="25.5" customHeight="1">
      <c r="A58" s="5"/>
      <c r="B58" s="52" t="s">
        <v>78</v>
      </c>
      <c r="C58" s="49">
        <v>30</v>
      </c>
      <c r="D58" s="49">
        <f>11+12</f>
        <v>23</v>
      </c>
      <c r="E58" s="49">
        <v>14</v>
      </c>
      <c r="F58" s="49">
        <v>3</v>
      </c>
      <c r="G58" s="24">
        <f>E58+F58</f>
        <v>17</v>
      </c>
      <c r="H58" s="23">
        <v>0</v>
      </c>
      <c r="I58" s="23">
        <v>3</v>
      </c>
      <c r="J58" s="23">
        <v>2</v>
      </c>
      <c r="K58" s="23">
        <v>1</v>
      </c>
      <c r="L58" s="24">
        <f>SUM(J58:K58)</f>
        <v>3</v>
      </c>
      <c r="M58" s="23">
        <v>30</v>
      </c>
      <c r="N58" s="23">
        <v>12</v>
      </c>
      <c r="O58" s="23">
        <v>4</v>
      </c>
      <c r="P58" s="23">
        <v>1</v>
      </c>
      <c r="Q58" s="24">
        <f>O58+P58</f>
        <v>5</v>
      </c>
      <c r="R58" s="23">
        <v>0</v>
      </c>
      <c r="S58" s="23">
        <v>0</v>
      </c>
      <c r="T58" s="23">
        <v>0</v>
      </c>
      <c r="U58" s="23">
        <v>0</v>
      </c>
      <c r="V58" s="24">
        <f>T58+U58</f>
        <v>0</v>
      </c>
      <c r="W58" s="24">
        <v>0</v>
      </c>
      <c r="X58" s="23">
        <v>0</v>
      </c>
      <c r="Y58" s="23">
        <v>0</v>
      </c>
      <c r="Z58" s="23">
        <v>0</v>
      </c>
      <c r="AA58" s="24">
        <f>Y58+Z58</f>
        <v>0</v>
      </c>
      <c r="AB58" s="49">
        <v>0</v>
      </c>
      <c r="AC58" s="49">
        <v>0</v>
      </c>
      <c r="AD58" s="49">
        <v>0</v>
      </c>
      <c r="AE58" s="49">
        <v>0</v>
      </c>
      <c r="AF58" s="23">
        <f>AD58+AE58</f>
        <v>0</v>
      </c>
      <c r="AG58" s="23">
        <v>0</v>
      </c>
      <c r="AH58" s="23">
        <v>0</v>
      </c>
      <c r="AI58" s="23">
        <v>0</v>
      </c>
      <c r="AJ58" s="23">
        <v>0</v>
      </c>
      <c r="AK58" s="24">
        <f>AI58+AJ58</f>
        <v>0</v>
      </c>
      <c r="AL58" s="23">
        <v>0</v>
      </c>
      <c r="AM58" s="23">
        <v>0</v>
      </c>
      <c r="AN58" s="23">
        <v>0</v>
      </c>
      <c r="AO58" s="23">
        <v>0</v>
      </c>
      <c r="AP58" s="24">
        <f>AN58+AO58</f>
        <v>0</v>
      </c>
      <c r="AQ58" s="23">
        <v>0</v>
      </c>
      <c r="AR58" s="23">
        <v>0</v>
      </c>
      <c r="AS58" s="23">
        <v>0</v>
      </c>
      <c r="AT58" s="23">
        <v>0</v>
      </c>
      <c r="AU58" s="24">
        <f>AS58+AT58</f>
        <v>0</v>
      </c>
      <c r="AV58" s="49">
        <v>0</v>
      </c>
      <c r="AW58" s="49">
        <v>0</v>
      </c>
      <c r="AX58" s="49">
        <v>0</v>
      </c>
      <c r="AY58" s="49">
        <v>0</v>
      </c>
      <c r="AZ58" s="24">
        <f>AX58+AY58</f>
        <v>0</v>
      </c>
      <c r="BA58" s="23">
        <v>0</v>
      </c>
      <c r="BB58" s="23"/>
      <c r="BC58" s="23"/>
      <c r="BD58" s="23"/>
      <c r="BE58" s="24">
        <f>BC58+BD58</f>
        <v>0</v>
      </c>
      <c r="BF58" s="23">
        <v>0</v>
      </c>
      <c r="BG58" s="23">
        <v>16</v>
      </c>
      <c r="BH58" s="23">
        <v>14</v>
      </c>
      <c r="BI58" s="23">
        <v>2</v>
      </c>
      <c r="BJ58" s="24">
        <f>BH58+BI58</f>
        <v>16</v>
      </c>
      <c r="BK58" s="23">
        <v>0</v>
      </c>
      <c r="BL58" s="23">
        <v>0</v>
      </c>
      <c r="BM58" s="23">
        <v>0</v>
      </c>
      <c r="BN58" s="23">
        <v>0</v>
      </c>
      <c r="BO58" s="24">
        <f>BM58+BN58</f>
        <v>0</v>
      </c>
      <c r="BP58" s="23">
        <v>0</v>
      </c>
      <c r="BQ58" s="23">
        <v>0</v>
      </c>
      <c r="BR58" s="23">
        <v>0</v>
      </c>
      <c r="BS58" s="23">
        <v>0</v>
      </c>
      <c r="BT58" s="24">
        <f>BR58+BS58</f>
        <v>0</v>
      </c>
      <c r="BU58" s="24">
        <f t="shared" ref="BU58:BU60" si="357">C58+M58+AB58+AG58+AL58+AQ58+AV58+BA58+BF58+BP58+H58+BK58+R58</f>
        <v>60</v>
      </c>
      <c r="BV58" s="24">
        <f t="shared" ref="BV58:BV60" si="358">D58+N58+AC58+AH58+AM58+AR58+AW58+BB58+BG58+BQ58+I58+BL58+S58</f>
        <v>54</v>
      </c>
      <c r="BW58" s="24">
        <f t="shared" ref="BW58:BW60" si="359">E58+O58+AD58+AI58+AN58+AS58+AX58+BC58+BH58+BR58+J58+BM58+T58</f>
        <v>34</v>
      </c>
      <c r="BX58" s="24">
        <f t="shared" ref="BX58:BX60" si="360">F58+P58+AE58+AJ58+AO58+AT58+AY58+BD58+BI58+BS58+K58+BN58+U58</f>
        <v>7</v>
      </c>
      <c r="BY58" s="24">
        <f t="shared" ref="BY58:BY60" si="361">G58+Q58+AF58+AK58+AP58+AU58+AZ58+BE58+BJ58+BT58+L58+BO58+V58</f>
        <v>41</v>
      </c>
      <c r="BZ58" s="45">
        <v>2</v>
      </c>
      <c r="CA58" s="24" t="str">
        <f t="shared" ref="CA58:CA59" si="362">IF(BZ58=1,BW58,"0")</f>
        <v>0</v>
      </c>
      <c r="CB58" s="24" t="str">
        <f t="shared" ref="CB58:CB59" si="363">IF(BZ58=1,BX58,"0")</f>
        <v>0</v>
      </c>
      <c r="CC58" s="24">
        <f t="shared" ref="CC58:CC59" si="364">CA58+CB58</f>
        <v>0</v>
      </c>
      <c r="CD58" s="24">
        <f t="shared" ref="CD58:CD59" si="365">IF(BZ58=2,BW58,"0")</f>
        <v>34</v>
      </c>
      <c r="CE58" s="24">
        <f t="shared" ref="CE58:CE59" si="366">IF(BZ58=2,BX58,"0")</f>
        <v>7</v>
      </c>
      <c r="CF58" s="24">
        <f t="shared" ref="CF58:CF59" si="367">CD58+CE58</f>
        <v>41</v>
      </c>
      <c r="CG58" s="24" t="str">
        <f t="shared" ref="CG58:CG59" si="368">IF(CC58=2,BZ58,"0")</f>
        <v>0</v>
      </c>
      <c r="CH58" s="24" t="str">
        <f t="shared" ref="CH58:CH59" si="369">IF(CC58=2,CA58,"0")</f>
        <v>0</v>
      </c>
      <c r="CI58" s="24">
        <f t="shared" ref="CI58:CI59" si="370">CG58+CH58</f>
        <v>0</v>
      </c>
    </row>
    <row r="59" spans="1:87" ht="25.5" customHeight="1">
      <c r="A59" s="5"/>
      <c r="B59" s="50" t="s">
        <v>84</v>
      </c>
      <c r="C59" s="23">
        <v>30</v>
      </c>
      <c r="D59" s="23">
        <v>18</v>
      </c>
      <c r="E59" s="23">
        <v>10</v>
      </c>
      <c r="F59" s="23">
        <v>2</v>
      </c>
      <c r="G59" s="24">
        <f>E59+F59</f>
        <v>12</v>
      </c>
      <c r="H59" s="23">
        <v>0</v>
      </c>
      <c r="I59" s="23">
        <v>5</v>
      </c>
      <c r="J59" s="23">
        <v>4</v>
      </c>
      <c r="K59" s="23">
        <v>0</v>
      </c>
      <c r="L59" s="24">
        <f t="shared" ref="L59" si="371">SUM(J59:K59)</f>
        <v>4</v>
      </c>
      <c r="M59" s="23">
        <v>30</v>
      </c>
      <c r="N59" s="23">
        <v>4</v>
      </c>
      <c r="O59" s="23">
        <v>1</v>
      </c>
      <c r="P59" s="23">
        <v>1</v>
      </c>
      <c r="Q59" s="24">
        <f>O59+P59</f>
        <v>2</v>
      </c>
      <c r="R59" s="23">
        <v>0</v>
      </c>
      <c r="S59" s="23">
        <v>1</v>
      </c>
      <c r="T59" s="23">
        <v>1</v>
      </c>
      <c r="U59" s="23">
        <v>0</v>
      </c>
      <c r="V59" s="24">
        <f>T59+U59</f>
        <v>1</v>
      </c>
      <c r="W59" s="24">
        <v>0</v>
      </c>
      <c r="X59" s="23">
        <v>0</v>
      </c>
      <c r="Y59" s="23">
        <v>0</v>
      </c>
      <c r="Z59" s="23">
        <v>0</v>
      </c>
      <c r="AA59" s="24">
        <f>Y59+Z59</f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f>AD59+AE59</f>
        <v>0</v>
      </c>
      <c r="AG59" s="23">
        <v>0</v>
      </c>
      <c r="AH59" s="23">
        <v>0</v>
      </c>
      <c r="AI59" s="23">
        <v>0</v>
      </c>
      <c r="AJ59" s="23">
        <v>0</v>
      </c>
      <c r="AK59" s="24">
        <f>AI59+AJ59</f>
        <v>0</v>
      </c>
      <c r="AL59" s="23">
        <v>0</v>
      </c>
      <c r="AM59" s="23">
        <v>0</v>
      </c>
      <c r="AN59" s="23">
        <v>0</v>
      </c>
      <c r="AO59" s="23">
        <v>0</v>
      </c>
      <c r="AP59" s="24">
        <f>AN59+AO59</f>
        <v>0</v>
      </c>
      <c r="AQ59" s="23">
        <v>0</v>
      </c>
      <c r="AR59" s="23">
        <v>0</v>
      </c>
      <c r="AS59" s="23">
        <v>0</v>
      </c>
      <c r="AT59" s="23">
        <v>0</v>
      </c>
      <c r="AU59" s="24">
        <f>AS59+AT59</f>
        <v>0</v>
      </c>
      <c r="AV59" s="23">
        <v>0</v>
      </c>
      <c r="AW59" s="23">
        <v>0</v>
      </c>
      <c r="AX59" s="23">
        <v>0</v>
      </c>
      <c r="AY59" s="23">
        <v>0</v>
      </c>
      <c r="AZ59" s="24">
        <f>AX59+AY59</f>
        <v>0</v>
      </c>
      <c r="BA59" s="23">
        <v>0</v>
      </c>
      <c r="BB59" s="23">
        <v>0</v>
      </c>
      <c r="BC59" s="23">
        <v>0</v>
      </c>
      <c r="BD59" s="23">
        <v>0</v>
      </c>
      <c r="BE59" s="24">
        <f>BC59+BD59</f>
        <v>0</v>
      </c>
      <c r="BF59" s="23">
        <v>0</v>
      </c>
      <c r="BG59" s="23">
        <v>11</v>
      </c>
      <c r="BH59" s="23">
        <v>11</v>
      </c>
      <c r="BI59" s="23">
        <v>0</v>
      </c>
      <c r="BJ59" s="24">
        <f>BH59+BI59</f>
        <v>11</v>
      </c>
      <c r="BK59" s="23">
        <v>0</v>
      </c>
      <c r="BL59" s="23">
        <v>0</v>
      </c>
      <c r="BM59" s="23">
        <v>0</v>
      </c>
      <c r="BN59" s="23">
        <v>0</v>
      </c>
      <c r="BO59" s="24">
        <f>BM59+BN59</f>
        <v>0</v>
      </c>
      <c r="BP59" s="23">
        <v>0</v>
      </c>
      <c r="BQ59" s="23">
        <v>0</v>
      </c>
      <c r="BR59" s="23">
        <v>0</v>
      </c>
      <c r="BS59" s="23">
        <v>0</v>
      </c>
      <c r="BT59" s="24">
        <f>BR59+BS59</f>
        <v>0</v>
      </c>
      <c r="BU59" s="24">
        <f t="shared" si="357"/>
        <v>60</v>
      </c>
      <c r="BV59" s="24">
        <f t="shared" si="358"/>
        <v>39</v>
      </c>
      <c r="BW59" s="24">
        <f t="shared" si="359"/>
        <v>27</v>
      </c>
      <c r="BX59" s="24">
        <f t="shared" si="360"/>
        <v>3</v>
      </c>
      <c r="BY59" s="24">
        <f t="shared" si="361"/>
        <v>30</v>
      </c>
      <c r="BZ59" s="25">
        <v>2</v>
      </c>
      <c r="CA59" s="24" t="str">
        <f t="shared" si="362"/>
        <v>0</v>
      </c>
      <c r="CB59" s="24" t="str">
        <f t="shared" si="363"/>
        <v>0</v>
      </c>
      <c r="CC59" s="24">
        <f t="shared" si="364"/>
        <v>0</v>
      </c>
      <c r="CD59" s="24">
        <f t="shared" si="365"/>
        <v>27</v>
      </c>
      <c r="CE59" s="24">
        <f t="shared" si="366"/>
        <v>3</v>
      </c>
      <c r="CF59" s="24">
        <f t="shared" si="367"/>
        <v>30</v>
      </c>
      <c r="CG59" s="24" t="str">
        <f t="shared" si="368"/>
        <v>0</v>
      </c>
      <c r="CH59" s="24" t="str">
        <f t="shared" si="369"/>
        <v>0</v>
      </c>
      <c r="CI59" s="24">
        <f t="shared" si="370"/>
        <v>0</v>
      </c>
    </row>
    <row r="60" spans="1:87" ht="25.5" customHeight="1">
      <c r="A60" s="31"/>
      <c r="B60" s="51" t="s">
        <v>36</v>
      </c>
      <c r="C60" s="24">
        <f>SUM(C58:C59)</f>
        <v>60</v>
      </c>
      <c r="D60" s="24">
        <f t="shared" ref="D60:BT60" si="372">SUM(D58:D59)</f>
        <v>41</v>
      </c>
      <c r="E60" s="24">
        <f t="shared" si="372"/>
        <v>24</v>
      </c>
      <c r="F60" s="24">
        <f t="shared" si="372"/>
        <v>5</v>
      </c>
      <c r="G60" s="24">
        <f t="shared" si="372"/>
        <v>29</v>
      </c>
      <c r="H60" s="24">
        <f t="shared" si="372"/>
        <v>0</v>
      </c>
      <c r="I60" s="24">
        <f t="shared" si="372"/>
        <v>8</v>
      </c>
      <c r="J60" s="24">
        <f t="shared" si="372"/>
        <v>6</v>
      </c>
      <c r="K60" s="24">
        <f t="shared" si="372"/>
        <v>1</v>
      </c>
      <c r="L60" s="24">
        <f t="shared" si="372"/>
        <v>7</v>
      </c>
      <c r="M60" s="24">
        <f t="shared" si="372"/>
        <v>60</v>
      </c>
      <c r="N60" s="24">
        <f t="shared" si="372"/>
        <v>16</v>
      </c>
      <c r="O60" s="24">
        <f t="shared" si="372"/>
        <v>5</v>
      </c>
      <c r="P60" s="24">
        <f t="shared" si="372"/>
        <v>2</v>
      </c>
      <c r="Q60" s="24">
        <f t="shared" si="372"/>
        <v>7</v>
      </c>
      <c r="R60" s="24">
        <f t="shared" ref="R60:AA60" si="373">SUM(R58:R59)</f>
        <v>0</v>
      </c>
      <c r="S60" s="24">
        <f t="shared" si="373"/>
        <v>1</v>
      </c>
      <c r="T60" s="24">
        <f t="shared" si="373"/>
        <v>1</v>
      </c>
      <c r="U60" s="24">
        <f t="shared" si="373"/>
        <v>0</v>
      </c>
      <c r="V60" s="24">
        <f t="shared" si="373"/>
        <v>1</v>
      </c>
      <c r="W60" s="24">
        <f t="shared" si="373"/>
        <v>0</v>
      </c>
      <c r="X60" s="24">
        <f t="shared" si="373"/>
        <v>0</v>
      </c>
      <c r="Y60" s="24">
        <f t="shared" si="373"/>
        <v>0</v>
      </c>
      <c r="Z60" s="24">
        <f t="shared" si="373"/>
        <v>0</v>
      </c>
      <c r="AA60" s="24">
        <f t="shared" si="373"/>
        <v>0</v>
      </c>
      <c r="AB60" s="24">
        <f t="shared" si="372"/>
        <v>0</v>
      </c>
      <c r="AC60" s="24">
        <f t="shared" si="372"/>
        <v>0</v>
      </c>
      <c r="AD60" s="24">
        <f t="shared" si="372"/>
        <v>0</v>
      </c>
      <c r="AE60" s="24">
        <f t="shared" si="372"/>
        <v>0</v>
      </c>
      <c r="AF60" s="24">
        <f t="shared" si="372"/>
        <v>0</v>
      </c>
      <c r="AG60" s="24">
        <f t="shared" si="372"/>
        <v>0</v>
      </c>
      <c r="AH60" s="24">
        <f t="shared" si="372"/>
        <v>0</v>
      </c>
      <c r="AI60" s="24">
        <f t="shared" si="372"/>
        <v>0</v>
      </c>
      <c r="AJ60" s="24">
        <f t="shared" si="372"/>
        <v>0</v>
      </c>
      <c r="AK60" s="24">
        <f t="shared" si="372"/>
        <v>0</v>
      </c>
      <c r="AL60" s="24">
        <f t="shared" si="372"/>
        <v>0</v>
      </c>
      <c r="AM60" s="24">
        <f t="shared" si="372"/>
        <v>0</v>
      </c>
      <c r="AN60" s="24">
        <f t="shared" si="372"/>
        <v>0</v>
      </c>
      <c r="AO60" s="24">
        <f t="shared" si="372"/>
        <v>0</v>
      </c>
      <c r="AP60" s="24">
        <f t="shared" si="372"/>
        <v>0</v>
      </c>
      <c r="AQ60" s="24">
        <f t="shared" si="372"/>
        <v>0</v>
      </c>
      <c r="AR60" s="24">
        <f t="shared" si="372"/>
        <v>0</v>
      </c>
      <c r="AS60" s="24">
        <f t="shared" si="372"/>
        <v>0</v>
      </c>
      <c r="AT60" s="24">
        <f t="shared" si="372"/>
        <v>0</v>
      </c>
      <c r="AU60" s="24">
        <f t="shared" si="372"/>
        <v>0</v>
      </c>
      <c r="AV60" s="24">
        <f t="shared" si="372"/>
        <v>0</v>
      </c>
      <c r="AW60" s="24">
        <f t="shared" si="372"/>
        <v>0</v>
      </c>
      <c r="AX60" s="24">
        <f t="shared" si="372"/>
        <v>0</v>
      </c>
      <c r="AY60" s="24">
        <f t="shared" si="372"/>
        <v>0</v>
      </c>
      <c r="AZ60" s="24">
        <f t="shared" si="372"/>
        <v>0</v>
      </c>
      <c r="BA60" s="24">
        <f t="shared" si="372"/>
        <v>0</v>
      </c>
      <c r="BB60" s="24">
        <f t="shared" si="372"/>
        <v>0</v>
      </c>
      <c r="BC60" s="24">
        <f t="shared" si="372"/>
        <v>0</v>
      </c>
      <c r="BD60" s="24">
        <f t="shared" si="372"/>
        <v>0</v>
      </c>
      <c r="BE60" s="24">
        <f t="shared" si="372"/>
        <v>0</v>
      </c>
      <c r="BF60" s="24">
        <f t="shared" si="372"/>
        <v>0</v>
      </c>
      <c r="BG60" s="24">
        <f t="shared" si="372"/>
        <v>27</v>
      </c>
      <c r="BH60" s="24">
        <f t="shared" si="372"/>
        <v>25</v>
      </c>
      <c r="BI60" s="24">
        <f t="shared" si="372"/>
        <v>2</v>
      </c>
      <c r="BJ60" s="24">
        <f t="shared" si="372"/>
        <v>27</v>
      </c>
      <c r="BK60" s="24">
        <f t="shared" ref="BK60:BO60" si="374">SUM(BK58:BK59)</f>
        <v>0</v>
      </c>
      <c r="BL60" s="24">
        <f t="shared" si="374"/>
        <v>0</v>
      </c>
      <c r="BM60" s="24">
        <f t="shared" si="374"/>
        <v>0</v>
      </c>
      <c r="BN60" s="24">
        <f t="shared" si="374"/>
        <v>0</v>
      </c>
      <c r="BO60" s="24">
        <f t="shared" si="374"/>
        <v>0</v>
      </c>
      <c r="BP60" s="24">
        <f t="shared" si="372"/>
        <v>0</v>
      </c>
      <c r="BQ60" s="24">
        <f t="shared" si="372"/>
        <v>0</v>
      </c>
      <c r="BR60" s="24">
        <f t="shared" si="372"/>
        <v>0</v>
      </c>
      <c r="BS60" s="24">
        <f t="shared" si="372"/>
        <v>0</v>
      </c>
      <c r="BT60" s="24">
        <f t="shared" si="372"/>
        <v>0</v>
      </c>
      <c r="BU60" s="24">
        <f t="shared" si="357"/>
        <v>120</v>
      </c>
      <c r="BV60" s="24">
        <f t="shared" si="358"/>
        <v>93</v>
      </c>
      <c r="BW60" s="24">
        <f t="shared" si="359"/>
        <v>61</v>
      </c>
      <c r="BX60" s="24">
        <f t="shared" si="360"/>
        <v>10</v>
      </c>
      <c r="BY60" s="24">
        <f t="shared" si="361"/>
        <v>71</v>
      </c>
      <c r="BZ60" s="25">
        <f>SUM(BZ59)</f>
        <v>2</v>
      </c>
      <c r="CA60" s="24">
        <f>SUM(CA59)</f>
        <v>0</v>
      </c>
      <c r="CB60" s="24">
        <f>SUM(CB59)</f>
        <v>0</v>
      </c>
      <c r="CC60" s="24">
        <f>SUM(CC59)</f>
        <v>0</v>
      </c>
      <c r="CD60" s="24">
        <f t="shared" ref="CD60:CI60" si="375">SUM(CD58:CD59)</f>
        <v>61</v>
      </c>
      <c r="CE60" s="24">
        <f t="shared" si="375"/>
        <v>10</v>
      </c>
      <c r="CF60" s="24">
        <f t="shared" si="375"/>
        <v>71</v>
      </c>
      <c r="CG60" s="24">
        <f t="shared" si="375"/>
        <v>0</v>
      </c>
      <c r="CH60" s="24">
        <f t="shared" si="375"/>
        <v>0</v>
      </c>
      <c r="CI60" s="24">
        <f t="shared" si="375"/>
        <v>0</v>
      </c>
    </row>
    <row r="61" spans="1:87" ht="25.5" customHeight="1">
      <c r="A61" s="5"/>
      <c r="B61" s="46" t="s">
        <v>61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5"/>
      <c r="CA61" s="24"/>
      <c r="CB61" s="24"/>
      <c r="CC61" s="24"/>
      <c r="CD61" s="24"/>
      <c r="CE61" s="24"/>
      <c r="CF61" s="24"/>
      <c r="CG61" s="24"/>
      <c r="CH61" s="24"/>
      <c r="CI61" s="24"/>
    </row>
    <row r="62" spans="1:87" ht="25.5" customHeight="1">
      <c r="A62" s="5"/>
      <c r="B62" s="47" t="s">
        <v>64</v>
      </c>
      <c r="C62" s="23">
        <v>50</v>
      </c>
      <c r="D62" s="23">
        <f>31+36</f>
        <v>67</v>
      </c>
      <c r="E62" s="23">
        <f>12+14</f>
        <v>26</v>
      </c>
      <c r="F62" s="23">
        <v>10</v>
      </c>
      <c r="G62" s="24">
        <f t="shared" ref="G62" si="376">E62+F62</f>
        <v>36</v>
      </c>
      <c r="H62" s="23">
        <v>0</v>
      </c>
      <c r="I62" s="23">
        <v>11</v>
      </c>
      <c r="J62" s="23">
        <v>7</v>
      </c>
      <c r="K62" s="23">
        <v>4</v>
      </c>
      <c r="L62" s="24">
        <f>SUM(J62:K62)</f>
        <v>11</v>
      </c>
      <c r="M62" s="23">
        <v>10</v>
      </c>
      <c r="N62" s="23">
        <v>14</v>
      </c>
      <c r="O62" s="23">
        <v>4</v>
      </c>
      <c r="P62" s="23">
        <v>0</v>
      </c>
      <c r="Q62" s="24">
        <f t="shared" ref="Q62" si="377">O62+P62</f>
        <v>4</v>
      </c>
      <c r="R62" s="23">
        <v>0</v>
      </c>
      <c r="S62" s="23">
        <v>0</v>
      </c>
      <c r="T62" s="23">
        <v>0</v>
      </c>
      <c r="U62" s="23">
        <v>0</v>
      </c>
      <c r="V62" s="24">
        <f t="shared" ref="V62" si="378">T62+U62</f>
        <v>0</v>
      </c>
      <c r="W62" s="24">
        <v>0</v>
      </c>
      <c r="X62" s="23">
        <v>0</v>
      </c>
      <c r="Y62" s="23">
        <v>0</v>
      </c>
      <c r="Z62" s="23">
        <v>0</v>
      </c>
      <c r="AA62" s="24">
        <f t="shared" ref="AA62" si="379">Y62+Z62</f>
        <v>0</v>
      </c>
      <c r="AB62" s="23">
        <v>0</v>
      </c>
      <c r="AC62" s="23">
        <v>0</v>
      </c>
      <c r="AD62" s="23">
        <v>0</v>
      </c>
      <c r="AE62" s="23">
        <v>0</v>
      </c>
      <c r="AF62" s="24">
        <f t="shared" ref="AF62" si="380">AD62+AE62</f>
        <v>0</v>
      </c>
      <c r="AG62" s="23">
        <v>0</v>
      </c>
      <c r="AH62" s="23">
        <v>0</v>
      </c>
      <c r="AI62" s="23">
        <v>0</v>
      </c>
      <c r="AJ62" s="23">
        <v>0</v>
      </c>
      <c r="AK62" s="24">
        <f t="shared" ref="AK62" si="381">AI62+AJ62</f>
        <v>0</v>
      </c>
      <c r="AL62" s="23">
        <v>0</v>
      </c>
      <c r="AM62" s="23">
        <v>0</v>
      </c>
      <c r="AN62" s="23">
        <v>0</v>
      </c>
      <c r="AO62" s="23">
        <v>0</v>
      </c>
      <c r="AP62" s="24">
        <f t="shared" ref="AP62" si="382">AN62+AO62</f>
        <v>0</v>
      </c>
      <c r="AQ62" s="23">
        <v>0</v>
      </c>
      <c r="AR62" s="23">
        <v>0</v>
      </c>
      <c r="AS62" s="23">
        <v>0</v>
      </c>
      <c r="AT62" s="23">
        <v>0</v>
      </c>
      <c r="AU62" s="24">
        <f t="shared" ref="AU62" si="383">AS62+AT62</f>
        <v>0</v>
      </c>
      <c r="AV62" s="23">
        <v>0</v>
      </c>
      <c r="AW62" s="23">
        <v>0</v>
      </c>
      <c r="AX62" s="23">
        <v>0</v>
      </c>
      <c r="AY62" s="23">
        <v>0</v>
      </c>
      <c r="AZ62" s="24">
        <f t="shared" ref="AZ62" si="384">AX62+AY62</f>
        <v>0</v>
      </c>
      <c r="BA62" s="23">
        <v>0</v>
      </c>
      <c r="BB62" s="23"/>
      <c r="BC62" s="23"/>
      <c r="BD62" s="23"/>
      <c r="BE62" s="24">
        <f t="shared" ref="BE62" si="385">BC62+BD62</f>
        <v>0</v>
      </c>
      <c r="BF62" s="23">
        <v>0</v>
      </c>
      <c r="BG62" s="23">
        <v>15</v>
      </c>
      <c r="BH62" s="23">
        <v>13</v>
      </c>
      <c r="BI62" s="23">
        <v>2</v>
      </c>
      <c r="BJ62" s="24">
        <f t="shared" ref="BJ62" si="386">BH62+BI62</f>
        <v>15</v>
      </c>
      <c r="BK62" s="23">
        <v>0</v>
      </c>
      <c r="BL62" s="23">
        <v>0</v>
      </c>
      <c r="BM62" s="23">
        <v>0</v>
      </c>
      <c r="BN62" s="23">
        <v>0</v>
      </c>
      <c r="BO62" s="24">
        <f t="shared" ref="BO62" si="387">BM62+BN62</f>
        <v>0</v>
      </c>
      <c r="BP62" s="23">
        <v>0</v>
      </c>
      <c r="BQ62" s="23">
        <v>0</v>
      </c>
      <c r="BR62" s="23">
        <v>0</v>
      </c>
      <c r="BS62" s="23">
        <v>0</v>
      </c>
      <c r="BT62" s="24">
        <f t="shared" ref="BT62" si="388">BR62+BS62</f>
        <v>0</v>
      </c>
      <c r="BU62" s="24">
        <f t="shared" ref="BU62:BU64" si="389">C62+M62+AB62+AG62+AL62+AQ62+AV62+BA62+BF62+BP62+H62+BK62+R62</f>
        <v>60</v>
      </c>
      <c r="BV62" s="24">
        <f t="shared" ref="BV62:BV64" si="390">D62+N62+AC62+AH62+AM62+AR62+AW62+BB62+BG62+BQ62+I62+BL62+S62+X62</f>
        <v>107</v>
      </c>
      <c r="BW62" s="24">
        <f t="shared" ref="BW62:BW64" si="391">E62+O62+AD62+AI62+AN62+AS62+AX62+BC62+BH62+BR62+J62+BM62+T62</f>
        <v>50</v>
      </c>
      <c r="BX62" s="24">
        <f t="shared" ref="BX62:BX64" si="392">F62+P62+AE62+AJ62+AO62+AT62+AY62+BD62+BI62+BS62+K62+BN62+U62</f>
        <v>16</v>
      </c>
      <c r="BY62" s="24">
        <f t="shared" ref="BY62:BY64" si="393">G62+Q62+AF62+AK62+AP62+AU62+AZ62+BE62+BJ62+BT62+L62+BO62+V62</f>
        <v>66</v>
      </c>
      <c r="BZ62" s="25">
        <v>2</v>
      </c>
      <c r="CA62" s="24" t="str">
        <f t="shared" ref="CA62" si="394">IF(BZ62=1,BW62,"0")</f>
        <v>0</v>
      </c>
      <c r="CB62" s="24" t="str">
        <f t="shared" ref="CB62" si="395">IF(BZ62=1,BX62,"0")</f>
        <v>0</v>
      </c>
      <c r="CC62" s="24">
        <f t="shared" ref="CC62" si="396">CA62+CB62</f>
        <v>0</v>
      </c>
      <c r="CD62" s="24">
        <f t="shared" ref="CD62" si="397">IF(BZ62=2,BW62,"0")</f>
        <v>50</v>
      </c>
      <c r="CE62" s="24">
        <f t="shared" ref="CE62" si="398">IF(BZ62=2,BX62,"0")</f>
        <v>16</v>
      </c>
      <c r="CF62" s="24">
        <f t="shared" ref="CF62" si="399">CD62+CE62</f>
        <v>66</v>
      </c>
      <c r="CG62" s="24" t="str">
        <f t="shared" ref="CG62" si="400">IF(CC62=2,BZ62,"0")</f>
        <v>0</v>
      </c>
      <c r="CH62" s="24" t="str">
        <f t="shared" ref="CH62" si="401">IF(CC62=2,CA62,"0")</f>
        <v>0</v>
      </c>
      <c r="CI62" s="24">
        <f t="shared" ref="CI62" si="402">CG62+CH62</f>
        <v>0</v>
      </c>
    </row>
    <row r="63" spans="1:87" ht="25.5" customHeight="1">
      <c r="A63" s="5"/>
      <c r="B63" s="28" t="s">
        <v>36</v>
      </c>
      <c r="C63" s="24">
        <f>SUM(C62)</f>
        <v>50</v>
      </c>
      <c r="D63" s="24">
        <f t="shared" ref="D63:AZ63" si="403">SUM(D62)</f>
        <v>67</v>
      </c>
      <c r="E63" s="24">
        <f t="shared" si="403"/>
        <v>26</v>
      </c>
      <c r="F63" s="24">
        <f t="shared" si="403"/>
        <v>10</v>
      </c>
      <c r="G63" s="24">
        <f t="shared" si="403"/>
        <v>36</v>
      </c>
      <c r="H63" s="24">
        <f t="shared" si="403"/>
        <v>0</v>
      </c>
      <c r="I63" s="24">
        <f t="shared" si="403"/>
        <v>11</v>
      </c>
      <c r="J63" s="24">
        <f t="shared" si="403"/>
        <v>7</v>
      </c>
      <c r="K63" s="24">
        <f t="shared" si="403"/>
        <v>4</v>
      </c>
      <c r="L63" s="24">
        <f t="shared" si="403"/>
        <v>11</v>
      </c>
      <c r="M63" s="24">
        <f t="shared" si="403"/>
        <v>10</v>
      </c>
      <c r="N63" s="24">
        <f t="shared" si="403"/>
        <v>14</v>
      </c>
      <c r="O63" s="24">
        <f t="shared" si="403"/>
        <v>4</v>
      </c>
      <c r="P63" s="24">
        <f t="shared" si="403"/>
        <v>0</v>
      </c>
      <c r="Q63" s="24">
        <f t="shared" si="403"/>
        <v>4</v>
      </c>
      <c r="R63" s="24">
        <f t="shared" ref="R63:AA63" si="404">SUM(R62)</f>
        <v>0</v>
      </c>
      <c r="S63" s="24">
        <f t="shared" si="404"/>
        <v>0</v>
      </c>
      <c r="T63" s="24">
        <f t="shared" si="404"/>
        <v>0</v>
      </c>
      <c r="U63" s="24">
        <f t="shared" si="404"/>
        <v>0</v>
      </c>
      <c r="V63" s="24">
        <f t="shared" si="404"/>
        <v>0</v>
      </c>
      <c r="W63" s="24">
        <f t="shared" si="404"/>
        <v>0</v>
      </c>
      <c r="X63" s="24">
        <f t="shared" si="404"/>
        <v>0</v>
      </c>
      <c r="Y63" s="24">
        <f t="shared" si="404"/>
        <v>0</v>
      </c>
      <c r="Z63" s="24">
        <f t="shared" si="404"/>
        <v>0</v>
      </c>
      <c r="AA63" s="24">
        <f t="shared" si="404"/>
        <v>0</v>
      </c>
      <c r="AB63" s="24">
        <f t="shared" si="403"/>
        <v>0</v>
      </c>
      <c r="AC63" s="24">
        <f t="shared" si="403"/>
        <v>0</v>
      </c>
      <c r="AD63" s="24">
        <f t="shared" si="403"/>
        <v>0</v>
      </c>
      <c r="AE63" s="24">
        <f t="shared" si="403"/>
        <v>0</v>
      </c>
      <c r="AF63" s="24">
        <f t="shared" si="403"/>
        <v>0</v>
      </c>
      <c r="AG63" s="24">
        <f t="shared" si="403"/>
        <v>0</v>
      </c>
      <c r="AH63" s="24">
        <f t="shared" si="403"/>
        <v>0</v>
      </c>
      <c r="AI63" s="24">
        <f t="shared" si="403"/>
        <v>0</v>
      </c>
      <c r="AJ63" s="24">
        <f t="shared" si="403"/>
        <v>0</v>
      </c>
      <c r="AK63" s="24">
        <f t="shared" si="403"/>
        <v>0</v>
      </c>
      <c r="AL63" s="24">
        <f t="shared" si="403"/>
        <v>0</v>
      </c>
      <c r="AM63" s="24">
        <f t="shared" si="403"/>
        <v>0</v>
      </c>
      <c r="AN63" s="24">
        <f t="shared" si="403"/>
        <v>0</v>
      </c>
      <c r="AO63" s="24">
        <f t="shared" si="403"/>
        <v>0</v>
      </c>
      <c r="AP63" s="24">
        <f t="shared" si="403"/>
        <v>0</v>
      </c>
      <c r="AQ63" s="24">
        <f t="shared" si="403"/>
        <v>0</v>
      </c>
      <c r="AR63" s="24">
        <f t="shared" si="403"/>
        <v>0</v>
      </c>
      <c r="AS63" s="24">
        <f t="shared" si="403"/>
        <v>0</v>
      </c>
      <c r="AT63" s="24">
        <f t="shared" si="403"/>
        <v>0</v>
      </c>
      <c r="AU63" s="24">
        <f t="shared" si="403"/>
        <v>0</v>
      </c>
      <c r="AV63" s="24">
        <f t="shared" si="403"/>
        <v>0</v>
      </c>
      <c r="AW63" s="24">
        <f t="shared" si="403"/>
        <v>0</v>
      </c>
      <c r="AX63" s="24">
        <f t="shared" si="403"/>
        <v>0</v>
      </c>
      <c r="AY63" s="24">
        <f t="shared" si="403"/>
        <v>0</v>
      </c>
      <c r="AZ63" s="24">
        <f t="shared" si="403"/>
        <v>0</v>
      </c>
      <c r="BA63" s="24">
        <f t="shared" ref="BA63:CF63" si="405">SUM(BA62)</f>
        <v>0</v>
      </c>
      <c r="BB63" s="24">
        <f t="shared" si="405"/>
        <v>0</v>
      </c>
      <c r="BC63" s="24">
        <f t="shared" si="405"/>
        <v>0</v>
      </c>
      <c r="BD63" s="24">
        <f t="shared" si="405"/>
        <v>0</v>
      </c>
      <c r="BE63" s="24">
        <f t="shared" si="405"/>
        <v>0</v>
      </c>
      <c r="BF63" s="23">
        <f t="shared" si="405"/>
        <v>0</v>
      </c>
      <c r="BG63" s="24">
        <f t="shared" si="405"/>
        <v>15</v>
      </c>
      <c r="BH63" s="24">
        <f t="shared" si="405"/>
        <v>13</v>
      </c>
      <c r="BI63" s="24">
        <f t="shared" si="405"/>
        <v>2</v>
      </c>
      <c r="BJ63" s="24">
        <f t="shared" si="405"/>
        <v>15</v>
      </c>
      <c r="BK63" s="24">
        <f t="shared" si="405"/>
        <v>0</v>
      </c>
      <c r="BL63" s="24">
        <v>0</v>
      </c>
      <c r="BM63" s="24">
        <f>SUM(BM62)</f>
        <v>0</v>
      </c>
      <c r="BN63" s="24">
        <f>SUM(BN62)</f>
        <v>0</v>
      </c>
      <c r="BO63" s="24">
        <f t="shared" si="405"/>
        <v>0</v>
      </c>
      <c r="BP63" s="24">
        <f t="shared" ref="BP63:BT63" si="406">SUM(BP62)</f>
        <v>0</v>
      </c>
      <c r="BQ63" s="24">
        <f t="shared" si="406"/>
        <v>0</v>
      </c>
      <c r="BR63" s="24">
        <f t="shared" si="406"/>
        <v>0</v>
      </c>
      <c r="BS63" s="24">
        <f t="shared" si="406"/>
        <v>0</v>
      </c>
      <c r="BT63" s="24">
        <f t="shared" si="406"/>
        <v>0</v>
      </c>
      <c r="BU63" s="24">
        <f t="shared" si="389"/>
        <v>60</v>
      </c>
      <c r="BV63" s="24">
        <f t="shared" si="390"/>
        <v>107</v>
      </c>
      <c r="BW63" s="24">
        <f t="shared" si="391"/>
        <v>50</v>
      </c>
      <c r="BX63" s="24">
        <f t="shared" si="392"/>
        <v>16</v>
      </c>
      <c r="BY63" s="24">
        <f t="shared" si="393"/>
        <v>66</v>
      </c>
      <c r="BZ63" s="25"/>
      <c r="CA63" s="24">
        <f t="shared" si="405"/>
        <v>0</v>
      </c>
      <c r="CB63" s="24">
        <f t="shared" si="405"/>
        <v>0</v>
      </c>
      <c r="CC63" s="24">
        <f t="shared" si="405"/>
        <v>0</v>
      </c>
      <c r="CD63" s="24">
        <f t="shared" si="405"/>
        <v>50</v>
      </c>
      <c r="CE63" s="24">
        <f t="shared" si="405"/>
        <v>16</v>
      </c>
      <c r="CF63" s="24">
        <f t="shared" si="405"/>
        <v>66</v>
      </c>
      <c r="CG63" s="24">
        <f t="shared" ref="CG63:CI63" si="407">SUM(CG62)</f>
        <v>0</v>
      </c>
      <c r="CH63" s="24">
        <f t="shared" si="407"/>
        <v>0</v>
      </c>
      <c r="CI63" s="24">
        <f t="shared" si="407"/>
        <v>0</v>
      </c>
    </row>
    <row r="64" spans="1:87" ht="25.5" customHeight="1">
      <c r="A64" s="118"/>
      <c r="B64" s="119" t="s">
        <v>38</v>
      </c>
      <c r="C64" s="120">
        <f t="shared" ref="C64:AM64" si="408">C43+C60+C53+C47+C63+C50+C56</f>
        <v>245</v>
      </c>
      <c r="D64" s="120">
        <f t="shared" si="408"/>
        <v>194</v>
      </c>
      <c r="E64" s="120">
        <f t="shared" si="408"/>
        <v>75</v>
      </c>
      <c r="F64" s="120">
        <f t="shared" si="408"/>
        <v>23</v>
      </c>
      <c r="G64" s="120">
        <f t="shared" si="408"/>
        <v>98</v>
      </c>
      <c r="H64" s="120">
        <f t="shared" si="408"/>
        <v>0</v>
      </c>
      <c r="I64" s="120">
        <f t="shared" si="408"/>
        <v>73</v>
      </c>
      <c r="J64" s="120">
        <f t="shared" si="408"/>
        <v>45</v>
      </c>
      <c r="K64" s="120">
        <f t="shared" si="408"/>
        <v>23</v>
      </c>
      <c r="L64" s="120">
        <f t="shared" si="408"/>
        <v>68</v>
      </c>
      <c r="M64" s="120">
        <f t="shared" si="408"/>
        <v>160</v>
      </c>
      <c r="N64" s="120">
        <f t="shared" si="408"/>
        <v>60</v>
      </c>
      <c r="O64" s="120">
        <f t="shared" si="408"/>
        <v>15</v>
      </c>
      <c r="P64" s="120">
        <f t="shared" si="408"/>
        <v>6</v>
      </c>
      <c r="Q64" s="120">
        <f t="shared" si="408"/>
        <v>21</v>
      </c>
      <c r="R64" s="120">
        <f t="shared" si="408"/>
        <v>0</v>
      </c>
      <c r="S64" s="120">
        <f t="shared" si="408"/>
        <v>53</v>
      </c>
      <c r="T64" s="120">
        <f t="shared" si="408"/>
        <v>20</v>
      </c>
      <c r="U64" s="120">
        <f t="shared" si="408"/>
        <v>10</v>
      </c>
      <c r="V64" s="120">
        <f t="shared" si="408"/>
        <v>30</v>
      </c>
      <c r="W64" s="120">
        <f t="shared" si="408"/>
        <v>0</v>
      </c>
      <c r="X64" s="120">
        <f t="shared" si="408"/>
        <v>0</v>
      </c>
      <c r="Y64" s="120">
        <f t="shared" si="408"/>
        <v>0</v>
      </c>
      <c r="Z64" s="120">
        <f t="shared" si="408"/>
        <v>0</v>
      </c>
      <c r="AA64" s="120">
        <f t="shared" si="408"/>
        <v>0</v>
      </c>
      <c r="AB64" s="120">
        <f t="shared" si="408"/>
        <v>97</v>
      </c>
      <c r="AC64" s="120">
        <f t="shared" si="408"/>
        <v>131</v>
      </c>
      <c r="AD64" s="120">
        <f t="shared" si="408"/>
        <v>43</v>
      </c>
      <c r="AE64" s="120">
        <f t="shared" si="408"/>
        <v>12</v>
      </c>
      <c r="AF64" s="120">
        <f t="shared" si="408"/>
        <v>55</v>
      </c>
      <c r="AG64" s="120">
        <f t="shared" si="408"/>
        <v>87</v>
      </c>
      <c r="AH64" s="120">
        <f t="shared" si="408"/>
        <v>63</v>
      </c>
      <c r="AI64" s="120">
        <f t="shared" si="408"/>
        <v>14</v>
      </c>
      <c r="AJ64" s="120">
        <f t="shared" si="408"/>
        <v>9</v>
      </c>
      <c r="AK64" s="120">
        <f t="shared" si="408"/>
        <v>23</v>
      </c>
      <c r="AL64" s="120">
        <f t="shared" si="408"/>
        <v>108</v>
      </c>
      <c r="AM64" s="120">
        <f t="shared" si="408"/>
        <v>218</v>
      </c>
      <c r="AN64" s="120">
        <f t="shared" ref="AN64:BS64" si="409">AN43+AN60+AN53+AN47+AN63+AN50+AN56</f>
        <v>20</v>
      </c>
      <c r="AO64" s="120">
        <f t="shared" si="409"/>
        <v>23</v>
      </c>
      <c r="AP64" s="120">
        <f t="shared" si="409"/>
        <v>43</v>
      </c>
      <c r="AQ64" s="120">
        <f t="shared" si="409"/>
        <v>53</v>
      </c>
      <c r="AR64" s="120">
        <f t="shared" si="409"/>
        <v>30</v>
      </c>
      <c r="AS64" s="120">
        <f t="shared" si="409"/>
        <v>4</v>
      </c>
      <c r="AT64" s="120">
        <f t="shared" si="409"/>
        <v>10</v>
      </c>
      <c r="AU64" s="120">
        <f t="shared" si="409"/>
        <v>14</v>
      </c>
      <c r="AV64" s="120">
        <f t="shared" si="409"/>
        <v>0</v>
      </c>
      <c r="AW64" s="120">
        <f t="shared" si="409"/>
        <v>0</v>
      </c>
      <c r="AX64" s="120">
        <f t="shared" si="409"/>
        <v>0</v>
      </c>
      <c r="AY64" s="120">
        <f t="shared" si="409"/>
        <v>0</v>
      </c>
      <c r="AZ64" s="120">
        <f t="shared" si="409"/>
        <v>0</v>
      </c>
      <c r="BA64" s="120">
        <f t="shared" si="409"/>
        <v>0</v>
      </c>
      <c r="BB64" s="120">
        <f t="shared" si="409"/>
        <v>0</v>
      </c>
      <c r="BC64" s="120">
        <f t="shared" si="409"/>
        <v>0</v>
      </c>
      <c r="BD64" s="120">
        <f t="shared" si="409"/>
        <v>0</v>
      </c>
      <c r="BE64" s="120">
        <f t="shared" si="409"/>
        <v>0</v>
      </c>
      <c r="BF64" s="120">
        <f t="shared" si="409"/>
        <v>0</v>
      </c>
      <c r="BG64" s="120">
        <f t="shared" si="409"/>
        <v>233</v>
      </c>
      <c r="BH64" s="120">
        <f t="shared" si="409"/>
        <v>177</v>
      </c>
      <c r="BI64" s="120">
        <f t="shared" si="409"/>
        <v>48</v>
      </c>
      <c r="BJ64" s="120">
        <f t="shared" si="409"/>
        <v>225</v>
      </c>
      <c r="BK64" s="120">
        <f t="shared" si="409"/>
        <v>0</v>
      </c>
      <c r="BL64" s="120">
        <f t="shared" si="409"/>
        <v>0</v>
      </c>
      <c r="BM64" s="120">
        <f t="shared" si="409"/>
        <v>0</v>
      </c>
      <c r="BN64" s="120">
        <f t="shared" si="409"/>
        <v>0</v>
      </c>
      <c r="BO64" s="120">
        <f t="shared" si="409"/>
        <v>0</v>
      </c>
      <c r="BP64" s="120">
        <f t="shared" si="409"/>
        <v>0</v>
      </c>
      <c r="BQ64" s="120">
        <f t="shared" si="409"/>
        <v>2</v>
      </c>
      <c r="BR64" s="120">
        <f t="shared" si="409"/>
        <v>2</v>
      </c>
      <c r="BS64" s="120">
        <f t="shared" si="409"/>
        <v>0</v>
      </c>
      <c r="BT64" s="120">
        <f t="shared" ref="BT64" si="410">BT43+BT60+BT53+BT47+BT63+BT50+BT56</f>
        <v>2</v>
      </c>
      <c r="BU64" s="120">
        <f t="shared" si="389"/>
        <v>750</v>
      </c>
      <c r="BV64" s="120">
        <f t="shared" si="390"/>
        <v>1057</v>
      </c>
      <c r="BW64" s="120">
        <f t="shared" si="391"/>
        <v>415</v>
      </c>
      <c r="BX64" s="120">
        <f t="shared" si="392"/>
        <v>164</v>
      </c>
      <c r="BY64" s="120">
        <f t="shared" si="393"/>
        <v>579</v>
      </c>
      <c r="BZ64" s="25"/>
      <c r="CA64" s="24">
        <f>CA43+CA60+CA53+CA47+CA63+CA50</f>
        <v>0</v>
      </c>
      <c r="CB64" s="24">
        <f>CB43+CB60+CB53+CB47+CB63+CB50</f>
        <v>0</v>
      </c>
      <c r="CC64" s="24">
        <f>CC43+CC60+CC53+CC47+CC63+CC50</f>
        <v>0</v>
      </c>
      <c r="CD64" s="24">
        <f>CD43+CD60+CD53+CD47+CD63+CD50+CD56</f>
        <v>415</v>
      </c>
      <c r="CE64" s="24">
        <f>CE43+CE60+CE53+CE47+CE63+CE50+CE56</f>
        <v>164</v>
      </c>
      <c r="CF64" s="24">
        <f>CF43+CF60+CF53+CF47+CF63+CF50+CF56</f>
        <v>579</v>
      </c>
      <c r="CG64" s="24">
        <f>CG43+CG60+CG53+CG47+CG63+CG50</f>
        <v>0</v>
      </c>
      <c r="CH64" s="24">
        <f>CH43+CH60+CH53+CH47+CH63+CH50</f>
        <v>0</v>
      </c>
      <c r="CI64" s="24">
        <f>CI43+CI60+CI53+CI47+CI63+CI50</f>
        <v>0</v>
      </c>
    </row>
    <row r="65" spans="1:87" ht="25.5" customHeight="1">
      <c r="A65" s="5"/>
      <c r="B65" s="12" t="s">
        <v>51</v>
      </c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5"/>
      <c r="CA65" s="24"/>
      <c r="CB65" s="24"/>
      <c r="CC65" s="24"/>
      <c r="CD65" s="24"/>
      <c r="CE65" s="24"/>
      <c r="CF65" s="24"/>
      <c r="CG65" s="24"/>
      <c r="CH65" s="24"/>
      <c r="CI65" s="24"/>
    </row>
    <row r="66" spans="1:87" ht="25.5" customHeight="1">
      <c r="A66" s="5"/>
      <c r="B66" s="6" t="s">
        <v>89</v>
      </c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5"/>
      <c r="CA66" s="24"/>
      <c r="CB66" s="24"/>
      <c r="CC66" s="24"/>
      <c r="CD66" s="24"/>
      <c r="CE66" s="24"/>
      <c r="CF66" s="24"/>
      <c r="CG66" s="24"/>
      <c r="CH66" s="24"/>
      <c r="CI66" s="24"/>
    </row>
    <row r="67" spans="1:87" ht="25.5" customHeight="1">
      <c r="A67" s="5"/>
      <c r="B67" s="52" t="s">
        <v>78</v>
      </c>
      <c r="C67" s="23">
        <v>15</v>
      </c>
      <c r="D67" s="23">
        <v>2</v>
      </c>
      <c r="E67" s="23">
        <v>1</v>
      </c>
      <c r="F67" s="23">
        <v>0</v>
      </c>
      <c r="G67" s="24">
        <f t="shared" ref="G67" si="411">E67+F67</f>
        <v>1</v>
      </c>
      <c r="H67" s="23">
        <v>0</v>
      </c>
      <c r="I67" s="23">
        <v>0</v>
      </c>
      <c r="J67" s="23">
        <v>0</v>
      </c>
      <c r="K67" s="23">
        <v>0</v>
      </c>
      <c r="L67" s="24">
        <f>SUM(J67:K67)</f>
        <v>0</v>
      </c>
      <c r="M67" s="23">
        <v>15</v>
      </c>
      <c r="N67" s="23">
        <v>1</v>
      </c>
      <c r="O67" s="23">
        <v>0</v>
      </c>
      <c r="P67" s="23">
        <v>0</v>
      </c>
      <c r="Q67" s="24">
        <f t="shared" ref="Q67" si="412">O67+P67</f>
        <v>0</v>
      </c>
      <c r="R67" s="23">
        <v>0</v>
      </c>
      <c r="S67" s="23">
        <v>10</v>
      </c>
      <c r="T67" s="23">
        <v>5</v>
      </c>
      <c r="U67" s="23">
        <v>0</v>
      </c>
      <c r="V67" s="24">
        <f t="shared" ref="V67" si="413">T67+U67</f>
        <v>5</v>
      </c>
      <c r="W67" s="24">
        <v>0</v>
      </c>
      <c r="X67" s="23">
        <v>0</v>
      </c>
      <c r="Y67" s="23">
        <v>0</v>
      </c>
      <c r="Z67" s="23">
        <v>0</v>
      </c>
      <c r="AA67" s="24">
        <f t="shared" ref="AA67" si="414">Y67+Z67</f>
        <v>0</v>
      </c>
      <c r="AB67" s="23">
        <v>0</v>
      </c>
      <c r="AC67" s="23">
        <v>0</v>
      </c>
      <c r="AD67" s="23">
        <v>0</v>
      </c>
      <c r="AE67" s="23">
        <v>0</v>
      </c>
      <c r="AF67" s="24">
        <f t="shared" ref="AF67" si="415">AD67+AE67</f>
        <v>0</v>
      </c>
      <c r="AG67" s="23">
        <v>0</v>
      </c>
      <c r="AH67" s="23">
        <v>0</v>
      </c>
      <c r="AI67" s="23">
        <v>0</v>
      </c>
      <c r="AJ67" s="23">
        <v>0</v>
      </c>
      <c r="AK67" s="24">
        <f t="shared" ref="AK67" si="416">AI67+AJ67</f>
        <v>0</v>
      </c>
      <c r="AL67" s="23">
        <v>0</v>
      </c>
      <c r="AM67" s="23">
        <v>0</v>
      </c>
      <c r="AN67" s="23">
        <v>0</v>
      </c>
      <c r="AO67" s="23">
        <v>0</v>
      </c>
      <c r="AP67" s="24">
        <f t="shared" ref="AP67" si="417">AN67+AO67</f>
        <v>0</v>
      </c>
      <c r="AQ67" s="23">
        <v>0</v>
      </c>
      <c r="AR67" s="23">
        <v>0</v>
      </c>
      <c r="AS67" s="23">
        <v>0</v>
      </c>
      <c r="AT67" s="23">
        <v>0</v>
      </c>
      <c r="AU67" s="24">
        <f t="shared" ref="AU67" si="418">AS67+AT67</f>
        <v>0</v>
      </c>
      <c r="AV67" s="23">
        <v>0</v>
      </c>
      <c r="AW67" s="23">
        <v>0</v>
      </c>
      <c r="AX67" s="23">
        <v>0</v>
      </c>
      <c r="AY67" s="23">
        <v>0</v>
      </c>
      <c r="AZ67" s="24">
        <f t="shared" ref="AZ67" si="419">AX67+AY67</f>
        <v>0</v>
      </c>
      <c r="BA67" s="23">
        <v>0</v>
      </c>
      <c r="BB67" s="23"/>
      <c r="BC67" s="23"/>
      <c r="BD67" s="23"/>
      <c r="BE67" s="24">
        <f t="shared" ref="BE67" si="420">BC67+BD67</f>
        <v>0</v>
      </c>
      <c r="BF67" s="23">
        <v>0</v>
      </c>
      <c r="BG67" s="23">
        <v>2</v>
      </c>
      <c r="BH67" s="23">
        <v>1</v>
      </c>
      <c r="BI67" s="23">
        <v>0</v>
      </c>
      <c r="BJ67" s="24">
        <f t="shared" ref="BJ67" si="421">BH67+BI67</f>
        <v>1</v>
      </c>
      <c r="BK67" s="23">
        <v>0</v>
      </c>
      <c r="BL67" s="23">
        <v>0</v>
      </c>
      <c r="BM67" s="23">
        <v>0</v>
      </c>
      <c r="BN67" s="23">
        <v>0</v>
      </c>
      <c r="BO67" s="24">
        <f t="shared" ref="BO67" si="422">BM67+BN67</f>
        <v>0</v>
      </c>
      <c r="BP67" s="23">
        <v>0</v>
      </c>
      <c r="BQ67" s="23">
        <v>0</v>
      </c>
      <c r="BR67" s="23">
        <v>0</v>
      </c>
      <c r="BS67" s="23">
        <v>0</v>
      </c>
      <c r="BT67" s="24">
        <f t="shared" ref="BT67" si="423">BR67+BS67</f>
        <v>0</v>
      </c>
      <c r="BU67" s="24">
        <f t="shared" ref="BU67:BU68" si="424">C67+M67+AB67+AG67+AL67+AQ67+AV67+BA67+BF67+BP67+H67+BK67+R67</f>
        <v>30</v>
      </c>
      <c r="BV67" s="24">
        <f t="shared" ref="BV67:BV73" si="425">D67+N67+AC67+AH67+AM67+AR67+AW67+BB67+BG67+BQ67+I67+BL67+S67+X67</f>
        <v>15</v>
      </c>
      <c r="BW67" s="24">
        <f t="shared" ref="BW67:BW68" si="426">E67+O67+AD67+AI67+AN67+AS67+AX67+BC67+BH67+BR67+J67+BM67+T67</f>
        <v>7</v>
      </c>
      <c r="BX67" s="24">
        <f t="shared" ref="BX67:BX68" si="427">F67+P67+AE67+AJ67+AO67+AT67+AY67+BD67+BI67+BS67+K67+BN67+U67</f>
        <v>0</v>
      </c>
      <c r="BY67" s="24">
        <f t="shared" ref="BY67:BY68" si="428">G67+Q67+AF67+AK67+AP67+AU67+AZ67+BE67+BJ67+BT67+L67+BO67+V67</f>
        <v>7</v>
      </c>
      <c r="BZ67" s="25">
        <v>2</v>
      </c>
      <c r="CA67" s="24" t="str">
        <f t="shared" ref="CA67" si="429">IF(BZ67=1,BW67,"0")</f>
        <v>0</v>
      </c>
      <c r="CB67" s="24" t="str">
        <f t="shared" ref="CB67" si="430">IF(BZ67=1,BX67,"0")</f>
        <v>0</v>
      </c>
      <c r="CC67" s="24">
        <f t="shared" ref="CC67" si="431">CA67+CB67</f>
        <v>0</v>
      </c>
      <c r="CD67" s="24">
        <f t="shared" ref="CD67" si="432">IF(BZ67=2,BW67,"0")</f>
        <v>7</v>
      </c>
      <c r="CE67" s="24">
        <f t="shared" ref="CE67" si="433">IF(BZ67=2,BX67,"0")</f>
        <v>0</v>
      </c>
      <c r="CF67" s="24">
        <f t="shared" ref="CF67" si="434">CD67+CE67</f>
        <v>7</v>
      </c>
      <c r="CG67" s="24" t="str">
        <f t="shared" ref="CG67" si="435">IF(CC67=2,BZ67,"0")</f>
        <v>0</v>
      </c>
      <c r="CH67" s="24" t="str">
        <f t="shared" ref="CH67" si="436">IF(CC67=2,CA67,"0")</f>
        <v>0</v>
      </c>
      <c r="CI67" s="24">
        <f t="shared" ref="CI67" si="437">CG67+CH67</f>
        <v>0</v>
      </c>
    </row>
    <row r="68" spans="1:87" ht="25.5" customHeight="1">
      <c r="A68" s="5"/>
      <c r="B68" s="51" t="s">
        <v>36</v>
      </c>
      <c r="C68" s="24">
        <f>SUM(C67)</f>
        <v>15</v>
      </c>
      <c r="D68" s="24">
        <f t="shared" ref="D68:BT68" si="438">SUM(D67)</f>
        <v>2</v>
      </c>
      <c r="E68" s="24">
        <f t="shared" si="438"/>
        <v>1</v>
      </c>
      <c r="F68" s="24">
        <f t="shared" si="438"/>
        <v>0</v>
      </c>
      <c r="G68" s="24">
        <f t="shared" si="438"/>
        <v>1</v>
      </c>
      <c r="H68" s="24">
        <f t="shared" si="438"/>
        <v>0</v>
      </c>
      <c r="I68" s="24">
        <f t="shared" si="438"/>
        <v>0</v>
      </c>
      <c r="J68" s="24">
        <f t="shared" si="438"/>
        <v>0</v>
      </c>
      <c r="K68" s="24">
        <f t="shared" si="438"/>
        <v>0</v>
      </c>
      <c r="L68" s="24">
        <f t="shared" si="438"/>
        <v>0</v>
      </c>
      <c r="M68" s="24">
        <f t="shared" si="438"/>
        <v>15</v>
      </c>
      <c r="N68" s="24">
        <f t="shared" si="438"/>
        <v>1</v>
      </c>
      <c r="O68" s="24">
        <f t="shared" si="438"/>
        <v>0</v>
      </c>
      <c r="P68" s="24">
        <f t="shared" si="438"/>
        <v>0</v>
      </c>
      <c r="Q68" s="24">
        <f t="shared" si="438"/>
        <v>0</v>
      </c>
      <c r="R68" s="24">
        <f t="shared" ref="R68:AA68" si="439">SUM(R67)</f>
        <v>0</v>
      </c>
      <c r="S68" s="24">
        <f t="shared" si="439"/>
        <v>10</v>
      </c>
      <c r="T68" s="24">
        <f t="shared" si="439"/>
        <v>5</v>
      </c>
      <c r="U68" s="24">
        <f t="shared" si="439"/>
        <v>0</v>
      </c>
      <c r="V68" s="24">
        <f t="shared" si="439"/>
        <v>5</v>
      </c>
      <c r="W68" s="24">
        <f t="shared" si="439"/>
        <v>0</v>
      </c>
      <c r="X68" s="24">
        <f t="shared" si="439"/>
        <v>0</v>
      </c>
      <c r="Y68" s="24">
        <f t="shared" si="439"/>
        <v>0</v>
      </c>
      <c r="Z68" s="24">
        <f t="shared" si="439"/>
        <v>0</v>
      </c>
      <c r="AA68" s="24">
        <f t="shared" si="439"/>
        <v>0</v>
      </c>
      <c r="AB68" s="24">
        <f t="shared" si="438"/>
        <v>0</v>
      </c>
      <c r="AC68" s="24">
        <f t="shared" si="438"/>
        <v>0</v>
      </c>
      <c r="AD68" s="24">
        <f t="shared" si="438"/>
        <v>0</v>
      </c>
      <c r="AE68" s="24">
        <f t="shared" si="438"/>
        <v>0</v>
      </c>
      <c r="AF68" s="24">
        <f t="shared" si="438"/>
        <v>0</v>
      </c>
      <c r="AG68" s="24">
        <f t="shared" si="438"/>
        <v>0</v>
      </c>
      <c r="AH68" s="24">
        <f t="shared" si="438"/>
        <v>0</v>
      </c>
      <c r="AI68" s="24">
        <f t="shared" si="438"/>
        <v>0</v>
      </c>
      <c r="AJ68" s="24">
        <f t="shared" si="438"/>
        <v>0</v>
      </c>
      <c r="AK68" s="24">
        <f t="shared" si="438"/>
        <v>0</v>
      </c>
      <c r="AL68" s="24">
        <f t="shared" si="438"/>
        <v>0</v>
      </c>
      <c r="AM68" s="24">
        <f t="shared" si="438"/>
        <v>0</v>
      </c>
      <c r="AN68" s="24">
        <f t="shared" si="438"/>
        <v>0</v>
      </c>
      <c r="AO68" s="24">
        <f t="shared" si="438"/>
        <v>0</v>
      </c>
      <c r="AP68" s="24">
        <f t="shared" si="438"/>
        <v>0</v>
      </c>
      <c r="AQ68" s="24">
        <f t="shared" si="438"/>
        <v>0</v>
      </c>
      <c r="AR68" s="24">
        <f t="shared" si="438"/>
        <v>0</v>
      </c>
      <c r="AS68" s="24">
        <f t="shared" si="438"/>
        <v>0</v>
      </c>
      <c r="AT68" s="24">
        <f t="shared" si="438"/>
        <v>0</v>
      </c>
      <c r="AU68" s="24">
        <f t="shared" si="438"/>
        <v>0</v>
      </c>
      <c r="AV68" s="24">
        <f t="shared" si="438"/>
        <v>0</v>
      </c>
      <c r="AW68" s="24">
        <f t="shared" si="438"/>
        <v>0</v>
      </c>
      <c r="AX68" s="24">
        <f t="shared" si="438"/>
        <v>0</v>
      </c>
      <c r="AY68" s="24">
        <f t="shared" si="438"/>
        <v>0</v>
      </c>
      <c r="AZ68" s="24">
        <f t="shared" si="438"/>
        <v>0</v>
      </c>
      <c r="BA68" s="24">
        <f t="shared" si="438"/>
        <v>0</v>
      </c>
      <c r="BB68" s="24">
        <f t="shared" si="438"/>
        <v>0</v>
      </c>
      <c r="BC68" s="24">
        <f t="shared" si="438"/>
        <v>0</v>
      </c>
      <c r="BD68" s="24">
        <f t="shared" si="438"/>
        <v>0</v>
      </c>
      <c r="BE68" s="24">
        <f t="shared" si="438"/>
        <v>0</v>
      </c>
      <c r="BF68" s="24">
        <f t="shared" si="438"/>
        <v>0</v>
      </c>
      <c r="BG68" s="24">
        <f t="shared" si="438"/>
        <v>2</v>
      </c>
      <c r="BH68" s="24">
        <f t="shared" si="438"/>
        <v>1</v>
      </c>
      <c r="BI68" s="24">
        <f t="shared" si="438"/>
        <v>0</v>
      </c>
      <c r="BJ68" s="24">
        <f t="shared" si="438"/>
        <v>1</v>
      </c>
      <c r="BK68" s="24">
        <f t="shared" ref="BK68:BO68" si="440">SUM(BK67)</f>
        <v>0</v>
      </c>
      <c r="BL68" s="24">
        <f t="shared" si="440"/>
        <v>0</v>
      </c>
      <c r="BM68" s="24">
        <f t="shared" si="440"/>
        <v>0</v>
      </c>
      <c r="BN68" s="24">
        <f t="shared" si="440"/>
        <v>0</v>
      </c>
      <c r="BO68" s="24">
        <f t="shared" si="440"/>
        <v>0</v>
      </c>
      <c r="BP68" s="24">
        <f t="shared" si="438"/>
        <v>0</v>
      </c>
      <c r="BQ68" s="24">
        <f t="shared" si="438"/>
        <v>0</v>
      </c>
      <c r="BR68" s="24">
        <f t="shared" si="438"/>
        <v>0</v>
      </c>
      <c r="BS68" s="24">
        <f t="shared" si="438"/>
        <v>0</v>
      </c>
      <c r="BT68" s="24">
        <f t="shared" si="438"/>
        <v>0</v>
      </c>
      <c r="BU68" s="24">
        <f t="shared" si="424"/>
        <v>30</v>
      </c>
      <c r="BV68" s="24">
        <f t="shared" si="425"/>
        <v>15</v>
      </c>
      <c r="BW68" s="24">
        <f t="shared" si="426"/>
        <v>7</v>
      </c>
      <c r="BX68" s="24">
        <f t="shared" si="427"/>
        <v>0</v>
      </c>
      <c r="BY68" s="24">
        <f t="shared" si="428"/>
        <v>7</v>
      </c>
      <c r="BZ68" s="25"/>
      <c r="CA68" s="24">
        <f t="shared" ref="CA68:CF68" si="441">SUM(CA67)</f>
        <v>0</v>
      </c>
      <c r="CB68" s="24">
        <f t="shared" si="441"/>
        <v>0</v>
      </c>
      <c r="CC68" s="24">
        <f t="shared" si="441"/>
        <v>0</v>
      </c>
      <c r="CD68" s="24">
        <f t="shared" si="441"/>
        <v>7</v>
      </c>
      <c r="CE68" s="24">
        <f t="shared" si="441"/>
        <v>0</v>
      </c>
      <c r="CF68" s="24">
        <f t="shared" si="441"/>
        <v>7</v>
      </c>
      <c r="CG68" s="24">
        <f t="shared" ref="CG68:CI68" si="442">SUM(CG67)</f>
        <v>0</v>
      </c>
      <c r="CH68" s="24">
        <f t="shared" si="442"/>
        <v>0</v>
      </c>
      <c r="CI68" s="24">
        <f t="shared" si="442"/>
        <v>0</v>
      </c>
    </row>
    <row r="69" spans="1:87" ht="25.5" hidden="1" customHeight="1">
      <c r="A69" s="5"/>
      <c r="B69" s="53" t="s">
        <v>61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>
        <f t="shared" si="425"/>
        <v>0</v>
      </c>
      <c r="BW69" s="24"/>
      <c r="BX69" s="24"/>
      <c r="BY69" s="24"/>
      <c r="BZ69" s="25"/>
      <c r="CA69" s="24"/>
      <c r="CB69" s="24"/>
      <c r="CC69" s="24"/>
      <c r="CD69" s="24"/>
      <c r="CE69" s="24"/>
      <c r="CF69" s="24"/>
      <c r="CG69" s="24"/>
      <c r="CH69" s="24"/>
      <c r="CI69" s="24"/>
    </row>
    <row r="70" spans="1:87" ht="25.5" hidden="1" customHeight="1">
      <c r="A70" s="5"/>
      <c r="B70" s="54" t="s">
        <v>64</v>
      </c>
      <c r="C70" s="23">
        <v>0</v>
      </c>
      <c r="D70" s="23">
        <v>0</v>
      </c>
      <c r="E70" s="23">
        <v>0</v>
      </c>
      <c r="F70" s="23">
        <v>0</v>
      </c>
      <c r="G70" s="24">
        <f t="shared" ref="G70" si="443">E70+F70</f>
        <v>0</v>
      </c>
      <c r="H70" s="23">
        <v>0</v>
      </c>
      <c r="I70" s="23">
        <v>0</v>
      </c>
      <c r="J70" s="23">
        <v>0</v>
      </c>
      <c r="K70" s="23">
        <v>0</v>
      </c>
      <c r="L70" s="24">
        <f>SUM(J70:K70)</f>
        <v>0</v>
      </c>
      <c r="M70" s="23">
        <v>0</v>
      </c>
      <c r="N70" s="23">
        <v>0</v>
      </c>
      <c r="O70" s="23">
        <v>0</v>
      </c>
      <c r="P70" s="23">
        <v>0</v>
      </c>
      <c r="Q70" s="24">
        <f t="shared" ref="Q70" si="444">O70+P70</f>
        <v>0</v>
      </c>
      <c r="R70" s="24">
        <v>0</v>
      </c>
      <c r="S70" s="23">
        <v>0</v>
      </c>
      <c r="T70" s="23">
        <v>0</v>
      </c>
      <c r="U70" s="23">
        <v>0</v>
      </c>
      <c r="V70" s="24">
        <f t="shared" ref="V70" si="445">T70+U70</f>
        <v>0</v>
      </c>
      <c r="W70" s="24">
        <v>0</v>
      </c>
      <c r="X70" s="24">
        <v>0</v>
      </c>
      <c r="Y70" s="24">
        <v>0</v>
      </c>
      <c r="Z70" s="24">
        <v>0</v>
      </c>
      <c r="AA70" s="24">
        <f t="shared" ref="AA70" si="446">Y70+Z70</f>
        <v>0</v>
      </c>
      <c r="AB70" s="23">
        <v>0</v>
      </c>
      <c r="AC70" s="23">
        <v>0</v>
      </c>
      <c r="AD70" s="23">
        <v>0</v>
      </c>
      <c r="AE70" s="23">
        <v>0</v>
      </c>
      <c r="AF70" s="24">
        <f t="shared" ref="AF70" si="447">AD70+AE70</f>
        <v>0</v>
      </c>
      <c r="AG70" s="23">
        <v>0</v>
      </c>
      <c r="AH70" s="23">
        <v>0</v>
      </c>
      <c r="AI70" s="23">
        <v>0</v>
      </c>
      <c r="AJ70" s="23">
        <v>0</v>
      </c>
      <c r="AK70" s="24">
        <f t="shared" ref="AK70" si="448">AI70+AJ70</f>
        <v>0</v>
      </c>
      <c r="AL70" s="23">
        <v>0</v>
      </c>
      <c r="AM70" s="23">
        <v>0</v>
      </c>
      <c r="AN70" s="23">
        <v>0</v>
      </c>
      <c r="AO70" s="23">
        <v>0</v>
      </c>
      <c r="AP70" s="24">
        <f t="shared" ref="AP70" si="449">AN70+AO70</f>
        <v>0</v>
      </c>
      <c r="AQ70" s="23">
        <v>0</v>
      </c>
      <c r="AR70" s="23">
        <v>0</v>
      </c>
      <c r="AS70" s="23">
        <v>0</v>
      </c>
      <c r="AT70" s="23">
        <v>0</v>
      </c>
      <c r="AU70" s="24">
        <f t="shared" ref="AU70" si="450">AS70+AT70</f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f t="shared" ref="AZ70" si="451">AX70+AY70</f>
        <v>0</v>
      </c>
      <c r="BA70" s="23">
        <v>0</v>
      </c>
      <c r="BB70" s="23">
        <v>0</v>
      </c>
      <c r="BC70" s="23">
        <v>0</v>
      </c>
      <c r="BD70" s="23">
        <v>0</v>
      </c>
      <c r="BE70" s="24">
        <f t="shared" ref="BE70" si="452">BC70+BD70</f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f t="shared" ref="BJ70" si="453">BH70+BI70</f>
        <v>0</v>
      </c>
      <c r="BK70" s="23">
        <v>0</v>
      </c>
      <c r="BL70" s="23">
        <v>0</v>
      </c>
      <c r="BM70" s="23">
        <v>0</v>
      </c>
      <c r="BN70" s="23">
        <v>0</v>
      </c>
      <c r="BO70" s="24">
        <f t="shared" ref="BO70" si="454">BM70+BN70</f>
        <v>0</v>
      </c>
      <c r="BP70" s="23">
        <v>0</v>
      </c>
      <c r="BQ70" s="23">
        <v>0</v>
      </c>
      <c r="BR70" s="23">
        <v>0</v>
      </c>
      <c r="BS70" s="23">
        <v>0</v>
      </c>
      <c r="BT70" s="24">
        <f t="shared" ref="BT70" si="455">BR70+BS70</f>
        <v>0</v>
      </c>
      <c r="BU70" s="24">
        <f t="shared" ref="BU70:BU73" si="456">C70+M70+AB70+AG70+AL70+AQ70+AV70+BA70+BF70+BP70+H70+BK70+R70</f>
        <v>0</v>
      </c>
      <c r="BV70" s="24">
        <f t="shared" si="425"/>
        <v>0</v>
      </c>
      <c r="BW70" s="24">
        <f t="shared" ref="BW70:BW73" si="457">E70+O70+AD70+AI70+AN70+AS70+AX70+BC70+BH70+BR70+J70+BM70+T70</f>
        <v>0</v>
      </c>
      <c r="BX70" s="24">
        <f t="shared" ref="BX70:BX72" si="458">F70+P70+AE70+AJ70+AO70+AT70+AY70+BD70+BI70+BS70+K70+BN70+U70</f>
        <v>0</v>
      </c>
      <c r="BY70" s="24">
        <f t="shared" ref="BY70:BY73" si="459">G70+Q70+AF70+AK70+AP70+AU70+AZ70+BE70+BJ70+BT70+L70+BO70+V70</f>
        <v>0</v>
      </c>
      <c r="BZ70" s="25">
        <v>2</v>
      </c>
      <c r="CA70" s="24" t="str">
        <f t="shared" ref="CA70" si="460">IF(BZ70=1,BW70,"0")</f>
        <v>0</v>
      </c>
      <c r="CB70" s="24" t="str">
        <f t="shared" ref="CB70" si="461">IF(BZ70=1,BX70,"0")</f>
        <v>0</v>
      </c>
      <c r="CC70" s="24">
        <f t="shared" ref="CC70" si="462">CA70+CB70</f>
        <v>0</v>
      </c>
      <c r="CD70" s="24">
        <f t="shared" ref="CD70" si="463">IF(BZ70=2,BW70,"0")</f>
        <v>0</v>
      </c>
      <c r="CE70" s="24">
        <f t="shared" ref="CE70" si="464">IF(BZ70=2,BX70,"0")</f>
        <v>0</v>
      </c>
      <c r="CF70" s="24">
        <f t="shared" ref="CF70" si="465">CD70+CE70</f>
        <v>0</v>
      </c>
      <c r="CG70" s="24" t="str">
        <f t="shared" ref="CG70" si="466">IF(CC70=2,BZ70,"0")</f>
        <v>0</v>
      </c>
      <c r="CH70" s="24" t="str">
        <f t="shared" ref="CH70" si="467">IF(CC70=2,CA70,"0")</f>
        <v>0</v>
      </c>
      <c r="CI70" s="24">
        <f t="shared" ref="CI70" si="468">CG70+CH70</f>
        <v>0</v>
      </c>
    </row>
    <row r="71" spans="1:87" ht="25.5" hidden="1" customHeight="1">
      <c r="A71" s="5"/>
      <c r="B71" s="55" t="s">
        <v>36</v>
      </c>
      <c r="C71" s="24">
        <f>SUM(C70)</f>
        <v>0</v>
      </c>
      <c r="D71" s="24">
        <f t="shared" ref="D71:BT71" si="469">SUM(D70)</f>
        <v>0</v>
      </c>
      <c r="E71" s="24">
        <f t="shared" si="469"/>
        <v>0</v>
      </c>
      <c r="F71" s="24">
        <f t="shared" si="469"/>
        <v>0</v>
      </c>
      <c r="G71" s="24">
        <f t="shared" si="469"/>
        <v>0</v>
      </c>
      <c r="H71" s="24">
        <f t="shared" si="469"/>
        <v>0</v>
      </c>
      <c r="I71" s="24">
        <f t="shared" si="469"/>
        <v>0</v>
      </c>
      <c r="J71" s="24">
        <f t="shared" si="469"/>
        <v>0</v>
      </c>
      <c r="K71" s="24">
        <f t="shared" si="469"/>
        <v>0</v>
      </c>
      <c r="L71" s="24">
        <f t="shared" si="469"/>
        <v>0</v>
      </c>
      <c r="M71" s="24">
        <f t="shared" si="469"/>
        <v>0</v>
      </c>
      <c r="N71" s="24">
        <f t="shared" si="469"/>
        <v>0</v>
      </c>
      <c r="O71" s="24">
        <f t="shared" si="469"/>
        <v>0</v>
      </c>
      <c r="P71" s="24">
        <f t="shared" si="469"/>
        <v>0</v>
      </c>
      <c r="Q71" s="24">
        <f t="shared" si="469"/>
        <v>0</v>
      </c>
      <c r="R71" s="24">
        <f t="shared" ref="R71:AA71" si="470">SUM(R70)</f>
        <v>0</v>
      </c>
      <c r="S71" s="24">
        <f t="shared" si="470"/>
        <v>0</v>
      </c>
      <c r="T71" s="24">
        <f t="shared" si="470"/>
        <v>0</v>
      </c>
      <c r="U71" s="24">
        <f t="shared" si="470"/>
        <v>0</v>
      </c>
      <c r="V71" s="24">
        <f t="shared" si="470"/>
        <v>0</v>
      </c>
      <c r="W71" s="24">
        <f t="shared" si="470"/>
        <v>0</v>
      </c>
      <c r="X71" s="24">
        <f t="shared" si="470"/>
        <v>0</v>
      </c>
      <c r="Y71" s="24">
        <f t="shared" si="470"/>
        <v>0</v>
      </c>
      <c r="Z71" s="24">
        <f t="shared" si="470"/>
        <v>0</v>
      </c>
      <c r="AA71" s="24">
        <f t="shared" si="470"/>
        <v>0</v>
      </c>
      <c r="AB71" s="24">
        <f t="shared" si="469"/>
        <v>0</v>
      </c>
      <c r="AC71" s="24">
        <f t="shared" si="469"/>
        <v>0</v>
      </c>
      <c r="AD71" s="24">
        <f t="shared" si="469"/>
        <v>0</v>
      </c>
      <c r="AE71" s="24">
        <f t="shared" si="469"/>
        <v>0</v>
      </c>
      <c r="AF71" s="24">
        <f t="shared" si="469"/>
        <v>0</v>
      </c>
      <c r="AG71" s="24">
        <f t="shared" si="469"/>
        <v>0</v>
      </c>
      <c r="AH71" s="24">
        <f t="shared" si="469"/>
        <v>0</v>
      </c>
      <c r="AI71" s="24">
        <f t="shared" si="469"/>
        <v>0</v>
      </c>
      <c r="AJ71" s="24">
        <f t="shared" si="469"/>
        <v>0</v>
      </c>
      <c r="AK71" s="24">
        <f t="shared" si="469"/>
        <v>0</v>
      </c>
      <c r="AL71" s="24">
        <f t="shared" si="469"/>
        <v>0</v>
      </c>
      <c r="AM71" s="24">
        <f t="shared" si="469"/>
        <v>0</v>
      </c>
      <c r="AN71" s="24">
        <f t="shared" si="469"/>
        <v>0</v>
      </c>
      <c r="AO71" s="24">
        <f t="shared" si="469"/>
        <v>0</v>
      </c>
      <c r="AP71" s="24">
        <f t="shared" si="469"/>
        <v>0</v>
      </c>
      <c r="AQ71" s="24">
        <f t="shared" si="469"/>
        <v>0</v>
      </c>
      <c r="AR71" s="24">
        <f t="shared" si="469"/>
        <v>0</v>
      </c>
      <c r="AS71" s="24">
        <f t="shared" si="469"/>
        <v>0</v>
      </c>
      <c r="AT71" s="24">
        <f t="shared" si="469"/>
        <v>0</v>
      </c>
      <c r="AU71" s="24">
        <f t="shared" si="469"/>
        <v>0</v>
      </c>
      <c r="AV71" s="24">
        <f t="shared" si="469"/>
        <v>0</v>
      </c>
      <c r="AW71" s="24">
        <f t="shared" si="469"/>
        <v>0</v>
      </c>
      <c r="AX71" s="24">
        <f t="shared" si="469"/>
        <v>0</v>
      </c>
      <c r="AY71" s="24">
        <f t="shared" si="469"/>
        <v>0</v>
      </c>
      <c r="AZ71" s="24">
        <f t="shared" si="469"/>
        <v>0</v>
      </c>
      <c r="BA71" s="24">
        <f t="shared" si="469"/>
        <v>0</v>
      </c>
      <c r="BB71" s="24">
        <f t="shared" si="469"/>
        <v>0</v>
      </c>
      <c r="BC71" s="24">
        <f t="shared" si="469"/>
        <v>0</v>
      </c>
      <c r="BD71" s="24">
        <f t="shared" si="469"/>
        <v>0</v>
      </c>
      <c r="BE71" s="24">
        <f t="shared" si="469"/>
        <v>0</v>
      </c>
      <c r="BF71" s="24">
        <f t="shared" si="469"/>
        <v>0</v>
      </c>
      <c r="BG71" s="24">
        <f t="shared" si="469"/>
        <v>0</v>
      </c>
      <c r="BH71" s="24">
        <f t="shared" si="469"/>
        <v>0</v>
      </c>
      <c r="BI71" s="24">
        <f t="shared" si="469"/>
        <v>0</v>
      </c>
      <c r="BJ71" s="24">
        <f t="shared" si="469"/>
        <v>0</v>
      </c>
      <c r="BK71" s="24">
        <f t="shared" ref="BK71:BO71" si="471">SUM(BK70)</f>
        <v>0</v>
      </c>
      <c r="BL71" s="24">
        <f t="shared" si="471"/>
        <v>0</v>
      </c>
      <c r="BM71" s="24">
        <f t="shared" si="471"/>
        <v>0</v>
      </c>
      <c r="BN71" s="24">
        <f t="shared" si="471"/>
        <v>0</v>
      </c>
      <c r="BO71" s="24">
        <f t="shared" si="471"/>
        <v>0</v>
      </c>
      <c r="BP71" s="24">
        <f t="shared" si="469"/>
        <v>0</v>
      </c>
      <c r="BQ71" s="24">
        <f t="shared" si="469"/>
        <v>0</v>
      </c>
      <c r="BR71" s="24">
        <f t="shared" si="469"/>
        <v>0</v>
      </c>
      <c r="BS71" s="24">
        <f t="shared" si="469"/>
        <v>0</v>
      </c>
      <c r="BT71" s="24">
        <f t="shared" si="469"/>
        <v>0</v>
      </c>
      <c r="BU71" s="24">
        <f t="shared" si="456"/>
        <v>0</v>
      </c>
      <c r="BV71" s="24">
        <f t="shared" si="425"/>
        <v>0</v>
      </c>
      <c r="BW71" s="24">
        <f t="shared" si="457"/>
        <v>0</v>
      </c>
      <c r="BX71" s="24">
        <f t="shared" si="458"/>
        <v>0</v>
      </c>
      <c r="BY71" s="24">
        <f t="shared" si="459"/>
        <v>0</v>
      </c>
      <c r="BZ71" s="25"/>
      <c r="CA71" s="24">
        <f t="shared" ref="CA71:CI71" si="472">SUM(CA70)</f>
        <v>0</v>
      </c>
      <c r="CB71" s="24">
        <f t="shared" si="472"/>
        <v>0</v>
      </c>
      <c r="CC71" s="24">
        <f t="shared" si="472"/>
        <v>0</v>
      </c>
      <c r="CD71" s="24">
        <f t="shared" si="472"/>
        <v>0</v>
      </c>
      <c r="CE71" s="24">
        <f t="shared" si="472"/>
        <v>0</v>
      </c>
      <c r="CF71" s="24">
        <f t="shared" si="472"/>
        <v>0</v>
      </c>
      <c r="CG71" s="24">
        <f t="shared" si="472"/>
        <v>0</v>
      </c>
      <c r="CH71" s="24">
        <f t="shared" si="472"/>
        <v>0</v>
      </c>
      <c r="CI71" s="24">
        <f t="shared" si="472"/>
        <v>0</v>
      </c>
    </row>
    <row r="72" spans="1:87" ht="25.5" customHeight="1">
      <c r="A72" s="118"/>
      <c r="B72" s="119" t="s">
        <v>52</v>
      </c>
      <c r="C72" s="120">
        <f>C71+C68</f>
        <v>15</v>
      </c>
      <c r="D72" s="120">
        <f t="shared" ref="D72:CD72" si="473">D71+D68</f>
        <v>2</v>
      </c>
      <c r="E72" s="120">
        <f t="shared" si="473"/>
        <v>1</v>
      </c>
      <c r="F72" s="120">
        <f t="shared" si="473"/>
        <v>0</v>
      </c>
      <c r="G72" s="120">
        <f t="shared" si="473"/>
        <v>1</v>
      </c>
      <c r="H72" s="120">
        <f t="shared" si="473"/>
        <v>0</v>
      </c>
      <c r="I72" s="120">
        <f t="shared" si="473"/>
        <v>0</v>
      </c>
      <c r="J72" s="120">
        <f t="shared" si="473"/>
        <v>0</v>
      </c>
      <c r="K72" s="120">
        <f t="shared" si="473"/>
        <v>0</v>
      </c>
      <c r="L72" s="120">
        <f t="shared" si="473"/>
        <v>0</v>
      </c>
      <c r="M72" s="120">
        <f t="shared" si="473"/>
        <v>15</v>
      </c>
      <c r="N72" s="120">
        <f t="shared" si="473"/>
        <v>1</v>
      </c>
      <c r="O72" s="120">
        <f t="shared" si="473"/>
        <v>0</v>
      </c>
      <c r="P72" s="120">
        <f t="shared" si="473"/>
        <v>0</v>
      </c>
      <c r="Q72" s="120">
        <f t="shared" si="473"/>
        <v>0</v>
      </c>
      <c r="R72" s="120">
        <f t="shared" ref="R72:AA72" si="474">R71+R68</f>
        <v>0</v>
      </c>
      <c r="S72" s="120">
        <f t="shared" si="474"/>
        <v>10</v>
      </c>
      <c r="T72" s="120">
        <f t="shared" si="474"/>
        <v>5</v>
      </c>
      <c r="U72" s="120">
        <f t="shared" si="474"/>
        <v>0</v>
      </c>
      <c r="V72" s="120">
        <f t="shared" si="474"/>
        <v>5</v>
      </c>
      <c r="W72" s="120">
        <f t="shared" si="474"/>
        <v>0</v>
      </c>
      <c r="X72" s="120">
        <f t="shared" si="474"/>
        <v>0</v>
      </c>
      <c r="Y72" s="120">
        <f t="shared" si="474"/>
        <v>0</v>
      </c>
      <c r="Z72" s="120">
        <f t="shared" si="474"/>
        <v>0</v>
      </c>
      <c r="AA72" s="120">
        <f t="shared" si="474"/>
        <v>0</v>
      </c>
      <c r="AB72" s="120">
        <f t="shared" si="473"/>
        <v>0</v>
      </c>
      <c r="AC72" s="120">
        <f t="shared" si="473"/>
        <v>0</v>
      </c>
      <c r="AD72" s="120">
        <f t="shared" si="473"/>
        <v>0</v>
      </c>
      <c r="AE72" s="120">
        <f t="shared" si="473"/>
        <v>0</v>
      </c>
      <c r="AF72" s="120">
        <f t="shared" si="473"/>
        <v>0</v>
      </c>
      <c r="AG72" s="120">
        <f t="shared" si="473"/>
        <v>0</v>
      </c>
      <c r="AH72" s="120">
        <f t="shared" si="473"/>
        <v>0</v>
      </c>
      <c r="AI72" s="120">
        <f t="shared" si="473"/>
        <v>0</v>
      </c>
      <c r="AJ72" s="120">
        <f t="shared" si="473"/>
        <v>0</v>
      </c>
      <c r="AK72" s="120">
        <f t="shared" si="473"/>
        <v>0</v>
      </c>
      <c r="AL72" s="120">
        <f t="shared" si="473"/>
        <v>0</v>
      </c>
      <c r="AM72" s="120">
        <f t="shared" si="473"/>
        <v>0</v>
      </c>
      <c r="AN72" s="120">
        <f t="shared" si="473"/>
        <v>0</v>
      </c>
      <c r="AO72" s="120">
        <f t="shared" si="473"/>
        <v>0</v>
      </c>
      <c r="AP72" s="120">
        <f t="shared" si="473"/>
        <v>0</v>
      </c>
      <c r="AQ72" s="120">
        <f t="shared" si="473"/>
        <v>0</v>
      </c>
      <c r="AR72" s="120">
        <f t="shared" si="473"/>
        <v>0</v>
      </c>
      <c r="AS72" s="120">
        <f t="shared" si="473"/>
        <v>0</v>
      </c>
      <c r="AT72" s="120">
        <f t="shared" si="473"/>
        <v>0</v>
      </c>
      <c r="AU72" s="120">
        <f t="shared" si="473"/>
        <v>0</v>
      </c>
      <c r="AV72" s="120">
        <f t="shared" si="473"/>
        <v>0</v>
      </c>
      <c r="AW72" s="120">
        <f t="shared" si="473"/>
        <v>0</v>
      </c>
      <c r="AX72" s="120">
        <f t="shared" si="473"/>
        <v>0</v>
      </c>
      <c r="AY72" s="120">
        <f t="shared" si="473"/>
        <v>0</v>
      </c>
      <c r="AZ72" s="120">
        <f t="shared" si="473"/>
        <v>0</v>
      </c>
      <c r="BA72" s="120">
        <f t="shared" si="473"/>
        <v>0</v>
      </c>
      <c r="BB72" s="120">
        <f t="shared" si="473"/>
        <v>0</v>
      </c>
      <c r="BC72" s="120">
        <f t="shared" si="473"/>
        <v>0</v>
      </c>
      <c r="BD72" s="120">
        <f t="shared" si="473"/>
        <v>0</v>
      </c>
      <c r="BE72" s="120">
        <f t="shared" si="473"/>
        <v>0</v>
      </c>
      <c r="BF72" s="120">
        <f t="shared" si="473"/>
        <v>0</v>
      </c>
      <c r="BG72" s="120">
        <f t="shared" si="473"/>
        <v>2</v>
      </c>
      <c r="BH72" s="120">
        <f t="shared" si="473"/>
        <v>1</v>
      </c>
      <c r="BI72" s="120">
        <f t="shared" si="473"/>
        <v>0</v>
      </c>
      <c r="BJ72" s="120">
        <f t="shared" si="473"/>
        <v>1</v>
      </c>
      <c r="BK72" s="120">
        <f t="shared" ref="BK72:BO72" si="475">BK71+BK68</f>
        <v>0</v>
      </c>
      <c r="BL72" s="120">
        <f t="shared" si="475"/>
        <v>0</v>
      </c>
      <c r="BM72" s="120">
        <f t="shared" si="475"/>
        <v>0</v>
      </c>
      <c r="BN72" s="120">
        <f t="shared" si="475"/>
        <v>0</v>
      </c>
      <c r="BO72" s="120">
        <f t="shared" si="475"/>
        <v>0</v>
      </c>
      <c r="BP72" s="120">
        <f t="shared" si="473"/>
        <v>0</v>
      </c>
      <c r="BQ72" s="120">
        <f t="shared" si="473"/>
        <v>0</v>
      </c>
      <c r="BR72" s="120">
        <f t="shared" si="473"/>
        <v>0</v>
      </c>
      <c r="BS72" s="120">
        <f t="shared" si="473"/>
        <v>0</v>
      </c>
      <c r="BT72" s="120">
        <f t="shared" si="473"/>
        <v>0</v>
      </c>
      <c r="BU72" s="120">
        <f t="shared" si="456"/>
        <v>30</v>
      </c>
      <c r="BV72" s="120">
        <f t="shared" si="425"/>
        <v>15</v>
      </c>
      <c r="BW72" s="120">
        <f t="shared" si="457"/>
        <v>7</v>
      </c>
      <c r="BX72" s="120">
        <f t="shared" si="458"/>
        <v>0</v>
      </c>
      <c r="BY72" s="120">
        <f t="shared" si="459"/>
        <v>7</v>
      </c>
      <c r="BZ72" s="25">
        <f t="shared" si="473"/>
        <v>0</v>
      </c>
      <c r="CA72" s="24">
        <f t="shared" si="473"/>
        <v>0</v>
      </c>
      <c r="CB72" s="24">
        <f t="shared" si="473"/>
        <v>0</v>
      </c>
      <c r="CC72" s="24">
        <f t="shared" si="473"/>
        <v>0</v>
      </c>
      <c r="CD72" s="24">
        <f t="shared" si="473"/>
        <v>7</v>
      </c>
      <c r="CE72" s="24">
        <f t="shared" ref="CE72:CI72" si="476">CE71+CE68</f>
        <v>0</v>
      </c>
      <c r="CF72" s="24">
        <f t="shared" si="476"/>
        <v>7</v>
      </c>
      <c r="CG72" s="24">
        <f t="shared" si="476"/>
        <v>0</v>
      </c>
      <c r="CH72" s="24">
        <f t="shared" si="476"/>
        <v>0</v>
      </c>
      <c r="CI72" s="24">
        <f t="shared" si="476"/>
        <v>0</v>
      </c>
    </row>
    <row r="73" spans="1:87" ht="25.5" customHeight="1">
      <c r="A73" s="121"/>
      <c r="B73" s="122" t="s">
        <v>23</v>
      </c>
      <c r="C73" s="123">
        <f t="shared" ref="C73:AR73" si="477">C64+C72</f>
        <v>260</v>
      </c>
      <c r="D73" s="123">
        <f t="shared" si="477"/>
        <v>196</v>
      </c>
      <c r="E73" s="123">
        <f t="shared" si="477"/>
        <v>76</v>
      </c>
      <c r="F73" s="123">
        <f>F64+F72</f>
        <v>23</v>
      </c>
      <c r="G73" s="123">
        <f t="shared" si="477"/>
        <v>99</v>
      </c>
      <c r="H73" s="123">
        <f t="shared" si="477"/>
        <v>0</v>
      </c>
      <c r="I73" s="123">
        <f t="shared" si="477"/>
        <v>73</v>
      </c>
      <c r="J73" s="123">
        <f t="shared" si="477"/>
        <v>45</v>
      </c>
      <c r="K73" s="123">
        <f t="shared" si="477"/>
        <v>23</v>
      </c>
      <c r="L73" s="123">
        <f t="shared" si="477"/>
        <v>68</v>
      </c>
      <c r="M73" s="123">
        <f t="shared" si="477"/>
        <v>175</v>
      </c>
      <c r="N73" s="123">
        <f t="shared" si="477"/>
        <v>61</v>
      </c>
      <c r="O73" s="123">
        <f t="shared" si="477"/>
        <v>15</v>
      </c>
      <c r="P73" s="123">
        <f t="shared" si="477"/>
        <v>6</v>
      </c>
      <c r="Q73" s="123">
        <f t="shared" si="477"/>
        <v>21</v>
      </c>
      <c r="R73" s="123">
        <f t="shared" ref="R73:AA73" si="478">R64+R72</f>
        <v>0</v>
      </c>
      <c r="S73" s="123">
        <f t="shared" si="478"/>
        <v>63</v>
      </c>
      <c r="T73" s="123">
        <f t="shared" si="478"/>
        <v>25</v>
      </c>
      <c r="U73" s="123">
        <f t="shared" si="478"/>
        <v>10</v>
      </c>
      <c r="V73" s="123">
        <f t="shared" si="478"/>
        <v>35</v>
      </c>
      <c r="W73" s="123">
        <f t="shared" si="478"/>
        <v>0</v>
      </c>
      <c r="X73" s="123">
        <f t="shared" si="478"/>
        <v>0</v>
      </c>
      <c r="Y73" s="123">
        <f t="shared" si="478"/>
        <v>0</v>
      </c>
      <c r="Z73" s="123">
        <f t="shared" si="478"/>
        <v>0</v>
      </c>
      <c r="AA73" s="123">
        <f t="shared" si="478"/>
        <v>0</v>
      </c>
      <c r="AB73" s="123">
        <f t="shared" si="477"/>
        <v>97</v>
      </c>
      <c r="AC73" s="123">
        <f t="shared" si="477"/>
        <v>131</v>
      </c>
      <c r="AD73" s="123">
        <f t="shared" si="477"/>
        <v>43</v>
      </c>
      <c r="AE73" s="123">
        <f t="shared" si="477"/>
        <v>12</v>
      </c>
      <c r="AF73" s="123">
        <f t="shared" si="477"/>
        <v>55</v>
      </c>
      <c r="AG73" s="123">
        <f t="shared" si="477"/>
        <v>87</v>
      </c>
      <c r="AH73" s="123">
        <f t="shared" si="477"/>
        <v>63</v>
      </c>
      <c r="AI73" s="123">
        <f t="shared" si="477"/>
        <v>14</v>
      </c>
      <c r="AJ73" s="123">
        <f t="shared" si="477"/>
        <v>9</v>
      </c>
      <c r="AK73" s="123">
        <f t="shared" si="477"/>
        <v>23</v>
      </c>
      <c r="AL73" s="123">
        <f t="shared" si="477"/>
        <v>108</v>
      </c>
      <c r="AM73" s="123">
        <f t="shared" si="477"/>
        <v>218</v>
      </c>
      <c r="AN73" s="123">
        <f t="shared" si="477"/>
        <v>20</v>
      </c>
      <c r="AO73" s="123">
        <f t="shared" si="477"/>
        <v>23</v>
      </c>
      <c r="AP73" s="123">
        <f t="shared" si="477"/>
        <v>43</v>
      </c>
      <c r="AQ73" s="123">
        <f t="shared" si="477"/>
        <v>53</v>
      </c>
      <c r="AR73" s="123">
        <f t="shared" si="477"/>
        <v>30</v>
      </c>
      <c r="AS73" s="123">
        <f t="shared" ref="AS73:CC73" si="479">AS64+AS72</f>
        <v>4</v>
      </c>
      <c r="AT73" s="123">
        <f t="shared" si="479"/>
        <v>10</v>
      </c>
      <c r="AU73" s="123">
        <f t="shared" si="479"/>
        <v>14</v>
      </c>
      <c r="AV73" s="123">
        <f t="shared" si="479"/>
        <v>0</v>
      </c>
      <c r="AW73" s="123">
        <f t="shared" si="479"/>
        <v>0</v>
      </c>
      <c r="AX73" s="123">
        <f t="shared" si="479"/>
        <v>0</v>
      </c>
      <c r="AY73" s="123">
        <f t="shared" si="479"/>
        <v>0</v>
      </c>
      <c r="AZ73" s="123">
        <f t="shared" si="479"/>
        <v>0</v>
      </c>
      <c r="BA73" s="123">
        <f t="shared" si="479"/>
        <v>0</v>
      </c>
      <c r="BB73" s="123">
        <f t="shared" si="479"/>
        <v>0</v>
      </c>
      <c r="BC73" s="123">
        <f t="shared" si="479"/>
        <v>0</v>
      </c>
      <c r="BD73" s="123">
        <f t="shared" si="479"/>
        <v>0</v>
      </c>
      <c r="BE73" s="123">
        <f t="shared" si="479"/>
        <v>0</v>
      </c>
      <c r="BF73" s="123">
        <f t="shared" si="479"/>
        <v>0</v>
      </c>
      <c r="BG73" s="123">
        <f t="shared" si="479"/>
        <v>235</v>
      </c>
      <c r="BH73" s="123">
        <f t="shared" si="479"/>
        <v>178</v>
      </c>
      <c r="BI73" s="123">
        <f t="shared" si="479"/>
        <v>48</v>
      </c>
      <c r="BJ73" s="123">
        <f t="shared" si="479"/>
        <v>226</v>
      </c>
      <c r="BK73" s="123">
        <f t="shared" ref="BK73:BO73" si="480">BK64+BK72</f>
        <v>0</v>
      </c>
      <c r="BL73" s="123">
        <f t="shared" si="480"/>
        <v>0</v>
      </c>
      <c r="BM73" s="123">
        <f t="shared" si="480"/>
        <v>0</v>
      </c>
      <c r="BN73" s="123">
        <f t="shared" si="480"/>
        <v>0</v>
      </c>
      <c r="BO73" s="123">
        <f t="shared" si="480"/>
        <v>0</v>
      </c>
      <c r="BP73" s="123">
        <f t="shared" si="479"/>
        <v>0</v>
      </c>
      <c r="BQ73" s="123">
        <f t="shared" si="479"/>
        <v>2</v>
      </c>
      <c r="BR73" s="123">
        <f t="shared" si="479"/>
        <v>2</v>
      </c>
      <c r="BS73" s="123">
        <f t="shared" si="479"/>
        <v>0</v>
      </c>
      <c r="BT73" s="123">
        <f t="shared" si="479"/>
        <v>2</v>
      </c>
      <c r="BU73" s="123">
        <f t="shared" si="456"/>
        <v>780</v>
      </c>
      <c r="BV73" s="123">
        <f t="shared" si="425"/>
        <v>1072</v>
      </c>
      <c r="BW73" s="123">
        <f t="shared" si="457"/>
        <v>422</v>
      </c>
      <c r="BX73" s="123">
        <f>F73+P73+AE73+AJ73+AO73+AT73+AY73+BD73+BI73+BS73+K73+BN73+U73</f>
        <v>164</v>
      </c>
      <c r="BY73" s="123">
        <f t="shared" si="459"/>
        <v>586</v>
      </c>
      <c r="BZ73" s="30">
        <f t="shared" si="479"/>
        <v>0</v>
      </c>
      <c r="CA73" s="29">
        <f t="shared" si="479"/>
        <v>0</v>
      </c>
      <c r="CB73" s="29">
        <f t="shared" si="479"/>
        <v>0</v>
      </c>
      <c r="CC73" s="29">
        <f t="shared" si="479"/>
        <v>0</v>
      </c>
      <c r="CD73" s="29">
        <f t="shared" ref="CD73:CI73" si="481">CD64+CD72</f>
        <v>422</v>
      </c>
      <c r="CE73" s="29">
        <f t="shared" si="481"/>
        <v>164</v>
      </c>
      <c r="CF73" s="29">
        <f t="shared" si="481"/>
        <v>586</v>
      </c>
      <c r="CG73" s="29">
        <f t="shared" si="481"/>
        <v>0</v>
      </c>
      <c r="CH73" s="29">
        <f t="shared" si="481"/>
        <v>0</v>
      </c>
      <c r="CI73" s="29">
        <f t="shared" si="481"/>
        <v>0</v>
      </c>
    </row>
    <row r="74" spans="1:87" ht="25.5" customHeight="1">
      <c r="A74" s="5" t="s">
        <v>22</v>
      </c>
      <c r="B74" s="6"/>
      <c r="C74" s="38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9"/>
      <c r="CA74" s="36"/>
      <c r="CB74" s="36"/>
      <c r="CC74" s="36"/>
      <c r="CD74" s="36"/>
      <c r="CE74" s="36"/>
      <c r="CF74" s="36"/>
      <c r="CG74" s="36"/>
      <c r="CH74" s="36"/>
      <c r="CI74" s="37"/>
    </row>
    <row r="75" spans="1:87" ht="25.5" customHeight="1">
      <c r="A75" s="5"/>
      <c r="B75" s="12" t="s">
        <v>37</v>
      </c>
      <c r="C75" s="38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9"/>
      <c r="CA75" s="36"/>
      <c r="CB75" s="36"/>
      <c r="CC75" s="36"/>
      <c r="CD75" s="36"/>
      <c r="CE75" s="36"/>
      <c r="CF75" s="36"/>
      <c r="CG75" s="36"/>
      <c r="CH75" s="36"/>
      <c r="CI75" s="37"/>
    </row>
    <row r="76" spans="1:87" ht="25.5" customHeight="1">
      <c r="A76" s="5"/>
      <c r="B76" s="6" t="s">
        <v>56</v>
      </c>
      <c r="C76" s="40"/>
      <c r="D76" s="41"/>
      <c r="E76" s="41"/>
      <c r="F76" s="41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41"/>
      <c r="AC76" s="41"/>
      <c r="AD76" s="41"/>
      <c r="AE76" s="41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41"/>
      <c r="AW76" s="41"/>
      <c r="AX76" s="41"/>
      <c r="AY76" s="41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9"/>
      <c r="CA76" s="36"/>
      <c r="CB76" s="36"/>
      <c r="CC76" s="36"/>
      <c r="CD76" s="36"/>
      <c r="CE76" s="36"/>
      <c r="CF76" s="36"/>
      <c r="CG76" s="36"/>
      <c r="CH76" s="36"/>
      <c r="CI76" s="37"/>
    </row>
    <row r="77" spans="1:87" ht="25.5" customHeight="1">
      <c r="A77" s="5"/>
      <c r="B77" s="27" t="s">
        <v>10</v>
      </c>
      <c r="C77" s="23">
        <v>2</v>
      </c>
      <c r="D77" s="23">
        <v>1</v>
      </c>
      <c r="E77" s="23">
        <v>0</v>
      </c>
      <c r="F77" s="23">
        <v>0</v>
      </c>
      <c r="G77" s="24">
        <f t="shared" ref="G77:G82" si="482">E77+F77</f>
        <v>0</v>
      </c>
      <c r="H77" s="23">
        <v>0</v>
      </c>
      <c r="I77" s="23">
        <v>5</v>
      </c>
      <c r="J77" s="23">
        <v>3</v>
      </c>
      <c r="K77" s="23">
        <v>2</v>
      </c>
      <c r="L77" s="24">
        <f>SUM(J77:K77)</f>
        <v>5</v>
      </c>
      <c r="M77" s="23">
        <v>2</v>
      </c>
      <c r="N77" s="23">
        <v>0</v>
      </c>
      <c r="O77" s="23">
        <v>0</v>
      </c>
      <c r="P77" s="23">
        <v>0</v>
      </c>
      <c r="Q77" s="24">
        <f t="shared" ref="Q77:Q82" si="483">O77+P77</f>
        <v>0</v>
      </c>
      <c r="R77" s="23">
        <v>0</v>
      </c>
      <c r="S77" s="23">
        <v>1</v>
      </c>
      <c r="T77" s="23">
        <v>0</v>
      </c>
      <c r="U77" s="23">
        <v>0</v>
      </c>
      <c r="V77" s="24">
        <f t="shared" ref="V77:V82" si="484">T77+U77</f>
        <v>0</v>
      </c>
      <c r="W77" s="24">
        <v>0</v>
      </c>
      <c r="X77" s="23">
        <v>0</v>
      </c>
      <c r="Y77" s="23">
        <v>0</v>
      </c>
      <c r="Z77" s="23">
        <v>0</v>
      </c>
      <c r="AA77" s="24">
        <f t="shared" ref="AA77:AA81" si="485">Y77+Z77</f>
        <v>0</v>
      </c>
      <c r="AB77" s="23">
        <v>30</v>
      </c>
      <c r="AC77" s="23">
        <v>15</v>
      </c>
      <c r="AD77" s="23">
        <v>4</v>
      </c>
      <c r="AE77" s="23">
        <v>3</v>
      </c>
      <c r="AF77" s="24">
        <f t="shared" ref="AF77:AF82" si="486">AD77+AE77</f>
        <v>7</v>
      </c>
      <c r="AG77" s="23">
        <v>15</v>
      </c>
      <c r="AH77" s="23">
        <v>10</v>
      </c>
      <c r="AI77" s="23">
        <v>2</v>
      </c>
      <c r="AJ77" s="23">
        <v>2</v>
      </c>
      <c r="AK77" s="24">
        <f t="shared" ref="AK77:AK82" si="487">AI77+AJ77</f>
        <v>4</v>
      </c>
      <c r="AL77" s="23">
        <v>10</v>
      </c>
      <c r="AM77" s="23">
        <v>29</v>
      </c>
      <c r="AN77" s="23">
        <v>5</v>
      </c>
      <c r="AO77" s="23">
        <v>2</v>
      </c>
      <c r="AP77" s="24">
        <f t="shared" ref="AP77:AP82" si="488">AN77+AO77</f>
        <v>7</v>
      </c>
      <c r="AQ77" s="23">
        <v>1</v>
      </c>
      <c r="AR77" s="23">
        <v>2</v>
      </c>
      <c r="AS77" s="23">
        <v>2</v>
      </c>
      <c r="AT77" s="23">
        <v>0</v>
      </c>
      <c r="AU77" s="24">
        <f t="shared" ref="AU77:AU82" si="489">AS77+AT77</f>
        <v>2</v>
      </c>
      <c r="AV77" s="23">
        <v>0</v>
      </c>
      <c r="AW77" s="23">
        <v>0</v>
      </c>
      <c r="AX77" s="23">
        <v>0</v>
      </c>
      <c r="AY77" s="23">
        <v>0</v>
      </c>
      <c r="AZ77" s="24">
        <f t="shared" ref="AZ77:AZ82" si="490">AX77+AY77</f>
        <v>0</v>
      </c>
      <c r="BA77" s="23">
        <v>0</v>
      </c>
      <c r="BB77" s="23"/>
      <c r="BC77" s="23"/>
      <c r="BD77" s="23"/>
      <c r="BE77" s="24">
        <f t="shared" ref="BE77:BE82" si="491">BC77+BD77</f>
        <v>0</v>
      </c>
      <c r="BF77" s="23">
        <v>0</v>
      </c>
      <c r="BG77" s="23">
        <v>14</v>
      </c>
      <c r="BH77" s="23">
        <v>6</v>
      </c>
      <c r="BI77" s="23">
        <v>8</v>
      </c>
      <c r="BJ77" s="24">
        <f t="shared" ref="BJ77:BJ82" si="492">BH77+BI77</f>
        <v>14</v>
      </c>
      <c r="BK77" s="23">
        <v>0</v>
      </c>
      <c r="BL77" s="23">
        <v>0</v>
      </c>
      <c r="BM77" s="23">
        <v>0</v>
      </c>
      <c r="BN77" s="23">
        <v>0</v>
      </c>
      <c r="BO77" s="24">
        <f t="shared" ref="BO77:BO82" si="493">BM77+BN77</f>
        <v>0</v>
      </c>
      <c r="BP77" s="23">
        <v>0</v>
      </c>
      <c r="BQ77" s="23">
        <v>0</v>
      </c>
      <c r="BR77" s="23">
        <v>0</v>
      </c>
      <c r="BS77" s="23">
        <v>0</v>
      </c>
      <c r="BT77" s="24">
        <f t="shared" ref="BT77:BT82" si="494">BR77+BS77</f>
        <v>0</v>
      </c>
      <c r="BU77" s="24">
        <f t="shared" ref="BU77:BU88" si="495">C77+M77+AB77+AG77+AL77+AQ77+AV77+BA77+BF77+BP77+H77+BK77+R77</f>
        <v>60</v>
      </c>
      <c r="BV77" s="24">
        <f t="shared" ref="BV77:BV83" si="496">D77+N77+AC77+AH77+AM77+AR77+AW77+BB77+BG77+BQ77+I77+BL77+S77+X77</f>
        <v>77</v>
      </c>
      <c r="BW77" s="24">
        <f t="shared" ref="BW77:BW88" si="497">E77+O77+AD77+AI77+AN77+AS77+AX77+BC77+BH77+BR77+J77+BM77+T77</f>
        <v>22</v>
      </c>
      <c r="BX77" s="24">
        <f t="shared" ref="BX77:BX88" si="498">F77+P77+AE77+AJ77+AO77+AT77+AY77+BD77+BI77+BS77+K77+BN77+U77</f>
        <v>17</v>
      </c>
      <c r="BY77" s="24">
        <f t="shared" ref="BY77:BY88" si="499">G77+Q77+AF77+AK77+AP77+AU77+AZ77+BE77+BJ77+BT77+L77+BO77+V77</f>
        <v>39</v>
      </c>
      <c r="BZ77" s="25">
        <v>2</v>
      </c>
      <c r="CA77" s="24" t="str">
        <f t="shared" ref="CA77:CA82" si="500">IF(BZ77=1,BW77,"0")</f>
        <v>0</v>
      </c>
      <c r="CB77" s="24" t="str">
        <f t="shared" ref="CB77:CB82" si="501">IF(BZ77=1,BX77,"0")</f>
        <v>0</v>
      </c>
      <c r="CC77" s="24">
        <f t="shared" ref="CC77:CC82" si="502">CA77+CB77</f>
        <v>0</v>
      </c>
      <c r="CD77" s="24">
        <f t="shared" ref="CD77:CD82" si="503">IF(BZ77=2,BW77,"0")</f>
        <v>22</v>
      </c>
      <c r="CE77" s="24">
        <f t="shared" ref="CE77:CE82" si="504">IF(BZ77=2,BX77,"0")</f>
        <v>17</v>
      </c>
      <c r="CF77" s="24">
        <f>CD77+CE77</f>
        <v>39</v>
      </c>
      <c r="CG77" s="24" t="str">
        <f t="shared" ref="CG77:CG82" si="505">IF(CC77=2,BZ77,"0")</f>
        <v>0</v>
      </c>
      <c r="CH77" s="24" t="str">
        <f t="shared" ref="CH77:CH82" si="506">IF(CC77=2,CA77,"0")</f>
        <v>0</v>
      </c>
      <c r="CI77" s="24">
        <f t="shared" ref="CI77:CI82" si="507">CG77+CH77</f>
        <v>0</v>
      </c>
    </row>
    <row r="78" spans="1:87" ht="25.5" customHeight="1">
      <c r="A78" s="5"/>
      <c r="B78" s="47" t="s">
        <v>13</v>
      </c>
      <c r="C78" s="23">
        <v>2</v>
      </c>
      <c r="D78" s="23">
        <v>8</v>
      </c>
      <c r="E78" s="23">
        <v>6</v>
      </c>
      <c r="F78" s="23">
        <v>1</v>
      </c>
      <c r="G78" s="24">
        <f t="shared" si="482"/>
        <v>7</v>
      </c>
      <c r="H78" s="23">
        <v>0</v>
      </c>
      <c r="I78" s="23">
        <v>2</v>
      </c>
      <c r="J78" s="23">
        <v>1</v>
      </c>
      <c r="K78" s="23">
        <v>1</v>
      </c>
      <c r="L78" s="24">
        <f t="shared" ref="L78:L82" si="508">SUM(J78:K78)</f>
        <v>2</v>
      </c>
      <c r="M78" s="23">
        <v>2</v>
      </c>
      <c r="N78" s="23">
        <v>0</v>
      </c>
      <c r="O78" s="23">
        <v>0</v>
      </c>
      <c r="P78" s="23">
        <v>0</v>
      </c>
      <c r="Q78" s="24">
        <f t="shared" si="483"/>
        <v>0</v>
      </c>
      <c r="R78" s="23">
        <v>0</v>
      </c>
      <c r="S78" s="23">
        <v>0</v>
      </c>
      <c r="T78" s="23">
        <v>0</v>
      </c>
      <c r="U78" s="23">
        <v>0</v>
      </c>
      <c r="V78" s="24">
        <f t="shared" si="484"/>
        <v>0</v>
      </c>
      <c r="W78" s="24">
        <v>0</v>
      </c>
      <c r="X78" s="23">
        <v>0</v>
      </c>
      <c r="Y78" s="23">
        <v>0</v>
      </c>
      <c r="Z78" s="23">
        <v>0</v>
      </c>
      <c r="AA78" s="24">
        <f t="shared" si="485"/>
        <v>0</v>
      </c>
      <c r="AB78" s="23">
        <v>15</v>
      </c>
      <c r="AC78" s="23">
        <v>10</v>
      </c>
      <c r="AD78" s="23">
        <v>5</v>
      </c>
      <c r="AE78" s="23">
        <v>0</v>
      </c>
      <c r="AF78" s="24">
        <f t="shared" si="486"/>
        <v>5</v>
      </c>
      <c r="AG78" s="23">
        <v>5</v>
      </c>
      <c r="AH78" s="23">
        <v>7</v>
      </c>
      <c r="AI78" s="23">
        <v>1</v>
      </c>
      <c r="AJ78" s="23">
        <v>1</v>
      </c>
      <c r="AK78" s="24">
        <f t="shared" si="487"/>
        <v>2</v>
      </c>
      <c r="AL78" s="23">
        <v>5</v>
      </c>
      <c r="AM78" s="23">
        <v>36</v>
      </c>
      <c r="AN78" s="23">
        <v>4</v>
      </c>
      <c r="AO78" s="23">
        <v>4</v>
      </c>
      <c r="AP78" s="24">
        <f t="shared" si="488"/>
        <v>8</v>
      </c>
      <c r="AQ78" s="23">
        <v>1</v>
      </c>
      <c r="AR78" s="23">
        <v>1</v>
      </c>
      <c r="AS78" s="23">
        <v>0</v>
      </c>
      <c r="AT78" s="23">
        <v>0</v>
      </c>
      <c r="AU78" s="24">
        <f t="shared" si="489"/>
        <v>0</v>
      </c>
      <c r="AV78" s="23">
        <v>0</v>
      </c>
      <c r="AW78" s="23">
        <v>0</v>
      </c>
      <c r="AX78" s="23">
        <v>0</v>
      </c>
      <c r="AY78" s="23">
        <v>0</v>
      </c>
      <c r="AZ78" s="24">
        <f t="shared" si="490"/>
        <v>0</v>
      </c>
      <c r="BA78" s="23">
        <v>0</v>
      </c>
      <c r="BB78" s="23"/>
      <c r="BC78" s="23"/>
      <c r="BD78" s="23"/>
      <c r="BE78" s="24">
        <f t="shared" si="491"/>
        <v>0</v>
      </c>
      <c r="BF78" s="23">
        <v>0</v>
      </c>
      <c r="BG78" s="23">
        <v>20</v>
      </c>
      <c r="BH78" s="23">
        <v>10</v>
      </c>
      <c r="BI78" s="23">
        <v>8</v>
      </c>
      <c r="BJ78" s="24">
        <f t="shared" si="492"/>
        <v>18</v>
      </c>
      <c r="BK78" s="23">
        <v>0</v>
      </c>
      <c r="BL78" s="23">
        <v>0</v>
      </c>
      <c r="BM78" s="23">
        <v>0</v>
      </c>
      <c r="BN78" s="23">
        <v>0</v>
      </c>
      <c r="BO78" s="24">
        <f t="shared" si="493"/>
        <v>0</v>
      </c>
      <c r="BP78" s="23">
        <v>0</v>
      </c>
      <c r="BQ78" s="23">
        <v>0</v>
      </c>
      <c r="BR78" s="23">
        <v>0</v>
      </c>
      <c r="BS78" s="23">
        <v>0</v>
      </c>
      <c r="BT78" s="24">
        <f t="shared" si="494"/>
        <v>0</v>
      </c>
      <c r="BU78" s="24">
        <f t="shared" si="495"/>
        <v>30</v>
      </c>
      <c r="BV78" s="24">
        <f t="shared" si="496"/>
        <v>84</v>
      </c>
      <c r="BW78" s="24">
        <f t="shared" si="497"/>
        <v>27</v>
      </c>
      <c r="BX78" s="24">
        <f t="shared" si="498"/>
        <v>15</v>
      </c>
      <c r="BY78" s="24">
        <f t="shared" si="499"/>
        <v>42</v>
      </c>
      <c r="BZ78" s="25">
        <v>2</v>
      </c>
      <c r="CA78" s="24" t="str">
        <f t="shared" si="500"/>
        <v>0</v>
      </c>
      <c r="CB78" s="24" t="str">
        <f t="shared" si="501"/>
        <v>0</v>
      </c>
      <c r="CC78" s="24">
        <f t="shared" si="502"/>
        <v>0</v>
      </c>
      <c r="CD78" s="24">
        <f t="shared" si="503"/>
        <v>27</v>
      </c>
      <c r="CE78" s="24">
        <f t="shared" si="504"/>
        <v>15</v>
      </c>
      <c r="CF78" s="24">
        <f t="shared" ref="CF78:CF82" si="509">CD78+CE78</f>
        <v>42</v>
      </c>
      <c r="CG78" s="24" t="str">
        <f t="shared" si="505"/>
        <v>0</v>
      </c>
      <c r="CH78" s="24" t="str">
        <f t="shared" si="506"/>
        <v>0</v>
      </c>
      <c r="CI78" s="24">
        <f t="shared" si="507"/>
        <v>0</v>
      </c>
    </row>
    <row r="79" spans="1:87" ht="25.5" customHeight="1">
      <c r="A79" s="5"/>
      <c r="B79" s="27" t="s">
        <v>12</v>
      </c>
      <c r="C79" s="23">
        <v>2</v>
      </c>
      <c r="D79" s="23">
        <v>0</v>
      </c>
      <c r="E79" s="23">
        <v>0</v>
      </c>
      <c r="F79" s="23">
        <v>0</v>
      </c>
      <c r="G79" s="24">
        <f t="shared" si="482"/>
        <v>0</v>
      </c>
      <c r="H79" s="23">
        <v>0</v>
      </c>
      <c r="I79" s="23">
        <v>5</v>
      </c>
      <c r="J79" s="23">
        <v>4</v>
      </c>
      <c r="K79" s="23">
        <v>1</v>
      </c>
      <c r="L79" s="24">
        <f t="shared" si="508"/>
        <v>5</v>
      </c>
      <c r="M79" s="23">
        <v>2</v>
      </c>
      <c r="N79" s="23">
        <v>1</v>
      </c>
      <c r="O79" s="23">
        <v>1</v>
      </c>
      <c r="P79" s="23">
        <v>0</v>
      </c>
      <c r="Q79" s="24">
        <f t="shared" si="483"/>
        <v>1</v>
      </c>
      <c r="R79" s="23">
        <v>0</v>
      </c>
      <c r="S79" s="23">
        <v>0</v>
      </c>
      <c r="T79" s="23">
        <v>0</v>
      </c>
      <c r="U79" s="23">
        <v>0</v>
      </c>
      <c r="V79" s="24">
        <f t="shared" si="484"/>
        <v>0</v>
      </c>
      <c r="W79" s="24">
        <v>0</v>
      </c>
      <c r="X79" s="23">
        <v>0</v>
      </c>
      <c r="Y79" s="23">
        <v>0</v>
      </c>
      <c r="Z79" s="23">
        <v>0</v>
      </c>
      <c r="AA79" s="24">
        <f t="shared" si="485"/>
        <v>0</v>
      </c>
      <c r="AB79" s="23">
        <v>15</v>
      </c>
      <c r="AC79" s="23">
        <v>16</v>
      </c>
      <c r="AD79" s="23">
        <v>6</v>
      </c>
      <c r="AE79" s="23">
        <v>2</v>
      </c>
      <c r="AF79" s="24">
        <f t="shared" si="486"/>
        <v>8</v>
      </c>
      <c r="AG79" s="23">
        <v>5</v>
      </c>
      <c r="AH79" s="23">
        <v>12</v>
      </c>
      <c r="AI79" s="23">
        <v>6</v>
      </c>
      <c r="AJ79" s="23">
        <v>1</v>
      </c>
      <c r="AK79" s="24">
        <f t="shared" si="487"/>
        <v>7</v>
      </c>
      <c r="AL79" s="23">
        <v>5</v>
      </c>
      <c r="AM79" s="23">
        <v>51</v>
      </c>
      <c r="AN79" s="23">
        <v>7</v>
      </c>
      <c r="AO79" s="23">
        <v>8</v>
      </c>
      <c r="AP79" s="24">
        <f t="shared" si="488"/>
        <v>15</v>
      </c>
      <c r="AQ79" s="23">
        <v>1</v>
      </c>
      <c r="AR79" s="23">
        <v>4</v>
      </c>
      <c r="AS79" s="23">
        <v>1</v>
      </c>
      <c r="AT79" s="23">
        <v>1</v>
      </c>
      <c r="AU79" s="24">
        <f t="shared" si="489"/>
        <v>2</v>
      </c>
      <c r="AV79" s="23">
        <v>0</v>
      </c>
      <c r="AW79" s="23">
        <v>0</v>
      </c>
      <c r="AX79" s="23">
        <v>0</v>
      </c>
      <c r="AY79" s="23">
        <v>0</v>
      </c>
      <c r="AZ79" s="24">
        <f t="shared" si="490"/>
        <v>0</v>
      </c>
      <c r="BA79" s="23">
        <v>0</v>
      </c>
      <c r="BB79" s="23"/>
      <c r="BC79" s="23"/>
      <c r="BD79" s="23"/>
      <c r="BE79" s="24">
        <f t="shared" si="491"/>
        <v>0</v>
      </c>
      <c r="BF79" s="23">
        <v>0</v>
      </c>
      <c r="BG79" s="23">
        <v>8</v>
      </c>
      <c r="BH79" s="23">
        <v>5</v>
      </c>
      <c r="BI79" s="23">
        <v>1</v>
      </c>
      <c r="BJ79" s="24">
        <f t="shared" si="492"/>
        <v>6</v>
      </c>
      <c r="BK79" s="23">
        <v>0</v>
      </c>
      <c r="BL79" s="23">
        <v>1</v>
      </c>
      <c r="BM79" s="23">
        <v>0</v>
      </c>
      <c r="BN79" s="23">
        <v>0</v>
      </c>
      <c r="BO79" s="24">
        <f t="shared" si="493"/>
        <v>0</v>
      </c>
      <c r="BP79" s="23">
        <v>0</v>
      </c>
      <c r="BQ79" s="23">
        <v>0</v>
      </c>
      <c r="BR79" s="23">
        <v>0</v>
      </c>
      <c r="BS79" s="23">
        <v>0</v>
      </c>
      <c r="BT79" s="24">
        <f t="shared" si="494"/>
        <v>0</v>
      </c>
      <c r="BU79" s="24">
        <f t="shared" si="495"/>
        <v>30</v>
      </c>
      <c r="BV79" s="24">
        <f t="shared" si="496"/>
        <v>98</v>
      </c>
      <c r="BW79" s="24">
        <f t="shared" si="497"/>
        <v>30</v>
      </c>
      <c r="BX79" s="24">
        <f t="shared" si="498"/>
        <v>14</v>
      </c>
      <c r="BY79" s="24">
        <f t="shared" si="499"/>
        <v>44</v>
      </c>
      <c r="BZ79" s="25">
        <v>2</v>
      </c>
      <c r="CA79" s="24" t="str">
        <f t="shared" si="500"/>
        <v>0</v>
      </c>
      <c r="CB79" s="24" t="str">
        <f t="shared" si="501"/>
        <v>0</v>
      </c>
      <c r="CC79" s="24">
        <f t="shared" si="502"/>
        <v>0</v>
      </c>
      <c r="CD79" s="24">
        <f t="shared" si="503"/>
        <v>30</v>
      </c>
      <c r="CE79" s="24">
        <f t="shared" si="504"/>
        <v>14</v>
      </c>
      <c r="CF79" s="24">
        <f t="shared" si="509"/>
        <v>44</v>
      </c>
      <c r="CG79" s="24" t="str">
        <f t="shared" si="505"/>
        <v>0</v>
      </c>
      <c r="CH79" s="24" t="str">
        <f t="shared" si="506"/>
        <v>0</v>
      </c>
      <c r="CI79" s="24">
        <f t="shared" si="507"/>
        <v>0</v>
      </c>
    </row>
    <row r="80" spans="1:87" ht="25.5" customHeight="1">
      <c r="A80" s="5"/>
      <c r="B80" s="27" t="s">
        <v>159</v>
      </c>
      <c r="C80" s="23">
        <v>2</v>
      </c>
      <c r="D80" s="23">
        <v>1</v>
      </c>
      <c r="E80" s="23">
        <v>0</v>
      </c>
      <c r="F80" s="23">
        <v>1</v>
      </c>
      <c r="G80" s="24">
        <f t="shared" si="482"/>
        <v>1</v>
      </c>
      <c r="H80" s="23">
        <v>0</v>
      </c>
      <c r="I80" s="23">
        <v>3</v>
      </c>
      <c r="J80" s="23">
        <v>1</v>
      </c>
      <c r="K80" s="23">
        <v>2</v>
      </c>
      <c r="L80" s="24">
        <f t="shared" si="508"/>
        <v>3</v>
      </c>
      <c r="M80" s="23">
        <v>2</v>
      </c>
      <c r="N80" s="23">
        <v>0</v>
      </c>
      <c r="O80" s="23">
        <v>0</v>
      </c>
      <c r="P80" s="23">
        <v>0</v>
      </c>
      <c r="Q80" s="24">
        <f t="shared" si="483"/>
        <v>0</v>
      </c>
      <c r="R80" s="23">
        <v>0</v>
      </c>
      <c r="S80" s="23">
        <v>5</v>
      </c>
      <c r="T80" s="23">
        <v>1</v>
      </c>
      <c r="U80" s="23">
        <v>4</v>
      </c>
      <c r="V80" s="24">
        <f t="shared" si="484"/>
        <v>5</v>
      </c>
      <c r="W80" s="24">
        <v>0</v>
      </c>
      <c r="X80" s="23">
        <v>0</v>
      </c>
      <c r="Y80" s="23">
        <v>0</v>
      </c>
      <c r="Z80" s="23">
        <v>0</v>
      </c>
      <c r="AA80" s="24">
        <f t="shared" si="485"/>
        <v>0</v>
      </c>
      <c r="AB80" s="23">
        <v>30</v>
      </c>
      <c r="AC80" s="23">
        <v>17</v>
      </c>
      <c r="AD80" s="23">
        <v>2</v>
      </c>
      <c r="AE80" s="23">
        <v>6</v>
      </c>
      <c r="AF80" s="24">
        <f>AD80+AE80</f>
        <v>8</v>
      </c>
      <c r="AG80" s="23">
        <v>15</v>
      </c>
      <c r="AH80" s="23">
        <v>11</v>
      </c>
      <c r="AI80" s="23">
        <v>4</v>
      </c>
      <c r="AJ80" s="23">
        <v>1</v>
      </c>
      <c r="AK80" s="24">
        <f t="shared" si="487"/>
        <v>5</v>
      </c>
      <c r="AL80" s="23">
        <v>10</v>
      </c>
      <c r="AM80" s="23">
        <v>42</v>
      </c>
      <c r="AN80" s="23">
        <v>3</v>
      </c>
      <c r="AO80" s="23">
        <v>4</v>
      </c>
      <c r="AP80" s="24">
        <f t="shared" si="488"/>
        <v>7</v>
      </c>
      <c r="AQ80" s="23">
        <v>1</v>
      </c>
      <c r="AR80" s="23">
        <v>5</v>
      </c>
      <c r="AS80" s="23">
        <v>1</v>
      </c>
      <c r="AT80" s="23">
        <v>3</v>
      </c>
      <c r="AU80" s="24">
        <f t="shared" si="489"/>
        <v>4</v>
      </c>
      <c r="AV80" s="23">
        <v>0</v>
      </c>
      <c r="AW80" s="23">
        <v>0</v>
      </c>
      <c r="AX80" s="23">
        <v>0</v>
      </c>
      <c r="AY80" s="23">
        <v>0</v>
      </c>
      <c r="AZ80" s="24">
        <f t="shared" si="490"/>
        <v>0</v>
      </c>
      <c r="BA80" s="23">
        <v>0</v>
      </c>
      <c r="BB80" s="23"/>
      <c r="BC80" s="23"/>
      <c r="BD80" s="23"/>
      <c r="BE80" s="24">
        <f t="shared" si="491"/>
        <v>0</v>
      </c>
      <c r="BF80" s="23">
        <v>0</v>
      </c>
      <c r="BG80" s="23">
        <v>14</v>
      </c>
      <c r="BH80" s="23">
        <v>1</v>
      </c>
      <c r="BI80" s="23">
        <v>12</v>
      </c>
      <c r="BJ80" s="24">
        <f t="shared" si="492"/>
        <v>13</v>
      </c>
      <c r="BK80" s="23">
        <v>0</v>
      </c>
      <c r="BL80" s="23">
        <v>1</v>
      </c>
      <c r="BM80" s="23">
        <v>0</v>
      </c>
      <c r="BN80" s="23">
        <v>0</v>
      </c>
      <c r="BO80" s="24">
        <f t="shared" si="493"/>
        <v>0</v>
      </c>
      <c r="BP80" s="23">
        <v>0</v>
      </c>
      <c r="BQ80" s="23">
        <v>0</v>
      </c>
      <c r="BR80" s="23">
        <v>1</v>
      </c>
      <c r="BS80" s="23">
        <v>0</v>
      </c>
      <c r="BT80" s="24">
        <f t="shared" si="494"/>
        <v>1</v>
      </c>
      <c r="BU80" s="24">
        <f t="shared" si="495"/>
        <v>60</v>
      </c>
      <c r="BV80" s="24">
        <f t="shared" si="496"/>
        <v>99</v>
      </c>
      <c r="BW80" s="24">
        <f t="shared" ref="BW80:BY81" si="510">E80+O80+AD80+AI80+AN80+AS80+AX80+BC80+BH80+BR80+J80+BM80+T80</f>
        <v>14</v>
      </c>
      <c r="BX80" s="24">
        <f t="shared" si="510"/>
        <v>33</v>
      </c>
      <c r="BY80" s="24">
        <f t="shared" si="510"/>
        <v>47</v>
      </c>
      <c r="BZ80" s="25">
        <v>2</v>
      </c>
      <c r="CA80" s="24" t="str">
        <f t="shared" si="500"/>
        <v>0</v>
      </c>
      <c r="CB80" s="24" t="str">
        <f t="shared" si="501"/>
        <v>0</v>
      </c>
      <c r="CC80" s="24">
        <f t="shared" si="502"/>
        <v>0</v>
      </c>
      <c r="CD80" s="24">
        <f t="shared" si="503"/>
        <v>14</v>
      </c>
      <c r="CE80" s="24">
        <f t="shared" si="504"/>
        <v>33</v>
      </c>
      <c r="CF80" s="24">
        <f t="shared" si="509"/>
        <v>47</v>
      </c>
      <c r="CG80" s="24" t="str">
        <f t="shared" si="505"/>
        <v>0</v>
      </c>
      <c r="CH80" s="24" t="str">
        <f t="shared" si="506"/>
        <v>0</v>
      </c>
      <c r="CI80" s="24">
        <f t="shared" si="507"/>
        <v>0</v>
      </c>
    </row>
    <row r="81" spans="1:87" ht="25.5" customHeight="1">
      <c r="A81" s="5"/>
      <c r="B81" s="27" t="s">
        <v>154</v>
      </c>
      <c r="C81" s="23">
        <v>2</v>
      </c>
      <c r="D81" s="23">
        <v>2</v>
      </c>
      <c r="E81" s="23">
        <v>0</v>
      </c>
      <c r="F81" s="23">
        <v>0</v>
      </c>
      <c r="G81" s="24">
        <f t="shared" ref="G81" si="511">E81+F81</f>
        <v>0</v>
      </c>
      <c r="H81" s="23">
        <v>0</v>
      </c>
      <c r="I81" s="23">
        <v>6</v>
      </c>
      <c r="J81" s="23">
        <v>1</v>
      </c>
      <c r="K81" s="23">
        <v>5</v>
      </c>
      <c r="L81" s="24">
        <f t="shared" ref="L81" si="512">SUM(J81:K81)</f>
        <v>6</v>
      </c>
      <c r="M81" s="23">
        <v>0</v>
      </c>
      <c r="N81" s="23">
        <v>0</v>
      </c>
      <c r="O81" s="23">
        <v>0</v>
      </c>
      <c r="P81" s="23">
        <v>0</v>
      </c>
      <c r="Q81" s="24">
        <f t="shared" ref="Q81" si="513">O81+P81</f>
        <v>0</v>
      </c>
      <c r="R81" s="23">
        <v>0</v>
      </c>
      <c r="S81" s="23">
        <v>0</v>
      </c>
      <c r="T81" s="23">
        <v>0</v>
      </c>
      <c r="U81" s="23">
        <v>0</v>
      </c>
      <c r="V81" s="24">
        <f t="shared" ref="V81" si="514">T81+U81</f>
        <v>0</v>
      </c>
      <c r="W81" s="24"/>
      <c r="X81" s="23">
        <v>0</v>
      </c>
      <c r="Y81" s="23">
        <v>0</v>
      </c>
      <c r="Z81" s="23">
        <v>0</v>
      </c>
      <c r="AA81" s="24">
        <f t="shared" si="485"/>
        <v>0</v>
      </c>
      <c r="AB81" s="23">
        <v>15</v>
      </c>
      <c r="AC81" s="23">
        <v>21</v>
      </c>
      <c r="AD81" s="23">
        <v>0</v>
      </c>
      <c r="AE81" s="23">
        <v>3</v>
      </c>
      <c r="AF81" s="24">
        <f>AD81+AE81</f>
        <v>3</v>
      </c>
      <c r="AG81" s="23">
        <v>5</v>
      </c>
      <c r="AH81" s="23">
        <v>14</v>
      </c>
      <c r="AI81" s="23">
        <v>0</v>
      </c>
      <c r="AJ81" s="23">
        <v>4</v>
      </c>
      <c r="AK81" s="24">
        <f t="shared" ref="AK81" si="515">AI81+AJ81</f>
        <v>4</v>
      </c>
      <c r="AL81" s="23">
        <v>7</v>
      </c>
      <c r="AM81" s="23">
        <v>227</v>
      </c>
      <c r="AN81" s="23">
        <v>0</v>
      </c>
      <c r="AO81" s="23">
        <v>13</v>
      </c>
      <c r="AP81" s="24">
        <f t="shared" si="488"/>
        <v>13</v>
      </c>
      <c r="AQ81" s="23">
        <v>1</v>
      </c>
      <c r="AR81" s="23">
        <v>0</v>
      </c>
      <c r="AS81" s="23">
        <v>0</v>
      </c>
      <c r="AT81" s="23">
        <v>0</v>
      </c>
      <c r="AU81" s="24">
        <f t="shared" ref="AU81" si="516">AS81+AT81</f>
        <v>0</v>
      </c>
      <c r="AV81" s="23">
        <v>0</v>
      </c>
      <c r="AW81" s="23">
        <v>0</v>
      </c>
      <c r="AX81" s="23">
        <v>0</v>
      </c>
      <c r="AY81" s="23">
        <v>0</v>
      </c>
      <c r="AZ81" s="24">
        <f>SUM(AX81:AY81)</f>
        <v>0</v>
      </c>
      <c r="BA81" s="23">
        <v>0</v>
      </c>
      <c r="BB81" s="23"/>
      <c r="BC81" s="23"/>
      <c r="BD81" s="23"/>
      <c r="BE81" s="24">
        <f t="shared" ref="BE81" si="517">BC81+BD81</f>
        <v>0</v>
      </c>
      <c r="BF81" s="23">
        <v>0</v>
      </c>
      <c r="BG81" s="23">
        <v>14</v>
      </c>
      <c r="BH81" s="23">
        <v>4</v>
      </c>
      <c r="BI81" s="23">
        <v>10</v>
      </c>
      <c r="BJ81" s="24">
        <f t="shared" si="492"/>
        <v>14</v>
      </c>
      <c r="BK81" s="23">
        <v>0</v>
      </c>
      <c r="BL81" s="23">
        <v>0</v>
      </c>
      <c r="BM81" s="23">
        <v>0</v>
      </c>
      <c r="BN81" s="23">
        <v>0</v>
      </c>
      <c r="BO81" s="24">
        <f t="shared" si="493"/>
        <v>0</v>
      </c>
      <c r="BP81" s="23">
        <v>0</v>
      </c>
      <c r="BQ81" s="23">
        <v>0</v>
      </c>
      <c r="BR81" s="23">
        <v>0</v>
      </c>
      <c r="BS81" s="23">
        <v>0</v>
      </c>
      <c r="BT81" s="24">
        <f t="shared" ref="BT81" si="518">BR81+BS81</f>
        <v>0</v>
      </c>
      <c r="BU81" s="24">
        <f t="shared" si="495"/>
        <v>30</v>
      </c>
      <c r="BV81" s="24">
        <f t="shared" si="496"/>
        <v>284</v>
      </c>
      <c r="BW81" s="24">
        <f t="shared" si="510"/>
        <v>5</v>
      </c>
      <c r="BX81" s="24">
        <f t="shared" si="510"/>
        <v>35</v>
      </c>
      <c r="BY81" s="24">
        <f t="shared" si="510"/>
        <v>40</v>
      </c>
      <c r="BZ81" s="25"/>
      <c r="CA81" s="24"/>
      <c r="CB81" s="24"/>
      <c r="CC81" s="24"/>
      <c r="CD81" s="24"/>
      <c r="CE81" s="24"/>
      <c r="CF81" s="24"/>
      <c r="CG81" s="24"/>
      <c r="CH81" s="24"/>
      <c r="CI81" s="24"/>
    </row>
    <row r="82" spans="1:87" ht="25.5" customHeight="1">
      <c r="A82" s="5"/>
      <c r="B82" s="27" t="s">
        <v>11</v>
      </c>
      <c r="C82" s="23">
        <v>2</v>
      </c>
      <c r="D82" s="23">
        <v>1</v>
      </c>
      <c r="E82" s="23">
        <v>0</v>
      </c>
      <c r="F82" s="23">
        <v>0</v>
      </c>
      <c r="G82" s="24">
        <f t="shared" si="482"/>
        <v>0</v>
      </c>
      <c r="H82" s="23">
        <v>0</v>
      </c>
      <c r="I82" s="23">
        <v>5</v>
      </c>
      <c r="J82" s="23">
        <v>3</v>
      </c>
      <c r="K82" s="23">
        <v>2</v>
      </c>
      <c r="L82" s="24">
        <f t="shared" si="508"/>
        <v>5</v>
      </c>
      <c r="M82" s="23">
        <v>2</v>
      </c>
      <c r="N82" s="23">
        <v>2</v>
      </c>
      <c r="O82" s="23">
        <v>1</v>
      </c>
      <c r="P82" s="23">
        <v>1</v>
      </c>
      <c r="Q82" s="24">
        <f t="shared" si="483"/>
        <v>2</v>
      </c>
      <c r="R82" s="23">
        <v>0</v>
      </c>
      <c r="S82" s="23">
        <v>2</v>
      </c>
      <c r="T82" s="23">
        <v>0</v>
      </c>
      <c r="U82" s="23">
        <v>0</v>
      </c>
      <c r="V82" s="24">
        <f t="shared" si="484"/>
        <v>0</v>
      </c>
      <c r="W82" s="24">
        <v>0</v>
      </c>
      <c r="X82" s="23">
        <v>0</v>
      </c>
      <c r="Y82" s="23">
        <v>0</v>
      </c>
      <c r="Z82" s="23">
        <v>0</v>
      </c>
      <c r="AA82" s="24">
        <f t="shared" ref="AA82" si="519">Y82+Z82</f>
        <v>0</v>
      </c>
      <c r="AB82" s="23">
        <v>30</v>
      </c>
      <c r="AC82" s="23">
        <v>34</v>
      </c>
      <c r="AD82" s="23">
        <v>4</v>
      </c>
      <c r="AE82" s="23">
        <v>9</v>
      </c>
      <c r="AF82" s="24">
        <f t="shared" si="486"/>
        <v>13</v>
      </c>
      <c r="AG82" s="23">
        <v>15</v>
      </c>
      <c r="AH82" s="23">
        <v>11</v>
      </c>
      <c r="AI82" s="23">
        <v>0</v>
      </c>
      <c r="AJ82" s="23">
        <v>3</v>
      </c>
      <c r="AK82" s="24">
        <f t="shared" si="487"/>
        <v>3</v>
      </c>
      <c r="AL82" s="23">
        <v>10</v>
      </c>
      <c r="AM82" s="23">
        <v>102</v>
      </c>
      <c r="AN82" s="23">
        <v>4</v>
      </c>
      <c r="AO82" s="23">
        <v>23</v>
      </c>
      <c r="AP82" s="24">
        <f t="shared" si="488"/>
        <v>27</v>
      </c>
      <c r="AQ82" s="23">
        <v>1</v>
      </c>
      <c r="AR82" s="23">
        <v>5</v>
      </c>
      <c r="AS82" s="23">
        <v>1</v>
      </c>
      <c r="AT82" s="23">
        <v>2</v>
      </c>
      <c r="AU82" s="24">
        <f t="shared" si="489"/>
        <v>3</v>
      </c>
      <c r="AV82" s="23">
        <v>0</v>
      </c>
      <c r="AW82" s="23">
        <v>0</v>
      </c>
      <c r="AX82" s="23">
        <v>0</v>
      </c>
      <c r="AY82" s="23">
        <v>0</v>
      </c>
      <c r="AZ82" s="24">
        <f t="shared" si="490"/>
        <v>0</v>
      </c>
      <c r="BA82" s="23">
        <v>0</v>
      </c>
      <c r="BB82" s="23"/>
      <c r="BC82" s="23"/>
      <c r="BD82" s="23"/>
      <c r="BE82" s="24">
        <f t="shared" si="491"/>
        <v>0</v>
      </c>
      <c r="BF82" s="23">
        <v>0</v>
      </c>
      <c r="BG82" s="23">
        <v>16</v>
      </c>
      <c r="BH82" s="23">
        <v>7</v>
      </c>
      <c r="BI82" s="23">
        <v>9</v>
      </c>
      <c r="BJ82" s="24">
        <f t="shared" si="492"/>
        <v>16</v>
      </c>
      <c r="BK82" s="23">
        <v>0</v>
      </c>
      <c r="BL82" s="23">
        <v>0</v>
      </c>
      <c r="BM82" s="23">
        <v>0</v>
      </c>
      <c r="BN82" s="23">
        <v>0</v>
      </c>
      <c r="BO82" s="24">
        <f t="shared" si="493"/>
        <v>0</v>
      </c>
      <c r="BP82" s="23">
        <v>0</v>
      </c>
      <c r="BQ82" s="23">
        <v>0</v>
      </c>
      <c r="BR82" s="23">
        <v>0</v>
      </c>
      <c r="BS82" s="23">
        <v>0</v>
      </c>
      <c r="BT82" s="24">
        <f t="shared" si="494"/>
        <v>0</v>
      </c>
      <c r="BU82" s="24">
        <f t="shared" si="495"/>
        <v>60</v>
      </c>
      <c r="BV82" s="24">
        <f t="shared" si="496"/>
        <v>178</v>
      </c>
      <c r="BW82" s="24">
        <f t="shared" si="497"/>
        <v>20</v>
      </c>
      <c r="BX82" s="24">
        <f t="shared" si="498"/>
        <v>49</v>
      </c>
      <c r="BY82" s="24">
        <f t="shared" si="499"/>
        <v>69</v>
      </c>
      <c r="BZ82" s="25">
        <v>2</v>
      </c>
      <c r="CA82" s="24" t="str">
        <f t="shared" si="500"/>
        <v>0</v>
      </c>
      <c r="CB82" s="24" t="str">
        <f t="shared" si="501"/>
        <v>0</v>
      </c>
      <c r="CC82" s="24">
        <f t="shared" si="502"/>
        <v>0</v>
      </c>
      <c r="CD82" s="24">
        <f t="shared" si="503"/>
        <v>20</v>
      </c>
      <c r="CE82" s="24">
        <f t="shared" si="504"/>
        <v>49</v>
      </c>
      <c r="CF82" s="24">
        <f t="shared" si="509"/>
        <v>69</v>
      </c>
      <c r="CG82" s="24" t="str">
        <f t="shared" si="505"/>
        <v>0</v>
      </c>
      <c r="CH82" s="24" t="str">
        <f t="shared" si="506"/>
        <v>0</v>
      </c>
      <c r="CI82" s="24">
        <f t="shared" si="507"/>
        <v>0</v>
      </c>
    </row>
    <row r="83" spans="1:87" ht="25.5" customHeight="1">
      <c r="A83" s="5"/>
      <c r="B83" s="28" t="s">
        <v>36</v>
      </c>
      <c r="C83" s="38">
        <f>SUM(C77:C82)</f>
        <v>12</v>
      </c>
      <c r="D83" s="38">
        <f t="shared" ref="D83:G83" si="520">SUM(D77:D82)</f>
        <v>13</v>
      </c>
      <c r="E83" s="38">
        <f t="shared" si="520"/>
        <v>6</v>
      </c>
      <c r="F83" s="38">
        <f t="shared" si="520"/>
        <v>2</v>
      </c>
      <c r="G83" s="38">
        <f t="shared" si="520"/>
        <v>8</v>
      </c>
      <c r="H83" s="38">
        <f>SUM(H77:H82)</f>
        <v>0</v>
      </c>
      <c r="I83" s="38">
        <f t="shared" ref="I83" si="521">SUM(I77:I82)</f>
        <v>26</v>
      </c>
      <c r="J83" s="24">
        <f t="shared" ref="J83" si="522">SUM(J77:J82)</f>
        <v>13</v>
      </c>
      <c r="K83" s="24">
        <f t="shared" ref="K83" si="523">SUM(K77:K82)</f>
        <v>13</v>
      </c>
      <c r="L83" s="24">
        <f t="shared" ref="L83" si="524">SUM(L77:L82)</f>
        <v>26</v>
      </c>
      <c r="M83" s="38">
        <f t="shared" ref="M83:Q83" si="525">SUM(M77:M82)</f>
        <v>10</v>
      </c>
      <c r="N83" s="38">
        <f>SUM(N77:N82)</f>
        <v>3</v>
      </c>
      <c r="O83" s="38">
        <f t="shared" si="525"/>
        <v>2</v>
      </c>
      <c r="P83" s="38">
        <f t="shared" si="525"/>
        <v>1</v>
      </c>
      <c r="Q83" s="38">
        <f t="shared" si="525"/>
        <v>3</v>
      </c>
      <c r="R83" s="38">
        <f t="shared" ref="R83" si="526">SUM(R77:R82)</f>
        <v>0</v>
      </c>
      <c r="S83" s="38">
        <f>SUM(S77:S82)</f>
        <v>8</v>
      </c>
      <c r="T83" s="38">
        <f t="shared" ref="T83:V83" si="527">SUM(T77:T82)</f>
        <v>1</v>
      </c>
      <c r="U83" s="38">
        <f t="shared" si="527"/>
        <v>4</v>
      </c>
      <c r="V83" s="38">
        <f t="shared" si="527"/>
        <v>5</v>
      </c>
      <c r="W83" s="38">
        <v>0</v>
      </c>
      <c r="X83" s="38">
        <f t="shared" ref="X83:AA83" si="528">SUM(X77:X82)</f>
        <v>0</v>
      </c>
      <c r="Y83" s="38">
        <f t="shared" si="528"/>
        <v>0</v>
      </c>
      <c r="Z83" s="38">
        <f t="shared" si="528"/>
        <v>0</v>
      </c>
      <c r="AA83" s="38">
        <f t="shared" si="528"/>
        <v>0</v>
      </c>
      <c r="AB83" s="38">
        <f t="shared" ref="AB83:BT83" si="529">SUM(AB77:AB82)</f>
        <v>135</v>
      </c>
      <c r="AC83" s="38">
        <f t="shared" si="529"/>
        <v>113</v>
      </c>
      <c r="AD83" s="38">
        <f t="shared" si="529"/>
        <v>21</v>
      </c>
      <c r="AE83" s="38">
        <f t="shared" si="529"/>
        <v>23</v>
      </c>
      <c r="AF83" s="38">
        <f t="shared" si="529"/>
        <v>44</v>
      </c>
      <c r="AG83" s="38">
        <f t="shared" si="529"/>
        <v>60</v>
      </c>
      <c r="AH83" s="38">
        <f t="shared" si="529"/>
        <v>65</v>
      </c>
      <c r="AI83" s="38">
        <f t="shared" si="529"/>
        <v>13</v>
      </c>
      <c r="AJ83" s="38">
        <f t="shared" si="529"/>
        <v>12</v>
      </c>
      <c r="AK83" s="38">
        <f t="shared" si="529"/>
        <v>25</v>
      </c>
      <c r="AL83" s="38">
        <f t="shared" si="529"/>
        <v>47</v>
      </c>
      <c r="AM83" s="38">
        <f t="shared" si="529"/>
        <v>487</v>
      </c>
      <c r="AN83" s="38">
        <f t="shared" si="529"/>
        <v>23</v>
      </c>
      <c r="AO83" s="38">
        <f t="shared" si="529"/>
        <v>54</v>
      </c>
      <c r="AP83" s="38">
        <f t="shared" si="529"/>
        <v>77</v>
      </c>
      <c r="AQ83" s="38">
        <f t="shared" ref="AQ83:AU83" si="530">SUM(AQ77:AQ82)</f>
        <v>6</v>
      </c>
      <c r="AR83" s="38">
        <f t="shared" si="530"/>
        <v>17</v>
      </c>
      <c r="AS83" s="38">
        <f t="shared" si="530"/>
        <v>5</v>
      </c>
      <c r="AT83" s="38">
        <f t="shared" si="530"/>
        <v>6</v>
      </c>
      <c r="AU83" s="38">
        <f t="shared" si="530"/>
        <v>11</v>
      </c>
      <c r="AV83" s="38">
        <v>0</v>
      </c>
      <c r="AW83" s="38">
        <f t="shared" si="529"/>
        <v>0</v>
      </c>
      <c r="AX83" s="38">
        <f t="shared" si="529"/>
        <v>0</v>
      </c>
      <c r="AY83" s="38">
        <f t="shared" si="529"/>
        <v>0</v>
      </c>
      <c r="AZ83" s="38">
        <f t="shared" si="529"/>
        <v>0</v>
      </c>
      <c r="BA83" s="38">
        <f t="shared" ref="BA83:BE83" si="531">SUM(BA77:BA82)</f>
        <v>0</v>
      </c>
      <c r="BB83" s="38">
        <f t="shared" si="531"/>
        <v>0</v>
      </c>
      <c r="BC83" s="38">
        <f t="shared" si="531"/>
        <v>0</v>
      </c>
      <c r="BD83" s="38">
        <f t="shared" si="531"/>
        <v>0</v>
      </c>
      <c r="BE83" s="38">
        <f t="shared" si="531"/>
        <v>0</v>
      </c>
      <c r="BF83" s="38">
        <f t="shared" ref="BF83:BO83" si="532">SUM(BF77:BF82)</f>
        <v>0</v>
      </c>
      <c r="BG83" s="38">
        <f t="shared" si="532"/>
        <v>86</v>
      </c>
      <c r="BH83" s="38">
        <f t="shared" si="532"/>
        <v>33</v>
      </c>
      <c r="BI83" s="38">
        <f t="shared" si="532"/>
        <v>48</v>
      </c>
      <c r="BJ83" s="38">
        <f t="shared" si="532"/>
        <v>81</v>
      </c>
      <c r="BK83" s="38">
        <f t="shared" si="532"/>
        <v>0</v>
      </c>
      <c r="BL83" s="38">
        <f t="shared" si="532"/>
        <v>2</v>
      </c>
      <c r="BM83" s="38">
        <f t="shared" si="532"/>
        <v>0</v>
      </c>
      <c r="BN83" s="38">
        <f t="shared" si="532"/>
        <v>0</v>
      </c>
      <c r="BO83" s="38">
        <f t="shared" si="532"/>
        <v>0</v>
      </c>
      <c r="BP83" s="38">
        <f t="shared" si="529"/>
        <v>0</v>
      </c>
      <c r="BQ83" s="38">
        <f t="shared" si="529"/>
        <v>0</v>
      </c>
      <c r="BR83" s="38">
        <f t="shared" si="529"/>
        <v>1</v>
      </c>
      <c r="BS83" s="38">
        <f t="shared" si="529"/>
        <v>0</v>
      </c>
      <c r="BT83" s="38">
        <f t="shared" si="529"/>
        <v>1</v>
      </c>
      <c r="BU83" s="24">
        <f t="shared" si="495"/>
        <v>270</v>
      </c>
      <c r="BV83" s="24">
        <f t="shared" si="496"/>
        <v>820</v>
      </c>
      <c r="BW83" s="24">
        <f t="shared" si="497"/>
        <v>118</v>
      </c>
      <c r="BX83" s="24">
        <f t="shared" si="498"/>
        <v>163</v>
      </c>
      <c r="BY83" s="24">
        <f t="shared" si="499"/>
        <v>281</v>
      </c>
      <c r="BZ83" s="56"/>
      <c r="CA83" s="38">
        <f t="shared" ref="CA83:CF83" si="533">SUM(CA77:CA82)</f>
        <v>0</v>
      </c>
      <c r="CB83" s="38">
        <f t="shared" si="533"/>
        <v>0</v>
      </c>
      <c r="CC83" s="38">
        <f t="shared" si="533"/>
        <v>0</v>
      </c>
      <c r="CD83" s="38">
        <f>SUM(CD77:CD82)</f>
        <v>113</v>
      </c>
      <c r="CE83" s="38">
        <f t="shared" si="533"/>
        <v>128</v>
      </c>
      <c r="CF83" s="24">
        <f t="shared" si="533"/>
        <v>241</v>
      </c>
      <c r="CG83" s="38">
        <f>SUM(CG77:CG82)</f>
        <v>0</v>
      </c>
      <c r="CH83" s="38">
        <f t="shared" ref="CH83:CI83" si="534">SUM(CH77:CH82)</f>
        <v>0</v>
      </c>
      <c r="CI83" s="24">
        <f t="shared" si="534"/>
        <v>0</v>
      </c>
    </row>
    <row r="84" spans="1:87" ht="25.5" customHeight="1">
      <c r="A84" s="48"/>
      <c r="B84" s="6" t="s">
        <v>155</v>
      </c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24"/>
      <c r="BV84" s="24"/>
      <c r="BW84" s="24"/>
      <c r="BX84" s="24"/>
      <c r="BY84" s="24"/>
      <c r="BZ84" s="56"/>
      <c r="CA84" s="38"/>
      <c r="CB84" s="38"/>
      <c r="CC84" s="38"/>
      <c r="CD84" s="38"/>
      <c r="CE84" s="38"/>
      <c r="CF84" s="24"/>
      <c r="CG84" s="38"/>
      <c r="CH84" s="38"/>
      <c r="CI84" s="24"/>
    </row>
    <row r="85" spans="1:87" ht="25.5" customHeight="1">
      <c r="A85" s="48"/>
      <c r="B85" s="27" t="s">
        <v>159</v>
      </c>
      <c r="C85" s="38">
        <v>20</v>
      </c>
      <c r="D85" s="73">
        <v>1</v>
      </c>
      <c r="E85" s="73">
        <v>0</v>
      </c>
      <c r="F85" s="73">
        <v>0</v>
      </c>
      <c r="G85" s="73">
        <f>SUM(E85:F85)</f>
        <v>0</v>
      </c>
      <c r="H85" s="73">
        <v>0</v>
      </c>
      <c r="I85" s="73">
        <v>0</v>
      </c>
      <c r="J85" s="73">
        <v>0</v>
      </c>
      <c r="K85" s="38">
        <v>0</v>
      </c>
      <c r="L85" s="38">
        <f>SUM(J85:K85)</f>
        <v>0</v>
      </c>
      <c r="M85" s="73">
        <v>10</v>
      </c>
      <c r="N85" s="73">
        <v>1</v>
      </c>
      <c r="O85" s="73">
        <v>0</v>
      </c>
      <c r="P85" s="73">
        <v>0</v>
      </c>
      <c r="Q85" s="38">
        <f>SUM(O85:P85)</f>
        <v>0</v>
      </c>
      <c r="R85" s="73">
        <v>0</v>
      </c>
      <c r="S85" s="73">
        <v>0</v>
      </c>
      <c r="T85" s="73">
        <v>0</v>
      </c>
      <c r="U85" s="73">
        <v>0</v>
      </c>
      <c r="V85" s="38">
        <f>SUM(T85:U85)</f>
        <v>0</v>
      </c>
      <c r="W85" s="38"/>
      <c r="X85" s="73">
        <v>0</v>
      </c>
      <c r="Y85" s="73">
        <v>0</v>
      </c>
      <c r="Z85" s="73">
        <v>0</v>
      </c>
      <c r="AA85" s="38">
        <f>SUM(Y85:Z85)</f>
        <v>0</v>
      </c>
      <c r="AB85" s="73">
        <v>0</v>
      </c>
      <c r="AC85" s="73">
        <v>0</v>
      </c>
      <c r="AD85" s="73">
        <v>0</v>
      </c>
      <c r="AE85" s="73">
        <v>0</v>
      </c>
      <c r="AF85" s="24">
        <f t="shared" ref="AF85" si="535">AD85+AE85</f>
        <v>0</v>
      </c>
      <c r="AG85" s="73">
        <v>0</v>
      </c>
      <c r="AH85" s="73">
        <v>0</v>
      </c>
      <c r="AI85" s="73">
        <v>0</v>
      </c>
      <c r="AJ85" s="73">
        <v>0</v>
      </c>
      <c r="AK85" s="24">
        <f t="shared" ref="AK85" si="536">AI85+AJ85</f>
        <v>0</v>
      </c>
      <c r="AL85" s="73">
        <v>0</v>
      </c>
      <c r="AM85" s="73">
        <v>0</v>
      </c>
      <c r="AN85" s="73">
        <v>0</v>
      </c>
      <c r="AO85" s="73">
        <v>0</v>
      </c>
      <c r="AP85" s="38">
        <f>SUM(AM85:AO85)</f>
        <v>0</v>
      </c>
      <c r="AQ85" s="73">
        <v>0</v>
      </c>
      <c r="AR85" s="73">
        <v>0</v>
      </c>
      <c r="AS85" s="73">
        <v>0</v>
      </c>
      <c r="AT85" s="73">
        <v>0</v>
      </c>
      <c r="AU85" s="38">
        <f>SUM(AR85:AT85)</f>
        <v>0</v>
      </c>
      <c r="AV85" s="73">
        <v>0</v>
      </c>
      <c r="AW85" s="73">
        <v>0</v>
      </c>
      <c r="AX85" s="73">
        <v>0</v>
      </c>
      <c r="AY85" s="73">
        <v>0</v>
      </c>
      <c r="AZ85" s="38">
        <f>SUM(AX85:AY85)</f>
        <v>0</v>
      </c>
      <c r="BA85" s="38">
        <v>0</v>
      </c>
      <c r="BB85" s="73">
        <v>0</v>
      </c>
      <c r="BC85" s="73">
        <v>0</v>
      </c>
      <c r="BD85" s="73">
        <v>0</v>
      </c>
      <c r="BE85" s="38">
        <f>SUM(BC85:BD85)</f>
        <v>0</v>
      </c>
      <c r="BF85" s="38">
        <v>0</v>
      </c>
      <c r="BG85" s="73">
        <v>2</v>
      </c>
      <c r="BH85" s="73">
        <v>0</v>
      </c>
      <c r="BI85" s="73">
        <v>2</v>
      </c>
      <c r="BJ85" s="38">
        <f>SUM(BH85:BI85)</f>
        <v>2</v>
      </c>
      <c r="BK85" s="38">
        <v>0</v>
      </c>
      <c r="BL85" s="38">
        <v>0</v>
      </c>
      <c r="BM85" s="38">
        <v>0</v>
      </c>
      <c r="BN85" s="38">
        <v>0</v>
      </c>
      <c r="BO85" s="38">
        <f>SUM(BM85:BN85)</f>
        <v>0</v>
      </c>
      <c r="BP85" s="38">
        <v>0</v>
      </c>
      <c r="BQ85" s="73">
        <v>0</v>
      </c>
      <c r="BR85" s="73">
        <v>0</v>
      </c>
      <c r="BS85" s="73">
        <v>0</v>
      </c>
      <c r="BT85" s="38">
        <f>SUM(BQ85:BS85)</f>
        <v>0</v>
      </c>
      <c r="BU85" s="24">
        <f t="shared" si="495"/>
        <v>30</v>
      </c>
      <c r="BV85" s="24">
        <f t="shared" ref="BV85:BV88" si="537">D85+N85+AC85+AH85+AM85+AR85+AW85+BB85+BG85+BQ85+I85+BL85+S85+X85</f>
        <v>4</v>
      </c>
      <c r="BW85" s="24">
        <f t="shared" ref="BW85:BW86" si="538">E85+O85+AD85+AI85+AN85+AS85+AX85+BC85+BH85+BR85+J85+BM85+T85</f>
        <v>0</v>
      </c>
      <c r="BX85" s="24">
        <f t="shared" ref="BX85:BX86" si="539">F85+P85+AE85+AJ85+AO85+AT85+AY85+BD85+BI85+BS85+K85+BN85+U85</f>
        <v>2</v>
      </c>
      <c r="BY85" s="24">
        <f t="shared" ref="BY85:BY86" si="540">G85+Q85+AF85+AK85+AP85+AU85+AZ85+BE85+BJ85+BT85+L85+BO85+V85</f>
        <v>2</v>
      </c>
      <c r="BZ85" s="56"/>
      <c r="CA85" s="38"/>
      <c r="CB85" s="38"/>
      <c r="CC85" s="38"/>
      <c r="CD85" s="38"/>
      <c r="CE85" s="38"/>
      <c r="CF85" s="24"/>
      <c r="CG85" s="38"/>
      <c r="CH85" s="38"/>
      <c r="CI85" s="24"/>
    </row>
    <row r="86" spans="1:87" ht="25.5" customHeight="1">
      <c r="A86" s="48"/>
      <c r="B86" s="28" t="s">
        <v>36</v>
      </c>
      <c r="C86" s="38">
        <f>SUM(C85)</f>
        <v>20</v>
      </c>
      <c r="D86" s="38">
        <f t="shared" ref="D86:BT86" si="541">SUM(D85)</f>
        <v>1</v>
      </c>
      <c r="E86" s="38">
        <f t="shared" si="541"/>
        <v>0</v>
      </c>
      <c r="F86" s="38">
        <f t="shared" si="541"/>
        <v>0</v>
      </c>
      <c r="G86" s="38">
        <f t="shared" si="541"/>
        <v>0</v>
      </c>
      <c r="H86" s="38">
        <f t="shared" si="541"/>
        <v>0</v>
      </c>
      <c r="I86" s="38">
        <f t="shared" si="541"/>
        <v>0</v>
      </c>
      <c r="J86" s="38">
        <f t="shared" si="541"/>
        <v>0</v>
      </c>
      <c r="K86" s="38">
        <f t="shared" si="541"/>
        <v>0</v>
      </c>
      <c r="L86" s="38">
        <f t="shared" si="541"/>
        <v>0</v>
      </c>
      <c r="M86" s="38">
        <f t="shared" si="541"/>
        <v>10</v>
      </c>
      <c r="N86" s="38">
        <f t="shared" si="541"/>
        <v>1</v>
      </c>
      <c r="O86" s="38">
        <f t="shared" si="541"/>
        <v>0</v>
      </c>
      <c r="P86" s="38">
        <f t="shared" si="541"/>
        <v>0</v>
      </c>
      <c r="Q86" s="38">
        <f t="shared" si="541"/>
        <v>0</v>
      </c>
      <c r="R86" s="38">
        <f t="shared" si="541"/>
        <v>0</v>
      </c>
      <c r="S86" s="38">
        <f t="shared" si="541"/>
        <v>0</v>
      </c>
      <c r="T86" s="38">
        <f t="shared" si="541"/>
        <v>0</v>
      </c>
      <c r="U86" s="38">
        <f t="shared" si="541"/>
        <v>0</v>
      </c>
      <c r="V86" s="38">
        <f t="shared" si="541"/>
        <v>0</v>
      </c>
      <c r="W86" s="38">
        <f t="shared" ref="W86:AA86" si="542">SUM(W85)</f>
        <v>0</v>
      </c>
      <c r="X86" s="38">
        <f t="shared" si="542"/>
        <v>0</v>
      </c>
      <c r="Y86" s="38">
        <f t="shared" si="542"/>
        <v>0</v>
      </c>
      <c r="Z86" s="38">
        <f t="shared" si="542"/>
        <v>0</v>
      </c>
      <c r="AA86" s="38">
        <f t="shared" si="542"/>
        <v>0</v>
      </c>
      <c r="AB86" s="38">
        <f t="shared" si="541"/>
        <v>0</v>
      </c>
      <c r="AC86" s="38">
        <f t="shared" si="541"/>
        <v>0</v>
      </c>
      <c r="AD86" s="38">
        <f t="shared" si="541"/>
        <v>0</v>
      </c>
      <c r="AE86" s="38">
        <f t="shared" si="541"/>
        <v>0</v>
      </c>
      <c r="AF86" s="38">
        <f t="shared" si="541"/>
        <v>0</v>
      </c>
      <c r="AG86" s="38">
        <f t="shared" si="541"/>
        <v>0</v>
      </c>
      <c r="AH86" s="38">
        <f t="shared" si="541"/>
        <v>0</v>
      </c>
      <c r="AI86" s="38">
        <f t="shared" si="541"/>
        <v>0</v>
      </c>
      <c r="AJ86" s="38">
        <f t="shared" si="541"/>
        <v>0</v>
      </c>
      <c r="AK86" s="38">
        <f t="shared" si="541"/>
        <v>0</v>
      </c>
      <c r="AL86" s="38">
        <f t="shared" si="541"/>
        <v>0</v>
      </c>
      <c r="AM86" s="38">
        <f t="shared" si="541"/>
        <v>0</v>
      </c>
      <c r="AN86" s="38">
        <f t="shared" si="541"/>
        <v>0</v>
      </c>
      <c r="AO86" s="38">
        <f t="shared" si="541"/>
        <v>0</v>
      </c>
      <c r="AP86" s="38">
        <f t="shared" si="541"/>
        <v>0</v>
      </c>
      <c r="AQ86" s="38">
        <f t="shared" si="541"/>
        <v>0</v>
      </c>
      <c r="AR86" s="38">
        <f t="shared" si="541"/>
        <v>0</v>
      </c>
      <c r="AS86" s="38">
        <f t="shared" si="541"/>
        <v>0</v>
      </c>
      <c r="AT86" s="38">
        <f t="shared" si="541"/>
        <v>0</v>
      </c>
      <c r="AU86" s="38">
        <f t="shared" si="541"/>
        <v>0</v>
      </c>
      <c r="AV86" s="38">
        <f t="shared" si="541"/>
        <v>0</v>
      </c>
      <c r="AW86" s="38">
        <f t="shared" si="541"/>
        <v>0</v>
      </c>
      <c r="AX86" s="38">
        <f t="shared" si="541"/>
        <v>0</v>
      </c>
      <c r="AY86" s="38">
        <f t="shared" si="541"/>
        <v>0</v>
      </c>
      <c r="AZ86" s="38">
        <f t="shared" si="541"/>
        <v>0</v>
      </c>
      <c r="BA86" s="38">
        <f t="shared" si="541"/>
        <v>0</v>
      </c>
      <c r="BB86" s="38">
        <f t="shared" si="541"/>
        <v>0</v>
      </c>
      <c r="BC86" s="38">
        <f t="shared" si="541"/>
        <v>0</v>
      </c>
      <c r="BD86" s="38">
        <f t="shared" si="541"/>
        <v>0</v>
      </c>
      <c r="BE86" s="38">
        <f t="shared" si="541"/>
        <v>0</v>
      </c>
      <c r="BF86" s="38">
        <f t="shared" si="541"/>
        <v>0</v>
      </c>
      <c r="BG86" s="38">
        <f t="shared" si="541"/>
        <v>2</v>
      </c>
      <c r="BH86" s="38">
        <f t="shared" si="541"/>
        <v>0</v>
      </c>
      <c r="BI86" s="38">
        <f t="shared" si="541"/>
        <v>2</v>
      </c>
      <c r="BJ86" s="38">
        <f t="shared" si="541"/>
        <v>2</v>
      </c>
      <c r="BK86" s="38">
        <f t="shared" si="541"/>
        <v>0</v>
      </c>
      <c r="BL86" s="38">
        <f t="shared" si="541"/>
        <v>0</v>
      </c>
      <c r="BM86" s="38">
        <f t="shared" si="541"/>
        <v>0</v>
      </c>
      <c r="BN86" s="38">
        <f t="shared" si="541"/>
        <v>0</v>
      </c>
      <c r="BO86" s="38">
        <f t="shared" si="541"/>
        <v>0</v>
      </c>
      <c r="BP86" s="38">
        <f t="shared" si="541"/>
        <v>0</v>
      </c>
      <c r="BQ86" s="38">
        <f t="shared" si="541"/>
        <v>0</v>
      </c>
      <c r="BR86" s="38">
        <f t="shared" si="541"/>
        <v>0</v>
      </c>
      <c r="BS86" s="38">
        <f t="shared" si="541"/>
        <v>0</v>
      </c>
      <c r="BT86" s="38">
        <f t="shared" si="541"/>
        <v>0</v>
      </c>
      <c r="BU86" s="38">
        <f t="shared" ref="BU86" si="543">SUM(BU85)</f>
        <v>30</v>
      </c>
      <c r="BV86" s="24">
        <f t="shared" si="537"/>
        <v>4</v>
      </c>
      <c r="BW86" s="24">
        <f t="shared" si="538"/>
        <v>0</v>
      </c>
      <c r="BX86" s="24">
        <f t="shared" si="539"/>
        <v>2</v>
      </c>
      <c r="BY86" s="24">
        <f t="shared" si="540"/>
        <v>2</v>
      </c>
      <c r="BZ86" s="56"/>
      <c r="CA86" s="38"/>
      <c r="CB86" s="38"/>
      <c r="CC86" s="38"/>
      <c r="CD86" s="38"/>
      <c r="CE86" s="38"/>
      <c r="CF86" s="24"/>
      <c r="CG86" s="38"/>
      <c r="CH86" s="38"/>
      <c r="CI86" s="24"/>
    </row>
    <row r="87" spans="1:87" ht="25.5" customHeight="1">
      <c r="A87" s="129"/>
      <c r="B87" s="130" t="s">
        <v>38</v>
      </c>
      <c r="C87" s="131">
        <f>C83+C86</f>
        <v>32</v>
      </c>
      <c r="D87" s="131">
        <f t="shared" ref="D87:BT87" si="544">D83+D86</f>
        <v>14</v>
      </c>
      <c r="E87" s="131">
        <f t="shared" si="544"/>
        <v>6</v>
      </c>
      <c r="F87" s="131">
        <f t="shared" si="544"/>
        <v>2</v>
      </c>
      <c r="G87" s="131">
        <f t="shared" si="544"/>
        <v>8</v>
      </c>
      <c r="H87" s="131">
        <f t="shared" si="544"/>
        <v>0</v>
      </c>
      <c r="I87" s="131">
        <f t="shared" si="544"/>
        <v>26</v>
      </c>
      <c r="J87" s="131">
        <f t="shared" si="544"/>
        <v>13</v>
      </c>
      <c r="K87" s="131">
        <f t="shared" si="544"/>
        <v>13</v>
      </c>
      <c r="L87" s="131">
        <f t="shared" si="544"/>
        <v>26</v>
      </c>
      <c r="M87" s="131">
        <f t="shared" si="544"/>
        <v>20</v>
      </c>
      <c r="N87" s="131">
        <f t="shared" si="544"/>
        <v>4</v>
      </c>
      <c r="O87" s="131">
        <f t="shared" si="544"/>
        <v>2</v>
      </c>
      <c r="P87" s="131">
        <f t="shared" si="544"/>
        <v>1</v>
      </c>
      <c r="Q87" s="131">
        <f t="shared" si="544"/>
        <v>3</v>
      </c>
      <c r="R87" s="131">
        <f t="shared" si="544"/>
        <v>0</v>
      </c>
      <c r="S87" s="131">
        <f t="shared" si="544"/>
        <v>8</v>
      </c>
      <c r="T87" s="131">
        <f t="shared" si="544"/>
        <v>1</v>
      </c>
      <c r="U87" s="131">
        <f t="shared" si="544"/>
        <v>4</v>
      </c>
      <c r="V87" s="131">
        <f t="shared" si="544"/>
        <v>5</v>
      </c>
      <c r="W87" s="131">
        <f t="shared" ref="W87:AA87" si="545">W83+W86</f>
        <v>0</v>
      </c>
      <c r="X87" s="131">
        <f t="shared" si="545"/>
        <v>0</v>
      </c>
      <c r="Y87" s="131">
        <f t="shared" si="545"/>
        <v>0</v>
      </c>
      <c r="Z87" s="131">
        <f t="shared" si="545"/>
        <v>0</v>
      </c>
      <c r="AA87" s="131">
        <f t="shared" si="545"/>
        <v>0</v>
      </c>
      <c r="AB87" s="131">
        <f t="shared" si="544"/>
        <v>135</v>
      </c>
      <c r="AC87" s="131">
        <f t="shared" si="544"/>
        <v>113</v>
      </c>
      <c r="AD87" s="131">
        <f t="shared" si="544"/>
        <v>21</v>
      </c>
      <c r="AE87" s="131">
        <f t="shared" si="544"/>
        <v>23</v>
      </c>
      <c r="AF87" s="131">
        <f t="shared" si="544"/>
        <v>44</v>
      </c>
      <c r="AG87" s="131">
        <f t="shared" si="544"/>
        <v>60</v>
      </c>
      <c r="AH87" s="131">
        <f t="shared" si="544"/>
        <v>65</v>
      </c>
      <c r="AI87" s="131">
        <f t="shared" si="544"/>
        <v>13</v>
      </c>
      <c r="AJ87" s="131">
        <f t="shared" si="544"/>
        <v>12</v>
      </c>
      <c r="AK87" s="131">
        <f t="shared" si="544"/>
        <v>25</v>
      </c>
      <c r="AL87" s="131">
        <f t="shared" si="544"/>
        <v>47</v>
      </c>
      <c r="AM87" s="131">
        <f t="shared" si="544"/>
        <v>487</v>
      </c>
      <c r="AN87" s="131">
        <f t="shared" si="544"/>
        <v>23</v>
      </c>
      <c r="AO87" s="131">
        <f t="shared" si="544"/>
        <v>54</v>
      </c>
      <c r="AP87" s="131">
        <f t="shared" si="544"/>
        <v>77</v>
      </c>
      <c r="AQ87" s="131">
        <f t="shared" si="544"/>
        <v>6</v>
      </c>
      <c r="AR87" s="131">
        <f t="shared" si="544"/>
        <v>17</v>
      </c>
      <c r="AS87" s="131">
        <f t="shared" si="544"/>
        <v>5</v>
      </c>
      <c r="AT87" s="131">
        <f t="shared" si="544"/>
        <v>6</v>
      </c>
      <c r="AU87" s="131">
        <f t="shared" si="544"/>
        <v>11</v>
      </c>
      <c r="AV87" s="131">
        <f t="shared" si="544"/>
        <v>0</v>
      </c>
      <c r="AW87" s="131">
        <f t="shared" si="544"/>
        <v>0</v>
      </c>
      <c r="AX87" s="131">
        <f t="shared" si="544"/>
        <v>0</v>
      </c>
      <c r="AY87" s="131">
        <f t="shared" si="544"/>
        <v>0</v>
      </c>
      <c r="AZ87" s="131">
        <f t="shared" si="544"/>
        <v>0</v>
      </c>
      <c r="BA87" s="131">
        <f t="shared" si="544"/>
        <v>0</v>
      </c>
      <c r="BB87" s="131">
        <f t="shared" si="544"/>
        <v>0</v>
      </c>
      <c r="BC87" s="131">
        <f t="shared" si="544"/>
        <v>0</v>
      </c>
      <c r="BD87" s="131">
        <f t="shared" si="544"/>
        <v>0</v>
      </c>
      <c r="BE87" s="131">
        <f t="shared" si="544"/>
        <v>0</v>
      </c>
      <c r="BF87" s="131">
        <f t="shared" si="544"/>
        <v>0</v>
      </c>
      <c r="BG87" s="131">
        <f t="shared" si="544"/>
        <v>88</v>
      </c>
      <c r="BH87" s="131">
        <f t="shared" si="544"/>
        <v>33</v>
      </c>
      <c r="BI87" s="131">
        <f t="shared" si="544"/>
        <v>50</v>
      </c>
      <c r="BJ87" s="131">
        <f t="shared" si="544"/>
        <v>83</v>
      </c>
      <c r="BK87" s="131">
        <f t="shared" si="544"/>
        <v>0</v>
      </c>
      <c r="BL87" s="131">
        <f t="shared" si="544"/>
        <v>2</v>
      </c>
      <c r="BM87" s="131">
        <f t="shared" si="544"/>
        <v>0</v>
      </c>
      <c r="BN87" s="131">
        <f t="shared" si="544"/>
        <v>0</v>
      </c>
      <c r="BO87" s="131">
        <f t="shared" si="544"/>
        <v>0</v>
      </c>
      <c r="BP87" s="131">
        <f t="shared" si="544"/>
        <v>0</v>
      </c>
      <c r="BQ87" s="131">
        <f t="shared" si="544"/>
        <v>0</v>
      </c>
      <c r="BR87" s="131">
        <f t="shared" si="544"/>
        <v>1</v>
      </c>
      <c r="BS87" s="131">
        <f t="shared" si="544"/>
        <v>0</v>
      </c>
      <c r="BT87" s="131">
        <f t="shared" si="544"/>
        <v>1</v>
      </c>
      <c r="BU87" s="131">
        <f t="shared" ref="BU87:BY87" si="546">BU83+BU86</f>
        <v>300</v>
      </c>
      <c r="BV87" s="120">
        <f t="shared" si="537"/>
        <v>824</v>
      </c>
      <c r="BW87" s="131">
        <f>BW83+BW86</f>
        <v>118</v>
      </c>
      <c r="BX87" s="131">
        <f t="shared" si="546"/>
        <v>165</v>
      </c>
      <c r="BY87" s="120">
        <f t="shared" si="546"/>
        <v>283</v>
      </c>
      <c r="BZ87" s="56"/>
      <c r="CA87" s="38">
        <f t="shared" ref="CA87:CF87" si="547">CA83</f>
        <v>0</v>
      </c>
      <c r="CB87" s="38">
        <f t="shared" si="547"/>
        <v>0</v>
      </c>
      <c r="CC87" s="38">
        <f t="shared" si="547"/>
        <v>0</v>
      </c>
      <c r="CD87" s="38">
        <f t="shared" si="547"/>
        <v>113</v>
      </c>
      <c r="CE87" s="38">
        <f t="shared" si="547"/>
        <v>128</v>
      </c>
      <c r="CF87" s="24">
        <f t="shared" si="547"/>
        <v>241</v>
      </c>
      <c r="CG87" s="38">
        <f t="shared" ref="CG87:CI87" si="548">CG83</f>
        <v>0</v>
      </c>
      <c r="CH87" s="38">
        <f t="shared" si="548"/>
        <v>0</v>
      </c>
      <c r="CI87" s="24">
        <f t="shared" si="548"/>
        <v>0</v>
      </c>
    </row>
    <row r="88" spans="1:87" ht="25.5" customHeight="1">
      <c r="A88" s="121"/>
      <c r="B88" s="133" t="s">
        <v>23</v>
      </c>
      <c r="C88" s="134">
        <f>C87</f>
        <v>32</v>
      </c>
      <c r="D88" s="134">
        <f t="shared" ref="D88:G88" si="549">D87</f>
        <v>14</v>
      </c>
      <c r="E88" s="134">
        <f t="shared" si="549"/>
        <v>6</v>
      </c>
      <c r="F88" s="134">
        <f t="shared" si="549"/>
        <v>2</v>
      </c>
      <c r="G88" s="134">
        <f t="shared" si="549"/>
        <v>8</v>
      </c>
      <c r="H88" s="123">
        <f>H87</f>
        <v>0</v>
      </c>
      <c r="I88" s="123">
        <f t="shared" ref="I88" si="550">I87</f>
        <v>26</v>
      </c>
      <c r="J88" s="123">
        <f t="shared" ref="J88" si="551">J87</f>
        <v>13</v>
      </c>
      <c r="K88" s="123">
        <f t="shared" ref="K88" si="552">K87</f>
        <v>13</v>
      </c>
      <c r="L88" s="123">
        <f t="shared" ref="L88" si="553">L87</f>
        <v>26</v>
      </c>
      <c r="M88" s="123">
        <f t="shared" ref="M88:CF88" si="554">M87</f>
        <v>20</v>
      </c>
      <c r="N88" s="123">
        <f>N87</f>
        <v>4</v>
      </c>
      <c r="O88" s="123">
        <f t="shared" si="554"/>
        <v>2</v>
      </c>
      <c r="P88" s="123">
        <f t="shared" si="554"/>
        <v>1</v>
      </c>
      <c r="Q88" s="123">
        <f t="shared" si="554"/>
        <v>3</v>
      </c>
      <c r="R88" s="123">
        <f t="shared" ref="R88" si="555">R87</f>
        <v>0</v>
      </c>
      <c r="S88" s="123">
        <f>S87</f>
        <v>8</v>
      </c>
      <c r="T88" s="123">
        <f t="shared" ref="T88:AA88" si="556">T87</f>
        <v>1</v>
      </c>
      <c r="U88" s="123">
        <f t="shared" si="556"/>
        <v>4</v>
      </c>
      <c r="V88" s="123">
        <f t="shared" si="556"/>
        <v>5</v>
      </c>
      <c r="W88" s="123">
        <f t="shared" si="556"/>
        <v>0</v>
      </c>
      <c r="X88" s="123">
        <f t="shared" si="556"/>
        <v>0</v>
      </c>
      <c r="Y88" s="123">
        <f t="shared" si="556"/>
        <v>0</v>
      </c>
      <c r="Z88" s="123">
        <f t="shared" si="556"/>
        <v>0</v>
      </c>
      <c r="AA88" s="123">
        <f t="shared" si="556"/>
        <v>0</v>
      </c>
      <c r="AB88" s="123">
        <f t="shared" si="554"/>
        <v>135</v>
      </c>
      <c r="AC88" s="123">
        <f t="shared" ref="AC88" si="557">AC87</f>
        <v>113</v>
      </c>
      <c r="AD88" s="123">
        <f>AD87</f>
        <v>21</v>
      </c>
      <c r="AE88" s="123">
        <f t="shared" si="554"/>
        <v>23</v>
      </c>
      <c r="AF88" s="123">
        <f t="shared" si="554"/>
        <v>44</v>
      </c>
      <c r="AG88" s="123">
        <f t="shared" ref="AG88:AQ88" si="558">AG87</f>
        <v>60</v>
      </c>
      <c r="AH88" s="123">
        <f t="shared" ref="AH88" si="559">AH87</f>
        <v>65</v>
      </c>
      <c r="AI88" s="123">
        <f t="shared" si="558"/>
        <v>13</v>
      </c>
      <c r="AJ88" s="123">
        <f t="shared" si="558"/>
        <v>12</v>
      </c>
      <c r="AK88" s="123">
        <f t="shared" si="558"/>
        <v>25</v>
      </c>
      <c r="AL88" s="123">
        <f t="shared" si="558"/>
        <v>47</v>
      </c>
      <c r="AM88" s="123">
        <f t="shared" ref="AM88" si="560">AM87</f>
        <v>487</v>
      </c>
      <c r="AN88" s="123">
        <f t="shared" si="558"/>
        <v>23</v>
      </c>
      <c r="AO88" s="123">
        <f t="shared" si="558"/>
        <v>54</v>
      </c>
      <c r="AP88" s="123">
        <f t="shared" si="558"/>
        <v>77</v>
      </c>
      <c r="AQ88" s="123">
        <f t="shared" si="558"/>
        <v>6</v>
      </c>
      <c r="AR88" s="123">
        <f t="shared" ref="AR88:AV88" si="561">AR87</f>
        <v>17</v>
      </c>
      <c r="AS88" s="123">
        <f t="shared" si="561"/>
        <v>5</v>
      </c>
      <c r="AT88" s="123">
        <f t="shared" si="561"/>
        <v>6</v>
      </c>
      <c r="AU88" s="123">
        <f t="shared" si="561"/>
        <v>11</v>
      </c>
      <c r="AV88" s="123">
        <f t="shared" si="561"/>
        <v>0</v>
      </c>
      <c r="AW88" s="123">
        <f t="shared" ref="AW88" si="562">AW87</f>
        <v>0</v>
      </c>
      <c r="AX88" s="123">
        <f t="shared" si="554"/>
        <v>0</v>
      </c>
      <c r="AY88" s="123">
        <f t="shared" si="554"/>
        <v>0</v>
      </c>
      <c r="AZ88" s="123">
        <f t="shared" si="554"/>
        <v>0</v>
      </c>
      <c r="BA88" s="123">
        <f t="shared" si="554"/>
        <v>0</v>
      </c>
      <c r="BB88" s="123">
        <f t="shared" si="554"/>
        <v>0</v>
      </c>
      <c r="BC88" s="123">
        <f t="shared" si="554"/>
        <v>0</v>
      </c>
      <c r="BD88" s="123">
        <f t="shared" si="554"/>
        <v>0</v>
      </c>
      <c r="BE88" s="123">
        <f t="shared" si="554"/>
        <v>0</v>
      </c>
      <c r="BF88" s="123">
        <f t="shared" si="554"/>
        <v>0</v>
      </c>
      <c r="BG88" s="123">
        <f t="shared" si="554"/>
        <v>88</v>
      </c>
      <c r="BH88" s="123">
        <f t="shared" si="554"/>
        <v>33</v>
      </c>
      <c r="BI88" s="123">
        <f t="shared" si="554"/>
        <v>50</v>
      </c>
      <c r="BJ88" s="123">
        <f t="shared" si="554"/>
        <v>83</v>
      </c>
      <c r="BK88" s="123">
        <f t="shared" si="554"/>
        <v>0</v>
      </c>
      <c r="BL88" s="123">
        <f t="shared" si="554"/>
        <v>2</v>
      </c>
      <c r="BM88" s="123">
        <f t="shared" si="554"/>
        <v>0</v>
      </c>
      <c r="BN88" s="123">
        <f t="shared" si="554"/>
        <v>0</v>
      </c>
      <c r="BO88" s="123">
        <f t="shared" si="554"/>
        <v>0</v>
      </c>
      <c r="BP88" s="123">
        <f t="shared" ref="BP88" si="563">BP87</f>
        <v>0</v>
      </c>
      <c r="BQ88" s="123">
        <f t="shared" ref="BQ88:BT88" si="564">BQ87</f>
        <v>0</v>
      </c>
      <c r="BR88" s="123">
        <f t="shared" si="564"/>
        <v>1</v>
      </c>
      <c r="BS88" s="123">
        <f t="shared" si="564"/>
        <v>0</v>
      </c>
      <c r="BT88" s="123">
        <f t="shared" si="564"/>
        <v>1</v>
      </c>
      <c r="BU88" s="123">
        <f t="shared" si="495"/>
        <v>300</v>
      </c>
      <c r="BV88" s="123">
        <f t="shared" si="537"/>
        <v>824</v>
      </c>
      <c r="BW88" s="123">
        <f t="shared" si="497"/>
        <v>118</v>
      </c>
      <c r="BX88" s="123">
        <f t="shared" si="498"/>
        <v>165</v>
      </c>
      <c r="BY88" s="123">
        <f t="shared" si="499"/>
        <v>283</v>
      </c>
      <c r="BZ88" s="58"/>
      <c r="CA88" s="59">
        <f t="shared" si="554"/>
        <v>0</v>
      </c>
      <c r="CB88" s="59">
        <f t="shared" si="554"/>
        <v>0</v>
      </c>
      <c r="CC88" s="59">
        <f t="shared" si="554"/>
        <v>0</v>
      </c>
      <c r="CD88" s="59">
        <f t="shared" si="554"/>
        <v>113</v>
      </c>
      <c r="CE88" s="59">
        <f t="shared" si="554"/>
        <v>128</v>
      </c>
      <c r="CF88" s="29">
        <f t="shared" si="554"/>
        <v>241</v>
      </c>
      <c r="CG88" s="59">
        <f t="shared" ref="CG88:CI88" si="565">CG87</f>
        <v>0</v>
      </c>
      <c r="CH88" s="59">
        <f t="shared" si="565"/>
        <v>0</v>
      </c>
      <c r="CI88" s="29">
        <f t="shared" si="565"/>
        <v>0</v>
      </c>
    </row>
    <row r="89" spans="1:87" ht="25.5" customHeight="1">
      <c r="A89" s="60" t="s">
        <v>24</v>
      </c>
      <c r="B89" s="61"/>
      <c r="C89" s="62"/>
      <c r="D89" s="63"/>
      <c r="E89" s="63"/>
      <c r="F89" s="63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63"/>
      <c r="AC89" s="63"/>
      <c r="AD89" s="63"/>
      <c r="AE89" s="63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63"/>
      <c r="AW89" s="63"/>
      <c r="AX89" s="63"/>
      <c r="AY89" s="63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6"/>
      <c r="BX89" s="36"/>
      <c r="BY89" s="36"/>
      <c r="BZ89" s="39"/>
      <c r="CA89" s="36"/>
      <c r="CB89" s="36"/>
      <c r="CC89" s="36"/>
      <c r="CD89" s="36"/>
      <c r="CE89" s="36"/>
      <c r="CF89" s="36"/>
      <c r="CG89" s="36"/>
      <c r="CH89" s="36"/>
      <c r="CI89" s="37"/>
    </row>
    <row r="90" spans="1:87" ht="25.5" customHeight="1">
      <c r="A90" s="64"/>
      <c r="B90" s="12" t="s">
        <v>37</v>
      </c>
      <c r="C90" s="65"/>
      <c r="D90" s="66"/>
      <c r="E90" s="66"/>
      <c r="F90" s="6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66"/>
      <c r="AC90" s="66"/>
      <c r="AD90" s="66"/>
      <c r="AE90" s="6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66"/>
      <c r="AW90" s="66"/>
      <c r="AX90" s="66"/>
      <c r="AY90" s="6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9"/>
      <c r="CA90" s="36"/>
      <c r="CB90" s="36"/>
      <c r="CC90" s="36"/>
      <c r="CD90" s="36"/>
      <c r="CE90" s="36"/>
      <c r="CF90" s="36"/>
      <c r="CG90" s="36"/>
      <c r="CH90" s="36"/>
      <c r="CI90" s="37"/>
    </row>
    <row r="91" spans="1:87" ht="25.5" customHeight="1">
      <c r="A91" s="5"/>
      <c r="B91" s="6" t="s">
        <v>54</v>
      </c>
      <c r="C91" s="40"/>
      <c r="D91" s="41"/>
      <c r="E91" s="41"/>
      <c r="F91" s="41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41"/>
      <c r="AC91" s="41"/>
      <c r="AD91" s="41"/>
      <c r="AE91" s="41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41"/>
      <c r="AW91" s="41"/>
      <c r="AX91" s="41"/>
      <c r="AY91" s="41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9"/>
      <c r="CA91" s="36"/>
      <c r="CB91" s="36"/>
      <c r="CC91" s="36"/>
      <c r="CD91" s="36"/>
      <c r="CE91" s="36"/>
      <c r="CF91" s="36"/>
      <c r="CG91" s="36"/>
      <c r="CH91" s="36"/>
      <c r="CI91" s="37"/>
    </row>
    <row r="92" spans="1:87" ht="25.5" customHeight="1">
      <c r="A92" s="5"/>
      <c r="B92" s="27" t="s">
        <v>62</v>
      </c>
      <c r="C92" s="23">
        <v>0</v>
      </c>
      <c r="D92" s="23">
        <v>0</v>
      </c>
      <c r="E92" s="23">
        <v>0</v>
      </c>
      <c r="F92" s="23">
        <v>0</v>
      </c>
      <c r="G92" s="24">
        <f t="shared" ref="G92:G109" si="566">E92+F92</f>
        <v>0</v>
      </c>
      <c r="H92" s="23">
        <v>0</v>
      </c>
      <c r="I92" s="23">
        <v>45</v>
      </c>
      <c r="J92" s="23">
        <v>28</v>
      </c>
      <c r="K92" s="23">
        <v>17</v>
      </c>
      <c r="L92" s="24">
        <f>SUM(J92:K92)</f>
        <v>45</v>
      </c>
      <c r="M92" s="23">
        <v>0</v>
      </c>
      <c r="N92" s="23">
        <v>0</v>
      </c>
      <c r="O92" s="23">
        <v>0</v>
      </c>
      <c r="P92" s="23">
        <v>0</v>
      </c>
      <c r="Q92" s="24">
        <f t="shared" ref="Q92:Q109" si="567">O92+P92</f>
        <v>0</v>
      </c>
      <c r="R92" s="23">
        <v>0</v>
      </c>
      <c r="S92" s="23">
        <v>0</v>
      </c>
      <c r="T92" s="23">
        <v>0</v>
      </c>
      <c r="U92" s="23">
        <v>0</v>
      </c>
      <c r="V92" s="24">
        <f t="shared" ref="V92:V102" si="568">T92+U92</f>
        <v>0</v>
      </c>
      <c r="W92" s="24">
        <v>0</v>
      </c>
      <c r="X92" s="23">
        <v>0</v>
      </c>
      <c r="Y92" s="23">
        <v>0</v>
      </c>
      <c r="Z92" s="23">
        <v>0</v>
      </c>
      <c r="AA92" s="24">
        <f t="shared" ref="AA92:AA102" si="569">Y92+Z92</f>
        <v>0</v>
      </c>
      <c r="AB92" s="23">
        <v>265</v>
      </c>
      <c r="AC92" s="23">
        <v>378</v>
      </c>
      <c r="AD92" s="23">
        <v>129</v>
      </c>
      <c r="AE92" s="23">
        <v>74</v>
      </c>
      <c r="AF92" s="24">
        <f t="shared" ref="AF92:AF109" si="570">AD92+AE92</f>
        <v>203</v>
      </c>
      <c r="AG92" s="23">
        <v>135</v>
      </c>
      <c r="AH92" s="23">
        <f>217+51</f>
        <v>268</v>
      </c>
      <c r="AI92" s="23">
        <f>17+91</f>
        <v>108</v>
      </c>
      <c r="AJ92" s="23">
        <f>12+33</f>
        <v>45</v>
      </c>
      <c r="AK92" s="24">
        <f t="shared" ref="AK92:AK109" si="571">AI92+AJ92</f>
        <v>153</v>
      </c>
      <c r="AL92" s="23">
        <v>65</v>
      </c>
      <c r="AM92" s="23">
        <v>143</v>
      </c>
      <c r="AN92" s="23">
        <v>28</v>
      </c>
      <c r="AO92" s="23">
        <v>12</v>
      </c>
      <c r="AP92" s="24">
        <f t="shared" ref="AP92:AP109" si="572">AN92+AO92</f>
        <v>40</v>
      </c>
      <c r="AQ92" s="23">
        <v>0</v>
      </c>
      <c r="AR92" s="23">
        <v>95</v>
      </c>
      <c r="AS92" s="23">
        <v>31</v>
      </c>
      <c r="AT92" s="23">
        <v>22</v>
      </c>
      <c r="AU92" s="24">
        <f t="shared" ref="AU92:AU109" si="573">AS92+AT92</f>
        <v>53</v>
      </c>
      <c r="AV92" s="23">
        <v>0</v>
      </c>
      <c r="AW92" s="23">
        <v>0</v>
      </c>
      <c r="AX92" s="23">
        <v>0</v>
      </c>
      <c r="AY92" s="23">
        <v>0</v>
      </c>
      <c r="AZ92" s="24">
        <f t="shared" ref="AZ92:AZ109" si="574">AX92+AY92</f>
        <v>0</v>
      </c>
      <c r="BA92" s="23">
        <v>0</v>
      </c>
      <c r="BB92" s="23"/>
      <c r="BC92" s="23"/>
      <c r="BD92" s="23"/>
      <c r="BE92" s="24">
        <f t="shared" ref="BE92:BE109" si="575">BC92+BD92</f>
        <v>0</v>
      </c>
      <c r="BF92" s="23">
        <v>0</v>
      </c>
      <c r="BG92" s="23">
        <v>11</v>
      </c>
      <c r="BH92" s="23">
        <v>7</v>
      </c>
      <c r="BI92" s="23">
        <v>3</v>
      </c>
      <c r="BJ92" s="24">
        <f t="shared" ref="BJ92:BJ109" si="576">BH92+BI92</f>
        <v>10</v>
      </c>
      <c r="BK92" s="23">
        <v>0</v>
      </c>
      <c r="BL92" s="23">
        <v>0</v>
      </c>
      <c r="BM92" s="23">
        <v>0</v>
      </c>
      <c r="BN92" s="23">
        <v>0</v>
      </c>
      <c r="BO92" s="24">
        <f t="shared" ref="BO92:BO109" si="577">BM92+BN92</f>
        <v>0</v>
      </c>
      <c r="BP92" s="23">
        <v>0</v>
      </c>
      <c r="BQ92" s="23">
        <v>0</v>
      </c>
      <c r="BR92" s="23">
        <v>8</v>
      </c>
      <c r="BS92" s="23">
        <v>2</v>
      </c>
      <c r="BT92" s="24">
        <f t="shared" ref="BT92:BT109" si="578">BR92+BS92</f>
        <v>10</v>
      </c>
      <c r="BU92" s="24">
        <f t="shared" ref="BU92:BU110" si="579">C92+M92+AB92+AG92+AL92+AQ92+AV92+BA92+BF92+BP92+H92+BK92+R92</f>
        <v>465</v>
      </c>
      <c r="BV92" s="24">
        <f t="shared" ref="BV92:BV110" si="580">D92+N92+AC92+AH92+AM92+AR92+AW92+BB92+BG92+BQ92+I92+BL92+S92+X92</f>
        <v>940</v>
      </c>
      <c r="BW92" s="24">
        <f t="shared" ref="BW92:BW110" si="581">E92+O92+AD92+AI92+AN92+AS92+AX92+BC92+BH92+BR92+J92+BM92+T92</f>
        <v>339</v>
      </c>
      <c r="BX92" s="24">
        <f t="shared" ref="BX92:BX110" si="582">F92+P92+AE92+AJ92+AO92+AT92+AY92+BD92+BI92+BS92+K92+BN92+U92</f>
        <v>175</v>
      </c>
      <c r="BY92" s="24">
        <f t="shared" ref="BY92:BY110" si="583">G92+Q92+AF92+AK92+AP92+AU92+AZ92+BE92+BJ92+BT92+L92+BO92+V92</f>
        <v>514</v>
      </c>
      <c r="BZ92" s="25">
        <v>2</v>
      </c>
      <c r="CA92" s="24" t="str">
        <f t="shared" ref="CA92:CA109" si="584">IF(BZ92=1,BW92,"0")</f>
        <v>0</v>
      </c>
      <c r="CB92" s="24" t="str">
        <f t="shared" ref="CB92:CB109" si="585">IF(BZ92=1,BX92,"0")</f>
        <v>0</v>
      </c>
      <c r="CC92" s="24">
        <f t="shared" ref="CC92:CC109" si="586">CA92+CB92</f>
        <v>0</v>
      </c>
      <c r="CD92" s="24">
        <f t="shared" ref="CD92:CD109" si="587">IF(BZ92=2,BW92,"0")</f>
        <v>339</v>
      </c>
      <c r="CE92" s="24">
        <f t="shared" ref="CE92:CE109" si="588">IF(BZ92=2,BX92,"0")</f>
        <v>175</v>
      </c>
      <c r="CF92" s="24">
        <f t="shared" ref="CF92:CF109" si="589">CD92+CE92</f>
        <v>514</v>
      </c>
      <c r="CG92" s="24" t="str">
        <f t="shared" ref="CG92:CG109" si="590">IF(CC92=2,BZ92,"0")</f>
        <v>0</v>
      </c>
      <c r="CH92" s="24" t="str">
        <f t="shared" ref="CH92:CH109" si="591">IF(CC92=2,CA92,"0")</f>
        <v>0</v>
      </c>
      <c r="CI92" s="24">
        <f t="shared" ref="CI92:CI109" si="592">CG92+CH92</f>
        <v>0</v>
      </c>
    </row>
    <row r="93" spans="1:87" ht="25.5" customHeight="1">
      <c r="A93" s="5"/>
      <c r="B93" s="22" t="s">
        <v>9</v>
      </c>
      <c r="C93" s="23">
        <v>10</v>
      </c>
      <c r="D93" s="23">
        <v>19</v>
      </c>
      <c r="E93" s="23">
        <v>5</v>
      </c>
      <c r="F93" s="23">
        <v>0</v>
      </c>
      <c r="G93" s="24">
        <f t="shared" si="566"/>
        <v>5</v>
      </c>
      <c r="H93" s="23">
        <v>0</v>
      </c>
      <c r="I93" s="23">
        <v>0</v>
      </c>
      <c r="J93" s="23">
        <v>0</v>
      </c>
      <c r="K93" s="23">
        <v>0</v>
      </c>
      <c r="L93" s="24">
        <f t="shared" ref="L93:L109" si="593">SUM(J93:K93)</f>
        <v>0</v>
      </c>
      <c r="M93" s="23">
        <v>10</v>
      </c>
      <c r="N93" s="23">
        <v>21</v>
      </c>
      <c r="O93" s="23">
        <v>5</v>
      </c>
      <c r="P93" s="23">
        <v>4</v>
      </c>
      <c r="Q93" s="24">
        <f t="shared" si="567"/>
        <v>9</v>
      </c>
      <c r="R93" s="23">
        <v>0</v>
      </c>
      <c r="S93" s="23">
        <v>0</v>
      </c>
      <c r="T93" s="23">
        <v>0</v>
      </c>
      <c r="U93" s="23">
        <v>0</v>
      </c>
      <c r="V93" s="24">
        <f t="shared" si="568"/>
        <v>0</v>
      </c>
      <c r="W93" s="24">
        <v>0</v>
      </c>
      <c r="X93" s="23">
        <v>0</v>
      </c>
      <c r="Y93" s="23">
        <v>0</v>
      </c>
      <c r="Z93" s="23">
        <v>0</v>
      </c>
      <c r="AA93" s="24">
        <f t="shared" si="569"/>
        <v>0</v>
      </c>
      <c r="AB93" s="23">
        <v>0</v>
      </c>
      <c r="AC93" s="23">
        <v>0</v>
      </c>
      <c r="AD93" s="23">
        <v>0</v>
      </c>
      <c r="AE93" s="23">
        <v>0</v>
      </c>
      <c r="AF93" s="24">
        <f t="shared" si="570"/>
        <v>0</v>
      </c>
      <c r="AG93" s="23">
        <v>0</v>
      </c>
      <c r="AH93" s="23">
        <v>0</v>
      </c>
      <c r="AI93" s="23">
        <v>0</v>
      </c>
      <c r="AJ93" s="23">
        <v>0</v>
      </c>
      <c r="AK93" s="24">
        <f t="shared" si="571"/>
        <v>0</v>
      </c>
      <c r="AL93" s="23">
        <v>0</v>
      </c>
      <c r="AM93" s="23">
        <v>0</v>
      </c>
      <c r="AN93" s="23">
        <v>0</v>
      </c>
      <c r="AO93" s="23">
        <v>0</v>
      </c>
      <c r="AP93" s="24">
        <f t="shared" si="572"/>
        <v>0</v>
      </c>
      <c r="AQ93" s="23">
        <v>0</v>
      </c>
      <c r="AR93" s="23">
        <v>0</v>
      </c>
      <c r="AS93" s="23">
        <v>0</v>
      </c>
      <c r="AT93" s="23">
        <v>0</v>
      </c>
      <c r="AU93" s="24">
        <f t="shared" si="573"/>
        <v>0</v>
      </c>
      <c r="AV93" s="23">
        <v>0</v>
      </c>
      <c r="AW93" s="23">
        <v>0</v>
      </c>
      <c r="AX93" s="23">
        <v>0</v>
      </c>
      <c r="AY93" s="23">
        <v>0</v>
      </c>
      <c r="AZ93" s="24">
        <f t="shared" si="574"/>
        <v>0</v>
      </c>
      <c r="BA93" s="23">
        <v>0</v>
      </c>
      <c r="BB93" s="23">
        <v>0</v>
      </c>
      <c r="BC93" s="23">
        <v>0</v>
      </c>
      <c r="BD93" s="23">
        <v>0</v>
      </c>
      <c r="BE93" s="24">
        <f t="shared" si="575"/>
        <v>0</v>
      </c>
      <c r="BF93" s="23">
        <v>0</v>
      </c>
      <c r="BG93" s="23">
        <v>0</v>
      </c>
      <c r="BH93" s="23">
        <v>0</v>
      </c>
      <c r="BI93" s="23">
        <v>0</v>
      </c>
      <c r="BJ93" s="24">
        <f t="shared" si="576"/>
        <v>0</v>
      </c>
      <c r="BK93" s="23">
        <v>0</v>
      </c>
      <c r="BL93" s="23">
        <v>0</v>
      </c>
      <c r="BM93" s="23">
        <v>0</v>
      </c>
      <c r="BN93" s="23">
        <v>0</v>
      </c>
      <c r="BO93" s="24">
        <f t="shared" si="577"/>
        <v>0</v>
      </c>
      <c r="BP93" s="23">
        <v>0</v>
      </c>
      <c r="BQ93" s="23">
        <v>0</v>
      </c>
      <c r="BR93" s="23">
        <v>0</v>
      </c>
      <c r="BS93" s="23">
        <v>0</v>
      </c>
      <c r="BT93" s="24">
        <f t="shared" si="578"/>
        <v>0</v>
      </c>
      <c r="BU93" s="24">
        <f t="shared" si="579"/>
        <v>20</v>
      </c>
      <c r="BV93" s="24">
        <f t="shared" si="580"/>
        <v>40</v>
      </c>
      <c r="BW93" s="24">
        <f t="shared" si="581"/>
        <v>10</v>
      </c>
      <c r="BX93" s="24">
        <f t="shared" si="582"/>
        <v>4</v>
      </c>
      <c r="BY93" s="24">
        <f t="shared" si="583"/>
        <v>14</v>
      </c>
      <c r="BZ93" s="25">
        <v>2</v>
      </c>
      <c r="CA93" s="24" t="str">
        <f t="shared" si="584"/>
        <v>0</v>
      </c>
      <c r="CB93" s="24" t="str">
        <f t="shared" si="585"/>
        <v>0</v>
      </c>
      <c r="CC93" s="24">
        <f t="shared" si="586"/>
        <v>0</v>
      </c>
      <c r="CD93" s="24">
        <f t="shared" si="587"/>
        <v>10</v>
      </c>
      <c r="CE93" s="24">
        <f t="shared" si="588"/>
        <v>4</v>
      </c>
      <c r="CF93" s="24">
        <f t="shared" si="589"/>
        <v>14</v>
      </c>
      <c r="CG93" s="24" t="str">
        <f t="shared" si="590"/>
        <v>0</v>
      </c>
      <c r="CH93" s="24" t="str">
        <f t="shared" si="591"/>
        <v>0</v>
      </c>
      <c r="CI93" s="24">
        <f t="shared" si="592"/>
        <v>0</v>
      </c>
    </row>
    <row r="94" spans="1:87" ht="25.5" customHeight="1">
      <c r="A94" s="5"/>
      <c r="B94" s="67" t="s">
        <v>69</v>
      </c>
      <c r="C94" s="23">
        <v>0</v>
      </c>
      <c r="D94" s="23">
        <v>0</v>
      </c>
      <c r="E94" s="23">
        <v>0</v>
      </c>
      <c r="F94" s="23">
        <v>0</v>
      </c>
      <c r="G94" s="24">
        <f t="shared" si="566"/>
        <v>0</v>
      </c>
      <c r="H94" s="23">
        <v>0</v>
      </c>
      <c r="I94" s="23">
        <v>0</v>
      </c>
      <c r="J94" s="23">
        <v>0</v>
      </c>
      <c r="K94" s="23">
        <v>0</v>
      </c>
      <c r="L94" s="24">
        <f t="shared" si="593"/>
        <v>0</v>
      </c>
      <c r="M94" s="23">
        <v>0</v>
      </c>
      <c r="N94" s="23">
        <v>0</v>
      </c>
      <c r="O94" s="23">
        <v>0</v>
      </c>
      <c r="P94" s="23">
        <v>0</v>
      </c>
      <c r="Q94" s="24">
        <f t="shared" si="567"/>
        <v>0</v>
      </c>
      <c r="R94" s="23">
        <v>0</v>
      </c>
      <c r="S94" s="23">
        <v>0</v>
      </c>
      <c r="T94" s="23">
        <v>0</v>
      </c>
      <c r="U94" s="23">
        <v>0</v>
      </c>
      <c r="V94" s="24">
        <f t="shared" si="568"/>
        <v>0</v>
      </c>
      <c r="W94" s="24">
        <v>0</v>
      </c>
      <c r="X94" s="23">
        <v>0</v>
      </c>
      <c r="Y94" s="23">
        <v>0</v>
      </c>
      <c r="Z94" s="23">
        <v>0</v>
      </c>
      <c r="AA94" s="24">
        <f t="shared" si="569"/>
        <v>0</v>
      </c>
      <c r="AB94" s="23">
        <v>0</v>
      </c>
      <c r="AC94" s="23">
        <v>0</v>
      </c>
      <c r="AD94" s="23">
        <v>0</v>
      </c>
      <c r="AE94" s="23">
        <v>0</v>
      </c>
      <c r="AF94" s="24">
        <f t="shared" si="570"/>
        <v>0</v>
      </c>
      <c r="AG94" s="23">
        <v>0</v>
      </c>
      <c r="AH94" s="23">
        <v>0</v>
      </c>
      <c r="AI94" s="23">
        <v>0</v>
      </c>
      <c r="AJ94" s="23">
        <v>0</v>
      </c>
      <c r="AK94" s="24">
        <f t="shared" si="571"/>
        <v>0</v>
      </c>
      <c r="AL94" s="23">
        <v>0</v>
      </c>
      <c r="AM94" s="23">
        <v>0</v>
      </c>
      <c r="AN94" s="23">
        <v>0</v>
      </c>
      <c r="AO94" s="23">
        <v>0</v>
      </c>
      <c r="AP94" s="24">
        <f t="shared" si="572"/>
        <v>0</v>
      </c>
      <c r="AQ94" s="23">
        <v>0</v>
      </c>
      <c r="AR94" s="23">
        <v>0</v>
      </c>
      <c r="AS94" s="23">
        <v>0</v>
      </c>
      <c r="AT94" s="23">
        <v>0</v>
      </c>
      <c r="AU94" s="24">
        <f t="shared" si="573"/>
        <v>0</v>
      </c>
      <c r="AV94" s="23">
        <v>0</v>
      </c>
      <c r="AW94" s="23">
        <v>0</v>
      </c>
      <c r="AX94" s="23">
        <v>0</v>
      </c>
      <c r="AY94" s="23">
        <v>0</v>
      </c>
      <c r="AZ94" s="24">
        <f t="shared" si="574"/>
        <v>0</v>
      </c>
      <c r="BA94" s="23">
        <v>0</v>
      </c>
      <c r="BB94" s="23">
        <v>0</v>
      </c>
      <c r="BC94" s="23">
        <v>0</v>
      </c>
      <c r="BD94" s="23">
        <v>0</v>
      </c>
      <c r="BE94" s="24">
        <f t="shared" si="575"/>
        <v>0</v>
      </c>
      <c r="BF94" s="23">
        <v>0</v>
      </c>
      <c r="BG94" s="23">
        <v>4</v>
      </c>
      <c r="BH94" s="23">
        <v>0</v>
      </c>
      <c r="BI94" s="23">
        <v>4</v>
      </c>
      <c r="BJ94" s="24">
        <f t="shared" si="576"/>
        <v>4</v>
      </c>
      <c r="BK94" s="23">
        <v>0</v>
      </c>
      <c r="BL94" s="23">
        <v>0</v>
      </c>
      <c r="BM94" s="23">
        <v>0</v>
      </c>
      <c r="BN94" s="23">
        <v>0</v>
      </c>
      <c r="BO94" s="24">
        <f t="shared" si="577"/>
        <v>0</v>
      </c>
      <c r="BP94" s="23">
        <v>0</v>
      </c>
      <c r="BQ94" s="23">
        <v>0</v>
      </c>
      <c r="BR94" s="23">
        <v>0</v>
      </c>
      <c r="BS94" s="23">
        <v>0</v>
      </c>
      <c r="BT94" s="24">
        <f t="shared" si="578"/>
        <v>0</v>
      </c>
      <c r="BU94" s="24">
        <f t="shared" si="579"/>
        <v>0</v>
      </c>
      <c r="BV94" s="24">
        <f t="shared" si="580"/>
        <v>4</v>
      </c>
      <c r="BW94" s="24">
        <f t="shared" si="581"/>
        <v>0</v>
      </c>
      <c r="BX94" s="24">
        <f t="shared" si="582"/>
        <v>4</v>
      </c>
      <c r="BY94" s="24">
        <f t="shared" si="583"/>
        <v>4</v>
      </c>
      <c r="BZ94" s="25">
        <v>2</v>
      </c>
      <c r="CA94" s="24" t="str">
        <f t="shared" si="584"/>
        <v>0</v>
      </c>
      <c r="CB94" s="24" t="str">
        <f t="shared" si="585"/>
        <v>0</v>
      </c>
      <c r="CC94" s="24">
        <f t="shared" si="586"/>
        <v>0</v>
      </c>
      <c r="CD94" s="24">
        <f t="shared" si="587"/>
        <v>0</v>
      </c>
      <c r="CE94" s="24">
        <f t="shared" si="588"/>
        <v>4</v>
      </c>
      <c r="CF94" s="24">
        <f t="shared" si="589"/>
        <v>4</v>
      </c>
      <c r="CG94" s="24" t="str">
        <f t="shared" si="590"/>
        <v>0</v>
      </c>
      <c r="CH94" s="24" t="str">
        <f t="shared" si="591"/>
        <v>0</v>
      </c>
      <c r="CI94" s="24">
        <f t="shared" si="592"/>
        <v>0</v>
      </c>
    </row>
    <row r="95" spans="1:87" ht="25.5" customHeight="1">
      <c r="A95" s="5"/>
      <c r="B95" s="22" t="s">
        <v>8</v>
      </c>
      <c r="C95" s="23">
        <v>0</v>
      </c>
      <c r="D95" s="23">
        <v>0</v>
      </c>
      <c r="E95" s="23">
        <v>0</v>
      </c>
      <c r="F95" s="23">
        <v>0</v>
      </c>
      <c r="G95" s="24">
        <f t="shared" si="566"/>
        <v>0</v>
      </c>
      <c r="H95" s="23">
        <v>0</v>
      </c>
      <c r="I95" s="23">
        <v>0</v>
      </c>
      <c r="J95" s="23">
        <v>0</v>
      </c>
      <c r="K95" s="23">
        <v>0</v>
      </c>
      <c r="L95" s="24">
        <f t="shared" si="593"/>
        <v>0</v>
      </c>
      <c r="M95" s="23">
        <v>10</v>
      </c>
      <c r="N95" s="23">
        <v>26</v>
      </c>
      <c r="O95" s="23">
        <v>11</v>
      </c>
      <c r="P95" s="23">
        <v>0</v>
      </c>
      <c r="Q95" s="24">
        <f t="shared" si="567"/>
        <v>11</v>
      </c>
      <c r="R95" s="23">
        <v>0</v>
      </c>
      <c r="S95" s="23">
        <v>0</v>
      </c>
      <c r="T95" s="23">
        <v>0</v>
      </c>
      <c r="U95" s="23">
        <v>0</v>
      </c>
      <c r="V95" s="24">
        <f t="shared" si="568"/>
        <v>0</v>
      </c>
      <c r="W95" s="24">
        <v>0</v>
      </c>
      <c r="X95" s="23">
        <v>0</v>
      </c>
      <c r="Y95" s="23">
        <v>0</v>
      </c>
      <c r="Z95" s="23">
        <v>0</v>
      </c>
      <c r="AA95" s="24">
        <f t="shared" si="569"/>
        <v>0</v>
      </c>
      <c r="AB95" s="23">
        <v>0</v>
      </c>
      <c r="AC95" s="23">
        <v>0</v>
      </c>
      <c r="AD95" s="23">
        <v>0</v>
      </c>
      <c r="AE95" s="23">
        <v>0</v>
      </c>
      <c r="AF95" s="24">
        <f t="shared" si="570"/>
        <v>0</v>
      </c>
      <c r="AG95" s="23">
        <v>0</v>
      </c>
      <c r="AH95" s="23">
        <v>0</v>
      </c>
      <c r="AI95" s="23">
        <v>0</v>
      </c>
      <c r="AJ95" s="23">
        <v>0</v>
      </c>
      <c r="AK95" s="24">
        <f t="shared" si="571"/>
        <v>0</v>
      </c>
      <c r="AL95" s="23">
        <v>0</v>
      </c>
      <c r="AM95" s="23">
        <v>0</v>
      </c>
      <c r="AN95" s="23">
        <v>0</v>
      </c>
      <c r="AO95" s="23">
        <v>0</v>
      </c>
      <c r="AP95" s="24">
        <f t="shared" si="572"/>
        <v>0</v>
      </c>
      <c r="AQ95" s="23">
        <v>0</v>
      </c>
      <c r="AR95" s="23">
        <v>0</v>
      </c>
      <c r="AS95" s="23">
        <v>0</v>
      </c>
      <c r="AT95" s="23">
        <v>0</v>
      </c>
      <c r="AU95" s="24">
        <f t="shared" si="573"/>
        <v>0</v>
      </c>
      <c r="AV95" s="23">
        <v>0</v>
      </c>
      <c r="AW95" s="23">
        <v>0</v>
      </c>
      <c r="AX95" s="23">
        <v>0</v>
      </c>
      <c r="AY95" s="23">
        <v>0</v>
      </c>
      <c r="AZ95" s="24">
        <f t="shared" si="574"/>
        <v>0</v>
      </c>
      <c r="BA95" s="23">
        <v>0</v>
      </c>
      <c r="BB95" s="23">
        <v>0</v>
      </c>
      <c r="BC95" s="23">
        <v>0</v>
      </c>
      <c r="BD95" s="23">
        <v>0</v>
      </c>
      <c r="BE95" s="24">
        <f t="shared" si="575"/>
        <v>0</v>
      </c>
      <c r="BF95" s="23">
        <v>0</v>
      </c>
      <c r="BG95" s="23">
        <v>1</v>
      </c>
      <c r="BH95" s="23">
        <v>1</v>
      </c>
      <c r="BI95" s="23">
        <v>0</v>
      </c>
      <c r="BJ95" s="24">
        <f t="shared" si="576"/>
        <v>1</v>
      </c>
      <c r="BK95" s="23">
        <v>0</v>
      </c>
      <c r="BL95" s="23">
        <v>0</v>
      </c>
      <c r="BM95" s="23">
        <v>0</v>
      </c>
      <c r="BN95" s="23">
        <v>0</v>
      </c>
      <c r="BO95" s="24">
        <f t="shared" si="577"/>
        <v>0</v>
      </c>
      <c r="BP95" s="23">
        <v>0</v>
      </c>
      <c r="BQ95" s="23">
        <v>1</v>
      </c>
      <c r="BR95" s="23">
        <v>1</v>
      </c>
      <c r="BS95" s="23">
        <v>0</v>
      </c>
      <c r="BT95" s="24">
        <f t="shared" si="578"/>
        <v>1</v>
      </c>
      <c r="BU95" s="24">
        <f t="shared" si="579"/>
        <v>10</v>
      </c>
      <c r="BV95" s="24">
        <f t="shared" si="580"/>
        <v>28</v>
      </c>
      <c r="BW95" s="24">
        <f t="shared" si="581"/>
        <v>13</v>
      </c>
      <c r="BX95" s="24">
        <f t="shared" si="582"/>
        <v>0</v>
      </c>
      <c r="BY95" s="24">
        <f t="shared" si="583"/>
        <v>13</v>
      </c>
      <c r="BZ95" s="25">
        <v>2</v>
      </c>
      <c r="CA95" s="24" t="str">
        <f t="shared" si="584"/>
        <v>0</v>
      </c>
      <c r="CB95" s="24" t="str">
        <f t="shared" si="585"/>
        <v>0</v>
      </c>
      <c r="CC95" s="24">
        <f t="shared" si="586"/>
        <v>0</v>
      </c>
      <c r="CD95" s="24">
        <f t="shared" si="587"/>
        <v>13</v>
      </c>
      <c r="CE95" s="24">
        <f t="shared" si="588"/>
        <v>0</v>
      </c>
      <c r="CF95" s="24">
        <f t="shared" si="589"/>
        <v>13</v>
      </c>
      <c r="CG95" s="24" t="str">
        <f t="shared" si="590"/>
        <v>0</v>
      </c>
      <c r="CH95" s="24" t="str">
        <f t="shared" si="591"/>
        <v>0</v>
      </c>
      <c r="CI95" s="24">
        <f t="shared" si="592"/>
        <v>0</v>
      </c>
    </row>
    <row r="96" spans="1:87" ht="25.5" customHeight="1">
      <c r="A96" s="5"/>
      <c r="B96" s="106" t="s">
        <v>161</v>
      </c>
      <c r="C96" s="23">
        <v>5</v>
      </c>
      <c r="D96" s="23">
        <v>4</v>
      </c>
      <c r="E96" s="23">
        <v>2</v>
      </c>
      <c r="F96" s="23">
        <v>0</v>
      </c>
      <c r="G96" s="24">
        <f t="shared" si="566"/>
        <v>2</v>
      </c>
      <c r="H96" s="23">
        <v>0</v>
      </c>
      <c r="I96" s="23">
        <v>0</v>
      </c>
      <c r="J96" s="23">
        <v>0</v>
      </c>
      <c r="K96" s="23">
        <v>0</v>
      </c>
      <c r="L96" s="24">
        <f t="shared" si="593"/>
        <v>0</v>
      </c>
      <c r="M96" s="23">
        <v>5</v>
      </c>
      <c r="N96" s="23">
        <v>1</v>
      </c>
      <c r="O96" s="23">
        <v>1</v>
      </c>
      <c r="P96" s="23">
        <v>0</v>
      </c>
      <c r="Q96" s="24">
        <f t="shared" si="567"/>
        <v>1</v>
      </c>
      <c r="R96" s="23">
        <v>0</v>
      </c>
      <c r="S96" s="23">
        <v>14</v>
      </c>
      <c r="T96" s="23">
        <v>8</v>
      </c>
      <c r="U96" s="23">
        <v>0</v>
      </c>
      <c r="V96" s="24">
        <f t="shared" si="568"/>
        <v>8</v>
      </c>
      <c r="W96" s="24">
        <v>0</v>
      </c>
      <c r="X96" s="23">
        <v>0</v>
      </c>
      <c r="Y96" s="23">
        <v>0</v>
      </c>
      <c r="Z96" s="23">
        <v>0</v>
      </c>
      <c r="AA96" s="24">
        <f t="shared" si="569"/>
        <v>0</v>
      </c>
      <c r="AB96" s="23">
        <v>0</v>
      </c>
      <c r="AC96" s="23">
        <v>0</v>
      </c>
      <c r="AD96" s="23">
        <v>0</v>
      </c>
      <c r="AE96" s="23">
        <v>0</v>
      </c>
      <c r="AF96" s="24">
        <f t="shared" si="570"/>
        <v>0</v>
      </c>
      <c r="AG96" s="23">
        <v>0</v>
      </c>
      <c r="AH96" s="23">
        <v>0</v>
      </c>
      <c r="AI96" s="23">
        <v>0</v>
      </c>
      <c r="AJ96" s="23">
        <v>0</v>
      </c>
      <c r="AK96" s="24">
        <f t="shared" si="571"/>
        <v>0</v>
      </c>
      <c r="AL96" s="23">
        <v>0</v>
      </c>
      <c r="AM96" s="23">
        <v>0</v>
      </c>
      <c r="AN96" s="23">
        <v>0</v>
      </c>
      <c r="AO96" s="23">
        <v>0</v>
      </c>
      <c r="AP96" s="24">
        <f t="shared" si="572"/>
        <v>0</v>
      </c>
      <c r="AQ96" s="23">
        <v>0</v>
      </c>
      <c r="AR96" s="23">
        <v>0</v>
      </c>
      <c r="AS96" s="23">
        <v>0</v>
      </c>
      <c r="AT96" s="23">
        <v>0</v>
      </c>
      <c r="AU96" s="24">
        <f t="shared" si="573"/>
        <v>0</v>
      </c>
      <c r="AV96" s="23">
        <v>0</v>
      </c>
      <c r="AW96" s="23">
        <v>0</v>
      </c>
      <c r="AX96" s="23">
        <v>0</v>
      </c>
      <c r="AY96" s="23">
        <v>0</v>
      </c>
      <c r="AZ96" s="24">
        <f t="shared" si="574"/>
        <v>0</v>
      </c>
      <c r="BA96" s="23">
        <v>0</v>
      </c>
      <c r="BB96" s="23">
        <v>0</v>
      </c>
      <c r="BC96" s="23">
        <v>0</v>
      </c>
      <c r="BD96" s="23">
        <v>0</v>
      </c>
      <c r="BE96" s="24">
        <f t="shared" si="575"/>
        <v>0</v>
      </c>
      <c r="BF96" s="23">
        <v>0</v>
      </c>
      <c r="BG96" s="23">
        <v>0</v>
      </c>
      <c r="BH96" s="23">
        <v>0</v>
      </c>
      <c r="BI96" s="23">
        <v>0</v>
      </c>
      <c r="BJ96" s="24">
        <f t="shared" si="576"/>
        <v>0</v>
      </c>
      <c r="BK96" s="23">
        <v>0</v>
      </c>
      <c r="BL96" s="23">
        <v>0</v>
      </c>
      <c r="BM96" s="23">
        <v>0</v>
      </c>
      <c r="BN96" s="23">
        <v>0</v>
      </c>
      <c r="BO96" s="24">
        <f t="shared" si="577"/>
        <v>0</v>
      </c>
      <c r="BP96" s="23">
        <v>0</v>
      </c>
      <c r="BQ96" s="23">
        <v>0</v>
      </c>
      <c r="BR96" s="23">
        <v>0</v>
      </c>
      <c r="BS96" s="23">
        <v>0</v>
      </c>
      <c r="BT96" s="24">
        <f t="shared" si="578"/>
        <v>0</v>
      </c>
      <c r="BU96" s="24">
        <f t="shared" si="579"/>
        <v>10</v>
      </c>
      <c r="BV96" s="24">
        <f t="shared" si="580"/>
        <v>19</v>
      </c>
      <c r="BW96" s="24">
        <f t="shared" si="581"/>
        <v>11</v>
      </c>
      <c r="BX96" s="24">
        <f t="shared" si="582"/>
        <v>0</v>
      </c>
      <c r="BY96" s="24">
        <f t="shared" si="583"/>
        <v>11</v>
      </c>
      <c r="BZ96" s="25">
        <v>2</v>
      </c>
      <c r="CA96" s="24" t="str">
        <f t="shared" si="584"/>
        <v>0</v>
      </c>
      <c r="CB96" s="24" t="str">
        <f t="shared" si="585"/>
        <v>0</v>
      </c>
      <c r="CC96" s="24">
        <f t="shared" si="586"/>
        <v>0</v>
      </c>
      <c r="CD96" s="24">
        <f t="shared" si="587"/>
        <v>11</v>
      </c>
      <c r="CE96" s="24">
        <f t="shared" si="588"/>
        <v>0</v>
      </c>
      <c r="CF96" s="24">
        <f t="shared" si="589"/>
        <v>11</v>
      </c>
      <c r="CG96" s="24" t="str">
        <f t="shared" si="590"/>
        <v>0</v>
      </c>
      <c r="CH96" s="24" t="str">
        <f t="shared" si="591"/>
        <v>0</v>
      </c>
      <c r="CI96" s="24">
        <f t="shared" si="592"/>
        <v>0</v>
      </c>
    </row>
    <row r="97" spans="1:87" ht="25.5" customHeight="1">
      <c r="A97" s="5"/>
      <c r="B97" s="67" t="s">
        <v>70</v>
      </c>
      <c r="C97" s="23">
        <v>5</v>
      </c>
      <c r="D97" s="23">
        <v>1</v>
      </c>
      <c r="E97" s="23">
        <v>0</v>
      </c>
      <c r="F97" s="23">
        <v>0</v>
      </c>
      <c r="G97" s="24">
        <f t="shared" si="566"/>
        <v>0</v>
      </c>
      <c r="H97" s="23">
        <v>0</v>
      </c>
      <c r="I97" s="23">
        <v>5</v>
      </c>
      <c r="J97" s="23">
        <v>3</v>
      </c>
      <c r="K97" s="23">
        <v>2</v>
      </c>
      <c r="L97" s="24">
        <f t="shared" si="593"/>
        <v>5</v>
      </c>
      <c r="M97" s="23">
        <v>0</v>
      </c>
      <c r="N97" s="23">
        <v>0</v>
      </c>
      <c r="O97" s="23">
        <v>0</v>
      </c>
      <c r="P97" s="23">
        <v>0</v>
      </c>
      <c r="Q97" s="24">
        <f t="shared" si="567"/>
        <v>0</v>
      </c>
      <c r="R97" s="23">
        <v>0</v>
      </c>
      <c r="S97" s="23">
        <v>6</v>
      </c>
      <c r="T97" s="23">
        <v>1</v>
      </c>
      <c r="U97" s="23">
        <v>1</v>
      </c>
      <c r="V97" s="24">
        <f t="shared" si="568"/>
        <v>2</v>
      </c>
      <c r="W97" s="24">
        <v>0</v>
      </c>
      <c r="X97" s="23">
        <v>0</v>
      </c>
      <c r="Y97" s="23">
        <v>0</v>
      </c>
      <c r="Z97" s="23">
        <v>0</v>
      </c>
      <c r="AA97" s="24">
        <f t="shared" si="569"/>
        <v>0</v>
      </c>
      <c r="AB97" s="23">
        <v>5</v>
      </c>
      <c r="AC97" s="23">
        <v>16</v>
      </c>
      <c r="AD97" s="23">
        <v>3</v>
      </c>
      <c r="AE97" s="23">
        <v>3</v>
      </c>
      <c r="AF97" s="24">
        <f t="shared" si="570"/>
        <v>6</v>
      </c>
      <c r="AG97" s="23">
        <v>5</v>
      </c>
      <c r="AH97" s="23">
        <v>15</v>
      </c>
      <c r="AI97" s="23">
        <v>4</v>
      </c>
      <c r="AJ97" s="23">
        <v>3</v>
      </c>
      <c r="AK97" s="24">
        <f t="shared" si="571"/>
        <v>7</v>
      </c>
      <c r="AL97" s="23">
        <v>15</v>
      </c>
      <c r="AM97" s="23">
        <v>17</v>
      </c>
      <c r="AN97" s="23">
        <v>3</v>
      </c>
      <c r="AO97" s="23">
        <v>0</v>
      </c>
      <c r="AP97" s="24">
        <f t="shared" si="572"/>
        <v>3</v>
      </c>
      <c r="AQ97" s="23">
        <v>0</v>
      </c>
      <c r="AR97" s="23">
        <v>2</v>
      </c>
      <c r="AS97" s="23">
        <v>1</v>
      </c>
      <c r="AT97" s="23">
        <v>0</v>
      </c>
      <c r="AU97" s="24">
        <f t="shared" si="573"/>
        <v>1</v>
      </c>
      <c r="AV97" s="23">
        <v>0</v>
      </c>
      <c r="AW97" s="23">
        <v>0</v>
      </c>
      <c r="AX97" s="23">
        <v>0</v>
      </c>
      <c r="AY97" s="23">
        <v>0</v>
      </c>
      <c r="AZ97" s="24">
        <f t="shared" si="574"/>
        <v>0</v>
      </c>
      <c r="BA97" s="23">
        <v>0</v>
      </c>
      <c r="BB97" s="23">
        <v>0</v>
      </c>
      <c r="BC97" s="23">
        <v>0</v>
      </c>
      <c r="BD97" s="23">
        <v>0</v>
      </c>
      <c r="BE97" s="24">
        <f t="shared" si="575"/>
        <v>0</v>
      </c>
      <c r="BF97" s="23">
        <v>0</v>
      </c>
      <c r="BG97" s="23">
        <v>0</v>
      </c>
      <c r="BH97" s="23">
        <v>0</v>
      </c>
      <c r="BI97" s="23">
        <v>0</v>
      </c>
      <c r="BJ97" s="24">
        <f t="shared" si="576"/>
        <v>0</v>
      </c>
      <c r="BK97" s="23">
        <v>0</v>
      </c>
      <c r="BL97" s="23">
        <v>0</v>
      </c>
      <c r="BM97" s="23">
        <v>0</v>
      </c>
      <c r="BN97" s="23">
        <v>0</v>
      </c>
      <c r="BO97" s="24">
        <f t="shared" si="577"/>
        <v>0</v>
      </c>
      <c r="BP97" s="23">
        <v>0</v>
      </c>
      <c r="BQ97" s="23">
        <v>0</v>
      </c>
      <c r="BR97" s="23">
        <v>0</v>
      </c>
      <c r="BS97" s="23">
        <v>1</v>
      </c>
      <c r="BT97" s="24">
        <f t="shared" si="578"/>
        <v>1</v>
      </c>
      <c r="BU97" s="24">
        <f t="shared" si="579"/>
        <v>30</v>
      </c>
      <c r="BV97" s="24">
        <f t="shared" si="580"/>
        <v>62</v>
      </c>
      <c r="BW97" s="24">
        <f t="shared" si="581"/>
        <v>15</v>
      </c>
      <c r="BX97" s="24">
        <f t="shared" si="582"/>
        <v>10</v>
      </c>
      <c r="BY97" s="24">
        <f t="shared" si="583"/>
        <v>25</v>
      </c>
      <c r="BZ97" s="25">
        <v>2</v>
      </c>
      <c r="CA97" s="24" t="str">
        <f t="shared" si="584"/>
        <v>0</v>
      </c>
      <c r="CB97" s="24" t="str">
        <f t="shared" si="585"/>
        <v>0</v>
      </c>
      <c r="CC97" s="24">
        <f t="shared" si="586"/>
        <v>0</v>
      </c>
      <c r="CD97" s="24">
        <f t="shared" si="587"/>
        <v>15</v>
      </c>
      <c r="CE97" s="24">
        <f t="shared" si="588"/>
        <v>10</v>
      </c>
      <c r="CF97" s="24">
        <f t="shared" si="589"/>
        <v>25</v>
      </c>
      <c r="CG97" s="24" t="str">
        <f t="shared" si="590"/>
        <v>0</v>
      </c>
      <c r="CH97" s="24" t="str">
        <f t="shared" si="591"/>
        <v>0</v>
      </c>
      <c r="CI97" s="24">
        <f t="shared" si="592"/>
        <v>0</v>
      </c>
    </row>
    <row r="98" spans="1:87" ht="25.5" customHeight="1">
      <c r="A98" s="5"/>
      <c r="B98" s="22" t="s">
        <v>47</v>
      </c>
      <c r="C98" s="23">
        <v>5</v>
      </c>
      <c r="D98" s="23">
        <v>46</v>
      </c>
      <c r="E98" s="23">
        <v>4</v>
      </c>
      <c r="F98" s="23">
        <v>0</v>
      </c>
      <c r="G98" s="24">
        <f t="shared" si="566"/>
        <v>4</v>
      </c>
      <c r="H98" s="23">
        <v>0</v>
      </c>
      <c r="I98" s="23">
        <v>0</v>
      </c>
      <c r="J98" s="23">
        <v>0</v>
      </c>
      <c r="K98" s="23">
        <v>0</v>
      </c>
      <c r="L98" s="24">
        <f t="shared" si="593"/>
        <v>0</v>
      </c>
      <c r="M98" s="23">
        <v>10</v>
      </c>
      <c r="N98" s="23">
        <v>79</v>
      </c>
      <c r="O98" s="23">
        <v>12</v>
      </c>
      <c r="P98" s="23">
        <v>0</v>
      </c>
      <c r="Q98" s="24">
        <f t="shared" si="567"/>
        <v>12</v>
      </c>
      <c r="R98" s="23">
        <v>0</v>
      </c>
      <c r="S98" s="23">
        <v>0</v>
      </c>
      <c r="T98" s="23">
        <v>0</v>
      </c>
      <c r="U98" s="23">
        <v>0</v>
      </c>
      <c r="V98" s="24">
        <f t="shared" si="568"/>
        <v>0</v>
      </c>
      <c r="W98" s="24">
        <v>0</v>
      </c>
      <c r="X98" s="23">
        <v>0</v>
      </c>
      <c r="Y98" s="23">
        <v>0</v>
      </c>
      <c r="Z98" s="23">
        <v>0</v>
      </c>
      <c r="AA98" s="24">
        <f t="shared" si="569"/>
        <v>0</v>
      </c>
      <c r="AB98" s="23">
        <v>0</v>
      </c>
      <c r="AC98" s="23">
        <v>0</v>
      </c>
      <c r="AD98" s="23">
        <v>0</v>
      </c>
      <c r="AE98" s="23">
        <v>0</v>
      </c>
      <c r="AF98" s="24">
        <f t="shared" si="570"/>
        <v>0</v>
      </c>
      <c r="AG98" s="23">
        <v>0</v>
      </c>
      <c r="AH98" s="23">
        <v>0</v>
      </c>
      <c r="AI98" s="23">
        <v>0</v>
      </c>
      <c r="AJ98" s="23">
        <v>0</v>
      </c>
      <c r="AK98" s="24">
        <f t="shared" si="571"/>
        <v>0</v>
      </c>
      <c r="AL98" s="23">
        <v>0</v>
      </c>
      <c r="AM98" s="23">
        <v>0</v>
      </c>
      <c r="AN98" s="23">
        <v>0</v>
      </c>
      <c r="AO98" s="23">
        <v>0</v>
      </c>
      <c r="AP98" s="24">
        <f t="shared" si="572"/>
        <v>0</v>
      </c>
      <c r="AQ98" s="23">
        <v>0</v>
      </c>
      <c r="AR98" s="23">
        <v>0</v>
      </c>
      <c r="AS98" s="23">
        <v>0</v>
      </c>
      <c r="AT98" s="23">
        <v>0</v>
      </c>
      <c r="AU98" s="24">
        <f t="shared" si="573"/>
        <v>0</v>
      </c>
      <c r="AV98" s="23">
        <v>0</v>
      </c>
      <c r="AW98" s="23">
        <v>0</v>
      </c>
      <c r="AX98" s="23">
        <v>0</v>
      </c>
      <c r="AY98" s="23">
        <v>0</v>
      </c>
      <c r="AZ98" s="24">
        <f t="shared" si="574"/>
        <v>0</v>
      </c>
      <c r="BA98" s="23">
        <v>0</v>
      </c>
      <c r="BB98" s="23">
        <v>0</v>
      </c>
      <c r="BC98" s="23">
        <v>0</v>
      </c>
      <c r="BD98" s="23">
        <v>0</v>
      </c>
      <c r="BE98" s="24">
        <f t="shared" si="575"/>
        <v>0</v>
      </c>
      <c r="BF98" s="23">
        <v>0</v>
      </c>
      <c r="BG98" s="23">
        <v>0</v>
      </c>
      <c r="BH98" s="23">
        <v>0</v>
      </c>
      <c r="BI98" s="23">
        <v>0</v>
      </c>
      <c r="BJ98" s="24">
        <f t="shared" si="576"/>
        <v>0</v>
      </c>
      <c r="BK98" s="23">
        <v>0</v>
      </c>
      <c r="BL98" s="23">
        <v>0</v>
      </c>
      <c r="BM98" s="23">
        <v>0</v>
      </c>
      <c r="BN98" s="23">
        <v>0</v>
      </c>
      <c r="BO98" s="24">
        <f t="shared" si="577"/>
        <v>0</v>
      </c>
      <c r="BP98" s="23">
        <v>0</v>
      </c>
      <c r="BQ98" s="23">
        <v>0</v>
      </c>
      <c r="BR98" s="23">
        <v>2</v>
      </c>
      <c r="BS98" s="23">
        <v>0</v>
      </c>
      <c r="BT98" s="24">
        <f t="shared" si="578"/>
        <v>2</v>
      </c>
      <c r="BU98" s="24">
        <f t="shared" si="579"/>
        <v>15</v>
      </c>
      <c r="BV98" s="24">
        <f t="shared" si="580"/>
        <v>125</v>
      </c>
      <c r="BW98" s="24">
        <f t="shared" si="581"/>
        <v>18</v>
      </c>
      <c r="BX98" s="24">
        <f t="shared" si="582"/>
        <v>0</v>
      </c>
      <c r="BY98" s="24">
        <f t="shared" si="583"/>
        <v>18</v>
      </c>
      <c r="BZ98" s="25">
        <v>2</v>
      </c>
      <c r="CA98" s="24" t="str">
        <f t="shared" si="584"/>
        <v>0</v>
      </c>
      <c r="CB98" s="24" t="str">
        <f t="shared" si="585"/>
        <v>0</v>
      </c>
      <c r="CC98" s="24">
        <f t="shared" si="586"/>
        <v>0</v>
      </c>
      <c r="CD98" s="24">
        <f t="shared" si="587"/>
        <v>18</v>
      </c>
      <c r="CE98" s="24">
        <f t="shared" si="588"/>
        <v>0</v>
      </c>
      <c r="CF98" s="24">
        <f t="shared" si="589"/>
        <v>18</v>
      </c>
      <c r="CG98" s="24" t="str">
        <f t="shared" si="590"/>
        <v>0</v>
      </c>
      <c r="CH98" s="24" t="str">
        <f t="shared" si="591"/>
        <v>0</v>
      </c>
      <c r="CI98" s="24">
        <f t="shared" si="592"/>
        <v>0</v>
      </c>
    </row>
    <row r="99" spans="1:87" ht="25.5" customHeight="1">
      <c r="A99" s="5"/>
      <c r="B99" s="22" t="s">
        <v>87</v>
      </c>
      <c r="C99" s="23">
        <v>0</v>
      </c>
      <c r="D99" s="23">
        <v>0</v>
      </c>
      <c r="E99" s="23">
        <v>0</v>
      </c>
      <c r="F99" s="23">
        <v>0</v>
      </c>
      <c r="G99" s="24">
        <f t="shared" ref="G99" si="594">E99+F99</f>
        <v>0</v>
      </c>
      <c r="H99" s="23">
        <v>0</v>
      </c>
      <c r="I99" s="23">
        <v>0</v>
      </c>
      <c r="J99" s="23">
        <v>0</v>
      </c>
      <c r="K99" s="23">
        <v>0</v>
      </c>
      <c r="L99" s="24">
        <f t="shared" ref="L99" si="595">SUM(J99:K99)</f>
        <v>0</v>
      </c>
      <c r="M99" s="23">
        <v>10</v>
      </c>
      <c r="N99" s="23">
        <v>0</v>
      </c>
      <c r="O99" s="23">
        <v>0</v>
      </c>
      <c r="P99" s="23">
        <v>0</v>
      </c>
      <c r="Q99" s="24">
        <f t="shared" ref="Q99" si="596">O99+P99</f>
        <v>0</v>
      </c>
      <c r="R99" s="23">
        <v>0</v>
      </c>
      <c r="S99" s="23">
        <v>1</v>
      </c>
      <c r="T99" s="23">
        <v>1</v>
      </c>
      <c r="U99" s="23">
        <v>0</v>
      </c>
      <c r="V99" s="24">
        <f t="shared" ref="V99" si="597">T99+U99</f>
        <v>1</v>
      </c>
      <c r="W99" s="24">
        <v>0</v>
      </c>
      <c r="X99" s="23">
        <v>0</v>
      </c>
      <c r="Y99" s="23">
        <v>0</v>
      </c>
      <c r="Z99" s="23">
        <v>0</v>
      </c>
      <c r="AA99" s="24">
        <f t="shared" si="569"/>
        <v>0</v>
      </c>
      <c r="AB99" s="23">
        <v>0</v>
      </c>
      <c r="AC99" s="23">
        <v>0</v>
      </c>
      <c r="AD99" s="23">
        <v>0</v>
      </c>
      <c r="AE99" s="23">
        <v>0</v>
      </c>
      <c r="AF99" s="24">
        <f t="shared" ref="AF99" si="598">AD99+AE99</f>
        <v>0</v>
      </c>
      <c r="AG99" s="23">
        <v>0</v>
      </c>
      <c r="AH99" s="23">
        <v>0</v>
      </c>
      <c r="AI99" s="23">
        <v>0</v>
      </c>
      <c r="AJ99" s="23">
        <v>0</v>
      </c>
      <c r="AK99" s="24">
        <f t="shared" ref="AK99" si="599">AI99+AJ99</f>
        <v>0</v>
      </c>
      <c r="AL99" s="23">
        <v>0</v>
      </c>
      <c r="AM99" s="23">
        <v>0</v>
      </c>
      <c r="AN99" s="23">
        <v>0</v>
      </c>
      <c r="AO99" s="23">
        <v>0</v>
      </c>
      <c r="AP99" s="24">
        <f t="shared" ref="AP99" si="600">AN99+AO99</f>
        <v>0</v>
      </c>
      <c r="AQ99" s="23">
        <v>0</v>
      </c>
      <c r="AR99" s="23">
        <v>0</v>
      </c>
      <c r="AS99" s="23">
        <v>0</v>
      </c>
      <c r="AT99" s="23">
        <v>0</v>
      </c>
      <c r="AU99" s="24">
        <f t="shared" ref="AU99" si="601">AS99+AT99</f>
        <v>0</v>
      </c>
      <c r="AV99" s="23">
        <v>0</v>
      </c>
      <c r="AW99" s="23">
        <v>0</v>
      </c>
      <c r="AX99" s="23">
        <v>0</v>
      </c>
      <c r="AY99" s="23">
        <v>0</v>
      </c>
      <c r="AZ99" s="24">
        <f t="shared" ref="AZ99" si="602">AX99+AY99</f>
        <v>0</v>
      </c>
      <c r="BA99" s="23">
        <v>0</v>
      </c>
      <c r="BB99" s="23">
        <v>0</v>
      </c>
      <c r="BC99" s="23">
        <v>0</v>
      </c>
      <c r="BD99" s="23">
        <v>0</v>
      </c>
      <c r="BE99" s="24">
        <f t="shared" ref="BE99" si="603">BC99+BD99</f>
        <v>0</v>
      </c>
      <c r="BF99" s="23">
        <v>0</v>
      </c>
      <c r="BG99" s="23">
        <v>0</v>
      </c>
      <c r="BH99" s="23">
        <v>0</v>
      </c>
      <c r="BI99" s="23">
        <v>0</v>
      </c>
      <c r="BJ99" s="24">
        <f t="shared" ref="BJ99" si="604">BH99+BI99</f>
        <v>0</v>
      </c>
      <c r="BK99" s="23">
        <v>0</v>
      </c>
      <c r="BL99" s="23">
        <v>0</v>
      </c>
      <c r="BM99" s="23">
        <v>0</v>
      </c>
      <c r="BN99" s="23">
        <v>0</v>
      </c>
      <c r="BO99" s="24">
        <f t="shared" ref="BO99" si="605">BM99+BN99</f>
        <v>0</v>
      </c>
      <c r="BP99" s="23">
        <v>0</v>
      </c>
      <c r="BQ99" s="23">
        <v>0</v>
      </c>
      <c r="BR99" s="23">
        <v>0</v>
      </c>
      <c r="BS99" s="23">
        <v>0</v>
      </c>
      <c r="BT99" s="24">
        <f t="shared" ref="BT99" si="606">BR99+BS99</f>
        <v>0</v>
      </c>
      <c r="BU99" s="24">
        <f t="shared" ref="BU99" si="607">C99+M99+AB99+AG99+AL99+AQ99+AV99+BA99+BF99+BP99+H99+BK99+R99</f>
        <v>10</v>
      </c>
      <c r="BV99" s="24">
        <f t="shared" si="580"/>
        <v>1</v>
      </c>
      <c r="BW99" s="24">
        <f t="shared" ref="BW99" si="608">E99+O99+AD99+AI99+AN99+AS99+AX99+BC99+BH99+BR99+J99+BM99+T99</f>
        <v>1</v>
      </c>
      <c r="BX99" s="24">
        <f t="shared" ref="BX99" si="609">F99+P99+AE99+AJ99+AO99+AT99+AY99+BD99+BI99+BS99+K99+BN99+U99</f>
        <v>0</v>
      </c>
      <c r="BY99" s="24">
        <f t="shared" ref="BY99" si="610">G99+Q99+AF99+AK99+AP99+AU99+AZ99+BE99+BJ99+BT99+L99+BO99+V99</f>
        <v>1</v>
      </c>
      <c r="BZ99" s="25"/>
      <c r="CA99" s="24"/>
      <c r="CB99" s="24"/>
      <c r="CC99" s="24"/>
      <c r="CD99" s="24"/>
      <c r="CE99" s="24"/>
      <c r="CF99" s="24"/>
      <c r="CG99" s="24"/>
      <c r="CH99" s="24"/>
      <c r="CI99" s="24"/>
    </row>
    <row r="100" spans="1:87" ht="25.5" customHeight="1">
      <c r="A100" s="5"/>
      <c r="B100" s="22" t="s">
        <v>7</v>
      </c>
      <c r="C100" s="23">
        <v>10</v>
      </c>
      <c r="D100" s="23">
        <v>32</v>
      </c>
      <c r="E100" s="23">
        <v>4</v>
      </c>
      <c r="F100" s="23">
        <v>2</v>
      </c>
      <c r="G100" s="24">
        <f t="shared" si="566"/>
        <v>6</v>
      </c>
      <c r="H100" s="23">
        <v>0</v>
      </c>
      <c r="I100" s="23">
        <v>0</v>
      </c>
      <c r="J100" s="23">
        <v>0</v>
      </c>
      <c r="K100" s="23">
        <v>0</v>
      </c>
      <c r="L100" s="24">
        <f t="shared" si="593"/>
        <v>0</v>
      </c>
      <c r="M100" s="23">
        <v>20</v>
      </c>
      <c r="N100" s="23">
        <v>42</v>
      </c>
      <c r="O100" s="23">
        <v>19</v>
      </c>
      <c r="P100" s="23">
        <v>5</v>
      </c>
      <c r="Q100" s="24">
        <f t="shared" si="567"/>
        <v>24</v>
      </c>
      <c r="R100" s="23">
        <v>0</v>
      </c>
      <c r="S100" s="23">
        <v>0</v>
      </c>
      <c r="T100" s="23">
        <v>0</v>
      </c>
      <c r="U100" s="23">
        <v>0</v>
      </c>
      <c r="V100" s="24">
        <f t="shared" si="568"/>
        <v>0</v>
      </c>
      <c r="W100" s="24">
        <v>0</v>
      </c>
      <c r="X100" s="23">
        <v>0</v>
      </c>
      <c r="Y100" s="23">
        <v>0</v>
      </c>
      <c r="Z100" s="23">
        <v>0</v>
      </c>
      <c r="AA100" s="24">
        <f t="shared" si="569"/>
        <v>0</v>
      </c>
      <c r="AB100" s="23">
        <v>0</v>
      </c>
      <c r="AC100" s="23">
        <v>0</v>
      </c>
      <c r="AD100" s="23">
        <v>0</v>
      </c>
      <c r="AE100" s="23">
        <v>0</v>
      </c>
      <c r="AF100" s="24">
        <f t="shared" si="570"/>
        <v>0</v>
      </c>
      <c r="AG100" s="23">
        <v>0</v>
      </c>
      <c r="AH100" s="23">
        <v>0</v>
      </c>
      <c r="AI100" s="23">
        <v>0</v>
      </c>
      <c r="AJ100" s="23">
        <v>0</v>
      </c>
      <c r="AK100" s="24">
        <f t="shared" si="571"/>
        <v>0</v>
      </c>
      <c r="AL100" s="23">
        <v>0</v>
      </c>
      <c r="AM100" s="23">
        <v>0</v>
      </c>
      <c r="AN100" s="23">
        <v>0</v>
      </c>
      <c r="AO100" s="23">
        <v>0</v>
      </c>
      <c r="AP100" s="24">
        <f t="shared" si="572"/>
        <v>0</v>
      </c>
      <c r="AQ100" s="23">
        <v>0</v>
      </c>
      <c r="AR100" s="23">
        <v>0</v>
      </c>
      <c r="AS100" s="23">
        <v>0</v>
      </c>
      <c r="AT100" s="23">
        <v>0</v>
      </c>
      <c r="AU100" s="24">
        <f t="shared" si="573"/>
        <v>0</v>
      </c>
      <c r="AV100" s="23">
        <v>0</v>
      </c>
      <c r="AW100" s="23">
        <v>0</v>
      </c>
      <c r="AX100" s="23">
        <v>0</v>
      </c>
      <c r="AY100" s="23">
        <v>0</v>
      </c>
      <c r="AZ100" s="24">
        <f t="shared" si="574"/>
        <v>0</v>
      </c>
      <c r="BA100" s="23">
        <v>0</v>
      </c>
      <c r="BB100" s="23">
        <v>0</v>
      </c>
      <c r="BC100" s="23">
        <v>0</v>
      </c>
      <c r="BD100" s="23">
        <v>0</v>
      </c>
      <c r="BE100" s="24">
        <f t="shared" si="575"/>
        <v>0</v>
      </c>
      <c r="BF100" s="23">
        <v>0</v>
      </c>
      <c r="BG100" s="23">
        <v>3</v>
      </c>
      <c r="BH100" s="23">
        <v>2</v>
      </c>
      <c r="BI100" s="23">
        <v>1</v>
      </c>
      <c r="BJ100" s="24">
        <f t="shared" si="576"/>
        <v>3</v>
      </c>
      <c r="BK100" s="23">
        <v>0</v>
      </c>
      <c r="BL100" s="23">
        <v>0</v>
      </c>
      <c r="BM100" s="23">
        <v>0</v>
      </c>
      <c r="BN100" s="23">
        <v>0</v>
      </c>
      <c r="BO100" s="24">
        <f t="shared" si="577"/>
        <v>0</v>
      </c>
      <c r="BP100" s="23">
        <v>0</v>
      </c>
      <c r="BQ100" s="23">
        <v>1</v>
      </c>
      <c r="BR100" s="23">
        <v>2</v>
      </c>
      <c r="BS100" s="23">
        <v>0</v>
      </c>
      <c r="BT100" s="24">
        <f t="shared" si="578"/>
        <v>2</v>
      </c>
      <c r="BU100" s="24">
        <f t="shared" si="579"/>
        <v>30</v>
      </c>
      <c r="BV100" s="24">
        <f t="shared" si="580"/>
        <v>78</v>
      </c>
      <c r="BW100" s="24">
        <f t="shared" si="581"/>
        <v>27</v>
      </c>
      <c r="BX100" s="24">
        <f t="shared" si="582"/>
        <v>8</v>
      </c>
      <c r="BY100" s="24">
        <f t="shared" si="583"/>
        <v>35</v>
      </c>
      <c r="BZ100" s="25">
        <v>2</v>
      </c>
      <c r="CA100" s="24" t="str">
        <f t="shared" si="584"/>
        <v>0</v>
      </c>
      <c r="CB100" s="24" t="str">
        <f t="shared" si="585"/>
        <v>0</v>
      </c>
      <c r="CC100" s="24">
        <f t="shared" si="586"/>
        <v>0</v>
      </c>
      <c r="CD100" s="24">
        <f t="shared" si="587"/>
        <v>27</v>
      </c>
      <c r="CE100" s="24">
        <f t="shared" si="588"/>
        <v>8</v>
      </c>
      <c r="CF100" s="24">
        <f t="shared" si="589"/>
        <v>35</v>
      </c>
      <c r="CG100" s="24" t="str">
        <f t="shared" si="590"/>
        <v>0</v>
      </c>
      <c r="CH100" s="24" t="str">
        <f t="shared" si="591"/>
        <v>0</v>
      </c>
      <c r="CI100" s="24">
        <f t="shared" si="592"/>
        <v>0</v>
      </c>
    </row>
    <row r="101" spans="1:87" ht="25.5" customHeight="1">
      <c r="A101" s="5"/>
      <c r="B101" s="22" t="s">
        <v>74</v>
      </c>
      <c r="C101" s="23">
        <v>5</v>
      </c>
      <c r="D101" s="23">
        <v>2</v>
      </c>
      <c r="E101" s="23">
        <v>0</v>
      </c>
      <c r="F101" s="23">
        <v>0</v>
      </c>
      <c r="G101" s="24">
        <f t="shared" si="566"/>
        <v>0</v>
      </c>
      <c r="H101" s="23">
        <v>0</v>
      </c>
      <c r="I101" s="23">
        <v>0</v>
      </c>
      <c r="J101" s="23">
        <v>0</v>
      </c>
      <c r="K101" s="23">
        <v>0</v>
      </c>
      <c r="L101" s="24">
        <f t="shared" si="593"/>
        <v>0</v>
      </c>
      <c r="M101" s="23">
        <v>5</v>
      </c>
      <c r="N101" s="23">
        <v>1</v>
      </c>
      <c r="O101" s="23">
        <v>0</v>
      </c>
      <c r="P101" s="23">
        <v>1</v>
      </c>
      <c r="Q101" s="24">
        <f t="shared" si="567"/>
        <v>1</v>
      </c>
      <c r="R101" s="23">
        <v>0</v>
      </c>
      <c r="S101" s="23">
        <v>3</v>
      </c>
      <c r="T101" s="23">
        <v>0</v>
      </c>
      <c r="U101" s="23">
        <v>0</v>
      </c>
      <c r="V101" s="24">
        <f t="shared" si="568"/>
        <v>0</v>
      </c>
      <c r="W101" s="24">
        <v>0</v>
      </c>
      <c r="X101" s="23">
        <v>0</v>
      </c>
      <c r="Y101" s="23">
        <v>0</v>
      </c>
      <c r="Z101" s="23">
        <v>0</v>
      </c>
      <c r="AA101" s="24">
        <f t="shared" si="569"/>
        <v>0</v>
      </c>
      <c r="AB101" s="23">
        <v>0</v>
      </c>
      <c r="AC101" s="23">
        <v>0</v>
      </c>
      <c r="AD101" s="23">
        <v>0</v>
      </c>
      <c r="AE101" s="23">
        <v>0</v>
      </c>
      <c r="AF101" s="24">
        <f t="shared" si="570"/>
        <v>0</v>
      </c>
      <c r="AG101" s="23">
        <v>0</v>
      </c>
      <c r="AH101" s="23">
        <v>0</v>
      </c>
      <c r="AI101" s="23">
        <v>0</v>
      </c>
      <c r="AJ101" s="23">
        <v>0</v>
      </c>
      <c r="AK101" s="24">
        <f t="shared" si="571"/>
        <v>0</v>
      </c>
      <c r="AL101" s="23">
        <v>0</v>
      </c>
      <c r="AM101" s="23">
        <v>0</v>
      </c>
      <c r="AN101" s="23">
        <v>0</v>
      </c>
      <c r="AO101" s="23">
        <v>0</v>
      </c>
      <c r="AP101" s="24">
        <f t="shared" si="572"/>
        <v>0</v>
      </c>
      <c r="AQ101" s="23">
        <v>0</v>
      </c>
      <c r="AR101" s="23">
        <v>0</v>
      </c>
      <c r="AS101" s="23">
        <v>0</v>
      </c>
      <c r="AT101" s="23">
        <v>0</v>
      </c>
      <c r="AU101" s="24">
        <f t="shared" si="573"/>
        <v>0</v>
      </c>
      <c r="AV101" s="23">
        <v>0</v>
      </c>
      <c r="AW101" s="23">
        <v>0</v>
      </c>
      <c r="AX101" s="23">
        <v>0</v>
      </c>
      <c r="AY101" s="23">
        <v>0</v>
      </c>
      <c r="AZ101" s="24">
        <f t="shared" si="574"/>
        <v>0</v>
      </c>
      <c r="BA101" s="23">
        <v>0</v>
      </c>
      <c r="BB101" s="23">
        <v>0</v>
      </c>
      <c r="BC101" s="23">
        <v>0</v>
      </c>
      <c r="BD101" s="23">
        <v>0</v>
      </c>
      <c r="BE101" s="24">
        <f t="shared" si="575"/>
        <v>0</v>
      </c>
      <c r="BF101" s="23">
        <v>0</v>
      </c>
      <c r="BG101" s="23">
        <v>5</v>
      </c>
      <c r="BH101" s="23">
        <v>2</v>
      </c>
      <c r="BI101" s="23">
        <v>3</v>
      </c>
      <c r="BJ101" s="24">
        <f t="shared" si="576"/>
        <v>5</v>
      </c>
      <c r="BK101" s="23">
        <v>0</v>
      </c>
      <c r="BL101" s="23">
        <v>1</v>
      </c>
      <c r="BM101" s="23">
        <v>0</v>
      </c>
      <c r="BN101" s="23">
        <v>0</v>
      </c>
      <c r="BO101" s="24">
        <f t="shared" si="577"/>
        <v>0</v>
      </c>
      <c r="BP101" s="23">
        <v>0</v>
      </c>
      <c r="BQ101" s="23">
        <v>0</v>
      </c>
      <c r="BR101" s="23">
        <v>0</v>
      </c>
      <c r="BS101" s="23">
        <v>0</v>
      </c>
      <c r="BT101" s="24">
        <f t="shared" si="578"/>
        <v>0</v>
      </c>
      <c r="BU101" s="24">
        <f t="shared" si="579"/>
        <v>10</v>
      </c>
      <c r="BV101" s="24">
        <f t="shared" si="580"/>
        <v>12</v>
      </c>
      <c r="BW101" s="24">
        <f t="shared" si="581"/>
        <v>2</v>
      </c>
      <c r="BX101" s="24">
        <f t="shared" si="582"/>
        <v>4</v>
      </c>
      <c r="BY101" s="24">
        <f t="shared" si="583"/>
        <v>6</v>
      </c>
      <c r="BZ101" s="25">
        <v>2</v>
      </c>
      <c r="CA101" s="24" t="str">
        <f t="shared" si="584"/>
        <v>0</v>
      </c>
      <c r="CB101" s="24" t="str">
        <f t="shared" si="585"/>
        <v>0</v>
      </c>
      <c r="CC101" s="24">
        <f t="shared" si="586"/>
        <v>0</v>
      </c>
      <c r="CD101" s="24">
        <f t="shared" si="587"/>
        <v>2</v>
      </c>
      <c r="CE101" s="24">
        <f t="shared" si="588"/>
        <v>4</v>
      </c>
      <c r="CF101" s="24">
        <f t="shared" si="589"/>
        <v>6</v>
      </c>
      <c r="CG101" s="24" t="str">
        <f t="shared" si="590"/>
        <v>0</v>
      </c>
      <c r="CH101" s="24" t="str">
        <f t="shared" si="591"/>
        <v>0</v>
      </c>
      <c r="CI101" s="24">
        <f t="shared" si="592"/>
        <v>0</v>
      </c>
    </row>
    <row r="102" spans="1:87" ht="25.5" customHeight="1">
      <c r="A102" s="5"/>
      <c r="B102" s="22" t="s">
        <v>150</v>
      </c>
      <c r="C102" s="23">
        <v>5</v>
      </c>
      <c r="D102" s="23">
        <v>0</v>
      </c>
      <c r="E102" s="23">
        <v>0</v>
      </c>
      <c r="F102" s="23">
        <v>0</v>
      </c>
      <c r="G102" s="24">
        <f t="shared" si="566"/>
        <v>0</v>
      </c>
      <c r="H102" s="23">
        <v>0</v>
      </c>
      <c r="I102" s="23">
        <v>0</v>
      </c>
      <c r="J102" s="23">
        <v>0</v>
      </c>
      <c r="K102" s="23">
        <v>0</v>
      </c>
      <c r="L102" s="24">
        <f t="shared" si="593"/>
        <v>0</v>
      </c>
      <c r="M102" s="23">
        <v>5</v>
      </c>
      <c r="N102" s="23">
        <v>1</v>
      </c>
      <c r="O102" s="23">
        <v>0</v>
      </c>
      <c r="P102" s="23">
        <v>0</v>
      </c>
      <c r="Q102" s="24">
        <f t="shared" ref="Q102" si="611">O102+P102</f>
        <v>0</v>
      </c>
      <c r="R102" s="23">
        <v>0</v>
      </c>
      <c r="S102" s="23">
        <v>1</v>
      </c>
      <c r="T102" s="23">
        <v>0</v>
      </c>
      <c r="U102" s="23">
        <v>0</v>
      </c>
      <c r="V102" s="24">
        <f t="shared" si="568"/>
        <v>0</v>
      </c>
      <c r="W102" s="24">
        <v>0</v>
      </c>
      <c r="X102" s="23">
        <v>0</v>
      </c>
      <c r="Y102" s="23">
        <v>0</v>
      </c>
      <c r="Z102" s="23">
        <v>0</v>
      </c>
      <c r="AA102" s="24">
        <f t="shared" si="569"/>
        <v>0</v>
      </c>
      <c r="AB102" s="23">
        <v>0</v>
      </c>
      <c r="AC102" s="23">
        <v>0</v>
      </c>
      <c r="AD102" s="23">
        <v>0</v>
      </c>
      <c r="AE102" s="23">
        <v>0</v>
      </c>
      <c r="AF102" s="24">
        <f t="shared" si="570"/>
        <v>0</v>
      </c>
      <c r="AG102" s="23">
        <v>0</v>
      </c>
      <c r="AH102" s="23">
        <v>0</v>
      </c>
      <c r="AI102" s="23">
        <v>0</v>
      </c>
      <c r="AJ102" s="23">
        <v>0</v>
      </c>
      <c r="AK102" s="24">
        <f t="shared" si="571"/>
        <v>0</v>
      </c>
      <c r="AL102" s="23">
        <v>0</v>
      </c>
      <c r="AM102" s="23">
        <v>0</v>
      </c>
      <c r="AN102" s="23">
        <v>0</v>
      </c>
      <c r="AO102" s="23">
        <v>0</v>
      </c>
      <c r="AP102" s="24">
        <f t="shared" si="572"/>
        <v>0</v>
      </c>
      <c r="AQ102" s="23">
        <v>0</v>
      </c>
      <c r="AR102" s="23">
        <v>0</v>
      </c>
      <c r="AS102" s="23">
        <v>0</v>
      </c>
      <c r="AT102" s="23">
        <v>0</v>
      </c>
      <c r="AU102" s="24">
        <f t="shared" ref="AU102" si="612">AS102+AT102</f>
        <v>0</v>
      </c>
      <c r="AV102" s="23">
        <v>0</v>
      </c>
      <c r="AW102" s="23">
        <v>0</v>
      </c>
      <c r="AX102" s="23">
        <v>0</v>
      </c>
      <c r="AY102" s="23">
        <v>1</v>
      </c>
      <c r="AZ102" s="24">
        <f t="shared" si="574"/>
        <v>1</v>
      </c>
      <c r="BA102" s="23">
        <v>0</v>
      </c>
      <c r="BB102" s="23">
        <v>0</v>
      </c>
      <c r="BC102" s="23">
        <v>0</v>
      </c>
      <c r="BD102" s="23">
        <v>0</v>
      </c>
      <c r="BE102" s="24">
        <f t="shared" ref="BE102" si="613">BC102+BD102</f>
        <v>0</v>
      </c>
      <c r="BF102" s="23">
        <v>0</v>
      </c>
      <c r="BG102" s="23">
        <v>13</v>
      </c>
      <c r="BH102" s="23">
        <v>10</v>
      </c>
      <c r="BI102" s="23">
        <v>3</v>
      </c>
      <c r="BJ102" s="24">
        <f t="shared" ref="BJ102" si="614">BH102+BI102</f>
        <v>13</v>
      </c>
      <c r="BK102" s="23">
        <v>0</v>
      </c>
      <c r="BL102" s="23">
        <v>0</v>
      </c>
      <c r="BM102" s="23">
        <v>0</v>
      </c>
      <c r="BN102" s="23">
        <v>0</v>
      </c>
      <c r="BO102" s="24">
        <f t="shared" si="577"/>
        <v>0</v>
      </c>
      <c r="BP102" s="23">
        <v>0</v>
      </c>
      <c r="BQ102" s="23">
        <v>0</v>
      </c>
      <c r="BR102" s="23">
        <v>0</v>
      </c>
      <c r="BS102" s="23">
        <v>0</v>
      </c>
      <c r="BT102" s="24">
        <f t="shared" ref="BT102" si="615">BR102+BS102</f>
        <v>0</v>
      </c>
      <c r="BU102" s="24">
        <f t="shared" si="579"/>
        <v>10</v>
      </c>
      <c r="BV102" s="24">
        <f t="shared" si="580"/>
        <v>15</v>
      </c>
      <c r="BW102" s="24">
        <f t="shared" si="581"/>
        <v>10</v>
      </c>
      <c r="BX102" s="24">
        <f t="shared" si="582"/>
        <v>4</v>
      </c>
      <c r="BY102" s="24">
        <f t="shared" si="583"/>
        <v>14</v>
      </c>
      <c r="BZ102" s="25">
        <v>2</v>
      </c>
      <c r="CA102" s="24" t="str">
        <f t="shared" si="584"/>
        <v>0</v>
      </c>
      <c r="CB102" s="24" t="str">
        <f t="shared" si="585"/>
        <v>0</v>
      </c>
      <c r="CC102" s="24">
        <f t="shared" si="586"/>
        <v>0</v>
      </c>
      <c r="CD102" s="24">
        <f t="shared" si="587"/>
        <v>10</v>
      </c>
      <c r="CE102" s="24">
        <f t="shared" si="588"/>
        <v>4</v>
      </c>
      <c r="CF102" s="24">
        <f t="shared" si="589"/>
        <v>14</v>
      </c>
      <c r="CG102" s="24" t="str">
        <f t="shared" si="590"/>
        <v>0</v>
      </c>
      <c r="CH102" s="24" t="str">
        <f t="shared" si="591"/>
        <v>0</v>
      </c>
      <c r="CI102" s="24">
        <f t="shared" si="592"/>
        <v>0</v>
      </c>
    </row>
    <row r="103" spans="1:87" ht="25.5" hidden="1" customHeight="1">
      <c r="A103" s="5"/>
      <c r="B103" s="22" t="s">
        <v>129</v>
      </c>
      <c r="C103" s="23">
        <v>0</v>
      </c>
      <c r="D103" s="23">
        <v>0</v>
      </c>
      <c r="E103" s="23">
        <v>0</v>
      </c>
      <c r="F103" s="23">
        <v>0</v>
      </c>
      <c r="G103" s="24">
        <v>0</v>
      </c>
      <c r="H103" s="23">
        <v>0</v>
      </c>
      <c r="I103" s="23">
        <v>0</v>
      </c>
      <c r="J103" s="23">
        <v>0</v>
      </c>
      <c r="K103" s="23">
        <v>0</v>
      </c>
      <c r="L103" s="24">
        <v>0</v>
      </c>
      <c r="M103" s="23">
        <v>0</v>
      </c>
      <c r="N103" s="23">
        <v>0</v>
      </c>
      <c r="O103" s="23">
        <v>0</v>
      </c>
      <c r="P103" s="23">
        <v>0</v>
      </c>
      <c r="Q103" s="24">
        <v>0</v>
      </c>
      <c r="R103" s="23">
        <v>0</v>
      </c>
      <c r="S103" s="23">
        <v>0</v>
      </c>
      <c r="T103" s="23">
        <v>0</v>
      </c>
      <c r="U103" s="23">
        <v>0</v>
      </c>
      <c r="V103" s="24">
        <v>0</v>
      </c>
      <c r="W103" s="24">
        <v>0</v>
      </c>
      <c r="X103" s="23">
        <v>0</v>
      </c>
      <c r="Y103" s="23">
        <v>0</v>
      </c>
      <c r="Z103" s="23">
        <v>0</v>
      </c>
      <c r="AA103" s="24">
        <v>0</v>
      </c>
      <c r="AB103" s="23">
        <v>0</v>
      </c>
      <c r="AC103" s="23">
        <v>0</v>
      </c>
      <c r="AD103" s="23">
        <v>0</v>
      </c>
      <c r="AE103" s="23">
        <v>0</v>
      </c>
      <c r="AF103" s="24">
        <v>0</v>
      </c>
      <c r="AG103" s="23">
        <v>0</v>
      </c>
      <c r="AH103" s="23">
        <v>0</v>
      </c>
      <c r="AI103" s="23">
        <v>0</v>
      </c>
      <c r="AJ103" s="23">
        <v>0</v>
      </c>
      <c r="AK103" s="24">
        <v>0</v>
      </c>
      <c r="AL103" s="23">
        <v>0</v>
      </c>
      <c r="AM103" s="23">
        <v>0</v>
      </c>
      <c r="AN103" s="23">
        <v>0</v>
      </c>
      <c r="AO103" s="23">
        <v>0</v>
      </c>
      <c r="AP103" s="24">
        <v>0</v>
      </c>
      <c r="AQ103" s="23">
        <v>0</v>
      </c>
      <c r="AR103" s="23">
        <v>0</v>
      </c>
      <c r="AS103" s="23">
        <v>0</v>
      </c>
      <c r="AT103" s="23">
        <v>0</v>
      </c>
      <c r="AU103" s="24">
        <v>0</v>
      </c>
      <c r="AV103" s="23">
        <v>0</v>
      </c>
      <c r="AW103" s="23">
        <v>0</v>
      </c>
      <c r="AX103" s="23">
        <v>0</v>
      </c>
      <c r="AY103" s="23">
        <v>0</v>
      </c>
      <c r="AZ103" s="24">
        <v>0</v>
      </c>
      <c r="BA103" s="23">
        <v>0</v>
      </c>
      <c r="BB103" s="23">
        <v>0</v>
      </c>
      <c r="BC103" s="23">
        <v>0</v>
      </c>
      <c r="BD103" s="23">
        <v>0</v>
      </c>
      <c r="BE103" s="24">
        <f t="shared" si="575"/>
        <v>0</v>
      </c>
      <c r="BF103" s="23">
        <v>0</v>
      </c>
      <c r="BG103" s="23">
        <v>0</v>
      </c>
      <c r="BH103" s="23">
        <v>0</v>
      </c>
      <c r="BI103" s="23">
        <v>0</v>
      </c>
      <c r="BJ103" s="24">
        <v>0</v>
      </c>
      <c r="BK103" s="23">
        <v>0</v>
      </c>
      <c r="BL103" s="23">
        <v>0</v>
      </c>
      <c r="BM103" s="23">
        <v>0</v>
      </c>
      <c r="BN103" s="23">
        <v>0</v>
      </c>
      <c r="BO103" s="24">
        <f t="shared" si="577"/>
        <v>0</v>
      </c>
      <c r="BP103" s="23">
        <v>0</v>
      </c>
      <c r="BQ103" s="23">
        <v>0</v>
      </c>
      <c r="BR103" s="23">
        <v>0</v>
      </c>
      <c r="BS103" s="23">
        <v>0</v>
      </c>
      <c r="BT103" s="24">
        <f t="shared" si="578"/>
        <v>0</v>
      </c>
      <c r="BU103" s="24">
        <f t="shared" si="579"/>
        <v>0</v>
      </c>
      <c r="BV103" s="24">
        <f t="shared" si="580"/>
        <v>0</v>
      </c>
      <c r="BW103" s="24">
        <f t="shared" si="581"/>
        <v>0</v>
      </c>
      <c r="BX103" s="24">
        <f t="shared" si="582"/>
        <v>0</v>
      </c>
      <c r="BY103" s="24">
        <f t="shared" si="583"/>
        <v>0</v>
      </c>
      <c r="BZ103" s="25">
        <v>2</v>
      </c>
      <c r="CA103" s="24" t="str">
        <f t="shared" ref="CA103" si="616">IF(BZ103=1,BW103,"0")</f>
        <v>0</v>
      </c>
      <c r="CB103" s="24" t="str">
        <f t="shared" ref="CB103" si="617">IF(BZ103=1,BX103,"0")</f>
        <v>0</v>
      </c>
      <c r="CC103" s="24">
        <f t="shared" ref="CC103" si="618">CA103+CB103</f>
        <v>0</v>
      </c>
      <c r="CD103" s="24">
        <f t="shared" ref="CD103" si="619">IF(BZ103=2,BW103,"0")</f>
        <v>0</v>
      </c>
      <c r="CE103" s="24">
        <f t="shared" ref="CE103" si="620">IF(BZ103=2,BX103,"0")</f>
        <v>0</v>
      </c>
      <c r="CF103" s="24">
        <f t="shared" ref="CF103" si="621">CD103+CE103</f>
        <v>0</v>
      </c>
      <c r="CG103" s="24" t="str">
        <f t="shared" ref="CG103" si="622">IF(CC103=2,BZ103,"0")</f>
        <v>0</v>
      </c>
      <c r="CH103" s="24" t="str">
        <f t="shared" ref="CH103" si="623">IF(CC103=2,CA103,"0")</f>
        <v>0</v>
      </c>
      <c r="CI103" s="24">
        <f t="shared" ref="CI103" si="624">CG103+CH103</f>
        <v>0</v>
      </c>
    </row>
    <row r="104" spans="1:87" ht="25.5" customHeight="1">
      <c r="A104" s="5"/>
      <c r="B104" s="22" t="s">
        <v>71</v>
      </c>
      <c r="C104" s="23">
        <v>5</v>
      </c>
      <c r="D104" s="23">
        <v>0</v>
      </c>
      <c r="E104" s="23">
        <v>0</v>
      </c>
      <c r="F104" s="23">
        <v>0</v>
      </c>
      <c r="G104" s="24">
        <f t="shared" si="566"/>
        <v>0</v>
      </c>
      <c r="H104" s="23">
        <v>0</v>
      </c>
      <c r="I104" s="23">
        <v>0</v>
      </c>
      <c r="J104" s="23">
        <v>0</v>
      </c>
      <c r="K104" s="23">
        <v>0</v>
      </c>
      <c r="L104" s="24">
        <f t="shared" si="593"/>
        <v>0</v>
      </c>
      <c r="M104" s="23">
        <v>0</v>
      </c>
      <c r="N104" s="23">
        <v>0</v>
      </c>
      <c r="O104" s="23">
        <v>0</v>
      </c>
      <c r="P104" s="23">
        <v>0</v>
      </c>
      <c r="Q104" s="24">
        <f t="shared" si="567"/>
        <v>0</v>
      </c>
      <c r="R104" s="23">
        <v>0</v>
      </c>
      <c r="S104" s="23">
        <v>0</v>
      </c>
      <c r="T104" s="23">
        <v>0</v>
      </c>
      <c r="U104" s="23">
        <v>0</v>
      </c>
      <c r="V104" s="24">
        <f t="shared" ref="V104:V109" si="625">T104+U104</f>
        <v>0</v>
      </c>
      <c r="W104" s="24">
        <v>0</v>
      </c>
      <c r="X104" s="23">
        <v>0</v>
      </c>
      <c r="Y104" s="23">
        <v>0</v>
      </c>
      <c r="Z104" s="23">
        <v>0</v>
      </c>
      <c r="AA104" s="24">
        <f t="shared" ref="AA104:AA105" si="626">Y104+Z104</f>
        <v>0</v>
      </c>
      <c r="AB104" s="23">
        <v>0</v>
      </c>
      <c r="AC104" s="23">
        <v>0</v>
      </c>
      <c r="AD104" s="23">
        <v>0</v>
      </c>
      <c r="AE104" s="23">
        <v>0</v>
      </c>
      <c r="AF104" s="24">
        <f t="shared" si="570"/>
        <v>0</v>
      </c>
      <c r="AG104" s="23">
        <v>0</v>
      </c>
      <c r="AH104" s="23">
        <v>0</v>
      </c>
      <c r="AI104" s="23">
        <v>0</v>
      </c>
      <c r="AJ104" s="23">
        <v>0</v>
      </c>
      <c r="AK104" s="24">
        <f t="shared" si="571"/>
        <v>0</v>
      </c>
      <c r="AL104" s="23">
        <v>0</v>
      </c>
      <c r="AM104" s="23">
        <v>0</v>
      </c>
      <c r="AN104" s="23">
        <v>0</v>
      </c>
      <c r="AO104" s="23">
        <v>0</v>
      </c>
      <c r="AP104" s="24">
        <f t="shared" si="572"/>
        <v>0</v>
      </c>
      <c r="AQ104" s="23">
        <v>0</v>
      </c>
      <c r="AR104" s="23">
        <v>0</v>
      </c>
      <c r="AS104" s="23">
        <v>0</v>
      </c>
      <c r="AT104" s="23">
        <v>0</v>
      </c>
      <c r="AU104" s="24">
        <f t="shared" si="573"/>
        <v>0</v>
      </c>
      <c r="AV104" s="23">
        <v>0</v>
      </c>
      <c r="AW104" s="23">
        <v>0</v>
      </c>
      <c r="AX104" s="23">
        <v>0</v>
      </c>
      <c r="AY104" s="23">
        <v>0</v>
      </c>
      <c r="AZ104" s="24">
        <f t="shared" si="574"/>
        <v>0</v>
      </c>
      <c r="BA104" s="23">
        <v>0</v>
      </c>
      <c r="BB104" s="23">
        <v>0</v>
      </c>
      <c r="BC104" s="23">
        <v>0</v>
      </c>
      <c r="BD104" s="23">
        <v>0</v>
      </c>
      <c r="BE104" s="24">
        <f t="shared" si="575"/>
        <v>0</v>
      </c>
      <c r="BF104" s="23">
        <v>0</v>
      </c>
      <c r="BG104" s="23">
        <v>0</v>
      </c>
      <c r="BH104" s="23">
        <v>0</v>
      </c>
      <c r="BI104" s="23">
        <v>0</v>
      </c>
      <c r="BJ104" s="24">
        <f t="shared" si="576"/>
        <v>0</v>
      </c>
      <c r="BK104" s="23">
        <v>0</v>
      </c>
      <c r="BL104" s="23">
        <v>0</v>
      </c>
      <c r="BM104" s="23">
        <v>0</v>
      </c>
      <c r="BN104" s="23">
        <v>0</v>
      </c>
      <c r="BO104" s="24">
        <f t="shared" si="577"/>
        <v>0</v>
      </c>
      <c r="BP104" s="23">
        <v>0</v>
      </c>
      <c r="BQ104" s="23">
        <v>0</v>
      </c>
      <c r="BR104" s="23">
        <v>0</v>
      </c>
      <c r="BS104" s="23">
        <v>0</v>
      </c>
      <c r="BT104" s="24">
        <f t="shared" si="578"/>
        <v>0</v>
      </c>
      <c r="BU104" s="24">
        <f t="shared" si="579"/>
        <v>5</v>
      </c>
      <c r="BV104" s="24">
        <f t="shared" si="580"/>
        <v>0</v>
      </c>
      <c r="BW104" s="24">
        <f t="shared" si="581"/>
        <v>0</v>
      </c>
      <c r="BX104" s="24">
        <f t="shared" si="582"/>
        <v>0</v>
      </c>
      <c r="BY104" s="24">
        <f t="shared" si="583"/>
        <v>0</v>
      </c>
      <c r="BZ104" s="25">
        <v>2</v>
      </c>
      <c r="CA104" s="24" t="str">
        <f t="shared" si="584"/>
        <v>0</v>
      </c>
      <c r="CB104" s="24" t="str">
        <f t="shared" si="585"/>
        <v>0</v>
      </c>
      <c r="CC104" s="24">
        <f t="shared" si="586"/>
        <v>0</v>
      </c>
      <c r="CD104" s="24">
        <f t="shared" si="587"/>
        <v>0</v>
      </c>
      <c r="CE104" s="24">
        <f t="shared" si="588"/>
        <v>0</v>
      </c>
      <c r="CF104" s="24">
        <f t="shared" si="589"/>
        <v>0</v>
      </c>
      <c r="CG104" s="24" t="str">
        <f t="shared" si="590"/>
        <v>0</v>
      </c>
      <c r="CH104" s="24" t="str">
        <f t="shared" si="591"/>
        <v>0</v>
      </c>
      <c r="CI104" s="24">
        <f t="shared" si="592"/>
        <v>0</v>
      </c>
    </row>
    <row r="105" spans="1:87" ht="25.5" customHeight="1">
      <c r="A105" s="5"/>
      <c r="B105" s="115" t="s">
        <v>162</v>
      </c>
      <c r="C105" s="23">
        <v>15</v>
      </c>
      <c r="D105" s="23">
        <v>10</v>
      </c>
      <c r="E105" s="23">
        <v>3</v>
      </c>
      <c r="F105" s="23">
        <v>1</v>
      </c>
      <c r="G105" s="24">
        <f t="shared" si="566"/>
        <v>4</v>
      </c>
      <c r="H105" s="23">
        <v>0</v>
      </c>
      <c r="I105" s="23">
        <v>1</v>
      </c>
      <c r="J105" s="23">
        <v>0</v>
      </c>
      <c r="K105" s="23">
        <v>0</v>
      </c>
      <c r="L105" s="24">
        <f t="shared" si="593"/>
        <v>0</v>
      </c>
      <c r="M105" s="23">
        <v>15</v>
      </c>
      <c r="N105" s="23">
        <v>4</v>
      </c>
      <c r="O105" s="23">
        <v>4</v>
      </c>
      <c r="P105" s="23">
        <v>0</v>
      </c>
      <c r="Q105" s="24">
        <f t="shared" si="567"/>
        <v>4</v>
      </c>
      <c r="R105" s="23">
        <v>0</v>
      </c>
      <c r="S105" s="23">
        <v>18</v>
      </c>
      <c r="T105" s="23">
        <v>10</v>
      </c>
      <c r="U105" s="23">
        <v>0</v>
      </c>
      <c r="V105" s="24">
        <f t="shared" si="625"/>
        <v>10</v>
      </c>
      <c r="W105" s="24">
        <v>0</v>
      </c>
      <c r="X105" s="23">
        <v>0</v>
      </c>
      <c r="Y105" s="23">
        <v>0</v>
      </c>
      <c r="Z105" s="23">
        <v>0</v>
      </c>
      <c r="AA105" s="24">
        <f t="shared" si="626"/>
        <v>0</v>
      </c>
      <c r="AB105" s="23">
        <v>0</v>
      </c>
      <c r="AC105" s="23">
        <v>0</v>
      </c>
      <c r="AD105" s="23">
        <v>0</v>
      </c>
      <c r="AE105" s="23">
        <v>0</v>
      </c>
      <c r="AF105" s="24">
        <f t="shared" si="570"/>
        <v>0</v>
      </c>
      <c r="AG105" s="23">
        <v>0</v>
      </c>
      <c r="AH105" s="23">
        <v>0</v>
      </c>
      <c r="AI105" s="23">
        <v>0</v>
      </c>
      <c r="AJ105" s="23">
        <v>0</v>
      </c>
      <c r="AK105" s="24">
        <f t="shared" si="571"/>
        <v>0</v>
      </c>
      <c r="AL105" s="23">
        <v>0</v>
      </c>
      <c r="AM105" s="23">
        <v>0</v>
      </c>
      <c r="AN105" s="23">
        <v>0</v>
      </c>
      <c r="AO105" s="23">
        <v>0</v>
      </c>
      <c r="AP105" s="24">
        <f t="shared" si="572"/>
        <v>0</v>
      </c>
      <c r="AQ105" s="23">
        <v>0</v>
      </c>
      <c r="AR105" s="23">
        <v>0</v>
      </c>
      <c r="AS105" s="23">
        <v>0</v>
      </c>
      <c r="AT105" s="23">
        <v>0</v>
      </c>
      <c r="AU105" s="24">
        <f t="shared" si="573"/>
        <v>0</v>
      </c>
      <c r="AV105" s="23">
        <v>0</v>
      </c>
      <c r="AW105" s="23">
        <v>0</v>
      </c>
      <c r="AX105" s="23">
        <v>0</v>
      </c>
      <c r="AY105" s="23">
        <v>0</v>
      </c>
      <c r="AZ105" s="24">
        <f t="shared" si="574"/>
        <v>0</v>
      </c>
      <c r="BA105" s="23">
        <v>0</v>
      </c>
      <c r="BB105" s="23">
        <v>0</v>
      </c>
      <c r="BC105" s="23">
        <v>0</v>
      </c>
      <c r="BD105" s="23">
        <v>0</v>
      </c>
      <c r="BE105" s="24">
        <f t="shared" si="575"/>
        <v>0</v>
      </c>
      <c r="BF105" s="23">
        <v>0</v>
      </c>
      <c r="BG105" s="23">
        <v>2</v>
      </c>
      <c r="BH105" s="23">
        <v>1</v>
      </c>
      <c r="BI105" s="23">
        <v>1</v>
      </c>
      <c r="BJ105" s="24">
        <f t="shared" si="576"/>
        <v>2</v>
      </c>
      <c r="BK105" s="23">
        <v>0</v>
      </c>
      <c r="BL105" s="23">
        <v>0</v>
      </c>
      <c r="BM105" s="23">
        <v>0</v>
      </c>
      <c r="BN105" s="23">
        <v>0</v>
      </c>
      <c r="BO105" s="24">
        <f t="shared" si="577"/>
        <v>0</v>
      </c>
      <c r="BP105" s="23">
        <v>0</v>
      </c>
      <c r="BQ105" s="23">
        <v>2</v>
      </c>
      <c r="BR105" s="23">
        <v>3</v>
      </c>
      <c r="BS105" s="23">
        <v>1</v>
      </c>
      <c r="BT105" s="24">
        <f t="shared" si="578"/>
        <v>4</v>
      </c>
      <c r="BU105" s="24">
        <f t="shared" si="579"/>
        <v>30</v>
      </c>
      <c r="BV105" s="24">
        <f t="shared" si="580"/>
        <v>37</v>
      </c>
      <c r="BW105" s="24">
        <f t="shared" si="581"/>
        <v>21</v>
      </c>
      <c r="BX105" s="24">
        <f t="shared" si="582"/>
        <v>3</v>
      </c>
      <c r="BY105" s="24">
        <f t="shared" si="583"/>
        <v>24</v>
      </c>
      <c r="BZ105" s="25">
        <v>2</v>
      </c>
      <c r="CA105" s="24" t="str">
        <f t="shared" si="584"/>
        <v>0</v>
      </c>
      <c r="CB105" s="24" t="str">
        <f t="shared" si="585"/>
        <v>0</v>
      </c>
      <c r="CC105" s="24">
        <f t="shared" si="586"/>
        <v>0</v>
      </c>
      <c r="CD105" s="24">
        <f t="shared" si="587"/>
        <v>21</v>
      </c>
      <c r="CE105" s="24">
        <f t="shared" si="588"/>
        <v>3</v>
      </c>
      <c r="CF105" s="24">
        <f t="shared" si="589"/>
        <v>24</v>
      </c>
      <c r="CG105" s="24" t="str">
        <f t="shared" si="590"/>
        <v>0</v>
      </c>
      <c r="CH105" s="24" t="str">
        <f t="shared" si="591"/>
        <v>0</v>
      </c>
      <c r="CI105" s="24">
        <f t="shared" si="592"/>
        <v>0</v>
      </c>
    </row>
    <row r="106" spans="1:87" ht="25.5" customHeight="1">
      <c r="A106" s="5"/>
      <c r="B106" s="22" t="s">
        <v>157</v>
      </c>
      <c r="C106" s="23">
        <v>4</v>
      </c>
      <c r="D106" s="23">
        <v>5</v>
      </c>
      <c r="E106" s="23">
        <v>3</v>
      </c>
      <c r="F106" s="23">
        <v>1</v>
      </c>
      <c r="G106" s="24">
        <f t="shared" si="566"/>
        <v>4</v>
      </c>
      <c r="H106" s="23">
        <v>0</v>
      </c>
      <c r="I106" s="23">
        <v>5</v>
      </c>
      <c r="J106" s="23">
        <v>4</v>
      </c>
      <c r="K106" s="23">
        <v>1</v>
      </c>
      <c r="L106" s="24">
        <f>SUM(J106:K106)</f>
        <v>5</v>
      </c>
      <c r="M106" s="23">
        <v>4</v>
      </c>
      <c r="N106" s="23">
        <v>0</v>
      </c>
      <c r="O106" s="23">
        <v>0</v>
      </c>
      <c r="P106" s="23">
        <v>0</v>
      </c>
      <c r="Q106" s="24">
        <v>0</v>
      </c>
      <c r="R106" s="23">
        <v>0</v>
      </c>
      <c r="S106" s="23">
        <v>0</v>
      </c>
      <c r="T106" s="23">
        <v>0</v>
      </c>
      <c r="U106" s="23">
        <v>0</v>
      </c>
      <c r="V106" s="24">
        <f t="shared" si="625"/>
        <v>0</v>
      </c>
      <c r="W106" s="24">
        <v>0</v>
      </c>
      <c r="X106" s="23">
        <v>0</v>
      </c>
      <c r="Y106" s="23">
        <v>0</v>
      </c>
      <c r="Z106" s="23">
        <v>0</v>
      </c>
      <c r="AA106" s="24">
        <v>0</v>
      </c>
      <c r="AB106" s="23">
        <v>10</v>
      </c>
      <c r="AC106" s="23">
        <v>15</v>
      </c>
      <c r="AD106" s="23">
        <v>4</v>
      </c>
      <c r="AE106" s="23">
        <v>4</v>
      </c>
      <c r="AF106" s="24">
        <f>SUM(AD106:AE106)</f>
        <v>8</v>
      </c>
      <c r="AG106" s="23">
        <v>7</v>
      </c>
      <c r="AH106" s="23">
        <v>11</v>
      </c>
      <c r="AI106" s="23">
        <v>3</v>
      </c>
      <c r="AJ106" s="23">
        <v>1</v>
      </c>
      <c r="AK106" s="24">
        <f t="shared" si="571"/>
        <v>4</v>
      </c>
      <c r="AL106" s="23">
        <v>5</v>
      </c>
      <c r="AM106" s="23">
        <v>38</v>
      </c>
      <c r="AN106" s="23">
        <v>0</v>
      </c>
      <c r="AO106" s="23">
        <v>0</v>
      </c>
      <c r="AP106" s="24">
        <f t="shared" si="572"/>
        <v>0</v>
      </c>
      <c r="AQ106" s="23">
        <v>0</v>
      </c>
      <c r="AR106" s="23">
        <v>0</v>
      </c>
      <c r="AS106" s="23">
        <v>5</v>
      </c>
      <c r="AT106" s="23">
        <v>2</v>
      </c>
      <c r="AU106" s="24">
        <f t="shared" si="573"/>
        <v>7</v>
      </c>
      <c r="AV106" s="23">
        <v>0</v>
      </c>
      <c r="AW106" s="23">
        <v>0</v>
      </c>
      <c r="AX106" s="23">
        <v>0</v>
      </c>
      <c r="AY106" s="23">
        <v>0</v>
      </c>
      <c r="AZ106" s="24">
        <v>0</v>
      </c>
      <c r="BA106" s="23">
        <v>0</v>
      </c>
      <c r="BB106" s="23">
        <v>0</v>
      </c>
      <c r="BC106" s="23">
        <v>0</v>
      </c>
      <c r="BD106" s="23">
        <v>0</v>
      </c>
      <c r="BE106" s="24">
        <f t="shared" ref="BE106" si="627">BC106+BD106</f>
        <v>0</v>
      </c>
      <c r="BF106" s="23">
        <v>0</v>
      </c>
      <c r="BG106" s="23">
        <v>0</v>
      </c>
      <c r="BH106" s="23">
        <v>0</v>
      </c>
      <c r="BI106" s="23">
        <v>0</v>
      </c>
      <c r="BJ106" s="24">
        <v>0</v>
      </c>
      <c r="BK106" s="23">
        <v>0</v>
      </c>
      <c r="BL106" s="23">
        <v>0</v>
      </c>
      <c r="BM106" s="23">
        <v>0</v>
      </c>
      <c r="BN106" s="23">
        <v>0</v>
      </c>
      <c r="BO106" s="24">
        <f t="shared" ref="BO106" si="628">BM106+BN106</f>
        <v>0</v>
      </c>
      <c r="BP106" s="23">
        <v>0</v>
      </c>
      <c r="BQ106" s="23">
        <v>0</v>
      </c>
      <c r="BR106" s="23">
        <v>0</v>
      </c>
      <c r="BS106" s="23">
        <v>0</v>
      </c>
      <c r="BT106" s="24">
        <f t="shared" ref="BT106" si="629">BR106+BS106</f>
        <v>0</v>
      </c>
      <c r="BU106" s="24">
        <f t="shared" ref="BU106" si="630">C106+M106+AB106+AG106+AL106+AQ106+AV106+BA106+BF106+BP106+H106+BK106+R106</f>
        <v>30</v>
      </c>
      <c r="BV106" s="24">
        <f t="shared" si="580"/>
        <v>74</v>
      </c>
      <c r="BW106" s="24">
        <f t="shared" ref="BW106" si="631">E106+O106+AD106+AI106+AN106+AS106+AX106+BC106+BH106+BR106+J106+BM106+T106</f>
        <v>19</v>
      </c>
      <c r="BX106" s="24">
        <f t="shared" ref="BX106" si="632">F106+P106+AE106+AJ106+AO106+AT106+AY106+BD106+BI106+BS106+K106+BN106+U106</f>
        <v>9</v>
      </c>
      <c r="BY106" s="24">
        <f t="shared" si="583"/>
        <v>28</v>
      </c>
      <c r="BZ106" s="25"/>
      <c r="CA106" s="24"/>
      <c r="CB106" s="24"/>
      <c r="CC106" s="24"/>
      <c r="CD106" s="24"/>
      <c r="CE106" s="24"/>
      <c r="CF106" s="24"/>
      <c r="CG106" s="24"/>
      <c r="CH106" s="24"/>
      <c r="CI106" s="24"/>
    </row>
    <row r="107" spans="1:87" ht="25.5" customHeight="1">
      <c r="A107" s="5"/>
      <c r="B107" s="22" t="s">
        <v>92</v>
      </c>
      <c r="C107" s="23">
        <v>7</v>
      </c>
      <c r="D107" s="23">
        <v>6</v>
      </c>
      <c r="E107" s="23">
        <v>1</v>
      </c>
      <c r="F107" s="23">
        <v>1</v>
      </c>
      <c r="G107" s="24">
        <f t="shared" si="566"/>
        <v>2</v>
      </c>
      <c r="H107" s="23">
        <v>0</v>
      </c>
      <c r="I107" s="23">
        <v>5</v>
      </c>
      <c r="J107" s="23">
        <v>4</v>
      </c>
      <c r="K107" s="23">
        <v>1</v>
      </c>
      <c r="L107" s="24">
        <f t="shared" si="593"/>
        <v>5</v>
      </c>
      <c r="M107" s="23">
        <v>5</v>
      </c>
      <c r="N107" s="23">
        <v>4</v>
      </c>
      <c r="O107" s="23">
        <v>1</v>
      </c>
      <c r="P107" s="23">
        <v>1</v>
      </c>
      <c r="Q107" s="24">
        <f t="shared" si="567"/>
        <v>2</v>
      </c>
      <c r="R107" s="23">
        <v>0</v>
      </c>
      <c r="S107" s="23">
        <v>0</v>
      </c>
      <c r="T107" s="23">
        <v>0</v>
      </c>
      <c r="U107" s="23">
        <v>0</v>
      </c>
      <c r="V107" s="24">
        <f t="shared" si="625"/>
        <v>0</v>
      </c>
      <c r="W107" s="24">
        <v>0</v>
      </c>
      <c r="X107" s="23">
        <v>0</v>
      </c>
      <c r="Y107" s="23">
        <v>0</v>
      </c>
      <c r="Z107" s="23">
        <v>0</v>
      </c>
      <c r="AA107" s="24">
        <f t="shared" ref="AA107:AA109" si="633">Y107+Z107</f>
        <v>0</v>
      </c>
      <c r="AB107" s="23">
        <v>6</v>
      </c>
      <c r="AC107" s="23">
        <v>27</v>
      </c>
      <c r="AD107" s="23">
        <v>4</v>
      </c>
      <c r="AE107" s="23">
        <v>3</v>
      </c>
      <c r="AF107" s="24">
        <f t="shared" si="570"/>
        <v>7</v>
      </c>
      <c r="AG107" s="23">
        <v>5</v>
      </c>
      <c r="AH107" s="23">
        <v>21</v>
      </c>
      <c r="AI107" s="23">
        <v>1</v>
      </c>
      <c r="AJ107" s="23">
        <v>1</v>
      </c>
      <c r="AK107" s="24">
        <f t="shared" si="571"/>
        <v>2</v>
      </c>
      <c r="AL107" s="23">
        <v>5</v>
      </c>
      <c r="AM107" s="23">
        <v>0</v>
      </c>
      <c r="AN107" s="23">
        <v>1</v>
      </c>
      <c r="AO107" s="23">
        <v>2</v>
      </c>
      <c r="AP107" s="24">
        <f t="shared" si="572"/>
        <v>3</v>
      </c>
      <c r="AQ107" s="23">
        <v>0</v>
      </c>
      <c r="AR107" s="23">
        <v>0</v>
      </c>
      <c r="AS107" s="23">
        <v>0</v>
      </c>
      <c r="AT107" s="23">
        <v>0</v>
      </c>
      <c r="AU107" s="24">
        <f t="shared" si="573"/>
        <v>0</v>
      </c>
      <c r="AV107" s="23">
        <v>0</v>
      </c>
      <c r="AW107" s="23">
        <v>0</v>
      </c>
      <c r="AX107" s="23">
        <v>0</v>
      </c>
      <c r="AY107" s="23">
        <v>0</v>
      </c>
      <c r="AZ107" s="24">
        <f t="shared" si="574"/>
        <v>0</v>
      </c>
      <c r="BA107" s="23">
        <v>0</v>
      </c>
      <c r="BB107" s="23">
        <v>0</v>
      </c>
      <c r="BC107" s="23">
        <v>0</v>
      </c>
      <c r="BD107" s="23">
        <v>0</v>
      </c>
      <c r="BE107" s="24">
        <f t="shared" si="575"/>
        <v>0</v>
      </c>
      <c r="BF107" s="23">
        <v>0</v>
      </c>
      <c r="BG107" s="23">
        <v>0</v>
      </c>
      <c r="BH107" s="23">
        <v>0</v>
      </c>
      <c r="BI107" s="23">
        <v>0</v>
      </c>
      <c r="BJ107" s="24">
        <f t="shared" si="576"/>
        <v>0</v>
      </c>
      <c r="BK107" s="23">
        <v>0</v>
      </c>
      <c r="BL107" s="23">
        <v>0</v>
      </c>
      <c r="BM107" s="23">
        <v>0</v>
      </c>
      <c r="BN107" s="23">
        <v>0</v>
      </c>
      <c r="BO107" s="24">
        <f t="shared" si="577"/>
        <v>0</v>
      </c>
      <c r="BP107" s="23">
        <v>0</v>
      </c>
      <c r="BQ107" s="23">
        <v>0</v>
      </c>
      <c r="BR107" s="23">
        <v>0</v>
      </c>
      <c r="BS107" s="23">
        <v>0</v>
      </c>
      <c r="BT107" s="24">
        <f t="shared" si="578"/>
        <v>0</v>
      </c>
      <c r="BU107" s="24">
        <f t="shared" si="579"/>
        <v>28</v>
      </c>
      <c r="BV107" s="24">
        <f t="shared" si="580"/>
        <v>63</v>
      </c>
      <c r="BW107" s="24">
        <f t="shared" si="581"/>
        <v>12</v>
      </c>
      <c r="BX107" s="24">
        <f t="shared" si="582"/>
        <v>9</v>
      </c>
      <c r="BY107" s="24">
        <f t="shared" si="583"/>
        <v>21</v>
      </c>
      <c r="BZ107" s="25">
        <v>2</v>
      </c>
      <c r="CA107" s="24" t="str">
        <f t="shared" si="584"/>
        <v>0</v>
      </c>
      <c r="CB107" s="24" t="str">
        <f t="shared" si="585"/>
        <v>0</v>
      </c>
      <c r="CC107" s="24">
        <f t="shared" si="586"/>
        <v>0</v>
      </c>
      <c r="CD107" s="24">
        <f t="shared" si="587"/>
        <v>12</v>
      </c>
      <c r="CE107" s="24">
        <f t="shared" si="588"/>
        <v>9</v>
      </c>
      <c r="CF107" s="24">
        <f t="shared" si="589"/>
        <v>21</v>
      </c>
      <c r="CG107" s="24" t="str">
        <f t="shared" si="590"/>
        <v>0</v>
      </c>
      <c r="CH107" s="24" t="str">
        <f t="shared" si="591"/>
        <v>0</v>
      </c>
      <c r="CI107" s="24">
        <f t="shared" si="592"/>
        <v>0</v>
      </c>
    </row>
    <row r="108" spans="1:87" ht="25.5" customHeight="1">
      <c r="A108" s="5"/>
      <c r="B108" s="22" t="s">
        <v>119</v>
      </c>
      <c r="C108" s="23">
        <v>10</v>
      </c>
      <c r="D108" s="23">
        <v>15</v>
      </c>
      <c r="E108" s="23">
        <v>5</v>
      </c>
      <c r="F108" s="23">
        <v>0</v>
      </c>
      <c r="G108" s="24">
        <f t="shared" si="566"/>
        <v>5</v>
      </c>
      <c r="H108" s="23">
        <v>0</v>
      </c>
      <c r="I108" s="23">
        <v>2</v>
      </c>
      <c r="J108" s="23">
        <v>2</v>
      </c>
      <c r="K108" s="23">
        <v>0</v>
      </c>
      <c r="L108" s="24">
        <f t="shared" si="593"/>
        <v>2</v>
      </c>
      <c r="M108" s="23">
        <v>20</v>
      </c>
      <c r="N108" s="23">
        <v>14</v>
      </c>
      <c r="O108" s="23">
        <v>6</v>
      </c>
      <c r="P108" s="23">
        <v>1</v>
      </c>
      <c r="Q108" s="24">
        <f t="shared" ref="Q108" si="634">O108+P108</f>
        <v>7</v>
      </c>
      <c r="R108" s="23">
        <v>0</v>
      </c>
      <c r="S108" s="23">
        <v>35</v>
      </c>
      <c r="T108" s="23">
        <v>11</v>
      </c>
      <c r="U108" s="23">
        <v>1</v>
      </c>
      <c r="V108" s="24">
        <f t="shared" si="625"/>
        <v>12</v>
      </c>
      <c r="W108" s="24">
        <v>0</v>
      </c>
      <c r="X108" s="23">
        <v>0</v>
      </c>
      <c r="Y108" s="23">
        <v>0</v>
      </c>
      <c r="Z108" s="23">
        <v>0</v>
      </c>
      <c r="AA108" s="24">
        <f t="shared" si="633"/>
        <v>0</v>
      </c>
      <c r="AB108" s="23">
        <v>0</v>
      </c>
      <c r="AC108" s="23">
        <v>0</v>
      </c>
      <c r="AD108" s="23">
        <v>0</v>
      </c>
      <c r="AE108" s="23">
        <v>0</v>
      </c>
      <c r="AF108" s="24">
        <f t="shared" si="570"/>
        <v>0</v>
      </c>
      <c r="AG108" s="23">
        <v>0</v>
      </c>
      <c r="AH108" s="23">
        <v>0</v>
      </c>
      <c r="AI108" s="23">
        <v>0</v>
      </c>
      <c r="AJ108" s="23">
        <v>0</v>
      </c>
      <c r="AK108" s="24">
        <f t="shared" si="571"/>
        <v>0</v>
      </c>
      <c r="AL108" s="23">
        <v>0</v>
      </c>
      <c r="AM108" s="23">
        <v>16</v>
      </c>
      <c r="AN108" s="23">
        <v>0</v>
      </c>
      <c r="AO108" s="23">
        <v>0</v>
      </c>
      <c r="AP108" s="24">
        <f t="shared" si="572"/>
        <v>0</v>
      </c>
      <c r="AQ108" s="23">
        <v>0</v>
      </c>
      <c r="AR108" s="23">
        <v>0</v>
      </c>
      <c r="AS108" s="23">
        <v>0</v>
      </c>
      <c r="AT108" s="23">
        <v>0</v>
      </c>
      <c r="AU108" s="24">
        <f t="shared" ref="AU108" si="635">AS108+AT108</f>
        <v>0</v>
      </c>
      <c r="AV108" s="23">
        <v>0</v>
      </c>
      <c r="AW108" s="23">
        <v>0</v>
      </c>
      <c r="AX108" s="23">
        <v>0</v>
      </c>
      <c r="AY108" s="23">
        <v>0</v>
      </c>
      <c r="AZ108" s="24">
        <f t="shared" si="574"/>
        <v>0</v>
      </c>
      <c r="BA108" s="23">
        <v>0</v>
      </c>
      <c r="BB108" s="23">
        <v>0</v>
      </c>
      <c r="BC108" s="23">
        <v>0</v>
      </c>
      <c r="BD108" s="23">
        <v>0</v>
      </c>
      <c r="BE108" s="24">
        <f t="shared" ref="BE108" si="636">BC108+BD108</f>
        <v>0</v>
      </c>
      <c r="BF108" s="23">
        <v>0</v>
      </c>
      <c r="BG108" s="23">
        <v>3</v>
      </c>
      <c r="BH108" s="23">
        <v>3</v>
      </c>
      <c r="BI108" s="23">
        <v>0</v>
      </c>
      <c r="BJ108" s="24">
        <f t="shared" ref="BJ108" si="637">BH108+BI108</f>
        <v>3</v>
      </c>
      <c r="BK108" s="23">
        <v>0</v>
      </c>
      <c r="BL108" s="23">
        <v>0</v>
      </c>
      <c r="BM108" s="23">
        <v>0</v>
      </c>
      <c r="BN108" s="23">
        <v>0</v>
      </c>
      <c r="BO108" s="24">
        <f t="shared" si="577"/>
        <v>0</v>
      </c>
      <c r="BP108" s="23">
        <v>0</v>
      </c>
      <c r="BQ108" s="23">
        <v>0</v>
      </c>
      <c r="BR108" s="23">
        <v>0</v>
      </c>
      <c r="BS108" s="23">
        <v>0</v>
      </c>
      <c r="BT108" s="24">
        <f t="shared" ref="BT108" si="638">BR108+BS108</f>
        <v>0</v>
      </c>
      <c r="BU108" s="24">
        <f t="shared" si="579"/>
        <v>30</v>
      </c>
      <c r="BV108" s="24">
        <f t="shared" si="580"/>
        <v>85</v>
      </c>
      <c r="BW108" s="24">
        <f t="shared" si="581"/>
        <v>27</v>
      </c>
      <c r="BX108" s="24">
        <f t="shared" si="582"/>
        <v>2</v>
      </c>
      <c r="BY108" s="24">
        <f t="shared" si="583"/>
        <v>29</v>
      </c>
      <c r="BZ108" s="25">
        <v>2</v>
      </c>
      <c r="CA108" s="24" t="str">
        <f t="shared" si="584"/>
        <v>0</v>
      </c>
      <c r="CB108" s="24" t="str">
        <f t="shared" si="585"/>
        <v>0</v>
      </c>
      <c r="CC108" s="24">
        <f t="shared" si="586"/>
        <v>0</v>
      </c>
      <c r="CD108" s="24">
        <f t="shared" si="587"/>
        <v>27</v>
      </c>
      <c r="CE108" s="24">
        <f t="shared" si="588"/>
        <v>2</v>
      </c>
      <c r="CF108" s="24">
        <f t="shared" si="589"/>
        <v>29</v>
      </c>
      <c r="CG108" s="24" t="str">
        <f t="shared" si="590"/>
        <v>0</v>
      </c>
      <c r="CH108" s="24" t="str">
        <f t="shared" si="591"/>
        <v>0</v>
      </c>
      <c r="CI108" s="24">
        <f t="shared" si="592"/>
        <v>0</v>
      </c>
    </row>
    <row r="109" spans="1:87" ht="25.5" hidden="1" customHeight="1">
      <c r="A109" s="5"/>
      <c r="B109" s="22" t="s">
        <v>101</v>
      </c>
      <c r="C109" s="23">
        <v>0</v>
      </c>
      <c r="D109" s="23">
        <v>0</v>
      </c>
      <c r="E109" s="23">
        <v>0</v>
      </c>
      <c r="F109" s="23">
        <v>0</v>
      </c>
      <c r="G109" s="24">
        <f t="shared" si="566"/>
        <v>0</v>
      </c>
      <c r="H109" s="23">
        <v>0</v>
      </c>
      <c r="I109" s="23">
        <v>0</v>
      </c>
      <c r="J109" s="23">
        <v>0</v>
      </c>
      <c r="K109" s="23">
        <v>0</v>
      </c>
      <c r="L109" s="24">
        <f t="shared" si="593"/>
        <v>0</v>
      </c>
      <c r="M109" s="23">
        <v>0</v>
      </c>
      <c r="N109" s="23">
        <v>0</v>
      </c>
      <c r="O109" s="23">
        <v>0</v>
      </c>
      <c r="P109" s="23">
        <v>0</v>
      </c>
      <c r="Q109" s="24">
        <f t="shared" si="567"/>
        <v>0</v>
      </c>
      <c r="R109" s="23">
        <v>0</v>
      </c>
      <c r="S109" s="23">
        <v>0</v>
      </c>
      <c r="T109" s="23">
        <v>0</v>
      </c>
      <c r="U109" s="23">
        <v>0</v>
      </c>
      <c r="V109" s="24">
        <f t="shared" si="625"/>
        <v>0</v>
      </c>
      <c r="W109" s="24">
        <v>0</v>
      </c>
      <c r="X109" s="23">
        <v>0</v>
      </c>
      <c r="Y109" s="23">
        <v>0</v>
      </c>
      <c r="Z109" s="23">
        <v>0</v>
      </c>
      <c r="AA109" s="24">
        <f t="shared" si="633"/>
        <v>0</v>
      </c>
      <c r="AB109" s="23">
        <v>0</v>
      </c>
      <c r="AC109" s="23">
        <v>0</v>
      </c>
      <c r="AD109" s="23">
        <v>0</v>
      </c>
      <c r="AE109" s="23">
        <v>0</v>
      </c>
      <c r="AF109" s="24">
        <f t="shared" si="570"/>
        <v>0</v>
      </c>
      <c r="AG109" s="23">
        <v>0</v>
      </c>
      <c r="AH109" s="23">
        <v>0</v>
      </c>
      <c r="AI109" s="23">
        <v>0</v>
      </c>
      <c r="AJ109" s="23">
        <v>0</v>
      </c>
      <c r="AK109" s="24">
        <f t="shared" si="571"/>
        <v>0</v>
      </c>
      <c r="AL109" s="23">
        <v>0</v>
      </c>
      <c r="AM109" s="23">
        <v>0</v>
      </c>
      <c r="AN109" s="23">
        <v>0</v>
      </c>
      <c r="AO109" s="23">
        <v>0</v>
      </c>
      <c r="AP109" s="24">
        <f t="shared" si="572"/>
        <v>0</v>
      </c>
      <c r="AQ109" s="23">
        <v>0</v>
      </c>
      <c r="AR109" s="23">
        <v>0</v>
      </c>
      <c r="AS109" s="23">
        <v>0</v>
      </c>
      <c r="AT109" s="23">
        <v>0</v>
      </c>
      <c r="AU109" s="24">
        <f t="shared" si="573"/>
        <v>0</v>
      </c>
      <c r="AV109" s="23">
        <v>0</v>
      </c>
      <c r="AW109" s="23">
        <v>0</v>
      </c>
      <c r="AX109" s="23">
        <v>0</v>
      </c>
      <c r="AY109" s="23">
        <v>0</v>
      </c>
      <c r="AZ109" s="24">
        <f t="shared" si="574"/>
        <v>0</v>
      </c>
      <c r="BA109" s="23">
        <v>0</v>
      </c>
      <c r="BB109" s="23">
        <v>0</v>
      </c>
      <c r="BC109" s="23">
        <v>0</v>
      </c>
      <c r="BD109" s="23">
        <v>0</v>
      </c>
      <c r="BE109" s="24">
        <f t="shared" si="575"/>
        <v>0</v>
      </c>
      <c r="BF109" s="23">
        <v>0</v>
      </c>
      <c r="BG109" s="23">
        <v>0</v>
      </c>
      <c r="BH109" s="23">
        <v>0</v>
      </c>
      <c r="BI109" s="23">
        <v>0</v>
      </c>
      <c r="BJ109" s="24">
        <f t="shared" si="576"/>
        <v>0</v>
      </c>
      <c r="BK109" s="23">
        <v>0</v>
      </c>
      <c r="BL109" s="23">
        <v>0</v>
      </c>
      <c r="BM109" s="23">
        <v>0</v>
      </c>
      <c r="BN109" s="23">
        <v>0</v>
      </c>
      <c r="BO109" s="24">
        <f t="shared" si="577"/>
        <v>0</v>
      </c>
      <c r="BP109" s="23">
        <v>0</v>
      </c>
      <c r="BQ109" s="23">
        <v>0</v>
      </c>
      <c r="BR109" s="23">
        <v>0</v>
      </c>
      <c r="BS109" s="23">
        <v>0</v>
      </c>
      <c r="BT109" s="24">
        <f t="shared" si="578"/>
        <v>0</v>
      </c>
      <c r="BU109" s="24">
        <f t="shared" si="579"/>
        <v>0</v>
      </c>
      <c r="BV109" s="24">
        <f t="shared" si="580"/>
        <v>0</v>
      </c>
      <c r="BW109" s="24">
        <f t="shared" si="581"/>
        <v>0</v>
      </c>
      <c r="BX109" s="24">
        <f t="shared" si="582"/>
        <v>0</v>
      </c>
      <c r="BY109" s="24">
        <f t="shared" si="583"/>
        <v>0</v>
      </c>
      <c r="BZ109" s="25">
        <v>2</v>
      </c>
      <c r="CA109" s="24" t="str">
        <f t="shared" si="584"/>
        <v>0</v>
      </c>
      <c r="CB109" s="24" t="str">
        <f t="shared" si="585"/>
        <v>0</v>
      </c>
      <c r="CC109" s="24">
        <f t="shared" si="586"/>
        <v>0</v>
      </c>
      <c r="CD109" s="24">
        <f t="shared" si="587"/>
        <v>0</v>
      </c>
      <c r="CE109" s="24">
        <f t="shared" si="588"/>
        <v>0</v>
      </c>
      <c r="CF109" s="24">
        <f t="shared" si="589"/>
        <v>0</v>
      </c>
      <c r="CG109" s="24" t="str">
        <f t="shared" si="590"/>
        <v>0</v>
      </c>
      <c r="CH109" s="24" t="str">
        <f t="shared" si="591"/>
        <v>0</v>
      </c>
      <c r="CI109" s="24">
        <f t="shared" si="592"/>
        <v>0</v>
      </c>
    </row>
    <row r="110" spans="1:87" ht="25.5" customHeight="1">
      <c r="A110" s="5"/>
      <c r="B110" s="28" t="s">
        <v>36</v>
      </c>
      <c r="C110" s="24">
        <f t="shared" ref="C110:AM110" si="639">SUM(C92:C109)</f>
        <v>86</v>
      </c>
      <c r="D110" s="24">
        <f t="shared" si="639"/>
        <v>140</v>
      </c>
      <c r="E110" s="24">
        <f>SUM(E92:E109)</f>
        <v>27</v>
      </c>
      <c r="F110" s="24">
        <f>SUM(F92:F109)</f>
        <v>5</v>
      </c>
      <c r="G110" s="24">
        <f>SUM(G92:G109)</f>
        <v>32</v>
      </c>
      <c r="H110" s="24">
        <f t="shared" si="639"/>
        <v>0</v>
      </c>
      <c r="I110" s="24">
        <f t="shared" si="639"/>
        <v>63</v>
      </c>
      <c r="J110" s="24">
        <f>SUM(J92:J109)</f>
        <v>41</v>
      </c>
      <c r="K110" s="24">
        <f>SUM(K92:K109)</f>
        <v>21</v>
      </c>
      <c r="L110" s="24">
        <f t="shared" si="639"/>
        <v>62</v>
      </c>
      <c r="M110" s="24">
        <f t="shared" si="639"/>
        <v>119</v>
      </c>
      <c r="N110" s="24">
        <f t="shared" si="639"/>
        <v>193</v>
      </c>
      <c r="O110" s="24">
        <f t="shared" si="639"/>
        <v>59</v>
      </c>
      <c r="P110" s="24">
        <f t="shared" si="639"/>
        <v>12</v>
      </c>
      <c r="Q110" s="24">
        <f t="shared" si="639"/>
        <v>71</v>
      </c>
      <c r="R110" s="24">
        <f t="shared" si="639"/>
        <v>0</v>
      </c>
      <c r="S110" s="24">
        <f t="shared" si="639"/>
        <v>78</v>
      </c>
      <c r="T110" s="24">
        <f t="shared" si="639"/>
        <v>31</v>
      </c>
      <c r="U110" s="24">
        <f t="shared" si="639"/>
        <v>2</v>
      </c>
      <c r="V110" s="24">
        <f t="shared" si="639"/>
        <v>33</v>
      </c>
      <c r="W110" s="24">
        <f t="shared" si="639"/>
        <v>0</v>
      </c>
      <c r="X110" s="24">
        <f t="shared" si="639"/>
        <v>0</v>
      </c>
      <c r="Y110" s="24">
        <f t="shared" si="639"/>
        <v>0</v>
      </c>
      <c r="Z110" s="24">
        <f t="shared" si="639"/>
        <v>0</v>
      </c>
      <c r="AA110" s="24">
        <f t="shared" si="639"/>
        <v>0</v>
      </c>
      <c r="AB110" s="24">
        <f t="shared" si="639"/>
        <v>286</v>
      </c>
      <c r="AC110" s="24">
        <f t="shared" si="639"/>
        <v>436</v>
      </c>
      <c r="AD110" s="24">
        <f t="shared" si="639"/>
        <v>140</v>
      </c>
      <c r="AE110" s="24">
        <f t="shared" si="639"/>
        <v>84</v>
      </c>
      <c r="AF110" s="24">
        <f t="shared" si="639"/>
        <v>224</v>
      </c>
      <c r="AG110" s="24">
        <f t="shared" si="639"/>
        <v>152</v>
      </c>
      <c r="AH110" s="24">
        <f t="shared" si="639"/>
        <v>315</v>
      </c>
      <c r="AI110" s="24">
        <f t="shared" si="639"/>
        <v>116</v>
      </c>
      <c r="AJ110" s="24">
        <f t="shared" si="639"/>
        <v>50</v>
      </c>
      <c r="AK110" s="24">
        <f t="shared" si="639"/>
        <v>166</v>
      </c>
      <c r="AL110" s="24">
        <f t="shared" si="639"/>
        <v>90</v>
      </c>
      <c r="AM110" s="24">
        <f t="shared" si="639"/>
        <v>214</v>
      </c>
      <c r="AN110" s="24">
        <f t="shared" ref="AN110:BS110" si="640">SUM(AN92:AN109)</f>
        <v>32</v>
      </c>
      <c r="AO110" s="24">
        <f t="shared" si="640"/>
        <v>14</v>
      </c>
      <c r="AP110" s="24">
        <f t="shared" si="640"/>
        <v>46</v>
      </c>
      <c r="AQ110" s="24">
        <f t="shared" si="640"/>
        <v>0</v>
      </c>
      <c r="AR110" s="24">
        <f t="shared" si="640"/>
        <v>97</v>
      </c>
      <c r="AS110" s="24">
        <f t="shared" si="640"/>
        <v>37</v>
      </c>
      <c r="AT110" s="24">
        <f t="shared" si="640"/>
        <v>24</v>
      </c>
      <c r="AU110" s="24">
        <f t="shared" si="640"/>
        <v>61</v>
      </c>
      <c r="AV110" s="24">
        <f t="shared" si="640"/>
        <v>0</v>
      </c>
      <c r="AW110" s="24">
        <f t="shared" si="640"/>
        <v>0</v>
      </c>
      <c r="AX110" s="24">
        <f t="shared" si="640"/>
        <v>0</v>
      </c>
      <c r="AY110" s="24">
        <f t="shared" si="640"/>
        <v>1</v>
      </c>
      <c r="AZ110" s="24">
        <f t="shared" si="640"/>
        <v>1</v>
      </c>
      <c r="BA110" s="24">
        <f t="shared" si="640"/>
        <v>0</v>
      </c>
      <c r="BB110" s="24">
        <f t="shared" si="640"/>
        <v>0</v>
      </c>
      <c r="BC110" s="24">
        <f t="shared" si="640"/>
        <v>0</v>
      </c>
      <c r="BD110" s="24">
        <f t="shared" si="640"/>
        <v>0</v>
      </c>
      <c r="BE110" s="24">
        <f t="shared" si="640"/>
        <v>0</v>
      </c>
      <c r="BF110" s="24">
        <f t="shared" si="640"/>
        <v>0</v>
      </c>
      <c r="BG110" s="23">
        <f t="shared" si="640"/>
        <v>42</v>
      </c>
      <c r="BH110" s="23">
        <f t="shared" si="640"/>
        <v>26</v>
      </c>
      <c r="BI110" s="23">
        <f t="shared" si="640"/>
        <v>15</v>
      </c>
      <c r="BJ110" s="24">
        <f t="shared" si="640"/>
        <v>41</v>
      </c>
      <c r="BK110" s="24">
        <f t="shared" si="640"/>
        <v>0</v>
      </c>
      <c r="BL110" s="24">
        <f t="shared" si="640"/>
        <v>1</v>
      </c>
      <c r="BM110" s="24">
        <f t="shared" si="640"/>
        <v>0</v>
      </c>
      <c r="BN110" s="24">
        <f t="shared" si="640"/>
        <v>0</v>
      </c>
      <c r="BO110" s="24">
        <f t="shared" si="640"/>
        <v>0</v>
      </c>
      <c r="BP110" s="24">
        <f t="shared" si="640"/>
        <v>0</v>
      </c>
      <c r="BQ110" s="24">
        <f t="shared" si="640"/>
        <v>4</v>
      </c>
      <c r="BR110" s="24">
        <f t="shared" si="640"/>
        <v>16</v>
      </c>
      <c r="BS110" s="24">
        <f t="shared" si="640"/>
        <v>4</v>
      </c>
      <c r="BT110" s="24">
        <f t="shared" ref="BT110" si="641">SUM(BT92:BT109)</f>
        <v>20</v>
      </c>
      <c r="BU110" s="24">
        <f t="shared" si="579"/>
        <v>733</v>
      </c>
      <c r="BV110" s="24">
        <f t="shared" si="580"/>
        <v>1583</v>
      </c>
      <c r="BW110" s="24">
        <f t="shared" si="581"/>
        <v>525</v>
      </c>
      <c r="BX110" s="24">
        <f t="shared" si="582"/>
        <v>232</v>
      </c>
      <c r="BY110" s="24">
        <f t="shared" si="583"/>
        <v>757</v>
      </c>
      <c r="BZ110" s="25"/>
      <c r="CA110" s="24">
        <f t="shared" ref="CA110:CI110" si="642">SUM(CA92:CA109)</f>
        <v>0</v>
      </c>
      <c r="CB110" s="24">
        <f t="shared" si="642"/>
        <v>0</v>
      </c>
      <c r="CC110" s="24">
        <f t="shared" si="642"/>
        <v>0</v>
      </c>
      <c r="CD110" s="24">
        <f t="shared" si="642"/>
        <v>505</v>
      </c>
      <c r="CE110" s="24">
        <f t="shared" si="642"/>
        <v>223</v>
      </c>
      <c r="CF110" s="24">
        <f t="shared" si="642"/>
        <v>728</v>
      </c>
      <c r="CG110" s="24">
        <f t="shared" si="642"/>
        <v>0</v>
      </c>
      <c r="CH110" s="24">
        <f t="shared" si="642"/>
        <v>0</v>
      </c>
      <c r="CI110" s="24">
        <f t="shared" si="642"/>
        <v>0</v>
      </c>
    </row>
    <row r="111" spans="1:87" ht="25.5" customHeight="1">
      <c r="A111" s="5"/>
      <c r="B111" s="68" t="s">
        <v>86</v>
      </c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3"/>
      <c r="BH111" s="23"/>
      <c r="BI111" s="23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5"/>
      <c r="CA111" s="24"/>
      <c r="CB111" s="24"/>
      <c r="CC111" s="24"/>
      <c r="CD111" s="24"/>
      <c r="CE111" s="24"/>
      <c r="CF111" s="24"/>
      <c r="CG111" s="24"/>
      <c r="CH111" s="24"/>
      <c r="CI111" s="24"/>
    </row>
    <row r="112" spans="1:87" ht="25.5" hidden="1" customHeight="1">
      <c r="A112" s="5"/>
      <c r="B112" s="69" t="s">
        <v>87</v>
      </c>
      <c r="C112" s="23">
        <v>0</v>
      </c>
      <c r="D112" s="23">
        <v>0</v>
      </c>
      <c r="E112" s="23">
        <v>0</v>
      </c>
      <c r="F112" s="23">
        <v>0</v>
      </c>
      <c r="G112" s="24">
        <f>SUM(E112:F112)</f>
        <v>0</v>
      </c>
      <c r="H112" s="23">
        <v>0</v>
      </c>
      <c r="I112" s="23">
        <v>0</v>
      </c>
      <c r="J112" s="23">
        <v>0</v>
      </c>
      <c r="K112" s="23">
        <v>0</v>
      </c>
      <c r="L112" s="24">
        <f>SUM(J112:K112)</f>
        <v>0</v>
      </c>
      <c r="M112" s="23">
        <v>0</v>
      </c>
      <c r="N112" s="23">
        <v>0</v>
      </c>
      <c r="O112" s="23">
        <v>0</v>
      </c>
      <c r="P112" s="23">
        <v>0</v>
      </c>
      <c r="Q112" s="24">
        <f t="shared" ref="Q112" si="643">O112+P112</f>
        <v>0</v>
      </c>
      <c r="R112" s="23">
        <v>0</v>
      </c>
      <c r="S112" s="23">
        <v>0</v>
      </c>
      <c r="T112" s="23">
        <v>0</v>
      </c>
      <c r="U112" s="23">
        <v>0</v>
      </c>
      <c r="V112" s="24">
        <f t="shared" ref="V112:V113" si="644">T112+U112</f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f t="shared" ref="AA112:AA113" si="645">Y112+Z112</f>
        <v>0</v>
      </c>
      <c r="AB112" s="23">
        <v>0</v>
      </c>
      <c r="AC112" s="23">
        <v>0</v>
      </c>
      <c r="AD112" s="23">
        <v>0</v>
      </c>
      <c r="AE112" s="23">
        <v>0</v>
      </c>
      <c r="AF112" s="24">
        <f t="shared" ref="AF112" si="646">AD112+AE112</f>
        <v>0</v>
      </c>
      <c r="AG112" s="23">
        <v>0</v>
      </c>
      <c r="AH112" s="23">
        <v>0</v>
      </c>
      <c r="AI112" s="23">
        <v>0</v>
      </c>
      <c r="AJ112" s="23">
        <v>0</v>
      </c>
      <c r="AK112" s="24">
        <f t="shared" ref="AK112" si="647">AI112+AJ112</f>
        <v>0</v>
      </c>
      <c r="AL112" s="23">
        <v>0</v>
      </c>
      <c r="AM112" s="23">
        <v>0</v>
      </c>
      <c r="AN112" s="23">
        <v>0</v>
      </c>
      <c r="AO112" s="23">
        <v>0</v>
      </c>
      <c r="AP112" s="24">
        <f t="shared" ref="AP112" si="648">AN112+AO112</f>
        <v>0</v>
      </c>
      <c r="AQ112" s="23">
        <v>0</v>
      </c>
      <c r="AR112" s="23">
        <v>0</v>
      </c>
      <c r="AS112" s="23">
        <v>0</v>
      </c>
      <c r="AT112" s="23">
        <v>0</v>
      </c>
      <c r="AU112" s="24">
        <f t="shared" ref="AU112" si="649">AS112+AT112</f>
        <v>0</v>
      </c>
      <c r="AV112" s="24">
        <v>0</v>
      </c>
      <c r="AW112" s="24">
        <v>0</v>
      </c>
      <c r="AX112" s="24">
        <v>0</v>
      </c>
      <c r="AY112" s="24">
        <v>0</v>
      </c>
      <c r="AZ112" s="24">
        <f t="shared" ref="AZ112" si="650">AX112+AY112</f>
        <v>0</v>
      </c>
      <c r="BA112" s="23">
        <v>0</v>
      </c>
      <c r="BB112" s="23">
        <v>0</v>
      </c>
      <c r="BC112" s="23"/>
      <c r="BD112" s="23"/>
      <c r="BE112" s="24">
        <f t="shared" ref="BE112" si="651">BC112+BD112</f>
        <v>0</v>
      </c>
      <c r="BF112" s="24">
        <v>0</v>
      </c>
      <c r="BG112" s="23">
        <v>0</v>
      </c>
      <c r="BH112" s="23">
        <v>0</v>
      </c>
      <c r="BI112" s="23">
        <v>0</v>
      </c>
      <c r="BJ112" s="24">
        <f t="shared" ref="BJ112" si="652">BH112+BI112</f>
        <v>0</v>
      </c>
      <c r="BK112" s="23">
        <v>0</v>
      </c>
      <c r="BL112" s="23">
        <v>0</v>
      </c>
      <c r="BM112" s="23">
        <v>0</v>
      </c>
      <c r="BN112" s="23">
        <v>0</v>
      </c>
      <c r="BO112" s="24">
        <f t="shared" ref="BO112" si="653">BM112+BN112</f>
        <v>0</v>
      </c>
      <c r="BP112" s="23">
        <v>0</v>
      </c>
      <c r="BQ112" s="23">
        <v>0</v>
      </c>
      <c r="BR112" s="23">
        <v>0</v>
      </c>
      <c r="BS112" s="23">
        <v>0</v>
      </c>
      <c r="BT112" s="24">
        <f t="shared" ref="BT112" si="654">BR112+BS112</f>
        <v>0</v>
      </c>
      <c r="BU112" s="24">
        <f t="shared" ref="BU112:BU114" si="655">C112+M112+AB112+AG112+AL112+AQ112+AV112+BA112+BF112+BP112+H112+BK112+R112</f>
        <v>0</v>
      </c>
      <c r="BV112" s="24">
        <f t="shared" ref="BV112" si="656">D112+N112+AC112+AH112+AM112+AR112+AW112+BB112+BG112+BQ112+I112+BL112+S112</f>
        <v>0</v>
      </c>
      <c r="BW112" s="24">
        <f t="shared" ref="BW112:BW114" si="657">E112+O112+AD112+AI112+AN112+AS112+AX112+BC112+BH112+BR112+J112+BM112+T112</f>
        <v>0</v>
      </c>
      <c r="BX112" s="24">
        <f t="shared" ref="BX112:BX114" si="658">F112+P112+AE112+AJ112+AO112+AT112+AY112+BD112+BI112+BS112+K112+BN112+U112</f>
        <v>0</v>
      </c>
      <c r="BY112" s="24">
        <f t="shared" ref="BY112:BY114" si="659">G112+Q112+AF112+AK112+AP112+AU112+AZ112+BE112+BJ112+BT112+L112+BO112+V112</f>
        <v>0</v>
      </c>
      <c r="BZ112" s="25">
        <v>2</v>
      </c>
      <c r="CA112" s="24" t="str">
        <f>IF(BZ112=1,BW112,"0")</f>
        <v>0</v>
      </c>
      <c r="CB112" s="24" t="str">
        <f>IF(BZ112=1,BX112,"0")</f>
        <v>0</v>
      </c>
      <c r="CC112" s="24">
        <f>CA112+CB112</f>
        <v>0</v>
      </c>
      <c r="CD112" s="24">
        <f>IF(BZ112=2,BW112,"0")</f>
        <v>0</v>
      </c>
      <c r="CE112" s="24">
        <f>IF(BZ112=2,BX112,"0")</f>
        <v>0</v>
      </c>
      <c r="CF112" s="24">
        <f>CD112+CE112</f>
        <v>0</v>
      </c>
      <c r="CG112" s="24" t="str">
        <f>IF(CC112=2,BZ112,"0")</f>
        <v>0</v>
      </c>
      <c r="CH112" s="24" t="str">
        <f>IF(CC112=2,CA112,"0")</f>
        <v>0</v>
      </c>
      <c r="CI112" s="24">
        <f>CG112+CH112</f>
        <v>0</v>
      </c>
    </row>
    <row r="113" spans="1:87" ht="25.5" customHeight="1">
      <c r="A113" s="5"/>
      <c r="B113" s="69" t="s">
        <v>131</v>
      </c>
      <c r="C113" s="23">
        <v>10</v>
      </c>
      <c r="D113" s="23">
        <v>20</v>
      </c>
      <c r="E113" s="23">
        <v>9</v>
      </c>
      <c r="F113" s="23">
        <v>0</v>
      </c>
      <c r="G113" s="24">
        <f>SUM(E113:F113)</f>
        <v>9</v>
      </c>
      <c r="H113" s="23">
        <v>0</v>
      </c>
      <c r="I113" s="23">
        <v>0</v>
      </c>
      <c r="J113" s="23">
        <v>0</v>
      </c>
      <c r="K113" s="23">
        <v>0</v>
      </c>
      <c r="L113" s="24">
        <f>SUM(J113:K113)</f>
        <v>0</v>
      </c>
      <c r="M113" s="23">
        <v>20</v>
      </c>
      <c r="N113" s="23">
        <v>29</v>
      </c>
      <c r="O113" s="23">
        <v>12</v>
      </c>
      <c r="P113" s="23">
        <v>1</v>
      </c>
      <c r="Q113" s="24">
        <f t="shared" ref="Q113" si="660">O113+P113</f>
        <v>13</v>
      </c>
      <c r="R113" s="23">
        <v>0</v>
      </c>
      <c r="S113" s="23">
        <v>0</v>
      </c>
      <c r="T113" s="23">
        <v>0</v>
      </c>
      <c r="U113" s="23">
        <v>0</v>
      </c>
      <c r="V113" s="24">
        <f t="shared" si="644"/>
        <v>0</v>
      </c>
      <c r="W113" s="24">
        <v>0</v>
      </c>
      <c r="X113" s="23">
        <v>0</v>
      </c>
      <c r="Y113" s="23">
        <v>0</v>
      </c>
      <c r="Z113" s="23">
        <v>0</v>
      </c>
      <c r="AA113" s="24">
        <f t="shared" si="645"/>
        <v>0</v>
      </c>
      <c r="AB113" s="23">
        <v>0</v>
      </c>
      <c r="AC113" s="23">
        <v>0</v>
      </c>
      <c r="AD113" s="23">
        <v>0</v>
      </c>
      <c r="AE113" s="23">
        <v>0</v>
      </c>
      <c r="AF113" s="24">
        <f t="shared" ref="AF113" si="661">AD113+AE113</f>
        <v>0</v>
      </c>
      <c r="AG113" s="23">
        <v>0</v>
      </c>
      <c r="AH113" s="23">
        <v>0</v>
      </c>
      <c r="AI113" s="23">
        <v>0</v>
      </c>
      <c r="AJ113" s="23">
        <v>0</v>
      </c>
      <c r="AK113" s="24">
        <f t="shared" ref="AK113" si="662">AI113+AJ113</f>
        <v>0</v>
      </c>
      <c r="AL113" s="23">
        <v>0</v>
      </c>
      <c r="AM113" s="23">
        <v>0</v>
      </c>
      <c r="AN113" s="23">
        <v>0</v>
      </c>
      <c r="AO113" s="23">
        <v>0</v>
      </c>
      <c r="AP113" s="24">
        <f t="shared" ref="AP113" si="663">AN113+AO113</f>
        <v>0</v>
      </c>
      <c r="AQ113" s="23">
        <v>0</v>
      </c>
      <c r="AR113" s="23">
        <v>0</v>
      </c>
      <c r="AS113" s="23">
        <v>0</v>
      </c>
      <c r="AT113" s="23">
        <v>0</v>
      </c>
      <c r="AU113" s="24">
        <f t="shared" ref="AU113" si="664">AS113+AT113</f>
        <v>0</v>
      </c>
      <c r="AV113" s="23">
        <v>0</v>
      </c>
      <c r="AW113" s="23">
        <v>0</v>
      </c>
      <c r="AX113" s="23">
        <v>0</v>
      </c>
      <c r="AY113" s="23">
        <v>0</v>
      </c>
      <c r="AZ113" s="24">
        <f t="shared" ref="AZ113" si="665">AX113+AY113</f>
        <v>0</v>
      </c>
      <c r="BA113" s="23">
        <v>0</v>
      </c>
      <c r="BB113" s="23">
        <v>0</v>
      </c>
      <c r="BC113" s="23">
        <v>0</v>
      </c>
      <c r="BD113" s="23">
        <v>0</v>
      </c>
      <c r="BE113" s="24">
        <f t="shared" ref="BE113" si="666">BC113+BD113</f>
        <v>0</v>
      </c>
      <c r="BF113" s="23">
        <v>0</v>
      </c>
      <c r="BG113" s="23">
        <v>5</v>
      </c>
      <c r="BH113" s="23">
        <v>5</v>
      </c>
      <c r="BI113" s="23">
        <v>0</v>
      </c>
      <c r="BJ113" s="24">
        <f t="shared" ref="BJ113" si="667">BH113+BI113</f>
        <v>5</v>
      </c>
      <c r="BK113" s="23">
        <v>0</v>
      </c>
      <c r="BL113" s="23">
        <v>0</v>
      </c>
      <c r="BM113" s="23">
        <v>0</v>
      </c>
      <c r="BN113" s="23">
        <v>0</v>
      </c>
      <c r="BO113" s="24">
        <f t="shared" ref="BO113" si="668">BM113+BN113</f>
        <v>0</v>
      </c>
      <c r="BP113" s="23">
        <v>0</v>
      </c>
      <c r="BQ113" s="23">
        <v>0</v>
      </c>
      <c r="BR113" s="23">
        <v>2</v>
      </c>
      <c r="BS113" s="23">
        <v>0</v>
      </c>
      <c r="BT113" s="24">
        <f t="shared" ref="BT113" si="669">BR113+BS113</f>
        <v>2</v>
      </c>
      <c r="BU113" s="24">
        <f t="shared" si="655"/>
        <v>30</v>
      </c>
      <c r="BV113" s="24">
        <f t="shared" ref="BV113:BV114" si="670">D113+N113+AC113+AH113+AM113+AR113+AW113+BB113+BG113+BQ113+I113+BL113+S113+X113</f>
        <v>54</v>
      </c>
      <c r="BW113" s="24">
        <f t="shared" si="657"/>
        <v>28</v>
      </c>
      <c r="BX113" s="24">
        <f t="shared" si="658"/>
        <v>1</v>
      </c>
      <c r="BY113" s="24">
        <f t="shared" si="659"/>
        <v>29</v>
      </c>
      <c r="BZ113" s="25">
        <v>2</v>
      </c>
      <c r="CA113" s="24" t="str">
        <f>IF(BZ113=1,BW113,"0")</f>
        <v>0</v>
      </c>
      <c r="CB113" s="24" t="str">
        <f>IF(BZ113=1,BX113,"0")</f>
        <v>0</v>
      </c>
      <c r="CC113" s="24">
        <f>CA113+CB113</f>
        <v>0</v>
      </c>
      <c r="CD113" s="24">
        <f>IF(BZ113=2,BW113,"0")</f>
        <v>28</v>
      </c>
      <c r="CE113" s="24">
        <f>IF(BZ113=2,BX113,"0")</f>
        <v>1</v>
      </c>
      <c r="CF113" s="24">
        <f>CD113+CE113</f>
        <v>29</v>
      </c>
      <c r="CG113" s="24" t="str">
        <f>IF(CC113=2,BZ113,"0")</f>
        <v>0</v>
      </c>
      <c r="CH113" s="24" t="str">
        <f>IF(CC113=2,CA113,"0")</f>
        <v>0</v>
      </c>
      <c r="CI113" s="24">
        <f>CG113+CH113</f>
        <v>0</v>
      </c>
    </row>
    <row r="114" spans="1:87" ht="25.5" customHeight="1">
      <c r="A114" s="5"/>
      <c r="B114" s="70" t="s">
        <v>36</v>
      </c>
      <c r="C114" s="24">
        <f>SUM(C112:C113)</f>
        <v>10</v>
      </c>
      <c r="D114" s="24">
        <f t="shared" ref="D114:BT114" si="671">SUM(D112:D113)</f>
        <v>20</v>
      </c>
      <c r="E114" s="24">
        <f>SUM(E112:E113)</f>
        <v>9</v>
      </c>
      <c r="F114" s="24">
        <f t="shared" si="671"/>
        <v>0</v>
      </c>
      <c r="G114" s="24">
        <f>SUM(G112:G113)</f>
        <v>9</v>
      </c>
      <c r="H114" s="24">
        <f t="shared" si="671"/>
        <v>0</v>
      </c>
      <c r="I114" s="24">
        <f t="shared" si="671"/>
        <v>0</v>
      </c>
      <c r="J114" s="24">
        <f t="shared" si="671"/>
        <v>0</v>
      </c>
      <c r="K114" s="24">
        <f t="shared" si="671"/>
        <v>0</v>
      </c>
      <c r="L114" s="24">
        <f t="shared" si="671"/>
        <v>0</v>
      </c>
      <c r="M114" s="24">
        <f t="shared" si="671"/>
        <v>20</v>
      </c>
      <c r="N114" s="24">
        <f t="shared" si="671"/>
        <v>29</v>
      </c>
      <c r="O114" s="24">
        <f t="shared" si="671"/>
        <v>12</v>
      </c>
      <c r="P114" s="24">
        <f t="shared" si="671"/>
        <v>1</v>
      </c>
      <c r="Q114" s="24">
        <f t="shared" si="671"/>
        <v>13</v>
      </c>
      <c r="R114" s="24">
        <f t="shared" ref="R114:AA114" si="672">SUM(R112:R113)</f>
        <v>0</v>
      </c>
      <c r="S114" s="24">
        <f t="shared" si="672"/>
        <v>0</v>
      </c>
      <c r="T114" s="24">
        <f t="shared" si="672"/>
        <v>0</v>
      </c>
      <c r="U114" s="24">
        <f t="shared" si="672"/>
        <v>0</v>
      </c>
      <c r="V114" s="24">
        <f t="shared" si="672"/>
        <v>0</v>
      </c>
      <c r="W114" s="24">
        <f t="shared" si="672"/>
        <v>0</v>
      </c>
      <c r="X114" s="24">
        <f t="shared" si="672"/>
        <v>0</v>
      </c>
      <c r="Y114" s="24">
        <f t="shared" si="672"/>
        <v>0</v>
      </c>
      <c r="Z114" s="24">
        <f t="shared" si="672"/>
        <v>0</v>
      </c>
      <c r="AA114" s="24">
        <f t="shared" si="672"/>
        <v>0</v>
      </c>
      <c r="AB114" s="24">
        <f t="shared" si="671"/>
        <v>0</v>
      </c>
      <c r="AC114" s="24">
        <f t="shared" si="671"/>
        <v>0</v>
      </c>
      <c r="AD114" s="24">
        <f t="shared" si="671"/>
        <v>0</v>
      </c>
      <c r="AE114" s="24">
        <f t="shared" si="671"/>
        <v>0</v>
      </c>
      <c r="AF114" s="24">
        <f t="shared" si="671"/>
        <v>0</v>
      </c>
      <c r="AG114" s="24">
        <f t="shared" si="671"/>
        <v>0</v>
      </c>
      <c r="AH114" s="24">
        <f t="shared" si="671"/>
        <v>0</v>
      </c>
      <c r="AI114" s="24">
        <f t="shared" si="671"/>
        <v>0</v>
      </c>
      <c r="AJ114" s="24">
        <f t="shared" si="671"/>
        <v>0</v>
      </c>
      <c r="AK114" s="24">
        <f t="shared" si="671"/>
        <v>0</v>
      </c>
      <c r="AL114" s="24">
        <f t="shared" si="671"/>
        <v>0</v>
      </c>
      <c r="AM114" s="24">
        <f t="shared" si="671"/>
        <v>0</v>
      </c>
      <c r="AN114" s="24">
        <f t="shared" si="671"/>
        <v>0</v>
      </c>
      <c r="AO114" s="24">
        <f t="shared" si="671"/>
        <v>0</v>
      </c>
      <c r="AP114" s="24">
        <f t="shared" si="671"/>
        <v>0</v>
      </c>
      <c r="AQ114" s="24">
        <f t="shared" si="671"/>
        <v>0</v>
      </c>
      <c r="AR114" s="24">
        <f t="shared" si="671"/>
        <v>0</v>
      </c>
      <c r="AS114" s="24">
        <f t="shared" si="671"/>
        <v>0</v>
      </c>
      <c r="AT114" s="24">
        <f t="shared" si="671"/>
        <v>0</v>
      </c>
      <c r="AU114" s="24">
        <f t="shared" si="671"/>
        <v>0</v>
      </c>
      <c r="AV114" s="24">
        <f t="shared" si="671"/>
        <v>0</v>
      </c>
      <c r="AW114" s="24">
        <f t="shared" si="671"/>
        <v>0</v>
      </c>
      <c r="AX114" s="24">
        <f t="shared" si="671"/>
        <v>0</v>
      </c>
      <c r="AY114" s="24">
        <f t="shared" si="671"/>
        <v>0</v>
      </c>
      <c r="AZ114" s="24">
        <f t="shared" si="671"/>
        <v>0</v>
      </c>
      <c r="BA114" s="24">
        <f t="shared" si="671"/>
        <v>0</v>
      </c>
      <c r="BB114" s="24">
        <f t="shared" si="671"/>
        <v>0</v>
      </c>
      <c r="BC114" s="24">
        <f t="shared" si="671"/>
        <v>0</v>
      </c>
      <c r="BD114" s="24">
        <f t="shared" si="671"/>
        <v>0</v>
      </c>
      <c r="BE114" s="24">
        <f t="shared" si="671"/>
        <v>0</v>
      </c>
      <c r="BF114" s="24">
        <f t="shared" si="671"/>
        <v>0</v>
      </c>
      <c r="BG114" s="23">
        <f t="shared" si="671"/>
        <v>5</v>
      </c>
      <c r="BH114" s="23">
        <f t="shared" si="671"/>
        <v>5</v>
      </c>
      <c r="BI114" s="23">
        <f t="shared" si="671"/>
        <v>0</v>
      </c>
      <c r="BJ114" s="24">
        <f t="shared" si="671"/>
        <v>5</v>
      </c>
      <c r="BK114" s="24">
        <f t="shared" si="671"/>
        <v>0</v>
      </c>
      <c r="BL114" s="24">
        <f t="shared" si="671"/>
        <v>0</v>
      </c>
      <c r="BM114" s="24">
        <f t="shared" si="671"/>
        <v>0</v>
      </c>
      <c r="BN114" s="24">
        <f t="shared" si="671"/>
        <v>0</v>
      </c>
      <c r="BO114" s="24">
        <f t="shared" si="671"/>
        <v>0</v>
      </c>
      <c r="BP114" s="24">
        <f t="shared" si="671"/>
        <v>0</v>
      </c>
      <c r="BQ114" s="24">
        <f t="shared" si="671"/>
        <v>0</v>
      </c>
      <c r="BR114" s="24">
        <f t="shared" si="671"/>
        <v>2</v>
      </c>
      <c r="BS114" s="24">
        <f t="shared" si="671"/>
        <v>0</v>
      </c>
      <c r="BT114" s="24">
        <f t="shared" si="671"/>
        <v>2</v>
      </c>
      <c r="BU114" s="24">
        <f t="shared" si="655"/>
        <v>30</v>
      </c>
      <c r="BV114" s="24">
        <f t="shared" si="670"/>
        <v>54</v>
      </c>
      <c r="BW114" s="24">
        <f t="shared" si="657"/>
        <v>28</v>
      </c>
      <c r="BX114" s="24">
        <f t="shared" si="658"/>
        <v>1</v>
      </c>
      <c r="BY114" s="24">
        <f t="shared" si="659"/>
        <v>29</v>
      </c>
      <c r="BZ114" s="25">
        <f t="shared" ref="BZ114" si="673">SUM(BZ113)</f>
        <v>2</v>
      </c>
      <c r="CA114" s="24">
        <f>SUM(CA112:CA113)</f>
        <v>0</v>
      </c>
      <c r="CB114" s="24">
        <f>SUM(CB112:CB113)</f>
        <v>0</v>
      </c>
      <c r="CC114" s="24">
        <f t="shared" ref="CC114:CI114" si="674">SUM(CC112:CC113)</f>
        <v>0</v>
      </c>
      <c r="CD114" s="24">
        <f t="shared" si="674"/>
        <v>28</v>
      </c>
      <c r="CE114" s="24">
        <f t="shared" si="674"/>
        <v>1</v>
      </c>
      <c r="CF114" s="24">
        <f t="shared" si="674"/>
        <v>29</v>
      </c>
      <c r="CG114" s="24">
        <f t="shared" si="674"/>
        <v>0</v>
      </c>
      <c r="CH114" s="24">
        <f t="shared" si="674"/>
        <v>0</v>
      </c>
      <c r="CI114" s="24">
        <f t="shared" si="674"/>
        <v>0</v>
      </c>
    </row>
    <row r="115" spans="1:87" s="4" customFormat="1" ht="25.5" customHeight="1">
      <c r="A115" s="42"/>
      <c r="B115" s="16" t="s">
        <v>61</v>
      </c>
      <c r="C115" s="44"/>
      <c r="D115" s="44"/>
      <c r="E115" s="44"/>
      <c r="F115" s="4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44"/>
      <c r="AC115" s="44"/>
      <c r="AD115" s="44"/>
      <c r="AE115" s="4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44"/>
      <c r="AW115" s="44"/>
      <c r="AX115" s="44"/>
      <c r="AY115" s="44"/>
      <c r="AZ115" s="24"/>
      <c r="BA115" s="24"/>
      <c r="BB115" s="24"/>
      <c r="BC115" s="24"/>
      <c r="BD115" s="24"/>
      <c r="BE115" s="24"/>
      <c r="BF115" s="24"/>
      <c r="BG115" s="23"/>
      <c r="BH115" s="23"/>
      <c r="BI115" s="23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45"/>
      <c r="CA115" s="24"/>
      <c r="CB115" s="24"/>
      <c r="CC115" s="24"/>
      <c r="CD115" s="24"/>
      <c r="CE115" s="24"/>
      <c r="CF115" s="24"/>
      <c r="CG115" s="24"/>
      <c r="CH115" s="24"/>
      <c r="CI115" s="24"/>
    </row>
    <row r="116" spans="1:87" s="4" customFormat="1" ht="25.5" customHeight="1">
      <c r="A116" s="42"/>
      <c r="B116" s="71" t="s">
        <v>9</v>
      </c>
      <c r="C116" s="23">
        <v>15</v>
      </c>
      <c r="D116" s="23">
        <v>62</v>
      </c>
      <c r="E116" s="23">
        <v>7</v>
      </c>
      <c r="F116" s="23">
        <v>5</v>
      </c>
      <c r="G116" s="24">
        <f t="shared" ref="G116:G125" si="675">E116+F116</f>
        <v>12</v>
      </c>
      <c r="H116" s="23">
        <v>0</v>
      </c>
      <c r="I116" s="23">
        <v>0</v>
      </c>
      <c r="J116" s="23">
        <v>0</v>
      </c>
      <c r="K116" s="23">
        <v>0</v>
      </c>
      <c r="L116" s="24">
        <f>SUM(J116:K116)</f>
        <v>0</v>
      </c>
      <c r="M116" s="23">
        <v>15</v>
      </c>
      <c r="N116" s="23">
        <v>54</v>
      </c>
      <c r="O116" s="23">
        <v>16</v>
      </c>
      <c r="P116" s="23">
        <v>3</v>
      </c>
      <c r="Q116" s="24">
        <f t="shared" ref="Q116:Q125" si="676">O116+P116</f>
        <v>19</v>
      </c>
      <c r="R116" s="23">
        <v>0</v>
      </c>
      <c r="S116" s="23">
        <v>0</v>
      </c>
      <c r="T116" s="23">
        <v>0</v>
      </c>
      <c r="U116" s="23">
        <v>0</v>
      </c>
      <c r="V116" s="24">
        <f t="shared" ref="V116:V125" si="677">T116+U116</f>
        <v>0</v>
      </c>
      <c r="W116" s="24">
        <v>0</v>
      </c>
      <c r="X116" s="23">
        <v>0</v>
      </c>
      <c r="Y116" s="23">
        <v>0</v>
      </c>
      <c r="Z116" s="23">
        <v>0</v>
      </c>
      <c r="AA116" s="24">
        <f t="shared" ref="AA116:AA125" si="678">Y116+Z116</f>
        <v>0</v>
      </c>
      <c r="AB116" s="23">
        <v>0</v>
      </c>
      <c r="AC116" s="23">
        <v>0</v>
      </c>
      <c r="AD116" s="23">
        <v>0</v>
      </c>
      <c r="AE116" s="23">
        <v>0</v>
      </c>
      <c r="AF116" s="24">
        <f t="shared" ref="AF116:AF125" si="679">AD116+AE116</f>
        <v>0</v>
      </c>
      <c r="AG116" s="23">
        <v>0</v>
      </c>
      <c r="AH116" s="23">
        <v>0</v>
      </c>
      <c r="AI116" s="23">
        <v>0</v>
      </c>
      <c r="AJ116" s="23">
        <v>0</v>
      </c>
      <c r="AK116" s="24">
        <f t="shared" ref="AK116:AK125" si="680">AI116+AJ116</f>
        <v>0</v>
      </c>
      <c r="AL116" s="23">
        <v>0</v>
      </c>
      <c r="AM116" s="23">
        <v>0</v>
      </c>
      <c r="AN116" s="23">
        <v>0</v>
      </c>
      <c r="AO116" s="23">
        <v>0</v>
      </c>
      <c r="AP116" s="24">
        <f t="shared" ref="AP116:AP125" si="681">AN116+AO116</f>
        <v>0</v>
      </c>
      <c r="AQ116" s="23">
        <v>0</v>
      </c>
      <c r="AR116" s="23">
        <v>0</v>
      </c>
      <c r="AS116" s="23">
        <v>0</v>
      </c>
      <c r="AT116" s="23">
        <v>0</v>
      </c>
      <c r="AU116" s="24">
        <f t="shared" ref="AU116:AU125" si="682">AS116+AT116</f>
        <v>0</v>
      </c>
      <c r="AV116" s="23">
        <v>0</v>
      </c>
      <c r="AW116" s="23">
        <v>0</v>
      </c>
      <c r="AX116" s="23">
        <v>0</v>
      </c>
      <c r="AY116" s="23">
        <v>0</v>
      </c>
      <c r="AZ116" s="24">
        <f t="shared" ref="AZ116:AZ125" si="683">AX116+AY116</f>
        <v>0</v>
      </c>
      <c r="BA116" s="23">
        <v>0</v>
      </c>
      <c r="BB116" s="23">
        <v>0</v>
      </c>
      <c r="BC116" s="23">
        <v>0</v>
      </c>
      <c r="BD116" s="23">
        <v>0</v>
      </c>
      <c r="BE116" s="24">
        <f t="shared" ref="BE116:BE125" si="684">BC116+BD116</f>
        <v>0</v>
      </c>
      <c r="BF116" s="23">
        <v>0</v>
      </c>
      <c r="BG116" s="23">
        <v>1</v>
      </c>
      <c r="BH116" s="23">
        <v>0</v>
      </c>
      <c r="BI116" s="23">
        <v>1</v>
      </c>
      <c r="BJ116" s="24">
        <f t="shared" ref="BJ116:BJ125" si="685">BH116+BI116</f>
        <v>1</v>
      </c>
      <c r="BK116" s="23">
        <v>0</v>
      </c>
      <c r="BL116" s="23">
        <v>2</v>
      </c>
      <c r="BM116" s="23">
        <v>0</v>
      </c>
      <c r="BN116" s="23">
        <v>0</v>
      </c>
      <c r="BO116" s="24">
        <f t="shared" ref="BO116:BO125" si="686">BM116+BN116</f>
        <v>0</v>
      </c>
      <c r="BP116" s="23">
        <v>0</v>
      </c>
      <c r="BQ116" s="23">
        <v>0</v>
      </c>
      <c r="BR116" s="23">
        <v>0</v>
      </c>
      <c r="BS116" s="23">
        <v>0</v>
      </c>
      <c r="BT116" s="24">
        <f t="shared" ref="BT116:BT125" si="687">BR116+BS116</f>
        <v>0</v>
      </c>
      <c r="BU116" s="24">
        <f t="shared" ref="BU116:BU127" si="688">C116+M116+AB116+AG116+AL116+AQ116+AV116+BA116+BF116+BP116+H116+BK116+R116</f>
        <v>30</v>
      </c>
      <c r="BV116" s="24">
        <f t="shared" ref="BV116:BV127" si="689">D116+N116+AC116+AH116+AM116+AR116+AW116+BB116+BG116+BQ116+I116+BL116+S116+X116</f>
        <v>119</v>
      </c>
      <c r="BW116" s="24">
        <f t="shared" ref="BW116:BW127" si="690">E116+O116+AD116+AI116+AN116+AS116+AX116+BC116+BH116+BR116+J116+BM116+T116</f>
        <v>23</v>
      </c>
      <c r="BX116" s="24">
        <f t="shared" ref="BX116:BX127" si="691">F116+P116+AE116+AJ116+AO116+AT116+AY116+BD116+BI116+BS116+K116+BN116+U116</f>
        <v>9</v>
      </c>
      <c r="BY116" s="24">
        <f t="shared" ref="BY116:BY127" si="692">G116+Q116+AF116+AK116+AP116+AU116+AZ116+BE116+BJ116+BT116+L116+BO116+V116</f>
        <v>32</v>
      </c>
      <c r="BZ116" s="25">
        <v>2</v>
      </c>
      <c r="CA116" s="24" t="str">
        <f t="shared" ref="CA116:CA125" si="693">IF(BZ116=1,BW116,"0")</f>
        <v>0</v>
      </c>
      <c r="CB116" s="24" t="str">
        <f t="shared" ref="CB116:CB125" si="694">IF(BZ116=1,BX116,"0")</f>
        <v>0</v>
      </c>
      <c r="CC116" s="24">
        <f t="shared" ref="CC116:CC125" si="695">CA116+CB116</f>
        <v>0</v>
      </c>
      <c r="CD116" s="24">
        <f t="shared" ref="CD116:CD125" si="696">IF(BZ116=2,BW116,"0")</f>
        <v>23</v>
      </c>
      <c r="CE116" s="24">
        <f t="shared" ref="CE116:CE125" si="697">IF(BZ116=2,BX116,"0")</f>
        <v>9</v>
      </c>
      <c r="CF116" s="24">
        <f t="shared" ref="CF116:CF125" si="698">CD116+CE116</f>
        <v>32</v>
      </c>
      <c r="CG116" s="24" t="str">
        <f t="shared" ref="CG116:CG125" si="699">IF(CC116=2,BZ116,"0")</f>
        <v>0</v>
      </c>
      <c r="CH116" s="24" t="str">
        <f t="shared" ref="CH116:CH125" si="700">IF(CC116=2,CA116,"0")</f>
        <v>0</v>
      </c>
      <c r="CI116" s="24">
        <f t="shared" ref="CI116:CI125" si="701">CG116+CH116</f>
        <v>0</v>
      </c>
    </row>
    <row r="117" spans="1:87" s="4" customFormat="1" ht="25.5" customHeight="1">
      <c r="A117" s="42"/>
      <c r="B117" s="22" t="s">
        <v>138</v>
      </c>
      <c r="C117" s="23">
        <v>0</v>
      </c>
      <c r="D117" s="23">
        <v>0</v>
      </c>
      <c r="E117" s="23">
        <v>0</v>
      </c>
      <c r="F117" s="23">
        <v>0</v>
      </c>
      <c r="G117" s="24">
        <f t="shared" si="675"/>
        <v>0</v>
      </c>
      <c r="H117" s="23">
        <v>0</v>
      </c>
      <c r="I117" s="23">
        <v>0</v>
      </c>
      <c r="J117" s="23">
        <v>0</v>
      </c>
      <c r="K117" s="23">
        <v>0</v>
      </c>
      <c r="L117" s="24">
        <f t="shared" ref="L117:L125" si="702">SUM(J117:K117)</f>
        <v>0</v>
      </c>
      <c r="M117" s="23">
        <v>60</v>
      </c>
      <c r="N117" s="23">
        <v>91</v>
      </c>
      <c r="O117" s="23">
        <v>57</v>
      </c>
      <c r="P117" s="23">
        <v>4</v>
      </c>
      <c r="Q117" s="24">
        <f t="shared" si="676"/>
        <v>61</v>
      </c>
      <c r="R117" s="23">
        <v>0</v>
      </c>
      <c r="S117" s="23">
        <v>6</v>
      </c>
      <c r="T117" s="23">
        <v>5</v>
      </c>
      <c r="U117" s="23">
        <v>0</v>
      </c>
      <c r="V117" s="24">
        <f t="shared" si="677"/>
        <v>5</v>
      </c>
      <c r="W117" s="24">
        <v>0</v>
      </c>
      <c r="X117" s="23">
        <v>0</v>
      </c>
      <c r="Y117" s="23">
        <v>0</v>
      </c>
      <c r="Z117" s="23">
        <v>0</v>
      </c>
      <c r="AA117" s="24">
        <f t="shared" si="678"/>
        <v>0</v>
      </c>
      <c r="AB117" s="23">
        <v>0</v>
      </c>
      <c r="AC117" s="23">
        <v>0</v>
      </c>
      <c r="AD117" s="23">
        <v>0</v>
      </c>
      <c r="AE117" s="23">
        <v>0</v>
      </c>
      <c r="AF117" s="24">
        <f t="shared" si="679"/>
        <v>0</v>
      </c>
      <c r="AG117" s="23">
        <v>0</v>
      </c>
      <c r="AH117" s="23">
        <v>0</v>
      </c>
      <c r="AI117" s="23">
        <v>0</v>
      </c>
      <c r="AJ117" s="23">
        <v>0</v>
      </c>
      <c r="AK117" s="24">
        <f t="shared" si="680"/>
        <v>0</v>
      </c>
      <c r="AL117" s="23">
        <v>0</v>
      </c>
      <c r="AM117" s="23">
        <v>0</v>
      </c>
      <c r="AN117" s="23">
        <v>0</v>
      </c>
      <c r="AO117" s="23">
        <v>0</v>
      </c>
      <c r="AP117" s="24">
        <f t="shared" si="681"/>
        <v>0</v>
      </c>
      <c r="AQ117" s="23">
        <v>0</v>
      </c>
      <c r="AR117" s="23">
        <v>0</v>
      </c>
      <c r="AS117" s="23">
        <v>0</v>
      </c>
      <c r="AT117" s="23">
        <v>0</v>
      </c>
      <c r="AU117" s="24">
        <f t="shared" si="682"/>
        <v>0</v>
      </c>
      <c r="AV117" s="23">
        <v>0</v>
      </c>
      <c r="AW117" s="23">
        <v>0</v>
      </c>
      <c r="AX117" s="23">
        <v>0</v>
      </c>
      <c r="AY117" s="23">
        <v>0</v>
      </c>
      <c r="AZ117" s="24">
        <f t="shared" si="683"/>
        <v>0</v>
      </c>
      <c r="BA117" s="23">
        <v>0</v>
      </c>
      <c r="BB117" s="23">
        <v>0</v>
      </c>
      <c r="BC117" s="23">
        <v>0</v>
      </c>
      <c r="BD117" s="23">
        <v>0</v>
      </c>
      <c r="BE117" s="24">
        <f t="shared" si="684"/>
        <v>0</v>
      </c>
      <c r="BF117" s="23">
        <v>0</v>
      </c>
      <c r="BG117" s="23">
        <v>0</v>
      </c>
      <c r="BH117" s="23">
        <v>0</v>
      </c>
      <c r="BI117" s="23">
        <v>0</v>
      </c>
      <c r="BJ117" s="24">
        <f t="shared" si="685"/>
        <v>0</v>
      </c>
      <c r="BK117" s="23">
        <v>0</v>
      </c>
      <c r="BL117" s="23">
        <v>0</v>
      </c>
      <c r="BM117" s="23">
        <v>0</v>
      </c>
      <c r="BN117" s="23">
        <v>0</v>
      </c>
      <c r="BO117" s="24">
        <f t="shared" si="686"/>
        <v>0</v>
      </c>
      <c r="BP117" s="23">
        <v>0</v>
      </c>
      <c r="BQ117" s="23">
        <v>0</v>
      </c>
      <c r="BR117" s="23">
        <v>0</v>
      </c>
      <c r="BS117" s="23">
        <v>0</v>
      </c>
      <c r="BT117" s="24">
        <f t="shared" si="687"/>
        <v>0</v>
      </c>
      <c r="BU117" s="24">
        <f t="shared" si="688"/>
        <v>60</v>
      </c>
      <c r="BV117" s="24">
        <f t="shared" si="689"/>
        <v>97</v>
      </c>
      <c r="BW117" s="24">
        <f t="shared" si="690"/>
        <v>62</v>
      </c>
      <c r="BX117" s="24">
        <f t="shared" si="691"/>
        <v>4</v>
      </c>
      <c r="BY117" s="24">
        <f t="shared" si="692"/>
        <v>66</v>
      </c>
      <c r="BZ117" s="25">
        <v>2</v>
      </c>
      <c r="CA117" s="24" t="str">
        <f t="shared" si="693"/>
        <v>0</v>
      </c>
      <c r="CB117" s="24" t="str">
        <f t="shared" si="694"/>
        <v>0</v>
      </c>
      <c r="CC117" s="24">
        <f t="shared" si="695"/>
        <v>0</v>
      </c>
      <c r="CD117" s="24">
        <f t="shared" si="696"/>
        <v>62</v>
      </c>
      <c r="CE117" s="24">
        <f t="shared" si="697"/>
        <v>4</v>
      </c>
      <c r="CF117" s="24">
        <f t="shared" si="698"/>
        <v>66</v>
      </c>
      <c r="CG117" s="24" t="str">
        <f t="shared" si="699"/>
        <v>0</v>
      </c>
      <c r="CH117" s="24" t="str">
        <f t="shared" si="700"/>
        <v>0</v>
      </c>
      <c r="CI117" s="24">
        <f t="shared" si="701"/>
        <v>0</v>
      </c>
    </row>
    <row r="118" spans="1:87" s="4" customFormat="1" ht="25.5" hidden="1" customHeight="1">
      <c r="A118" s="42"/>
      <c r="B118" s="22" t="s">
        <v>152</v>
      </c>
      <c r="C118" s="23"/>
      <c r="D118" s="23"/>
      <c r="E118" s="23"/>
      <c r="F118" s="23"/>
      <c r="G118" s="24">
        <f t="shared" ref="G118" si="703">E118+F118</f>
        <v>0</v>
      </c>
      <c r="H118" s="23">
        <v>0</v>
      </c>
      <c r="I118" s="23"/>
      <c r="J118" s="23"/>
      <c r="K118" s="23"/>
      <c r="L118" s="24">
        <f t="shared" ref="L118" si="704">SUM(J118:K118)</f>
        <v>0</v>
      </c>
      <c r="M118" s="23"/>
      <c r="N118" s="23"/>
      <c r="O118" s="23"/>
      <c r="P118" s="23"/>
      <c r="Q118" s="24">
        <f t="shared" ref="Q118" si="705">O118+P118</f>
        <v>0</v>
      </c>
      <c r="R118" s="23">
        <v>0</v>
      </c>
      <c r="S118" s="23"/>
      <c r="T118" s="23"/>
      <c r="U118" s="23"/>
      <c r="V118" s="24">
        <f t="shared" si="677"/>
        <v>0</v>
      </c>
      <c r="W118" s="24">
        <v>0</v>
      </c>
      <c r="X118" s="23">
        <v>0</v>
      </c>
      <c r="Y118" s="23">
        <v>0</v>
      </c>
      <c r="Z118" s="23">
        <v>0</v>
      </c>
      <c r="AA118" s="24">
        <f t="shared" si="678"/>
        <v>0</v>
      </c>
      <c r="AB118" s="23">
        <v>0</v>
      </c>
      <c r="AC118" s="23">
        <v>0</v>
      </c>
      <c r="AD118" s="23">
        <v>0</v>
      </c>
      <c r="AE118" s="23">
        <v>0</v>
      </c>
      <c r="AF118" s="24">
        <f t="shared" ref="AF118" si="706">AD118+AE118</f>
        <v>0</v>
      </c>
      <c r="AG118" s="23">
        <v>0</v>
      </c>
      <c r="AH118" s="23">
        <v>0</v>
      </c>
      <c r="AI118" s="23">
        <v>0</v>
      </c>
      <c r="AJ118" s="23">
        <v>0</v>
      </c>
      <c r="AK118" s="24">
        <f t="shared" ref="AK118" si="707">AI118+AJ118</f>
        <v>0</v>
      </c>
      <c r="AL118" s="23">
        <v>0</v>
      </c>
      <c r="AM118" s="23">
        <v>0</v>
      </c>
      <c r="AN118" s="23">
        <v>0</v>
      </c>
      <c r="AO118" s="23">
        <v>0</v>
      </c>
      <c r="AP118" s="24">
        <f t="shared" ref="AP118" si="708">AN118+AO118</f>
        <v>0</v>
      </c>
      <c r="AQ118" s="23">
        <v>0</v>
      </c>
      <c r="AR118" s="23">
        <v>0</v>
      </c>
      <c r="AS118" s="23">
        <v>0</v>
      </c>
      <c r="AT118" s="23">
        <v>0</v>
      </c>
      <c r="AU118" s="24">
        <f t="shared" ref="AU118" si="709">AS118+AT118</f>
        <v>0</v>
      </c>
      <c r="AV118" s="23">
        <v>0</v>
      </c>
      <c r="AW118" s="23">
        <v>0</v>
      </c>
      <c r="AX118" s="23">
        <v>0</v>
      </c>
      <c r="AY118" s="23">
        <v>0</v>
      </c>
      <c r="AZ118" s="24">
        <f t="shared" ref="AZ118" si="710">AX118+AY118</f>
        <v>0</v>
      </c>
      <c r="BA118" s="23">
        <v>0</v>
      </c>
      <c r="BB118" s="23"/>
      <c r="BC118" s="23"/>
      <c r="BD118" s="23"/>
      <c r="BE118" s="24">
        <f t="shared" ref="BE118" si="711">BC118+BD118</f>
        <v>0</v>
      </c>
      <c r="BF118" s="23">
        <v>0</v>
      </c>
      <c r="BG118" s="23">
        <v>0</v>
      </c>
      <c r="BH118" s="23">
        <v>0</v>
      </c>
      <c r="BI118" s="23">
        <v>0</v>
      </c>
      <c r="BJ118" s="24">
        <f t="shared" ref="BJ118" si="712">BH118+BI118</f>
        <v>0</v>
      </c>
      <c r="BK118" s="23">
        <v>0</v>
      </c>
      <c r="BL118" s="23">
        <v>0</v>
      </c>
      <c r="BM118" s="23"/>
      <c r="BN118" s="23"/>
      <c r="BO118" s="24">
        <f t="shared" si="686"/>
        <v>0</v>
      </c>
      <c r="BP118" s="23">
        <v>0</v>
      </c>
      <c r="BQ118" s="23"/>
      <c r="BR118" s="23"/>
      <c r="BS118" s="23"/>
      <c r="BT118" s="24">
        <f t="shared" ref="BT118" si="713">BR118+BS118</f>
        <v>0</v>
      </c>
      <c r="BU118" s="24">
        <f t="shared" si="688"/>
        <v>0</v>
      </c>
      <c r="BV118" s="24">
        <f t="shared" si="689"/>
        <v>0</v>
      </c>
      <c r="BW118" s="24">
        <f t="shared" si="690"/>
        <v>0</v>
      </c>
      <c r="BX118" s="24">
        <f t="shared" si="691"/>
        <v>0</v>
      </c>
      <c r="BY118" s="24">
        <f t="shared" si="692"/>
        <v>0</v>
      </c>
      <c r="BZ118" s="25">
        <v>2</v>
      </c>
      <c r="CA118" s="24" t="str">
        <f t="shared" ref="CA118" si="714">IF(BZ118=1,BW118,"0")</f>
        <v>0</v>
      </c>
      <c r="CB118" s="24" t="str">
        <f t="shared" ref="CB118" si="715">IF(BZ118=1,BX118,"0")</f>
        <v>0</v>
      </c>
      <c r="CC118" s="24">
        <f t="shared" ref="CC118" si="716">CA118+CB118</f>
        <v>0</v>
      </c>
      <c r="CD118" s="24">
        <f t="shared" ref="CD118" si="717">IF(BZ118=2,BW118,"0")</f>
        <v>0</v>
      </c>
      <c r="CE118" s="24">
        <f t="shared" ref="CE118" si="718">IF(BZ118=2,BX118,"0")</f>
        <v>0</v>
      </c>
      <c r="CF118" s="24">
        <f t="shared" ref="CF118" si="719">CD118+CE118</f>
        <v>0</v>
      </c>
      <c r="CG118" s="24" t="str">
        <f t="shared" ref="CG118" si="720">IF(CC118=2,BZ118,"0")</f>
        <v>0</v>
      </c>
      <c r="CH118" s="24" t="str">
        <f t="shared" ref="CH118" si="721">IF(CC118=2,CA118,"0")</f>
        <v>0</v>
      </c>
      <c r="CI118" s="24">
        <f t="shared" ref="CI118" si="722">CG118+CH118</f>
        <v>0</v>
      </c>
    </row>
    <row r="119" spans="1:87" s="4" customFormat="1" ht="25.5" customHeight="1">
      <c r="A119" s="42"/>
      <c r="B119" s="72" t="s">
        <v>93</v>
      </c>
      <c r="C119" s="23">
        <v>20</v>
      </c>
      <c r="D119" s="23">
        <v>156</v>
      </c>
      <c r="E119" s="23">
        <v>20</v>
      </c>
      <c r="F119" s="23">
        <v>4</v>
      </c>
      <c r="G119" s="24">
        <f t="shared" si="675"/>
        <v>24</v>
      </c>
      <c r="H119" s="23">
        <v>0</v>
      </c>
      <c r="I119" s="23">
        <v>0</v>
      </c>
      <c r="J119" s="23">
        <v>0</v>
      </c>
      <c r="K119" s="23">
        <v>0</v>
      </c>
      <c r="L119" s="24">
        <f t="shared" si="702"/>
        <v>0</v>
      </c>
      <c r="M119" s="23">
        <v>40</v>
      </c>
      <c r="N119" s="23">
        <v>302</v>
      </c>
      <c r="O119" s="23">
        <v>41</v>
      </c>
      <c r="P119" s="23">
        <v>2</v>
      </c>
      <c r="Q119" s="24">
        <f t="shared" si="676"/>
        <v>43</v>
      </c>
      <c r="R119" s="23">
        <v>0</v>
      </c>
      <c r="S119" s="23">
        <v>134</v>
      </c>
      <c r="T119" s="23">
        <v>0</v>
      </c>
      <c r="U119" s="23">
        <v>0</v>
      </c>
      <c r="V119" s="24">
        <f t="shared" si="677"/>
        <v>0</v>
      </c>
      <c r="W119" s="24">
        <v>0</v>
      </c>
      <c r="X119" s="23">
        <v>0</v>
      </c>
      <c r="Y119" s="23">
        <v>0</v>
      </c>
      <c r="Z119" s="23">
        <v>0</v>
      </c>
      <c r="AA119" s="24">
        <f t="shared" si="678"/>
        <v>0</v>
      </c>
      <c r="AB119" s="23">
        <v>0</v>
      </c>
      <c r="AC119" s="23">
        <v>0</v>
      </c>
      <c r="AD119" s="23">
        <v>0</v>
      </c>
      <c r="AE119" s="23">
        <v>0</v>
      </c>
      <c r="AF119" s="24">
        <f t="shared" si="679"/>
        <v>0</v>
      </c>
      <c r="AG119" s="23">
        <v>0</v>
      </c>
      <c r="AH119" s="23">
        <v>0</v>
      </c>
      <c r="AI119" s="23">
        <v>0</v>
      </c>
      <c r="AJ119" s="23">
        <v>0</v>
      </c>
      <c r="AK119" s="24">
        <f t="shared" si="680"/>
        <v>0</v>
      </c>
      <c r="AL119" s="23">
        <v>0</v>
      </c>
      <c r="AM119" s="23">
        <v>0</v>
      </c>
      <c r="AN119" s="23">
        <v>0</v>
      </c>
      <c r="AO119" s="23">
        <v>0</v>
      </c>
      <c r="AP119" s="24">
        <f t="shared" si="681"/>
        <v>0</v>
      </c>
      <c r="AQ119" s="23">
        <v>0</v>
      </c>
      <c r="AR119" s="23">
        <v>0</v>
      </c>
      <c r="AS119" s="23">
        <v>0</v>
      </c>
      <c r="AT119" s="23">
        <v>0</v>
      </c>
      <c r="AU119" s="24">
        <f t="shared" si="682"/>
        <v>0</v>
      </c>
      <c r="AV119" s="23">
        <v>0</v>
      </c>
      <c r="AW119" s="23">
        <v>0</v>
      </c>
      <c r="AX119" s="23">
        <v>0</v>
      </c>
      <c r="AY119" s="23">
        <v>0</v>
      </c>
      <c r="AZ119" s="24">
        <f t="shared" si="683"/>
        <v>0</v>
      </c>
      <c r="BA119" s="23">
        <v>0</v>
      </c>
      <c r="BB119" s="23"/>
      <c r="BC119" s="23"/>
      <c r="BD119" s="23"/>
      <c r="BE119" s="24">
        <f t="shared" si="684"/>
        <v>0</v>
      </c>
      <c r="BF119" s="23">
        <v>0</v>
      </c>
      <c r="BG119" s="23">
        <v>0</v>
      </c>
      <c r="BH119" s="23">
        <v>0</v>
      </c>
      <c r="BI119" s="23">
        <v>0</v>
      </c>
      <c r="BJ119" s="24">
        <f t="shared" si="685"/>
        <v>0</v>
      </c>
      <c r="BK119" s="23">
        <v>0</v>
      </c>
      <c r="BL119" s="23">
        <v>0</v>
      </c>
      <c r="BM119" s="23">
        <v>0</v>
      </c>
      <c r="BN119" s="23">
        <v>0</v>
      </c>
      <c r="BO119" s="24">
        <f t="shared" si="686"/>
        <v>0</v>
      </c>
      <c r="BP119" s="23">
        <v>0</v>
      </c>
      <c r="BQ119" s="23">
        <v>0</v>
      </c>
      <c r="BR119" s="23">
        <v>1</v>
      </c>
      <c r="BS119" s="23">
        <v>0</v>
      </c>
      <c r="BT119" s="24">
        <f t="shared" si="687"/>
        <v>1</v>
      </c>
      <c r="BU119" s="24">
        <f t="shared" si="688"/>
        <v>60</v>
      </c>
      <c r="BV119" s="24">
        <f t="shared" si="689"/>
        <v>592</v>
      </c>
      <c r="BW119" s="24">
        <f t="shared" si="690"/>
        <v>62</v>
      </c>
      <c r="BX119" s="24">
        <f t="shared" si="691"/>
        <v>6</v>
      </c>
      <c r="BY119" s="24">
        <f t="shared" si="692"/>
        <v>68</v>
      </c>
      <c r="BZ119" s="25">
        <v>2</v>
      </c>
      <c r="CA119" s="24" t="str">
        <f t="shared" si="693"/>
        <v>0</v>
      </c>
      <c r="CB119" s="24" t="str">
        <f t="shared" si="694"/>
        <v>0</v>
      </c>
      <c r="CC119" s="24">
        <f t="shared" si="695"/>
        <v>0</v>
      </c>
      <c r="CD119" s="24">
        <f t="shared" si="696"/>
        <v>62</v>
      </c>
      <c r="CE119" s="24">
        <f t="shared" si="697"/>
        <v>6</v>
      </c>
      <c r="CF119" s="24">
        <f t="shared" si="698"/>
        <v>68</v>
      </c>
      <c r="CG119" s="24" t="str">
        <f t="shared" si="699"/>
        <v>0</v>
      </c>
      <c r="CH119" s="24" t="str">
        <f t="shared" si="700"/>
        <v>0</v>
      </c>
      <c r="CI119" s="24">
        <f t="shared" si="701"/>
        <v>0</v>
      </c>
    </row>
    <row r="120" spans="1:87" s="4" customFormat="1" ht="25.5" customHeight="1">
      <c r="A120" s="42"/>
      <c r="B120" s="22" t="s">
        <v>7</v>
      </c>
      <c r="C120" s="23">
        <v>20</v>
      </c>
      <c r="D120" s="23">
        <v>137</v>
      </c>
      <c r="E120" s="23">
        <v>22</v>
      </c>
      <c r="F120" s="23">
        <v>13</v>
      </c>
      <c r="G120" s="24">
        <f t="shared" si="675"/>
        <v>35</v>
      </c>
      <c r="H120" s="23">
        <v>0</v>
      </c>
      <c r="I120" s="23">
        <v>0</v>
      </c>
      <c r="J120" s="23">
        <v>0</v>
      </c>
      <c r="K120" s="23">
        <v>0</v>
      </c>
      <c r="L120" s="24">
        <f t="shared" si="702"/>
        <v>0</v>
      </c>
      <c r="M120" s="23">
        <v>40</v>
      </c>
      <c r="N120" s="23">
        <v>230</v>
      </c>
      <c r="O120" s="23">
        <v>39</v>
      </c>
      <c r="P120" s="23">
        <v>8</v>
      </c>
      <c r="Q120" s="24">
        <f t="shared" si="676"/>
        <v>47</v>
      </c>
      <c r="R120" s="23">
        <v>0</v>
      </c>
      <c r="S120" s="23">
        <v>0</v>
      </c>
      <c r="T120" s="23">
        <v>0</v>
      </c>
      <c r="U120" s="23">
        <v>0</v>
      </c>
      <c r="V120" s="24">
        <f t="shared" si="677"/>
        <v>0</v>
      </c>
      <c r="W120" s="24">
        <v>0</v>
      </c>
      <c r="X120" s="23">
        <v>0</v>
      </c>
      <c r="Y120" s="23">
        <v>0</v>
      </c>
      <c r="Z120" s="23">
        <v>0</v>
      </c>
      <c r="AA120" s="24">
        <f t="shared" si="678"/>
        <v>0</v>
      </c>
      <c r="AB120" s="23">
        <v>0</v>
      </c>
      <c r="AC120" s="23">
        <v>0</v>
      </c>
      <c r="AD120" s="23">
        <v>0</v>
      </c>
      <c r="AE120" s="23">
        <v>0</v>
      </c>
      <c r="AF120" s="24">
        <f t="shared" si="679"/>
        <v>0</v>
      </c>
      <c r="AG120" s="23">
        <v>0</v>
      </c>
      <c r="AH120" s="23">
        <v>0</v>
      </c>
      <c r="AI120" s="23">
        <v>0</v>
      </c>
      <c r="AJ120" s="23">
        <v>0</v>
      </c>
      <c r="AK120" s="24">
        <f t="shared" si="680"/>
        <v>0</v>
      </c>
      <c r="AL120" s="23">
        <v>0</v>
      </c>
      <c r="AM120" s="23">
        <v>0</v>
      </c>
      <c r="AN120" s="23">
        <v>0</v>
      </c>
      <c r="AO120" s="23">
        <v>0</v>
      </c>
      <c r="AP120" s="24">
        <f t="shared" si="681"/>
        <v>0</v>
      </c>
      <c r="AQ120" s="23">
        <v>0</v>
      </c>
      <c r="AR120" s="23">
        <v>0</v>
      </c>
      <c r="AS120" s="23">
        <v>0</v>
      </c>
      <c r="AT120" s="23">
        <v>0</v>
      </c>
      <c r="AU120" s="24">
        <f t="shared" si="682"/>
        <v>0</v>
      </c>
      <c r="AV120" s="23">
        <v>0</v>
      </c>
      <c r="AW120" s="23">
        <v>0</v>
      </c>
      <c r="AX120" s="23">
        <v>0</v>
      </c>
      <c r="AY120" s="23">
        <v>0</v>
      </c>
      <c r="AZ120" s="24">
        <f t="shared" si="683"/>
        <v>0</v>
      </c>
      <c r="BA120" s="23">
        <v>0</v>
      </c>
      <c r="BB120" s="23"/>
      <c r="BC120" s="23"/>
      <c r="BD120" s="23"/>
      <c r="BE120" s="24">
        <f t="shared" si="684"/>
        <v>0</v>
      </c>
      <c r="BF120" s="23">
        <v>0</v>
      </c>
      <c r="BG120" s="23">
        <v>1</v>
      </c>
      <c r="BH120" s="23">
        <v>0</v>
      </c>
      <c r="BI120" s="23">
        <v>1</v>
      </c>
      <c r="BJ120" s="24">
        <f t="shared" si="685"/>
        <v>1</v>
      </c>
      <c r="BK120" s="23">
        <v>0</v>
      </c>
      <c r="BL120" s="23">
        <v>0</v>
      </c>
      <c r="BM120" s="23">
        <v>0</v>
      </c>
      <c r="BN120" s="23">
        <v>0</v>
      </c>
      <c r="BO120" s="24">
        <f t="shared" si="686"/>
        <v>0</v>
      </c>
      <c r="BP120" s="23">
        <v>0</v>
      </c>
      <c r="BQ120" s="23">
        <v>0</v>
      </c>
      <c r="BR120" s="23">
        <v>0</v>
      </c>
      <c r="BS120" s="23">
        <v>2</v>
      </c>
      <c r="BT120" s="24">
        <f t="shared" si="687"/>
        <v>2</v>
      </c>
      <c r="BU120" s="24">
        <f t="shared" si="688"/>
        <v>60</v>
      </c>
      <c r="BV120" s="24">
        <f t="shared" si="689"/>
        <v>368</v>
      </c>
      <c r="BW120" s="24">
        <f t="shared" si="690"/>
        <v>61</v>
      </c>
      <c r="BX120" s="24">
        <f t="shared" si="691"/>
        <v>24</v>
      </c>
      <c r="BY120" s="24">
        <f t="shared" si="692"/>
        <v>85</v>
      </c>
      <c r="BZ120" s="25">
        <v>2</v>
      </c>
      <c r="CA120" s="24" t="str">
        <f t="shared" si="693"/>
        <v>0</v>
      </c>
      <c r="CB120" s="24" t="str">
        <f t="shared" si="694"/>
        <v>0</v>
      </c>
      <c r="CC120" s="24">
        <f t="shared" si="695"/>
        <v>0</v>
      </c>
      <c r="CD120" s="24">
        <f t="shared" si="696"/>
        <v>61</v>
      </c>
      <c r="CE120" s="24">
        <f t="shared" si="697"/>
        <v>24</v>
      </c>
      <c r="CF120" s="24">
        <f t="shared" si="698"/>
        <v>85</v>
      </c>
      <c r="CG120" s="24" t="str">
        <f t="shared" si="699"/>
        <v>0</v>
      </c>
      <c r="CH120" s="24" t="str">
        <f t="shared" si="700"/>
        <v>0</v>
      </c>
      <c r="CI120" s="24">
        <f t="shared" si="701"/>
        <v>0</v>
      </c>
    </row>
    <row r="121" spans="1:87" s="4" customFormat="1" ht="25.5" customHeight="1">
      <c r="A121" s="42"/>
      <c r="B121" s="22" t="s">
        <v>106</v>
      </c>
      <c r="C121" s="23">
        <v>10</v>
      </c>
      <c r="D121" s="23">
        <v>12</v>
      </c>
      <c r="E121" s="23">
        <v>10</v>
      </c>
      <c r="F121" s="23">
        <v>0</v>
      </c>
      <c r="G121" s="24">
        <f t="shared" si="675"/>
        <v>10</v>
      </c>
      <c r="H121" s="23">
        <v>0</v>
      </c>
      <c r="I121" s="23">
        <v>0</v>
      </c>
      <c r="J121" s="23">
        <v>0</v>
      </c>
      <c r="K121" s="23">
        <v>0</v>
      </c>
      <c r="L121" s="24">
        <f t="shared" si="702"/>
        <v>0</v>
      </c>
      <c r="M121" s="23">
        <v>20</v>
      </c>
      <c r="N121" s="23">
        <v>1</v>
      </c>
      <c r="O121" s="23">
        <v>0</v>
      </c>
      <c r="P121" s="23">
        <v>0</v>
      </c>
      <c r="Q121" s="24">
        <f t="shared" si="676"/>
        <v>0</v>
      </c>
      <c r="R121" s="23">
        <v>0</v>
      </c>
      <c r="S121" s="23">
        <v>19</v>
      </c>
      <c r="T121" s="23">
        <v>10</v>
      </c>
      <c r="U121" s="23">
        <v>3</v>
      </c>
      <c r="V121" s="24">
        <f t="shared" si="677"/>
        <v>13</v>
      </c>
      <c r="W121" s="24">
        <v>0</v>
      </c>
      <c r="X121" s="23">
        <v>0</v>
      </c>
      <c r="Y121" s="23">
        <v>0</v>
      </c>
      <c r="Z121" s="23">
        <v>0</v>
      </c>
      <c r="AA121" s="24">
        <f t="shared" si="678"/>
        <v>0</v>
      </c>
      <c r="AB121" s="23">
        <v>0</v>
      </c>
      <c r="AC121" s="23">
        <v>0</v>
      </c>
      <c r="AD121" s="23">
        <v>0</v>
      </c>
      <c r="AE121" s="23">
        <v>0</v>
      </c>
      <c r="AF121" s="24">
        <f t="shared" si="679"/>
        <v>0</v>
      </c>
      <c r="AG121" s="23">
        <v>0</v>
      </c>
      <c r="AH121" s="23">
        <v>0</v>
      </c>
      <c r="AI121" s="23">
        <v>0</v>
      </c>
      <c r="AJ121" s="23">
        <v>0</v>
      </c>
      <c r="AK121" s="24">
        <f t="shared" si="680"/>
        <v>0</v>
      </c>
      <c r="AL121" s="23">
        <v>0</v>
      </c>
      <c r="AM121" s="23">
        <v>0</v>
      </c>
      <c r="AN121" s="23">
        <v>0</v>
      </c>
      <c r="AO121" s="23">
        <v>0</v>
      </c>
      <c r="AP121" s="24">
        <f t="shared" si="681"/>
        <v>0</v>
      </c>
      <c r="AQ121" s="23">
        <v>0</v>
      </c>
      <c r="AR121" s="23">
        <v>0</v>
      </c>
      <c r="AS121" s="23">
        <v>0</v>
      </c>
      <c r="AT121" s="23">
        <v>0</v>
      </c>
      <c r="AU121" s="24">
        <f t="shared" si="682"/>
        <v>0</v>
      </c>
      <c r="AV121" s="23">
        <v>0</v>
      </c>
      <c r="AW121" s="23">
        <v>0</v>
      </c>
      <c r="AX121" s="23">
        <v>0</v>
      </c>
      <c r="AY121" s="23">
        <v>0</v>
      </c>
      <c r="AZ121" s="24">
        <f t="shared" si="683"/>
        <v>0</v>
      </c>
      <c r="BA121" s="23">
        <v>0</v>
      </c>
      <c r="BB121" s="23"/>
      <c r="BC121" s="23"/>
      <c r="BD121" s="23"/>
      <c r="BE121" s="24">
        <f t="shared" si="684"/>
        <v>0</v>
      </c>
      <c r="BF121" s="23">
        <v>0</v>
      </c>
      <c r="BG121" s="23">
        <v>1</v>
      </c>
      <c r="BH121" s="23">
        <v>1</v>
      </c>
      <c r="BI121" s="23">
        <v>0</v>
      </c>
      <c r="BJ121" s="24">
        <f t="shared" si="685"/>
        <v>1</v>
      </c>
      <c r="BK121" s="23">
        <v>0</v>
      </c>
      <c r="BL121" s="23">
        <v>1</v>
      </c>
      <c r="BM121" s="23">
        <v>0</v>
      </c>
      <c r="BN121" s="23">
        <v>0</v>
      </c>
      <c r="BO121" s="24">
        <f t="shared" si="686"/>
        <v>0</v>
      </c>
      <c r="BP121" s="23">
        <v>0</v>
      </c>
      <c r="BQ121" s="23">
        <v>0</v>
      </c>
      <c r="BR121" s="23">
        <v>0</v>
      </c>
      <c r="BS121" s="23">
        <v>0</v>
      </c>
      <c r="BT121" s="24">
        <f t="shared" si="687"/>
        <v>0</v>
      </c>
      <c r="BU121" s="24">
        <f t="shared" si="688"/>
        <v>30</v>
      </c>
      <c r="BV121" s="24">
        <f t="shared" si="689"/>
        <v>34</v>
      </c>
      <c r="BW121" s="24">
        <f t="shared" si="690"/>
        <v>21</v>
      </c>
      <c r="BX121" s="24">
        <f t="shared" si="691"/>
        <v>3</v>
      </c>
      <c r="BY121" s="24">
        <f t="shared" si="692"/>
        <v>24</v>
      </c>
      <c r="BZ121" s="25">
        <v>2</v>
      </c>
      <c r="CA121" s="24" t="str">
        <f t="shared" si="693"/>
        <v>0</v>
      </c>
      <c r="CB121" s="24" t="str">
        <f t="shared" si="694"/>
        <v>0</v>
      </c>
      <c r="CC121" s="24">
        <f t="shared" si="695"/>
        <v>0</v>
      </c>
      <c r="CD121" s="24">
        <f t="shared" si="696"/>
        <v>21</v>
      </c>
      <c r="CE121" s="24">
        <f t="shared" si="697"/>
        <v>3</v>
      </c>
      <c r="CF121" s="24">
        <f t="shared" si="698"/>
        <v>24</v>
      </c>
      <c r="CG121" s="24" t="str">
        <f t="shared" si="699"/>
        <v>0</v>
      </c>
      <c r="CH121" s="24" t="str">
        <f t="shared" si="700"/>
        <v>0</v>
      </c>
      <c r="CI121" s="24">
        <f t="shared" si="701"/>
        <v>0</v>
      </c>
    </row>
    <row r="122" spans="1:87" s="4" customFormat="1" ht="25.5" customHeight="1">
      <c r="A122" s="42"/>
      <c r="B122" s="106" t="s">
        <v>162</v>
      </c>
      <c r="C122" s="23">
        <v>30</v>
      </c>
      <c r="D122" s="23">
        <v>49</v>
      </c>
      <c r="E122" s="23">
        <v>31</v>
      </c>
      <c r="F122" s="23">
        <v>2</v>
      </c>
      <c r="G122" s="24">
        <f t="shared" si="675"/>
        <v>33</v>
      </c>
      <c r="H122" s="23">
        <v>0</v>
      </c>
      <c r="I122" s="23">
        <v>9</v>
      </c>
      <c r="J122" s="23">
        <v>8</v>
      </c>
      <c r="K122" s="23">
        <v>1</v>
      </c>
      <c r="L122" s="24">
        <f t="shared" si="702"/>
        <v>9</v>
      </c>
      <c r="M122" s="23">
        <v>30</v>
      </c>
      <c r="N122" s="23">
        <v>22</v>
      </c>
      <c r="O122" s="23">
        <v>6</v>
      </c>
      <c r="P122" s="23">
        <v>5</v>
      </c>
      <c r="Q122" s="24">
        <f t="shared" si="676"/>
        <v>11</v>
      </c>
      <c r="R122" s="23">
        <v>0</v>
      </c>
      <c r="S122" s="23">
        <v>67</v>
      </c>
      <c r="T122" s="23">
        <v>17</v>
      </c>
      <c r="U122" s="23">
        <v>5</v>
      </c>
      <c r="V122" s="24">
        <f t="shared" si="677"/>
        <v>22</v>
      </c>
      <c r="W122" s="24">
        <v>0</v>
      </c>
      <c r="X122" s="23">
        <v>0</v>
      </c>
      <c r="Y122" s="23">
        <v>0</v>
      </c>
      <c r="Z122" s="23">
        <v>0</v>
      </c>
      <c r="AA122" s="24">
        <f t="shared" si="678"/>
        <v>0</v>
      </c>
      <c r="AB122" s="23">
        <v>0</v>
      </c>
      <c r="AC122" s="23">
        <v>0</v>
      </c>
      <c r="AD122" s="23">
        <v>0</v>
      </c>
      <c r="AE122" s="23">
        <v>0</v>
      </c>
      <c r="AF122" s="24">
        <f t="shared" si="679"/>
        <v>0</v>
      </c>
      <c r="AG122" s="23">
        <v>0</v>
      </c>
      <c r="AH122" s="23">
        <v>0</v>
      </c>
      <c r="AI122" s="23">
        <v>0</v>
      </c>
      <c r="AJ122" s="23">
        <v>0</v>
      </c>
      <c r="AK122" s="24">
        <f t="shared" si="680"/>
        <v>0</v>
      </c>
      <c r="AL122" s="23">
        <v>0</v>
      </c>
      <c r="AM122" s="23">
        <v>0</v>
      </c>
      <c r="AN122" s="23">
        <v>0</v>
      </c>
      <c r="AO122" s="23">
        <v>0</v>
      </c>
      <c r="AP122" s="24">
        <f t="shared" si="681"/>
        <v>0</v>
      </c>
      <c r="AQ122" s="23">
        <v>0</v>
      </c>
      <c r="AR122" s="23">
        <v>0</v>
      </c>
      <c r="AS122" s="23">
        <v>0</v>
      </c>
      <c r="AT122" s="23">
        <v>0</v>
      </c>
      <c r="AU122" s="24">
        <f t="shared" si="682"/>
        <v>0</v>
      </c>
      <c r="AV122" s="23">
        <v>0</v>
      </c>
      <c r="AW122" s="23">
        <v>0</v>
      </c>
      <c r="AX122" s="23">
        <v>0</v>
      </c>
      <c r="AY122" s="23">
        <v>0</v>
      </c>
      <c r="AZ122" s="24">
        <f t="shared" si="683"/>
        <v>0</v>
      </c>
      <c r="BA122" s="23">
        <v>0</v>
      </c>
      <c r="BB122" s="23"/>
      <c r="BC122" s="23"/>
      <c r="BD122" s="23"/>
      <c r="BE122" s="24">
        <f t="shared" si="684"/>
        <v>0</v>
      </c>
      <c r="BF122" s="23">
        <v>0</v>
      </c>
      <c r="BG122" s="23">
        <v>0</v>
      </c>
      <c r="BH122" s="23">
        <v>0</v>
      </c>
      <c r="BI122" s="23">
        <v>0</v>
      </c>
      <c r="BJ122" s="24">
        <f t="shared" si="685"/>
        <v>0</v>
      </c>
      <c r="BK122" s="23">
        <v>0</v>
      </c>
      <c r="BL122" s="23">
        <v>0</v>
      </c>
      <c r="BM122" s="23">
        <v>0</v>
      </c>
      <c r="BN122" s="23">
        <v>0</v>
      </c>
      <c r="BO122" s="24">
        <f t="shared" si="686"/>
        <v>0</v>
      </c>
      <c r="BP122" s="23">
        <v>0</v>
      </c>
      <c r="BQ122" s="23">
        <v>1</v>
      </c>
      <c r="BR122" s="23">
        <v>1</v>
      </c>
      <c r="BS122" s="23">
        <v>0</v>
      </c>
      <c r="BT122" s="24">
        <f t="shared" si="687"/>
        <v>1</v>
      </c>
      <c r="BU122" s="24">
        <f t="shared" si="688"/>
        <v>60</v>
      </c>
      <c r="BV122" s="24">
        <f t="shared" si="689"/>
        <v>148</v>
      </c>
      <c r="BW122" s="24">
        <f t="shared" si="690"/>
        <v>63</v>
      </c>
      <c r="BX122" s="24">
        <f t="shared" si="691"/>
        <v>13</v>
      </c>
      <c r="BY122" s="24">
        <f t="shared" si="692"/>
        <v>76</v>
      </c>
      <c r="BZ122" s="25">
        <v>2</v>
      </c>
      <c r="CA122" s="24" t="str">
        <f t="shared" si="693"/>
        <v>0</v>
      </c>
      <c r="CB122" s="24" t="str">
        <f t="shared" si="694"/>
        <v>0</v>
      </c>
      <c r="CC122" s="24">
        <f t="shared" si="695"/>
        <v>0</v>
      </c>
      <c r="CD122" s="24">
        <f t="shared" si="696"/>
        <v>63</v>
      </c>
      <c r="CE122" s="24">
        <f t="shared" si="697"/>
        <v>13</v>
      </c>
      <c r="CF122" s="24">
        <f t="shared" si="698"/>
        <v>76</v>
      </c>
      <c r="CG122" s="24" t="str">
        <f t="shared" si="699"/>
        <v>0</v>
      </c>
      <c r="CH122" s="24" t="str">
        <f t="shared" si="700"/>
        <v>0</v>
      </c>
      <c r="CI122" s="24">
        <f t="shared" si="701"/>
        <v>0</v>
      </c>
    </row>
    <row r="123" spans="1:87" s="4" customFormat="1" ht="25.5" customHeight="1">
      <c r="A123" s="42"/>
      <c r="B123" s="22" t="s">
        <v>92</v>
      </c>
      <c r="C123" s="23">
        <v>18</v>
      </c>
      <c r="D123" s="23">
        <v>21</v>
      </c>
      <c r="E123" s="23">
        <v>7</v>
      </c>
      <c r="F123" s="23">
        <v>1</v>
      </c>
      <c r="G123" s="24">
        <f t="shared" si="675"/>
        <v>8</v>
      </c>
      <c r="H123" s="23">
        <v>0</v>
      </c>
      <c r="I123" s="23">
        <v>2</v>
      </c>
      <c r="J123" s="23">
        <v>2</v>
      </c>
      <c r="K123" s="23">
        <v>0</v>
      </c>
      <c r="L123" s="24">
        <f t="shared" ref="L123" si="723">SUM(J123:K123)</f>
        <v>2</v>
      </c>
      <c r="M123" s="23">
        <v>10</v>
      </c>
      <c r="N123" s="23">
        <v>7</v>
      </c>
      <c r="O123" s="23">
        <v>4</v>
      </c>
      <c r="P123" s="23">
        <v>0</v>
      </c>
      <c r="Q123" s="24">
        <f t="shared" si="676"/>
        <v>4</v>
      </c>
      <c r="R123" s="23">
        <v>0</v>
      </c>
      <c r="S123" s="23">
        <v>20</v>
      </c>
      <c r="T123" s="23">
        <v>7</v>
      </c>
      <c r="U123" s="23">
        <v>1</v>
      </c>
      <c r="V123" s="24">
        <f t="shared" si="677"/>
        <v>8</v>
      </c>
      <c r="W123" s="24">
        <v>0</v>
      </c>
      <c r="X123" s="23">
        <v>0</v>
      </c>
      <c r="Y123" s="23">
        <v>0</v>
      </c>
      <c r="Z123" s="23">
        <v>0</v>
      </c>
      <c r="AA123" s="24">
        <f t="shared" si="678"/>
        <v>0</v>
      </c>
      <c r="AB123" s="23">
        <v>0</v>
      </c>
      <c r="AC123" s="23">
        <v>0</v>
      </c>
      <c r="AD123" s="23">
        <v>0</v>
      </c>
      <c r="AE123" s="23">
        <v>0</v>
      </c>
      <c r="AF123" s="24">
        <f t="shared" si="679"/>
        <v>0</v>
      </c>
      <c r="AG123" s="23">
        <v>0</v>
      </c>
      <c r="AH123" s="23">
        <v>0</v>
      </c>
      <c r="AI123" s="23">
        <v>0</v>
      </c>
      <c r="AJ123" s="23">
        <v>0</v>
      </c>
      <c r="AK123" s="24">
        <f t="shared" si="680"/>
        <v>0</v>
      </c>
      <c r="AL123" s="23">
        <v>0</v>
      </c>
      <c r="AM123" s="23">
        <v>0</v>
      </c>
      <c r="AN123" s="23">
        <v>0</v>
      </c>
      <c r="AO123" s="23">
        <v>0</v>
      </c>
      <c r="AP123" s="24">
        <f t="shared" si="681"/>
        <v>0</v>
      </c>
      <c r="AQ123" s="23">
        <v>0</v>
      </c>
      <c r="AR123" s="23">
        <v>0</v>
      </c>
      <c r="AS123" s="23">
        <v>0</v>
      </c>
      <c r="AT123" s="23">
        <v>0</v>
      </c>
      <c r="AU123" s="24">
        <f t="shared" si="682"/>
        <v>0</v>
      </c>
      <c r="AV123" s="23">
        <v>0</v>
      </c>
      <c r="AW123" s="23">
        <v>0</v>
      </c>
      <c r="AX123" s="23">
        <v>0</v>
      </c>
      <c r="AY123" s="23">
        <v>0</v>
      </c>
      <c r="AZ123" s="24">
        <f t="shared" si="683"/>
        <v>0</v>
      </c>
      <c r="BA123" s="23">
        <v>0</v>
      </c>
      <c r="BB123" s="23"/>
      <c r="BC123" s="23"/>
      <c r="BD123" s="23"/>
      <c r="BE123" s="24">
        <f t="shared" si="684"/>
        <v>0</v>
      </c>
      <c r="BF123" s="23">
        <v>0</v>
      </c>
      <c r="BG123" s="23">
        <v>0</v>
      </c>
      <c r="BH123" s="23">
        <v>0</v>
      </c>
      <c r="BI123" s="23">
        <v>0</v>
      </c>
      <c r="BJ123" s="24">
        <f t="shared" si="685"/>
        <v>0</v>
      </c>
      <c r="BK123" s="23">
        <v>0</v>
      </c>
      <c r="BL123" s="23">
        <v>0</v>
      </c>
      <c r="BM123" s="23">
        <v>0</v>
      </c>
      <c r="BN123" s="23">
        <v>0</v>
      </c>
      <c r="BO123" s="24">
        <f t="shared" si="686"/>
        <v>0</v>
      </c>
      <c r="BP123" s="23">
        <v>0</v>
      </c>
      <c r="BQ123" s="23">
        <v>1</v>
      </c>
      <c r="BR123" s="23">
        <v>0</v>
      </c>
      <c r="BS123" s="23">
        <v>0</v>
      </c>
      <c r="BT123" s="24">
        <f t="shared" si="687"/>
        <v>0</v>
      </c>
      <c r="BU123" s="24">
        <f t="shared" si="688"/>
        <v>28</v>
      </c>
      <c r="BV123" s="24">
        <f t="shared" si="689"/>
        <v>51</v>
      </c>
      <c r="BW123" s="24">
        <f t="shared" si="690"/>
        <v>20</v>
      </c>
      <c r="BX123" s="24">
        <f t="shared" si="691"/>
        <v>2</v>
      </c>
      <c r="BY123" s="24">
        <f t="shared" si="692"/>
        <v>22</v>
      </c>
      <c r="BZ123" s="25">
        <v>2</v>
      </c>
      <c r="CA123" s="24" t="str">
        <f t="shared" si="693"/>
        <v>0</v>
      </c>
      <c r="CB123" s="24" t="str">
        <f t="shared" si="694"/>
        <v>0</v>
      </c>
      <c r="CC123" s="24">
        <f t="shared" si="695"/>
        <v>0</v>
      </c>
      <c r="CD123" s="24">
        <f t="shared" si="696"/>
        <v>20</v>
      </c>
      <c r="CE123" s="24">
        <f t="shared" si="697"/>
        <v>2</v>
      </c>
      <c r="CF123" s="24">
        <f t="shared" si="698"/>
        <v>22</v>
      </c>
      <c r="CG123" s="24" t="str">
        <f t="shared" si="699"/>
        <v>0</v>
      </c>
      <c r="CH123" s="24" t="str">
        <f t="shared" si="700"/>
        <v>0</v>
      </c>
      <c r="CI123" s="24">
        <f t="shared" si="701"/>
        <v>0</v>
      </c>
    </row>
    <row r="124" spans="1:87" s="4" customFormat="1" ht="25.5" customHeight="1">
      <c r="A124" s="42"/>
      <c r="B124" s="43" t="s">
        <v>163</v>
      </c>
      <c r="C124" s="23">
        <v>20</v>
      </c>
      <c r="D124" s="23">
        <v>109</v>
      </c>
      <c r="E124" s="23">
        <v>9</v>
      </c>
      <c r="F124" s="23">
        <v>1</v>
      </c>
      <c r="G124" s="24">
        <f t="shared" ref="G124" si="724">E124+F124</f>
        <v>10</v>
      </c>
      <c r="H124" s="23">
        <v>0</v>
      </c>
      <c r="I124" s="23">
        <v>3</v>
      </c>
      <c r="J124" s="23">
        <v>3</v>
      </c>
      <c r="K124" s="23">
        <v>0</v>
      </c>
      <c r="L124" s="24">
        <f t="shared" si="702"/>
        <v>3</v>
      </c>
      <c r="M124" s="23">
        <v>40</v>
      </c>
      <c r="N124" s="23">
        <v>94</v>
      </c>
      <c r="O124" s="23">
        <v>35</v>
      </c>
      <c r="P124" s="23">
        <v>2</v>
      </c>
      <c r="Q124" s="24">
        <f t="shared" ref="Q124" si="725">O124+P124</f>
        <v>37</v>
      </c>
      <c r="R124" s="23">
        <v>0</v>
      </c>
      <c r="S124" s="23">
        <v>76</v>
      </c>
      <c r="T124" s="23">
        <v>32</v>
      </c>
      <c r="U124" s="23">
        <v>4</v>
      </c>
      <c r="V124" s="24">
        <f t="shared" si="677"/>
        <v>36</v>
      </c>
      <c r="W124" s="24">
        <v>0</v>
      </c>
      <c r="X124" s="23">
        <v>0</v>
      </c>
      <c r="Y124" s="23">
        <v>0</v>
      </c>
      <c r="Z124" s="23">
        <v>0</v>
      </c>
      <c r="AA124" s="24">
        <f t="shared" si="678"/>
        <v>0</v>
      </c>
      <c r="AB124" s="23">
        <v>0</v>
      </c>
      <c r="AC124" s="23">
        <v>0</v>
      </c>
      <c r="AD124" s="23">
        <v>0</v>
      </c>
      <c r="AE124" s="23">
        <v>0</v>
      </c>
      <c r="AF124" s="24">
        <f t="shared" ref="AF124" si="726">AD124+AE124</f>
        <v>0</v>
      </c>
      <c r="AG124" s="23">
        <v>0</v>
      </c>
      <c r="AH124" s="23">
        <v>0</v>
      </c>
      <c r="AI124" s="23">
        <v>0</v>
      </c>
      <c r="AJ124" s="23">
        <v>0</v>
      </c>
      <c r="AK124" s="24">
        <f t="shared" ref="AK124" si="727">AI124+AJ124</f>
        <v>0</v>
      </c>
      <c r="AL124" s="23">
        <v>0</v>
      </c>
      <c r="AM124" s="23">
        <v>0</v>
      </c>
      <c r="AN124" s="23">
        <v>0</v>
      </c>
      <c r="AO124" s="23">
        <v>0</v>
      </c>
      <c r="AP124" s="24">
        <f t="shared" ref="AP124" si="728">AN124+AO124</f>
        <v>0</v>
      </c>
      <c r="AQ124" s="23">
        <v>0</v>
      </c>
      <c r="AR124" s="23">
        <v>0</v>
      </c>
      <c r="AS124" s="23">
        <v>0</v>
      </c>
      <c r="AT124" s="23">
        <v>0</v>
      </c>
      <c r="AU124" s="24">
        <f t="shared" ref="AU124" si="729">AS124+AT124</f>
        <v>0</v>
      </c>
      <c r="AV124" s="23">
        <v>0</v>
      </c>
      <c r="AW124" s="23">
        <v>0</v>
      </c>
      <c r="AX124" s="23">
        <v>0</v>
      </c>
      <c r="AY124" s="23">
        <v>0</v>
      </c>
      <c r="AZ124" s="24">
        <f t="shared" ref="AZ124" si="730">AX124+AY124</f>
        <v>0</v>
      </c>
      <c r="BA124" s="23">
        <v>0</v>
      </c>
      <c r="BB124" s="23"/>
      <c r="BC124" s="23"/>
      <c r="BD124" s="23"/>
      <c r="BE124" s="24">
        <f t="shared" ref="BE124" si="731">BC124+BD124</f>
        <v>0</v>
      </c>
      <c r="BF124" s="23">
        <v>0</v>
      </c>
      <c r="BG124" s="23">
        <v>0</v>
      </c>
      <c r="BH124" s="23">
        <v>0</v>
      </c>
      <c r="BI124" s="23">
        <v>0</v>
      </c>
      <c r="BJ124" s="24">
        <f t="shared" ref="BJ124" si="732">BH124+BI124</f>
        <v>0</v>
      </c>
      <c r="BK124" s="23">
        <v>0</v>
      </c>
      <c r="BL124" s="23">
        <v>0</v>
      </c>
      <c r="BM124" s="23">
        <v>0</v>
      </c>
      <c r="BN124" s="23">
        <v>0</v>
      </c>
      <c r="BO124" s="24">
        <f t="shared" si="686"/>
        <v>0</v>
      </c>
      <c r="BP124" s="23">
        <v>0</v>
      </c>
      <c r="BQ124" s="23">
        <v>0</v>
      </c>
      <c r="BR124" s="23">
        <v>0</v>
      </c>
      <c r="BS124" s="23">
        <v>0</v>
      </c>
      <c r="BT124" s="24">
        <f t="shared" ref="BT124" si="733">BR124+BS124</f>
        <v>0</v>
      </c>
      <c r="BU124" s="24">
        <f t="shared" si="688"/>
        <v>60</v>
      </c>
      <c r="BV124" s="24">
        <f t="shared" si="689"/>
        <v>282</v>
      </c>
      <c r="BW124" s="24">
        <f t="shared" si="690"/>
        <v>79</v>
      </c>
      <c r="BX124" s="24">
        <f t="shared" si="691"/>
        <v>7</v>
      </c>
      <c r="BY124" s="24">
        <f t="shared" si="692"/>
        <v>86</v>
      </c>
      <c r="BZ124" s="25">
        <v>2</v>
      </c>
      <c r="CA124" s="24" t="str">
        <f t="shared" si="693"/>
        <v>0</v>
      </c>
      <c r="CB124" s="24" t="str">
        <f t="shared" si="694"/>
        <v>0</v>
      </c>
      <c r="CC124" s="24">
        <f t="shared" si="695"/>
        <v>0</v>
      </c>
      <c r="CD124" s="24">
        <f t="shared" si="696"/>
        <v>79</v>
      </c>
      <c r="CE124" s="24">
        <f t="shared" si="697"/>
        <v>7</v>
      </c>
      <c r="CF124" s="24">
        <f t="shared" si="698"/>
        <v>86</v>
      </c>
      <c r="CG124" s="24" t="str">
        <f t="shared" si="699"/>
        <v>0</v>
      </c>
      <c r="CH124" s="24" t="str">
        <f t="shared" si="700"/>
        <v>0</v>
      </c>
      <c r="CI124" s="24">
        <f t="shared" si="701"/>
        <v>0</v>
      </c>
    </row>
    <row r="125" spans="1:87" s="4" customFormat="1" ht="25.5" customHeight="1">
      <c r="A125" s="42"/>
      <c r="B125" s="22" t="s">
        <v>87</v>
      </c>
      <c r="C125" s="23">
        <v>0</v>
      </c>
      <c r="D125" s="23">
        <v>0</v>
      </c>
      <c r="E125" s="23">
        <v>0</v>
      </c>
      <c r="F125" s="23">
        <v>0</v>
      </c>
      <c r="G125" s="24">
        <f t="shared" si="675"/>
        <v>0</v>
      </c>
      <c r="H125" s="23">
        <v>0</v>
      </c>
      <c r="I125" s="23">
        <v>0</v>
      </c>
      <c r="J125" s="23">
        <v>0</v>
      </c>
      <c r="K125" s="23">
        <v>0</v>
      </c>
      <c r="L125" s="24">
        <f t="shared" si="702"/>
        <v>0</v>
      </c>
      <c r="M125" s="23">
        <v>0</v>
      </c>
      <c r="N125" s="23">
        <v>0</v>
      </c>
      <c r="O125" s="23">
        <v>0</v>
      </c>
      <c r="P125" s="23">
        <v>0</v>
      </c>
      <c r="Q125" s="24">
        <f t="shared" si="676"/>
        <v>0</v>
      </c>
      <c r="R125" s="23">
        <v>0</v>
      </c>
      <c r="S125" s="23">
        <v>0</v>
      </c>
      <c r="T125" s="23">
        <v>0</v>
      </c>
      <c r="U125" s="23">
        <v>0</v>
      </c>
      <c r="V125" s="24">
        <f t="shared" si="677"/>
        <v>0</v>
      </c>
      <c r="W125" s="24">
        <v>0</v>
      </c>
      <c r="X125" s="23">
        <v>0</v>
      </c>
      <c r="Y125" s="23">
        <v>0</v>
      </c>
      <c r="Z125" s="23">
        <v>0</v>
      </c>
      <c r="AA125" s="24">
        <f t="shared" si="678"/>
        <v>0</v>
      </c>
      <c r="AB125" s="23">
        <v>0</v>
      </c>
      <c r="AC125" s="23">
        <v>0</v>
      </c>
      <c r="AD125" s="23">
        <v>0</v>
      </c>
      <c r="AE125" s="23">
        <v>0</v>
      </c>
      <c r="AF125" s="24">
        <f t="shared" si="679"/>
        <v>0</v>
      </c>
      <c r="AG125" s="23">
        <v>0</v>
      </c>
      <c r="AH125" s="23">
        <v>0</v>
      </c>
      <c r="AI125" s="23">
        <v>0</v>
      </c>
      <c r="AJ125" s="23">
        <v>0</v>
      </c>
      <c r="AK125" s="24">
        <f t="shared" si="680"/>
        <v>0</v>
      </c>
      <c r="AL125" s="23">
        <v>0</v>
      </c>
      <c r="AM125" s="23">
        <v>0</v>
      </c>
      <c r="AN125" s="23">
        <v>0</v>
      </c>
      <c r="AO125" s="23">
        <v>0</v>
      </c>
      <c r="AP125" s="24">
        <f t="shared" si="681"/>
        <v>0</v>
      </c>
      <c r="AQ125" s="23">
        <v>0</v>
      </c>
      <c r="AR125" s="23">
        <v>0</v>
      </c>
      <c r="AS125" s="23">
        <v>0</v>
      </c>
      <c r="AT125" s="23">
        <v>0</v>
      </c>
      <c r="AU125" s="24">
        <f t="shared" si="682"/>
        <v>0</v>
      </c>
      <c r="AV125" s="23">
        <v>0</v>
      </c>
      <c r="AW125" s="23">
        <v>0</v>
      </c>
      <c r="AX125" s="23">
        <v>0</v>
      </c>
      <c r="AY125" s="23">
        <v>0</v>
      </c>
      <c r="AZ125" s="24">
        <f t="shared" si="683"/>
        <v>0</v>
      </c>
      <c r="BA125" s="23">
        <v>0</v>
      </c>
      <c r="BB125" s="23"/>
      <c r="BC125" s="23"/>
      <c r="BD125" s="23"/>
      <c r="BE125" s="24">
        <f t="shared" si="684"/>
        <v>0</v>
      </c>
      <c r="BF125" s="23">
        <v>0</v>
      </c>
      <c r="BG125" s="23">
        <v>19</v>
      </c>
      <c r="BH125" s="23">
        <v>14</v>
      </c>
      <c r="BI125" s="23">
        <v>4</v>
      </c>
      <c r="BJ125" s="24">
        <f t="shared" si="685"/>
        <v>18</v>
      </c>
      <c r="BK125" s="23">
        <v>0</v>
      </c>
      <c r="BL125" s="23">
        <v>0</v>
      </c>
      <c r="BM125" s="23">
        <v>0</v>
      </c>
      <c r="BN125" s="23">
        <v>0</v>
      </c>
      <c r="BO125" s="24">
        <f t="shared" si="686"/>
        <v>0</v>
      </c>
      <c r="BP125" s="23">
        <v>0</v>
      </c>
      <c r="BQ125" s="23">
        <v>0</v>
      </c>
      <c r="BR125" s="23">
        <v>0</v>
      </c>
      <c r="BS125" s="23">
        <v>0</v>
      </c>
      <c r="BT125" s="24">
        <f t="shared" si="687"/>
        <v>0</v>
      </c>
      <c r="BU125" s="24">
        <f t="shared" si="688"/>
        <v>0</v>
      </c>
      <c r="BV125" s="24">
        <f t="shared" si="689"/>
        <v>19</v>
      </c>
      <c r="BW125" s="24">
        <f t="shared" si="690"/>
        <v>14</v>
      </c>
      <c r="BX125" s="24">
        <f t="shared" si="691"/>
        <v>4</v>
      </c>
      <c r="BY125" s="24">
        <f t="shared" si="692"/>
        <v>18</v>
      </c>
      <c r="BZ125" s="25">
        <v>2</v>
      </c>
      <c r="CA125" s="24" t="str">
        <f t="shared" si="693"/>
        <v>0</v>
      </c>
      <c r="CB125" s="24" t="str">
        <f t="shared" si="694"/>
        <v>0</v>
      </c>
      <c r="CC125" s="24">
        <f t="shared" si="695"/>
        <v>0</v>
      </c>
      <c r="CD125" s="24">
        <f t="shared" si="696"/>
        <v>14</v>
      </c>
      <c r="CE125" s="24">
        <f t="shared" si="697"/>
        <v>4</v>
      </c>
      <c r="CF125" s="24">
        <f t="shared" si="698"/>
        <v>18</v>
      </c>
      <c r="CG125" s="24" t="str">
        <f t="shared" si="699"/>
        <v>0</v>
      </c>
      <c r="CH125" s="24" t="str">
        <f t="shared" si="700"/>
        <v>0</v>
      </c>
      <c r="CI125" s="24">
        <f t="shared" si="701"/>
        <v>0</v>
      </c>
    </row>
    <row r="126" spans="1:87" ht="25.5" customHeight="1">
      <c r="A126" s="5"/>
      <c r="B126" s="28" t="s">
        <v>36</v>
      </c>
      <c r="C126" s="24">
        <f t="shared" ref="C126:AW126" si="734">SUM(C116:C125)</f>
        <v>133</v>
      </c>
      <c r="D126" s="24">
        <f t="shared" si="734"/>
        <v>546</v>
      </c>
      <c r="E126" s="24">
        <f>SUM(E116:E125)</f>
        <v>106</v>
      </c>
      <c r="F126" s="24">
        <f>SUM(F116:F125)</f>
        <v>26</v>
      </c>
      <c r="G126" s="24">
        <f>SUM(G116:G125)</f>
        <v>132</v>
      </c>
      <c r="H126" s="24">
        <f t="shared" ref="H126" si="735">SUM(H116:H125)</f>
        <v>0</v>
      </c>
      <c r="I126" s="24">
        <f t="shared" ref="I126" si="736">SUM(I116:I125)</f>
        <v>14</v>
      </c>
      <c r="J126" s="24">
        <f t="shared" ref="J126" si="737">SUM(J116:J125)</f>
        <v>13</v>
      </c>
      <c r="K126" s="24">
        <f t="shared" ref="K126" si="738">SUM(K116:K125)</f>
        <v>1</v>
      </c>
      <c r="L126" s="24">
        <f t="shared" ref="L126" si="739">SUM(L116:L125)</f>
        <v>14</v>
      </c>
      <c r="M126" s="24">
        <f t="shared" si="734"/>
        <v>255</v>
      </c>
      <c r="N126" s="24">
        <f t="shared" si="734"/>
        <v>801</v>
      </c>
      <c r="O126" s="24">
        <f t="shared" si="734"/>
        <v>198</v>
      </c>
      <c r="P126" s="24">
        <f t="shared" si="734"/>
        <v>24</v>
      </c>
      <c r="Q126" s="24">
        <f t="shared" si="734"/>
        <v>222</v>
      </c>
      <c r="R126" s="24">
        <f t="shared" ref="R126:U126" si="740">SUM(R116:R125)</f>
        <v>0</v>
      </c>
      <c r="S126" s="24">
        <f t="shared" si="740"/>
        <v>322</v>
      </c>
      <c r="T126" s="24">
        <f t="shared" si="740"/>
        <v>71</v>
      </c>
      <c r="U126" s="24">
        <f t="shared" si="740"/>
        <v>13</v>
      </c>
      <c r="V126" s="24">
        <f>SUM(V116:V125)</f>
        <v>84</v>
      </c>
      <c r="W126" s="24">
        <f t="shared" ref="W126:AA126" si="741">SUM(W116:W125)</f>
        <v>0</v>
      </c>
      <c r="X126" s="24">
        <f t="shared" si="741"/>
        <v>0</v>
      </c>
      <c r="Y126" s="24">
        <f t="shared" si="741"/>
        <v>0</v>
      </c>
      <c r="Z126" s="24">
        <f t="shared" si="741"/>
        <v>0</v>
      </c>
      <c r="AA126" s="24">
        <f t="shared" si="741"/>
        <v>0</v>
      </c>
      <c r="AB126" s="24">
        <f t="shared" si="734"/>
        <v>0</v>
      </c>
      <c r="AC126" s="24">
        <f t="shared" si="734"/>
        <v>0</v>
      </c>
      <c r="AD126" s="24">
        <f t="shared" si="734"/>
        <v>0</v>
      </c>
      <c r="AE126" s="24">
        <f t="shared" si="734"/>
        <v>0</v>
      </c>
      <c r="AF126" s="24">
        <f t="shared" si="734"/>
        <v>0</v>
      </c>
      <c r="AG126" s="24">
        <f t="shared" si="734"/>
        <v>0</v>
      </c>
      <c r="AH126" s="24">
        <f t="shared" si="734"/>
        <v>0</v>
      </c>
      <c r="AI126" s="24">
        <f t="shared" si="734"/>
        <v>0</v>
      </c>
      <c r="AJ126" s="24">
        <f t="shared" si="734"/>
        <v>0</v>
      </c>
      <c r="AK126" s="24">
        <f t="shared" si="734"/>
        <v>0</v>
      </c>
      <c r="AL126" s="24">
        <f t="shared" si="734"/>
        <v>0</v>
      </c>
      <c r="AM126" s="24">
        <f t="shared" si="734"/>
        <v>0</v>
      </c>
      <c r="AN126" s="24">
        <f t="shared" si="734"/>
        <v>0</v>
      </c>
      <c r="AO126" s="24">
        <f t="shared" si="734"/>
        <v>0</v>
      </c>
      <c r="AP126" s="24">
        <f t="shared" si="734"/>
        <v>0</v>
      </c>
      <c r="AQ126" s="24">
        <f t="shared" si="734"/>
        <v>0</v>
      </c>
      <c r="AR126" s="24">
        <f t="shared" si="734"/>
        <v>0</v>
      </c>
      <c r="AS126" s="24">
        <f t="shared" si="734"/>
        <v>0</v>
      </c>
      <c r="AT126" s="24">
        <f t="shared" si="734"/>
        <v>0</v>
      </c>
      <c r="AU126" s="24">
        <f t="shared" si="734"/>
        <v>0</v>
      </c>
      <c r="AV126" s="24">
        <f t="shared" si="734"/>
        <v>0</v>
      </c>
      <c r="AW126" s="24">
        <f t="shared" si="734"/>
        <v>0</v>
      </c>
      <c r="AX126" s="24">
        <f t="shared" ref="AX126:BT126" si="742">SUM(AX116:AX125)</f>
        <v>0</v>
      </c>
      <c r="AY126" s="24">
        <f t="shared" si="742"/>
        <v>0</v>
      </c>
      <c r="AZ126" s="24">
        <f t="shared" si="742"/>
        <v>0</v>
      </c>
      <c r="BA126" s="24">
        <f t="shared" si="742"/>
        <v>0</v>
      </c>
      <c r="BB126" s="24">
        <f t="shared" si="742"/>
        <v>0</v>
      </c>
      <c r="BC126" s="24">
        <f t="shared" si="742"/>
        <v>0</v>
      </c>
      <c r="BD126" s="24">
        <f t="shared" si="742"/>
        <v>0</v>
      </c>
      <c r="BE126" s="24">
        <f t="shared" si="742"/>
        <v>0</v>
      </c>
      <c r="BF126" s="24">
        <f t="shared" si="742"/>
        <v>0</v>
      </c>
      <c r="BG126" s="24">
        <f t="shared" si="742"/>
        <v>22</v>
      </c>
      <c r="BH126" s="24">
        <f>SUM(BH116:BH125)</f>
        <v>15</v>
      </c>
      <c r="BI126" s="24">
        <f t="shared" si="742"/>
        <v>6</v>
      </c>
      <c r="BJ126" s="24">
        <f t="shared" si="742"/>
        <v>21</v>
      </c>
      <c r="BK126" s="24">
        <f t="shared" ref="BK126:BO126" si="743">SUM(BK116:BK125)</f>
        <v>0</v>
      </c>
      <c r="BL126" s="24">
        <f t="shared" si="743"/>
        <v>3</v>
      </c>
      <c r="BM126" s="24">
        <f t="shared" si="743"/>
        <v>0</v>
      </c>
      <c r="BN126" s="24">
        <f t="shared" si="743"/>
        <v>0</v>
      </c>
      <c r="BO126" s="24">
        <f t="shared" si="743"/>
        <v>0</v>
      </c>
      <c r="BP126" s="24">
        <f t="shared" si="742"/>
        <v>0</v>
      </c>
      <c r="BQ126" s="24">
        <f t="shared" si="742"/>
        <v>2</v>
      </c>
      <c r="BR126" s="24">
        <f t="shared" si="742"/>
        <v>2</v>
      </c>
      <c r="BS126" s="24">
        <f t="shared" si="742"/>
        <v>2</v>
      </c>
      <c r="BT126" s="24">
        <f t="shared" si="742"/>
        <v>4</v>
      </c>
      <c r="BU126" s="24">
        <f t="shared" si="688"/>
        <v>388</v>
      </c>
      <c r="BV126" s="24">
        <f t="shared" si="689"/>
        <v>1710</v>
      </c>
      <c r="BW126" s="24">
        <f t="shared" si="690"/>
        <v>405</v>
      </c>
      <c r="BX126" s="24">
        <f t="shared" si="691"/>
        <v>72</v>
      </c>
      <c r="BY126" s="24">
        <f t="shared" si="692"/>
        <v>477</v>
      </c>
      <c r="BZ126" s="25"/>
      <c r="CA126" s="24">
        <f t="shared" ref="CA126:CF126" si="744">SUM(CA116:CA125)</f>
        <v>0</v>
      </c>
      <c r="CB126" s="24">
        <f t="shared" si="744"/>
        <v>0</v>
      </c>
      <c r="CC126" s="24">
        <f t="shared" si="744"/>
        <v>0</v>
      </c>
      <c r="CD126" s="24">
        <f t="shared" si="744"/>
        <v>405</v>
      </c>
      <c r="CE126" s="24">
        <f t="shared" si="744"/>
        <v>72</v>
      </c>
      <c r="CF126" s="24">
        <f t="shared" si="744"/>
        <v>477</v>
      </c>
      <c r="CG126" s="24">
        <f t="shared" ref="CG126:CI126" si="745">SUM(CG116:CG125)</f>
        <v>0</v>
      </c>
      <c r="CH126" s="24">
        <f t="shared" si="745"/>
        <v>0</v>
      </c>
      <c r="CI126" s="24">
        <f t="shared" si="745"/>
        <v>0</v>
      </c>
    </row>
    <row r="127" spans="1:87" ht="25.5" customHeight="1">
      <c r="A127" s="118"/>
      <c r="B127" s="119" t="s">
        <v>38</v>
      </c>
      <c r="C127" s="120">
        <f t="shared" ref="C127:AW127" si="746">C110+C126+C114</f>
        <v>229</v>
      </c>
      <c r="D127" s="120">
        <f>D110+D126+D114</f>
        <v>706</v>
      </c>
      <c r="E127" s="120">
        <f>E110+E126+E114</f>
        <v>142</v>
      </c>
      <c r="F127" s="120">
        <f>F110+F126+F114</f>
        <v>31</v>
      </c>
      <c r="G127" s="120">
        <f>G110+G126+G114</f>
        <v>173</v>
      </c>
      <c r="H127" s="120">
        <f t="shared" ref="H127" si="747">H110+H126+H114</f>
        <v>0</v>
      </c>
      <c r="I127" s="120">
        <f t="shared" ref="I127" si="748">I110+I126+I114</f>
        <v>77</v>
      </c>
      <c r="J127" s="120">
        <f>J110+J126+J114</f>
        <v>54</v>
      </c>
      <c r="K127" s="120">
        <f>K110+K126+K114</f>
        <v>22</v>
      </c>
      <c r="L127" s="120">
        <f>L110+L126+L114</f>
        <v>76</v>
      </c>
      <c r="M127" s="120">
        <f t="shared" si="746"/>
        <v>394</v>
      </c>
      <c r="N127" s="120">
        <f t="shared" si="746"/>
        <v>1023</v>
      </c>
      <c r="O127" s="120">
        <f t="shared" si="746"/>
        <v>269</v>
      </c>
      <c r="P127" s="120">
        <f t="shared" si="746"/>
        <v>37</v>
      </c>
      <c r="Q127" s="120">
        <f t="shared" si="746"/>
        <v>306</v>
      </c>
      <c r="R127" s="120">
        <f t="shared" ref="R127:U127" si="749">R110+R126+R114</f>
        <v>0</v>
      </c>
      <c r="S127" s="120">
        <f t="shared" si="749"/>
        <v>400</v>
      </c>
      <c r="T127" s="120">
        <f t="shared" si="749"/>
        <v>102</v>
      </c>
      <c r="U127" s="120">
        <f t="shared" si="749"/>
        <v>15</v>
      </c>
      <c r="V127" s="120">
        <f>V110+V126+V114</f>
        <v>117</v>
      </c>
      <c r="W127" s="120">
        <f t="shared" ref="W127:AA127" si="750">W110+W126+W114</f>
        <v>0</v>
      </c>
      <c r="X127" s="120">
        <f t="shared" si="750"/>
        <v>0</v>
      </c>
      <c r="Y127" s="120">
        <f t="shared" si="750"/>
        <v>0</v>
      </c>
      <c r="Z127" s="120">
        <f t="shared" si="750"/>
        <v>0</v>
      </c>
      <c r="AA127" s="120">
        <f t="shared" si="750"/>
        <v>0</v>
      </c>
      <c r="AB127" s="120">
        <f t="shared" si="746"/>
        <v>286</v>
      </c>
      <c r="AC127" s="120">
        <f t="shared" si="746"/>
        <v>436</v>
      </c>
      <c r="AD127" s="120">
        <f t="shared" si="746"/>
        <v>140</v>
      </c>
      <c r="AE127" s="120">
        <f t="shared" si="746"/>
        <v>84</v>
      </c>
      <c r="AF127" s="120">
        <f t="shared" si="746"/>
        <v>224</v>
      </c>
      <c r="AG127" s="120">
        <f t="shared" si="746"/>
        <v>152</v>
      </c>
      <c r="AH127" s="120">
        <f t="shared" si="746"/>
        <v>315</v>
      </c>
      <c r="AI127" s="120">
        <f t="shared" si="746"/>
        <v>116</v>
      </c>
      <c r="AJ127" s="120">
        <f t="shared" si="746"/>
        <v>50</v>
      </c>
      <c r="AK127" s="120">
        <f t="shared" si="746"/>
        <v>166</v>
      </c>
      <c r="AL127" s="120">
        <f t="shared" si="746"/>
        <v>90</v>
      </c>
      <c r="AM127" s="120">
        <f t="shared" si="746"/>
        <v>214</v>
      </c>
      <c r="AN127" s="120">
        <f t="shared" si="746"/>
        <v>32</v>
      </c>
      <c r="AO127" s="120">
        <f t="shared" si="746"/>
        <v>14</v>
      </c>
      <c r="AP127" s="120">
        <f t="shared" si="746"/>
        <v>46</v>
      </c>
      <c r="AQ127" s="120">
        <f t="shared" si="746"/>
        <v>0</v>
      </c>
      <c r="AR127" s="120">
        <f t="shared" si="746"/>
        <v>97</v>
      </c>
      <c r="AS127" s="120">
        <f t="shared" si="746"/>
        <v>37</v>
      </c>
      <c r="AT127" s="120">
        <f t="shared" si="746"/>
        <v>24</v>
      </c>
      <c r="AU127" s="120">
        <f t="shared" si="746"/>
        <v>61</v>
      </c>
      <c r="AV127" s="120">
        <f t="shared" si="746"/>
        <v>0</v>
      </c>
      <c r="AW127" s="120">
        <f t="shared" si="746"/>
        <v>0</v>
      </c>
      <c r="AX127" s="120">
        <f t="shared" ref="AX127:BT127" si="751">AX110+AX126+AX114</f>
        <v>0</v>
      </c>
      <c r="AY127" s="120">
        <f t="shared" si="751"/>
        <v>1</v>
      </c>
      <c r="AZ127" s="120">
        <f t="shared" si="751"/>
        <v>1</v>
      </c>
      <c r="BA127" s="120">
        <f t="shared" si="751"/>
        <v>0</v>
      </c>
      <c r="BB127" s="120">
        <f t="shared" si="751"/>
        <v>0</v>
      </c>
      <c r="BC127" s="120">
        <f t="shared" si="751"/>
        <v>0</v>
      </c>
      <c r="BD127" s="120">
        <f t="shared" si="751"/>
        <v>0</v>
      </c>
      <c r="BE127" s="120">
        <f t="shared" si="751"/>
        <v>0</v>
      </c>
      <c r="BF127" s="120">
        <f t="shared" si="751"/>
        <v>0</v>
      </c>
      <c r="BG127" s="120">
        <f t="shared" si="751"/>
        <v>69</v>
      </c>
      <c r="BH127" s="120">
        <f>BH110+BH126+BH114</f>
        <v>46</v>
      </c>
      <c r="BI127" s="120">
        <f t="shared" si="751"/>
        <v>21</v>
      </c>
      <c r="BJ127" s="120">
        <f t="shared" si="751"/>
        <v>67</v>
      </c>
      <c r="BK127" s="120">
        <f t="shared" ref="BK127:BO127" si="752">BK110+BK126+BK114</f>
        <v>0</v>
      </c>
      <c r="BL127" s="120">
        <f t="shared" si="752"/>
        <v>4</v>
      </c>
      <c r="BM127" s="120">
        <f t="shared" si="752"/>
        <v>0</v>
      </c>
      <c r="BN127" s="120">
        <f t="shared" si="752"/>
        <v>0</v>
      </c>
      <c r="BO127" s="120">
        <f t="shared" si="752"/>
        <v>0</v>
      </c>
      <c r="BP127" s="120">
        <f t="shared" si="751"/>
        <v>0</v>
      </c>
      <c r="BQ127" s="120">
        <f t="shared" si="751"/>
        <v>6</v>
      </c>
      <c r="BR127" s="120">
        <f t="shared" si="751"/>
        <v>20</v>
      </c>
      <c r="BS127" s="120">
        <f t="shared" si="751"/>
        <v>6</v>
      </c>
      <c r="BT127" s="120">
        <f t="shared" si="751"/>
        <v>26</v>
      </c>
      <c r="BU127" s="120">
        <f t="shared" si="688"/>
        <v>1151</v>
      </c>
      <c r="BV127" s="120">
        <f t="shared" si="689"/>
        <v>3347</v>
      </c>
      <c r="BW127" s="120">
        <f t="shared" si="690"/>
        <v>958</v>
      </c>
      <c r="BX127" s="120">
        <f t="shared" si="691"/>
        <v>305</v>
      </c>
      <c r="BY127" s="120">
        <f t="shared" si="692"/>
        <v>1263</v>
      </c>
      <c r="BZ127" s="25"/>
      <c r="CA127" s="24">
        <f t="shared" ref="CA127:CF127" si="753">CA110+CA126+CA114</f>
        <v>0</v>
      </c>
      <c r="CB127" s="24">
        <f t="shared" si="753"/>
        <v>0</v>
      </c>
      <c r="CC127" s="24">
        <f t="shared" si="753"/>
        <v>0</v>
      </c>
      <c r="CD127" s="24">
        <f>CD110+CD126+CD114</f>
        <v>938</v>
      </c>
      <c r="CE127" s="24">
        <f t="shared" si="753"/>
        <v>296</v>
      </c>
      <c r="CF127" s="24">
        <f t="shared" si="753"/>
        <v>1234</v>
      </c>
      <c r="CG127" s="24">
        <f>CG110+CG126+CG114</f>
        <v>0</v>
      </c>
      <c r="CH127" s="24">
        <f t="shared" ref="CH127:CI127" si="754">CH110+CH126+CH114</f>
        <v>0</v>
      </c>
      <c r="CI127" s="24">
        <f t="shared" si="754"/>
        <v>0</v>
      </c>
    </row>
    <row r="128" spans="1:87" ht="25.5" customHeight="1">
      <c r="A128" s="5"/>
      <c r="B128" s="12" t="s">
        <v>51</v>
      </c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5"/>
      <c r="CA128" s="24"/>
      <c r="CB128" s="24"/>
      <c r="CC128" s="24"/>
      <c r="CD128" s="24"/>
      <c r="CE128" s="24"/>
      <c r="CF128" s="24"/>
      <c r="CG128" s="24"/>
      <c r="CH128" s="24"/>
      <c r="CI128" s="24"/>
    </row>
    <row r="129" spans="1:87" ht="25.5" customHeight="1">
      <c r="A129" s="5"/>
      <c r="B129" s="6" t="s">
        <v>54</v>
      </c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5"/>
      <c r="CA129" s="24"/>
      <c r="CB129" s="24"/>
      <c r="CC129" s="24"/>
      <c r="CD129" s="24"/>
      <c r="CE129" s="24"/>
      <c r="CF129" s="24"/>
      <c r="CG129" s="24"/>
      <c r="CH129" s="24"/>
      <c r="CI129" s="24"/>
    </row>
    <row r="130" spans="1:87" ht="25.5" customHeight="1">
      <c r="A130" s="5"/>
      <c r="B130" s="22" t="s">
        <v>92</v>
      </c>
      <c r="C130" s="23">
        <v>0</v>
      </c>
      <c r="D130" s="23">
        <v>0</v>
      </c>
      <c r="E130" s="23">
        <v>0</v>
      </c>
      <c r="F130" s="23">
        <v>0</v>
      </c>
      <c r="G130" s="24">
        <f>SUM(E130:F130)</f>
        <v>0</v>
      </c>
      <c r="H130" s="23">
        <v>0</v>
      </c>
      <c r="I130" s="23">
        <v>0</v>
      </c>
      <c r="J130" s="23">
        <v>0</v>
      </c>
      <c r="K130" s="23">
        <v>0</v>
      </c>
      <c r="L130" s="24">
        <f>SUM(J130:K130)</f>
        <v>0</v>
      </c>
      <c r="M130" s="23">
        <v>0</v>
      </c>
      <c r="N130" s="23">
        <v>0</v>
      </c>
      <c r="O130" s="23">
        <v>0</v>
      </c>
      <c r="P130" s="23">
        <v>0</v>
      </c>
      <c r="Q130" s="24">
        <f>SUM(O130:P130)</f>
        <v>0</v>
      </c>
      <c r="R130" s="23">
        <v>0</v>
      </c>
      <c r="S130" s="23">
        <v>0</v>
      </c>
      <c r="T130" s="23">
        <v>0</v>
      </c>
      <c r="U130" s="23">
        <v>0</v>
      </c>
      <c r="V130" s="24">
        <f>SUM(T130:U130)</f>
        <v>0</v>
      </c>
      <c r="W130" s="23">
        <v>0</v>
      </c>
      <c r="X130" s="23">
        <v>0</v>
      </c>
      <c r="Y130" s="23">
        <v>0</v>
      </c>
      <c r="Z130" s="23">
        <v>0</v>
      </c>
      <c r="AA130" s="24">
        <f>SUM(Y130:Z130)</f>
        <v>0</v>
      </c>
      <c r="AB130" s="23">
        <v>0</v>
      </c>
      <c r="AC130" s="23">
        <v>0</v>
      </c>
      <c r="AD130" s="23">
        <v>0</v>
      </c>
      <c r="AE130" s="23">
        <v>0</v>
      </c>
      <c r="AF130" s="24">
        <f>SUM(AD130:AE130)</f>
        <v>0</v>
      </c>
      <c r="AG130" s="23">
        <v>0</v>
      </c>
      <c r="AH130" s="23">
        <v>0</v>
      </c>
      <c r="AI130" s="23">
        <v>0</v>
      </c>
      <c r="AJ130" s="23">
        <v>0</v>
      </c>
      <c r="AK130" s="24">
        <f>SUM(AI130:AJ130)</f>
        <v>0</v>
      </c>
      <c r="AL130" s="23">
        <v>0</v>
      </c>
      <c r="AM130" s="23">
        <v>0</v>
      </c>
      <c r="AN130" s="23">
        <v>0</v>
      </c>
      <c r="AO130" s="23">
        <v>0</v>
      </c>
      <c r="AP130" s="24">
        <f>SUM(AN130:AO130)</f>
        <v>0</v>
      </c>
      <c r="AQ130" s="23">
        <v>0</v>
      </c>
      <c r="AR130" s="23">
        <v>0</v>
      </c>
      <c r="AS130" s="23">
        <v>0</v>
      </c>
      <c r="AT130" s="23">
        <v>0</v>
      </c>
      <c r="AU130" s="24">
        <f>SUM(AS130:AT130)</f>
        <v>0</v>
      </c>
      <c r="AV130" s="23">
        <v>0</v>
      </c>
      <c r="AW130" s="23">
        <v>0</v>
      </c>
      <c r="AX130" s="23">
        <v>0</v>
      </c>
      <c r="AY130" s="23">
        <v>0</v>
      </c>
      <c r="AZ130" s="24">
        <f>SUM(AX130:AY130)</f>
        <v>0</v>
      </c>
      <c r="BA130" s="24"/>
      <c r="BB130" s="24"/>
      <c r="BC130" s="24"/>
      <c r="BD130" s="24"/>
      <c r="BE130" s="24"/>
      <c r="BF130" s="23">
        <v>0</v>
      </c>
      <c r="BG130" s="23">
        <v>0</v>
      </c>
      <c r="BH130" s="23">
        <v>19</v>
      </c>
      <c r="BI130" s="23">
        <v>8</v>
      </c>
      <c r="BJ130" s="24">
        <f>SUM(BH130:BI130)</f>
        <v>27</v>
      </c>
      <c r="BK130" s="23">
        <v>0</v>
      </c>
      <c r="BL130" s="23">
        <v>0</v>
      </c>
      <c r="BM130" s="23">
        <v>0</v>
      </c>
      <c r="BN130" s="23">
        <v>0</v>
      </c>
      <c r="BO130" s="24">
        <f>SUM(BM130:BN130)</f>
        <v>0</v>
      </c>
      <c r="BP130" s="23">
        <v>0</v>
      </c>
      <c r="BQ130" s="23">
        <v>0</v>
      </c>
      <c r="BR130" s="23">
        <v>0</v>
      </c>
      <c r="BS130" s="23">
        <v>0</v>
      </c>
      <c r="BT130" s="24">
        <f>SUM(BR130:BS130)</f>
        <v>0</v>
      </c>
      <c r="BU130" s="24">
        <v>0</v>
      </c>
      <c r="BV130" s="24">
        <v>0</v>
      </c>
      <c r="BW130" s="24">
        <f t="shared" ref="BW130" si="755">E130+O130+AD130+AI130+AN130+AS130+AX130+BC130+BH130+BR130+J130+BM130+T130</f>
        <v>19</v>
      </c>
      <c r="BX130" s="24">
        <f t="shared" ref="BX130" si="756">F130+P130+AE130+AJ130+AO130+AT130+AY130+BD130+BI130+BS130+K130+BN130+U130</f>
        <v>8</v>
      </c>
      <c r="BY130" s="24">
        <f t="shared" ref="BY130" si="757">G130+Q130+AF130+AK130+AP130+AU130+AZ130+BE130+BJ130+BT130+L130+BO130+V130</f>
        <v>27</v>
      </c>
      <c r="BZ130" s="25"/>
      <c r="CA130" s="24"/>
      <c r="CB130" s="24"/>
      <c r="CC130" s="24"/>
      <c r="CD130" s="24"/>
      <c r="CE130" s="24"/>
      <c r="CF130" s="24"/>
      <c r="CG130" s="24"/>
      <c r="CH130" s="24"/>
      <c r="CI130" s="24"/>
    </row>
    <row r="131" spans="1:87" ht="25.5" customHeight="1">
      <c r="A131" s="5"/>
      <c r="B131" s="28" t="s">
        <v>36</v>
      </c>
      <c r="C131" s="24">
        <f>SUM(C130)</f>
        <v>0</v>
      </c>
      <c r="D131" s="24">
        <f t="shared" ref="D131:G131" si="758">SUM(D130)</f>
        <v>0</v>
      </c>
      <c r="E131" s="24">
        <f t="shared" si="758"/>
        <v>0</v>
      </c>
      <c r="F131" s="24">
        <f t="shared" si="758"/>
        <v>0</v>
      </c>
      <c r="G131" s="24">
        <f t="shared" si="758"/>
        <v>0</v>
      </c>
      <c r="H131" s="24">
        <f>SUM(H130)</f>
        <v>0</v>
      </c>
      <c r="I131" s="24">
        <f t="shared" ref="I131" si="759">SUM(I130)</f>
        <v>0</v>
      </c>
      <c r="J131" s="24">
        <f t="shared" ref="J131" si="760">SUM(J130)</f>
        <v>0</v>
      </c>
      <c r="K131" s="24">
        <f t="shared" ref="K131" si="761">SUM(K130)</f>
        <v>0</v>
      </c>
      <c r="L131" s="24">
        <f t="shared" ref="L131" si="762">SUM(L130)</f>
        <v>0</v>
      </c>
      <c r="M131" s="24">
        <f>SUM(M130)</f>
        <v>0</v>
      </c>
      <c r="N131" s="24">
        <f t="shared" ref="N131" si="763">SUM(N130)</f>
        <v>0</v>
      </c>
      <c r="O131" s="24">
        <f t="shared" ref="O131" si="764">SUM(O130)</f>
        <v>0</v>
      </c>
      <c r="P131" s="24">
        <f t="shared" ref="P131" si="765">SUM(P130)</f>
        <v>0</v>
      </c>
      <c r="Q131" s="24">
        <f t="shared" ref="Q131" si="766">SUM(Q130)</f>
        <v>0</v>
      </c>
      <c r="R131" s="24">
        <f>SUM(R130)</f>
        <v>0</v>
      </c>
      <c r="S131" s="24">
        <f t="shared" ref="S131" si="767">SUM(S130)</f>
        <v>0</v>
      </c>
      <c r="T131" s="24">
        <f t="shared" ref="T131" si="768">SUM(T130)</f>
        <v>0</v>
      </c>
      <c r="U131" s="24">
        <f t="shared" ref="U131" si="769">SUM(U130)</f>
        <v>0</v>
      </c>
      <c r="V131" s="24">
        <f t="shared" ref="V131" si="770">SUM(V130)</f>
        <v>0</v>
      </c>
      <c r="W131" s="24">
        <f>SUM(W130)</f>
        <v>0</v>
      </c>
      <c r="X131" s="24">
        <f t="shared" ref="X131" si="771">SUM(X130)</f>
        <v>0</v>
      </c>
      <c r="Y131" s="24">
        <f t="shared" ref="Y131" si="772">SUM(Y130)</f>
        <v>0</v>
      </c>
      <c r="Z131" s="24">
        <f t="shared" ref="Z131" si="773">SUM(Z130)</f>
        <v>0</v>
      </c>
      <c r="AA131" s="24">
        <f t="shared" ref="AA131" si="774">SUM(AA130)</f>
        <v>0</v>
      </c>
      <c r="AB131" s="24">
        <f>SUM(AB130)</f>
        <v>0</v>
      </c>
      <c r="AC131" s="24">
        <f t="shared" ref="AC131" si="775">SUM(AC130)</f>
        <v>0</v>
      </c>
      <c r="AD131" s="24">
        <f t="shared" ref="AD131" si="776">SUM(AD130)</f>
        <v>0</v>
      </c>
      <c r="AE131" s="24">
        <f t="shared" ref="AE131" si="777">SUM(AE130)</f>
        <v>0</v>
      </c>
      <c r="AF131" s="24">
        <f t="shared" ref="AF131" si="778">SUM(AF130)</f>
        <v>0</v>
      </c>
      <c r="AG131" s="24">
        <f>SUM(AG130)</f>
        <v>0</v>
      </c>
      <c r="AH131" s="24">
        <f t="shared" ref="AH131" si="779">SUM(AH130)</f>
        <v>0</v>
      </c>
      <c r="AI131" s="24">
        <f t="shared" ref="AI131" si="780">SUM(AI130)</f>
        <v>0</v>
      </c>
      <c r="AJ131" s="24">
        <f t="shared" ref="AJ131" si="781">SUM(AJ130)</f>
        <v>0</v>
      </c>
      <c r="AK131" s="24">
        <f t="shared" ref="AK131" si="782">SUM(AK130)</f>
        <v>0</v>
      </c>
      <c r="AL131" s="24">
        <f>SUM(AL130)</f>
        <v>0</v>
      </c>
      <c r="AM131" s="24">
        <f t="shared" ref="AM131" si="783">SUM(AM130)</f>
        <v>0</v>
      </c>
      <c r="AN131" s="24">
        <f t="shared" ref="AN131" si="784">SUM(AN130)</f>
        <v>0</v>
      </c>
      <c r="AO131" s="24">
        <f t="shared" ref="AO131" si="785">SUM(AO130)</f>
        <v>0</v>
      </c>
      <c r="AP131" s="24">
        <f t="shared" ref="AP131" si="786">SUM(AP130)</f>
        <v>0</v>
      </c>
      <c r="AQ131" s="24">
        <f>SUM(AQ130)</f>
        <v>0</v>
      </c>
      <c r="AR131" s="24">
        <f t="shared" ref="AR131" si="787">SUM(AR130)</f>
        <v>0</v>
      </c>
      <c r="AS131" s="24">
        <f t="shared" ref="AS131" si="788">SUM(AS130)</f>
        <v>0</v>
      </c>
      <c r="AT131" s="24">
        <f t="shared" ref="AT131" si="789">SUM(AT130)</f>
        <v>0</v>
      </c>
      <c r="AU131" s="24">
        <f t="shared" ref="AU131" si="790">SUM(AU130)</f>
        <v>0</v>
      </c>
      <c r="AV131" s="24">
        <f>SUM(AV130)</f>
        <v>0</v>
      </c>
      <c r="AW131" s="24">
        <f t="shared" ref="AW131:AZ131" si="791">SUM(AW130)</f>
        <v>0</v>
      </c>
      <c r="AX131" s="24">
        <f t="shared" si="791"/>
        <v>0</v>
      </c>
      <c r="AY131" s="24">
        <f t="shared" si="791"/>
        <v>0</v>
      </c>
      <c r="AZ131" s="24">
        <f t="shared" si="791"/>
        <v>0</v>
      </c>
      <c r="BA131" s="24"/>
      <c r="BB131" s="24"/>
      <c r="BC131" s="24"/>
      <c r="BD131" s="24"/>
      <c r="BE131" s="24"/>
      <c r="BF131" s="24">
        <f>SUM(BF130)</f>
        <v>0</v>
      </c>
      <c r="BG131" s="24">
        <f t="shared" ref="BG131" si="792">SUM(BG130)</f>
        <v>0</v>
      </c>
      <c r="BH131" s="24">
        <f t="shared" ref="BH131" si="793">SUM(BH130)</f>
        <v>19</v>
      </c>
      <c r="BI131" s="24">
        <f t="shared" ref="BI131" si="794">SUM(BI130)</f>
        <v>8</v>
      </c>
      <c r="BJ131" s="24">
        <f t="shared" ref="BJ131" si="795">SUM(BJ130)</f>
        <v>27</v>
      </c>
      <c r="BK131" s="24">
        <f>SUM(BK130)</f>
        <v>0</v>
      </c>
      <c r="BL131" s="24">
        <f t="shared" ref="BL131" si="796">SUM(BL130)</f>
        <v>0</v>
      </c>
      <c r="BM131" s="24">
        <f t="shared" ref="BM131" si="797">SUM(BM130)</f>
        <v>0</v>
      </c>
      <c r="BN131" s="24">
        <f t="shared" ref="BN131" si="798">SUM(BN130)</f>
        <v>0</v>
      </c>
      <c r="BO131" s="24">
        <f t="shared" ref="BO131" si="799">SUM(BO130)</f>
        <v>0</v>
      </c>
      <c r="BP131" s="24">
        <f>SUM(BP130)</f>
        <v>0</v>
      </c>
      <c r="BQ131" s="24">
        <f t="shared" ref="BQ131" si="800">SUM(BQ130)</f>
        <v>0</v>
      </c>
      <c r="BR131" s="24">
        <f t="shared" ref="BR131" si="801">SUM(BR130)</f>
        <v>0</v>
      </c>
      <c r="BS131" s="24">
        <f t="shared" ref="BS131" si="802">SUM(BS130)</f>
        <v>0</v>
      </c>
      <c r="BT131" s="24">
        <f t="shared" ref="BT131" si="803">SUM(BT130)</f>
        <v>0</v>
      </c>
      <c r="BU131" s="24">
        <f>SUM(BU130)</f>
        <v>0</v>
      </c>
      <c r="BV131" s="24">
        <f t="shared" ref="BV131" si="804">SUM(BV130)</f>
        <v>0</v>
      </c>
      <c r="BW131" s="24">
        <f t="shared" ref="BW131" si="805">SUM(BW130)</f>
        <v>19</v>
      </c>
      <c r="BX131" s="24">
        <f t="shared" ref="BX131" si="806">SUM(BX130)</f>
        <v>8</v>
      </c>
      <c r="BY131" s="24">
        <f t="shared" ref="BY131" si="807">SUM(BY130)</f>
        <v>27</v>
      </c>
      <c r="BZ131" s="25"/>
      <c r="CA131" s="24"/>
      <c r="CB131" s="24"/>
      <c r="CC131" s="24"/>
      <c r="CD131" s="24"/>
      <c r="CE131" s="24"/>
      <c r="CF131" s="24"/>
      <c r="CG131" s="24"/>
      <c r="CH131" s="24"/>
      <c r="CI131" s="24"/>
    </row>
    <row r="132" spans="1:87" ht="25.5" customHeight="1">
      <c r="A132" s="5"/>
      <c r="B132" s="6" t="s">
        <v>61</v>
      </c>
      <c r="C132" s="44"/>
      <c r="D132" s="44"/>
      <c r="E132" s="44"/>
      <c r="F132" s="4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44"/>
      <c r="AC132" s="44"/>
      <c r="AD132" s="44"/>
      <c r="AE132" s="4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44"/>
      <c r="AW132" s="44"/>
      <c r="AX132" s="44"/>
      <c r="AY132" s="4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45"/>
      <c r="CA132" s="24"/>
      <c r="CB132" s="24"/>
      <c r="CC132" s="24"/>
      <c r="CD132" s="24"/>
      <c r="CE132" s="24"/>
      <c r="CF132" s="24"/>
      <c r="CG132" s="24"/>
      <c r="CH132" s="24"/>
      <c r="CI132" s="24"/>
    </row>
    <row r="133" spans="1:87" ht="25.5" customHeight="1">
      <c r="A133" s="5"/>
      <c r="B133" s="27" t="s">
        <v>80</v>
      </c>
      <c r="C133" s="23">
        <v>0</v>
      </c>
      <c r="D133" s="23">
        <v>0</v>
      </c>
      <c r="E133" s="23">
        <v>0</v>
      </c>
      <c r="F133" s="23">
        <v>0</v>
      </c>
      <c r="G133" s="24">
        <f t="shared" ref="G133:G138" si="808">E133+F133</f>
        <v>0</v>
      </c>
      <c r="H133" s="23">
        <v>0</v>
      </c>
      <c r="I133" s="23">
        <v>0</v>
      </c>
      <c r="J133" s="23">
        <v>0</v>
      </c>
      <c r="K133" s="23">
        <v>0</v>
      </c>
      <c r="L133" s="24">
        <f t="shared" ref="L133:L138" si="809">SUM(J133:K133)</f>
        <v>0</v>
      </c>
      <c r="M133" s="23">
        <v>30</v>
      </c>
      <c r="N133" s="23">
        <v>14</v>
      </c>
      <c r="O133" s="23">
        <v>6</v>
      </c>
      <c r="P133" s="23">
        <v>0</v>
      </c>
      <c r="Q133" s="24">
        <f t="shared" ref="Q133:Q138" si="810">O133+P133</f>
        <v>6</v>
      </c>
      <c r="R133" s="23">
        <v>0</v>
      </c>
      <c r="S133" s="23">
        <v>24</v>
      </c>
      <c r="T133" s="23">
        <v>12</v>
      </c>
      <c r="U133" s="23">
        <v>1</v>
      </c>
      <c r="V133" s="24">
        <f t="shared" ref="V133:V138" si="811">T133+U133</f>
        <v>13</v>
      </c>
      <c r="W133" s="24">
        <v>0</v>
      </c>
      <c r="X133" s="23">
        <v>0</v>
      </c>
      <c r="Y133" s="23">
        <v>0</v>
      </c>
      <c r="Z133" s="23">
        <v>0</v>
      </c>
      <c r="AA133" s="24">
        <f t="shared" ref="AA133:AA138" si="812">Y133+Z133</f>
        <v>0</v>
      </c>
      <c r="AB133" s="23">
        <v>0</v>
      </c>
      <c r="AC133" s="23">
        <v>0</v>
      </c>
      <c r="AD133" s="23">
        <v>0</v>
      </c>
      <c r="AE133" s="23">
        <v>0</v>
      </c>
      <c r="AF133" s="24">
        <f t="shared" ref="AF133:AF138" si="813">AD133+AE133</f>
        <v>0</v>
      </c>
      <c r="AG133" s="23">
        <v>0</v>
      </c>
      <c r="AH133" s="23">
        <v>0</v>
      </c>
      <c r="AI133" s="23">
        <v>0</v>
      </c>
      <c r="AJ133" s="23">
        <v>0</v>
      </c>
      <c r="AK133" s="24">
        <f t="shared" ref="AK133:AK138" si="814">AI133+AJ133</f>
        <v>0</v>
      </c>
      <c r="AL133" s="23">
        <v>0</v>
      </c>
      <c r="AM133" s="23">
        <v>0</v>
      </c>
      <c r="AN133" s="23">
        <v>0</v>
      </c>
      <c r="AO133" s="23">
        <v>0</v>
      </c>
      <c r="AP133" s="24">
        <f t="shared" ref="AP133:AP138" si="815">AN133+AO133</f>
        <v>0</v>
      </c>
      <c r="AQ133" s="23">
        <v>0</v>
      </c>
      <c r="AR133" s="23">
        <v>0</v>
      </c>
      <c r="AS133" s="23">
        <v>0</v>
      </c>
      <c r="AT133" s="23">
        <v>0</v>
      </c>
      <c r="AU133" s="24">
        <f t="shared" ref="AU133:AU138" si="816">AS133+AT133</f>
        <v>0</v>
      </c>
      <c r="AV133" s="23">
        <v>0</v>
      </c>
      <c r="AW133" s="23">
        <v>0</v>
      </c>
      <c r="AX133" s="23">
        <v>0</v>
      </c>
      <c r="AY133" s="23">
        <v>0</v>
      </c>
      <c r="AZ133" s="24">
        <f t="shared" ref="AZ133:AZ138" si="817">AX133+AY133</f>
        <v>0</v>
      </c>
      <c r="BA133" s="23">
        <v>0</v>
      </c>
      <c r="BB133" s="23"/>
      <c r="BC133" s="23"/>
      <c r="BD133" s="23"/>
      <c r="BE133" s="24">
        <f t="shared" ref="BE133:BE138" si="818">BC133+BD133</f>
        <v>0</v>
      </c>
      <c r="BF133" s="23">
        <v>0</v>
      </c>
      <c r="BG133" s="23">
        <v>0</v>
      </c>
      <c r="BH133" s="23">
        <v>0</v>
      </c>
      <c r="BI133" s="23">
        <v>0</v>
      </c>
      <c r="BJ133" s="24">
        <f t="shared" ref="BJ133:BJ138" si="819">BH133+BI133</f>
        <v>0</v>
      </c>
      <c r="BK133" s="23">
        <v>0</v>
      </c>
      <c r="BL133" s="23">
        <v>0</v>
      </c>
      <c r="BM133" s="23">
        <v>0</v>
      </c>
      <c r="BN133" s="23">
        <v>0</v>
      </c>
      <c r="BO133" s="24">
        <f t="shared" ref="BO133:BO138" si="820">BM133+BN133</f>
        <v>0</v>
      </c>
      <c r="BP133" s="23">
        <v>0</v>
      </c>
      <c r="BQ133" s="23">
        <v>0</v>
      </c>
      <c r="BR133" s="23">
        <v>0</v>
      </c>
      <c r="BS133" s="23">
        <v>0</v>
      </c>
      <c r="BT133" s="24">
        <f t="shared" ref="BT133:BT138" si="821">BR133+BS133</f>
        <v>0</v>
      </c>
      <c r="BU133" s="24">
        <f t="shared" ref="BU133:BU141" si="822">C133+M133+AB133+AG133+AL133+AQ133+AV133+BA133+BF133+BP133+H133+BK133+R133</f>
        <v>30</v>
      </c>
      <c r="BV133" s="24">
        <f t="shared" ref="BV133:BV141" si="823">D133+N133+AC133+AH133+AM133+AR133+AW133+BB133+BG133+BQ133+I133+BL133+S133+X133</f>
        <v>38</v>
      </c>
      <c r="BW133" s="24">
        <f t="shared" ref="BW133:BW141" si="824">E133+O133+AD133+AI133+AN133+AS133+AX133+BC133+BH133+BR133+J133+BM133+T133</f>
        <v>18</v>
      </c>
      <c r="BX133" s="24">
        <f t="shared" ref="BX133:BX141" si="825">F133+P133+AE133+AJ133+AO133+AT133+AY133+BD133+BI133+BS133+K133+BN133+U133</f>
        <v>1</v>
      </c>
      <c r="BY133" s="24">
        <f t="shared" ref="BY133:BY141" si="826">G133+Q133+AF133+AK133+AP133+AU133+AZ133+BE133+BJ133+BT133+L133+BO133+V133</f>
        <v>19</v>
      </c>
      <c r="BZ133" s="25">
        <v>2</v>
      </c>
      <c r="CA133" s="24" t="str">
        <f t="shared" ref="CA133:CA138" si="827">IF(BZ133=1,BW133,"0")</f>
        <v>0</v>
      </c>
      <c r="CB133" s="24" t="str">
        <f t="shared" ref="CB133:CB138" si="828">IF(BZ133=1,BX133,"0")</f>
        <v>0</v>
      </c>
      <c r="CC133" s="24">
        <f t="shared" ref="CC133:CC138" si="829">CA133+CB133</f>
        <v>0</v>
      </c>
      <c r="CD133" s="24">
        <f t="shared" ref="CD133:CD138" si="830">IF(BZ133=2,BW133,"0")</f>
        <v>18</v>
      </c>
      <c r="CE133" s="24">
        <f t="shared" ref="CE133:CE138" si="831">IF(BZ133=2,BX133,"0")</f>
        <v>1</v>
      </c>
      <c r="CF133" s="24">
        <f t="shared" ref="CF133:CF138" si="832">CD133+CE133</f>
        <v>19</v>
      </c>
      <c r="CG133" s="24" t="str">
        <f t="shared" ref="CG133:CG138" si="833">IF(CC133=2,BZ133,"0")</f>
        <v>0</v>
      </c>
      <c r="CH133" s="24" t="str">
        <f t="shared" ref="CH133:CH138" si="834">IF(CC133=2,CA133,"0")</f>
        <v>0</v>
      </c>
      <c r="CI133" s="24">
        <f t="shared" ref="CI133:CI138" si="835">CG133+CH133</f>
        <v>0</v>
      </c>
    </row>
    <row r="134" spans="1:87" ht="25.5" customHeight="1">
      <c r="A134" s="5"/>
      <c r="B134" s="27" t="s">
        <v>47</v>
      </c>
      <c r="C134" s="23">
        <v>0</v>
      </c>
      <c r="D134" s="23">
        <v>0</v>
      </c>
      <c r="E134" s="23">
        <v>0</v>
      </c>
      <c r="F134" s="23">
        <v>0</v>
      </c>
      <c r="G134" s="24">
        <f t="shared" si="808"/>
        <v>0</v>
      </c>
      <c r="H134" s="23">
        <v>0</v>
      </c>
      <c r="I134" s="23">
        <v>0</v>
      </c>
      <c r="J134" s="23">
        <v>0</v>
      </c>
      <c r="K134" s="23">
        <v>0</v>
      </c>
      <c r="L134" s="24">
        <f t="shared" si="809"/>
        <v>0</v>
      </c>
      <c r="M134" s="23">
        <v>30</v>
      </c>
      <c r="N134" s="23">
        <v>36</v>
      </c>
      <c r="O134" s="23">
        <v>21</v>
      </c>
      <c r="P134" s="23">
        <v>2</v>
      </c>
      <c r="Q134" s="24">
        <f t="shared" si="810"/>
        <v>23</v>
      </c>
      <c r="R134" s="23">
        <v>0</v>
      </c>
      <c r="S134" s="23">
        <v>0</v>
      </c>
      <c r="T134" s="23">
        <v>3</v>
      </c>
      <c r="U134" s="23">
        <v>0</v>
      </c>
      <c r="V134" s="24">
        <f t="shared" si="811"/>
        <v>3</v>
      </c>
      <c r="W134" s="24">
        <v>0</v>
      </c>
      <c r="X134" s="23">
        <v>0</v>
      </c>
      <c r="Y134" s="23">
        <v>0</v>
      </c>
      <c r="Z134" s="23">
        <v>0</v>
      </c>
      <c r="AA134" s="24">
        <f t="shared" si="812"/>
        <v>0</v>
      </c>
      <c r="AB134" s="23">
        <v>0</v>
      </c>
      <c r="AC134" s="23">
        <v>0</v>
      </c>
      <c r="AD134" s="23">
        <v>0</v>
      </c>
      <c r="AE134" s="23">
        <v>0</v>
      </c>
      <c r="AF134" s="24">
        <f t="shared" si="813"/>
        <v>0</v>
      </c>
      <c r="AG134" s="23">
        <v>0</v>
      </c>
      <c r="AH134" s="23">
        <v>0</v>
      </c>
      <c r="AI134" s="23">
        <v>0</v>
      </c>
      <c r="AJ134" s="23">
        <v>0</v>
      </c>
      <c r="AK134" s="24">
        <f t="shared" si="814"/>
        <v>0</v>
      </c>
      <c r="AL134" s="23">
        <v>0</v>
      </c>
      <c r="AM134" s="23">
        <v>0</v>
      </c>
      <c r="AN134" s="23">
        <v>0</v>
      </c>
      <c r="AO134" s="23">
        <v>0</v>
      </c>
      <c r="AP134" s="24">
        <f t="shared" si="815"/>
        <v>0</v>
      </c>
      <c r="AQ134" s="23">
        <v>0</v>
      </c>
      <c r="AR134" s="23">
        <v>0</v>
      </c>
      <c r="AS134" s="23">
        <v>0</v>
      </c>
      <c r="AT134" s="23">
        <v>0</v>
      </c>
      <c r="AU134" s="24">
        <f t="shared" si="816"/>
        <v>0</v>
      </c>
      <c r="AV134" s="23">
        <v>0</v>
      </c>
      <c r="AW134" s="23">
        <v>0</v>
      </c>
      <c r="AX134" s="23">
        <v>0</v>
      </c>
      <c r="AY134" s="23">
        <v>0</v>
      </c>
      <c r="AZ134" s="24">
        <f t="shared" si="817"/>
        <v>0</v>
      </c>
      <c r="BA134" s="23">
        <v>0</v>
      </c>
      <c r="BB134" s="23"/>
      <c r="BC134" s="23"/>
      <c r="BD134" s="23"/>
      <c r="BE134" s="24">
        <f t="shared" si="818"/>
        <v>0</v>
      </c>
      <c r="BF134" s="23">
        <v>0</v>
      </c>
      <c r="BG134" s="23">
        <v>4</v>
      </c>
      <c r="BH134" s="23">
        <v>3</v>
      </c>
      <c r="BI134" s="23">
        <v>1</v>
      </c>
      <c r="BJ134" s="24">
        <f t="shared" si="819"/>
        <v>4</v>
      </c>
      <c r="BK134" s="23">
        <v>0</v>
      </c>
      <c r="BL134" s="23">
        <v>0</v>
      </c>
      <c r="BM134" s="23">
        <v>0</v>
      </c>
      <c r="BN134" s="23">
        <v>0</v>
      </c>
      <c r="BO134" s="24">
        <f t="shared" si="820"/>
        <v>0</v>
      </c>
      <c r="BP134" s="23">
        <v>0</v>
      </c>
      <c r="BQ134" s="23">
        <v>0</v>
      </c>
      <c r="BR134" s="23">
        <v>1</v>
      </c>
      <c r="BS134" s="23">
        <v>0</v>
      </c>
      <c r="BT134" s="24">
        <f t="shared" si="821"/>
        <v>1</v>
      </c>
      <c r="BU134" s="24">
        <f t="shared" si="822"/>
        <v>30</v>
      </c>
      <c r="BV134" s="24">
        <f t="shared" si="823"/>
        <v>40</v>
      </c>
      <c r="BW134" s="24">
        <f t="shared" si="824"/>
        <v>28</v>
      </c>
      <c r="BX134" s="24">
        <f t="shared" si="825"/>
        <v>3</v>
      </c>
      <c r="BY134" s="24">
        <f t="shared" si="826"/>
        <v>31</v>
      </c>
      <c r="BZ134" s="25">
        <v>2</v>
      </c>
      <c r="CA134" s="24" t="str">
        <f t="shared" si="827"/>
        <v>0</v>
      </c>
      <c r="CB134" s="24" t="str">
        <f t="shared" si="828"/>
        <v>0</v>
      </c>
      <c r="CC134" s="24">
        <f t="shared" si="829"/>
        <v>0</v>
      </c>
      <c r="CD134" s="24">
        <f t="shared" si="830"/>
        <v>28</v>
      </c>
      <c r="CE134" s="24">
        <f t="shared" si="831"/>
        <v>3</v>
      </c>
      <c r="CF134" s="24">
        <f t="shared" si="832"/>
        <v>31</v>
      </c>
      <c r="CG134" s="24" t="str">
        <f t="shared" si="833"/>
        <v>0</v>
      </c>
      <c r="CH134" s="24" t="str">
        <f t="shared" si="834"/>
        <v>0</v>
      </c>
      <c r="CI134" s="24">
        <f t="shared" si="835"/>
        <v>0</v>
      </c>
    </row>
    <row r="135" spans="1:87" ht="25.5" customHeight="1">
      <c r="A135" s="5"/>
      <c r="B135" s="27" t="s">
        <v>7</v>
      </c>
      <c r="C135" s="23">
        <v>0</v>
      </c>
      <c r="D135" s="23">
        <v>0</v>
      </c>
      <c r="E135" s="23">
        <v>0</v>
      </c>
      <c r="F135" s="23">
        <v>1</v>
      </c>
      <c r="G135" s="24">
        <f t="shared" si="808"/>
        <v>1</v>
      </c>
      <c r="H135" s="23">
        <v>0</v>
      </c>
      <c r="I135" s="23">
        <v>0</v>
      </c>
      <c r="J135" s="23">
        <v>0</v>
      </c>
      <c r="K135" s="23">
        <v>0</v>
      </c>
      <c r="L135" s="24">
        <f t="shared" si="809"/>
        <v>0</v>
      </c>
      <c r="M135" s="23">
        <v>30</v>
      </c>
      <c r="N135" s="23">
        <v>64</v>
      </c>
      <c r="O135" s="23">
        <v>30</v>
      </c>
      <c r="P135" s="23">
        <v>9</v>
      </c>
      <c r="Q135" s="24">
        <f t="shared" si="810"/>
        <v>39</v>
      </c>
      <c r="R135" s="23">
        <v>0</v>
      </c>
      <c r="S135" s="23">
        <v>0</v>
      </c>
      <c r="T135" s="23">
        <v>0</v>
      </c>
      <c r="U135" s="23">
        <v>0</v>
      </c>
      <c r="V135" s="24">
        <f t="shared" si="811"/>
        <v>0</v>
      </c>
      <c r="W135" s="24">
        <v>0</v>
      </c>
      <c r="X135" s="23">
        <v>0</v>
      </c>
      <c r="Y135" s="23">
        <v>0</v>
      </c>
      <c r="Z135" s="23">
        <v>0</v>
      </c>
      <c r="AA135" s="24">
        <f t="shared" si="812"/>
        <v>0</v>
      </c>
      <c r="AB135" s="23">
        <v>0</v>
      </c>
      <c r="AC135" s="23">
        <v>0</v>
      </c>
      <c r="AD135" s="23">
        <v>0</v>
      </c>
      <c r="AE135" s="23">
        <v>0</v>
      </c>
      <c r="AF135" s="24">
        <f t="shared" si="813"/>
        <v>0</v>
      </c>
      <c r="AG135" s="23">
        <v>0</v>
      </c>
      <c r="AH135" s="23">
        <v>0</v>
      </c>
      <c r="AI135" s="23">
        <v>0</v>
      </c>
      <c r="AJ135" s="23">
        <v>0</v>
      </c>
      <c r="AK135" s="24">
        <f t="shared" si="814"/>
        <v>0</v>
      </c>
      <c r="AL135" s="23">
        <v>0</v>
      </c>
      <c r="AM135" s="23">
        <v>0</v>
      </c>
      <c r="AN135" s="23">
        <v>0</v>
      </c>
      <c r="AO135" s="23">
        <v>0</v>
      </c>
      <c r="AP135" s="24">
        <f t="shared" si="815"/>
        <v>0</v>
      </c>
      <c r="AQ135" s="23">
        <v>0</v>
      </c>
      <c r="AR135" s="23">
        <v>0</v>
      </c>
      <c r="AS135" s="23">
        <v>0</v>
      </c>
      <c r="AT135" s="23">
        <v>0</v>
      </c>
      <c r="AU135" s="24">
        <f t="shared" si="816"/>
        <v>0</v>
      </c>
      <c r="AV135" s="23">
        <v>0</v>
      </c>
      <c r="AW135" s="23">
        <v>0</v>
      </c>
      <c r="AX135" s="23">
        <v>0</v>
      </c>
      <c r="AY135" s="23">
        <v>0</v>
      </c>
      <c r="AZ135" s="24">
        <f t="shared" si="817"/>
        <v>0</v>
      </c>
      <c r="BA135" s="23">
        <v>0</v>
      </c>
      <c r="BB135" s="23"/>
      <c r="BC135" s="23"/>
      <c r="BD135" s="23"/>
      <c r="BE135" s="24">
        <f t="shared" si="818"/>
        <v>0</v>
      </c>
      <c r="BF135" s="23">
        <v>0</v>
      </c>
      <c r="BG135" s="23">
        <v>3</v>
      </c>
      <c r="BH135" s="23">
        <v>2</v>
      </c>
      <c r="BI135" s="23">
        <v>1</v>
      </c>
      <c r="BJ135" s="24">
        <f t="shared" si="819"/>
        <v>3</v>
      </c>
      <c r="BK135" s="23">
        <v>0</v>
      </c>
      <c r="BL135" s="23">
        <v>0</v>
      </c>
      <c r="BM135" s="23">
        <v>0</v>
      </c>
      <c r="BN135" s="23">
        <v>0</v>
      </c>
      <c r="BO135" s="24">
        <f t="shared" si="820"/>
        <v>0</v>
      </c>
      <c r="BP135" s="23">
        <v>0</v>
      </c>
      <c r="BQ135" s="23">
        <v>0</v>
      </c>
      <c r="BR135" s="23">
        <v>0</v>
      </c>
      <c r="BS135" s="23">
        <v>0</v>
      </c>
      <c r="BT135" s="24">
        <f t="shared" si="821"/>
        <v>0</v>
      </c>
      <c r="BU135" s="24">
        <f t="shared" si="822"/>
        <v>30</v>
      </c>
      <c r="BV135" s="24">
        <f t="shared" si="823"/>
        <v>67</v>
      </c>
      <c r="BW135" s="24">
        <f t="shared" si="824"/>
        <v>32</v>
      </c>
      <c r="BX135" s="24">
        <f t="shared" si="825"/>
        <v>11</v>
      </c>
      <c r="BY135" s="24">
        <f t="shared" si="826"/>
        <v>43</v>
      </c>
      <c r="BZ135" s="25">
        <v>2</v>
      </c>
      <c r="CA135" s="24" t="str">
        <f t="shared" si="827"/>
        <v>0</v>
      </c>
      <c r="CB135" s="24" t="str">
        <f t="shared" si="828"/>
        <v>0</v>
      </c>
      <c r="CC135" s="24">
        <f t="shared" si="829"/>
        <v>0</v>
      </c>
      <c r="CD135" s="24">
        <f t="shared" si="830"/>
        <v>32</v>
      </c>
      <c r="CE135" s="24">
        <f t="shared" si="831"/>
        <v>11</v>
      </c>
      <c r="CF135" s="24">
        <f t="shared" si="832"/>
        <v>43</v>
      </c>
      <c r="CG135" s="24" t="str">
        <f t="shared" si="833"/>
        <v>0</v>
      </c>
      <c r="CH135" s="24" t="str">
        <f t="shared" si="834"/>
        <v>0</v>
      </c>
      <c r="CI135" s="24">
        <f t="shared" si="835"/>
        <v>0</v>
      </c>
    </row>
    <row r="136" spans="1:87" s="4" customFormat="1" ht="25.5" customHeight="1">
      <c r="A136" s="42"/>
      <c r="B136" s="106" t="s">
        <v>162</v>
      </c>
      <c r="C136" s="23">
        <v>5</v>
      </c>
      <c r="D136" s="23">
        <v>8</v>
      </c>
      <c r="E136" s="23">
        <v>5</v>
      </c>
      <c r="F136" s="23">
        <v>0</v>
      </c>
      <c r="G136" s="24">
        <f t="shared" si="808"/>
        <v>5</v>
      </c>
      <c r="H136" s="23">
        <v>0</v>
      </c>
      <c r="I136" s="23">
        <v>0</v>
      </c>
      <c r="J136" s="23">
        <v>0</v>
      </c>
      <c r="K136" s="23">
        <v>0</v>
      </c>
      <c r="L136" s="24">
        <f t="shared" si="809"/>
        <v>0</v>
      </c>
      <c r="M136" s="23">
        <v>25</v>
      </c>
      <c r="N136" s="23">
        <v>9</v>
      </c>
      <c r="O136" s="23">
        <v>4</v>
      </c>
      <c r="P136" s="23">
        <v>0</v>
      </c>
      <c r="Q136" s="24">
        <f t="shared" si="810"/>
        <v>4</v>
      </c>
      <c r="R136" s="23">
        <v>0</v>
      </c>
      <c r="S136" s="23">
        <v>4</v>
      </c>
      <c r="T136" s="23">
        <v>2</v>
      </c>
      <c r="U136" s="23">
        <v>0</v>
      </c>
      <c r="V136" s="24">
        <f t="shared" si="811"/>
        <v>2</v>
      </c>
      <c r="W136" s="24">
        <v>0</v>
      </c>
      <c r="X136" s="23">
        <v>0</v>
      </c>
      <c r="Y136" s="23">
        <v>0</v>
      </c>
      <c r="Z136" s="23">
        <v>0</v>
      </c>
      <c r="AA136" s="24">
        <f t="shared" si="812"/>
        <v>0</v>
      </c>
      <c r="AB136" s="23">
        <v>0</v>
      </c>
      <c r="AC136" s="23">
        <v>0</v>
      </c>
      <c r="AD136" s="23">
        <v>0</v>
      </c>
      <c r="AE136" s="23">
        <v>0</v>
      </c>
      <c r="AF136" s="24">
        <f t="shared" si="813"/>
        <v>0</v>
      </c>
      <c r="AG136" s="23">
        <v>0</v>
      </c>
      <c r="AH136" s="23">
        <v>0</v>
      </c>
      <c r="AI136" s="23">
        <v>0</v>
      </c>
      <c r="AJ136" s="23">
        <v>0</v>
      </c>
      <c r="AK136" s="24">
        <f t="shared" si="814"/>
        <v>0</v>
      </c>
      <c r="AL136" s="23">
        <v>0</v>
      </c>
      <c r="AM136" s="23">
        <v>0</v>
      </c>
      <c r="AN136" s="23">
        <v>0</v>
      </c>
      <c r="AO136" s="23">
        <v>0</v>
      </c>
      <c r="AP136" s="24">
        <f t="shared" si="815"/>
        <v>0</v>
      </c>
      <c r="AQ136" s="23">
        <v>0</v>
      </c>
      <c r="AR136" s="23">
        <v>0</v>
      </c>
      <c r="AS136" s="23">
        <v>0</v>
      </c>
      <c r="AT136" s="23">
        <v>0</v>
      </c>
      <c r="AU136" s="24">
        <f t="shared" si="816"/>
        <v>0</v>
      </c>
      <c r="AV136" s="23">
        <v>0</v>
      </c>
      <c r="AW136" s="23">
        <v>0</v>
      </c>
      <c r="AX136" s="23">
        <v>0</v>
      </c>
      <c r="AY136" s="23">
        <v>0</v>
      </c>
      <c r="AZ136" s="24">
        <f t="shared" si="817"/>
        <v>0</v>
      </c>
      <c r="BA136" s="23">
        <v>0</v>
      </c>
      <c r="BB136" s="23"/>
      <c r="BC136" s="23"/>
      <c r="BD136" s="23"/>
      <c r="BE136" s="24">
        <f t="shared" si="818"/>
        <v>0</v>
      </c>
      <c r="BF136" s="23">
        <v>0</v>
      </c>
      <c r="BG136" s="23">
        <v>10</v>
      </c>
      <c r="BH136" s="23">
        <v>9</v>
      </c>
      <c r="BI136" s="23">
        <v>1</v>
      </c>
      <c r="BJ136" s="24">
        <f t="shared" si="819"/>
        <v>10</v>
      </c>
      <c r="BK136" s="23">
        <v>0</v>
      </c>
      <c r="BL136" s="23">
        <v>0</v>
      </c>
      <c r="BM136" s="23">
        <v>0</v>
      </c>
      <c r="BN136" s="23">
        <v>0</v>
      </c>
      <c r="BO136" s="24">
        <f t="shared" si="820"/>
        <v>0</v>
      </c>
      <c r="BP136" s="23">
        <v>0</v>
      </c>
      <c r="BQ136" s="23">
        <v>0</v>
      </c>
      <c r="BR136" s="23">
        <v>0</v>
      </c>
      <c r="BS136" s="23">
        <v>0</v>
      </c>
      <c r="BT136" s="24">
        <f t="shared" si="821"/>
        <v>0</v>
      </c>
      <c r="BU136" s="24">
        <f t="shared" si="822"/>
        <v>30</v>
      </c>
      <c r="BV136" s="24">
        <f t="shared" si="823"/>
        <v>31</v>
      </c>
      <c r="BW136" s="24">
        <f t="shared" si="824"/>
        <v>20</v>
      </c>
      <c r="BX136" s="24">
        <f t="shared" si="825"/>
        <v>1</v>
      </c>
      <c r="BY136" s="24">
        <f t="shared" si="826"/>
        <v>21</v>
      </c>
      <c r="BZ136" s="25">
        <v>2</v>
      </c>
      <c r="CA136" s="24" t="str">
        <f t="shared" si="827"/>
        <v>0</v>
      </c>
      <c r="CB136" s="24" t="str">
        <f t="shared" si="828"/>
        <v>0</v>
      </c>
      <c r="CC136" s="24">
        <f t="shared" si="829"/>
        <v>0</v>
      </c>
      <c r="CD136" s="24">
        <f t="shared" si="830"/>
        <v>20</v>
      </c>
      <c r="CE136" s="24">
        <f t="shared" si="831"/>
        <v>1</v>
      </c>
      <c r="CF136" s="24">
        <f t="shared" si="832"/>
        <v>21</v>
      </c>
      <c r="CG136" s="24" t="str">
        <f t="shared" si="833"/>
        <v>0</v>
      </c>
      <c r="CH136" s="24" t="str">
        <f t="shared" si="834"/>
        <v>0</v>
      </c>
      <c r="CI136" s="24">
        <f t="shared" si="835"/>
        <v>0</v>
      </c>
    </row>
    <row r="137" spans="1:87" s="4" customFormat="1" ht="25.5" customHeight="1">
      <c r="A137" s="42"/>
      <c r="B137" s="43" t="s">
        <v>163</v>
      </c>
      <c r="C137" s="23">
        <v>20</v>
      </c>
      <c r="D137" s="23">
        <v>20</v>
      </c>
      <c r="E137" s="23">
        <v>9</v>
      </c>
      <c r="F137" s="23">
        <v>0</v>
      </c>
      <c r="G137" s="24">
        <f t="shared" ref="G137" si="836">E137+F137</f>
        <v>9</v>
      </c>
      <c r="H137" s="23">
        <v>0</v>
      </c>
      <c r="I137" s="23">
        <v>0</v>
      </c>
      <c r="J137" s="23">
        <v>0</v>
      </c>
      <c r="K137" s="23">
        <v>0</v>
      </c>
      <c r="L137" s="24">
        <f t="shared" ref="L137" si="837">SUM(J137:K137)</f>
        <v>0</v>
      </c>
      <c r="M137" s="23">
        <v>10</v>
      </c>
      <c r="N137" s="23">
        <v>6</v>
      </c>
      <c r="O137" s="23">
        <v>3</v>
      </c>
      <c r="P137" s="23">
        <v>0</v>
      </c>
      <c r="Q137" s="24">
        <f t="shared" ref="Q137" si="838">O137+P137</f>
        <v>3</v>
      </c>
      <c r="R137" s="23">
        <v>0</v>
      </c>
      <c r="S137" s="23">
        <v>23</v>
      </c>
      <c r="T137" s="23">
        <v>6</v>
      </c>
      <c r="U137" s="23">
        <v>3</v>
      </c>
      <c r="V137" s="24">
        <f t="shared" si="811"/>
        <v>9</v>
      </c>
      <c r="W137" s="24">
        <v>0</v>
      </c>
      <c r="X137" s="23">
        <v>0</v>
      </c>
      <c r="Y137" s="23">
        <v>0</v>
      </c>
      <c r="Z137" s="23">
        <v>0</v>
      </c>
      <c r="AA137" s="24">
        <f t="shared" si="812"/>
        <v>0</v>
      </c>
      <c r="AB137" s="23">
        <v>0</v>
      </c>
      <c r="AC137" s="23">
        <v>0</v>
      </c>
      <c r="AD137" s="23">
        <v>0</v>
      </c>
      <c r="AE137" s="23">
        <v>0</v>
      </c>
      <c r="AF137" s="24">
        <f t="shared" ref="AF137" si="839">AD137+AE137</f>
        <v>0</v>
      </c>
      <c r="AG137" s="23">
        <v>0</v>
      </c>
      <c r="AH137" s="23">
        <v>0</v>
      </c>
      <c r="AI137" s="23">
        <v>0</v>
      </c>
      <c r="AJ137" s="23">
        <v>0</v>
      </c>
      <c r="AK137" s="24">
        <f t="shared" ref="AK137" si="840">AI137+AJ137</f>
        <v>0</v>
      </c>
      <c r="AL137" s="23">
        <v>0</v>
      </c>
      <c r="AM137" s="23">
        <v>0</v>
      </c>
      <c r="AN137" s="23">
        <v>0</v>
      </c>
      <c r="AO137" s="23">
        <v>0</v>
      </c>
      <c r="AP137" s="24">
        <f t="shared" ref="AP137" si="841">AN137+AO137</f>
        <v>0</v>
      </c>
      <c r="AQ137" s="23">
        <v>0</v>
      </c>
      <c r="AR137" s="23">
        <v>0</v>
      </c>
      <c r="AS137" s="23">
        <v>0</v>
      </c>
      <c r="AT137" s="23">
        <v>0</v>
      </c>
      <c r="AU137" s="24">
        <f t="shared" ref="AU137" si="842">AS137+AT137</f>
        <v>0</v>
      </c>
      <c r="AV137" s="23">
        <v>0</v>
      </c>
      <c r="AW137" s="23">
        <v>0</v>
      </c>
      <c r="AX137" s="23">
        <v>0</v>
      </c>
      <c r="AY137" s="23">
        <v>0</v>
      </c>
      <c r="AZ137" s="24">
        <f t="shared" ref="AZ137" si="843">AX137+AY137</f>
        <v>0</v>
      </c>
      <c r="BA137" s="23">
        <v>0</v>
      </c>
      <c r="BB137" s="23">
        <v>0</v>
      </c>
      <c r="BC137" s="23">
        <v>0</v>
      </c>
      <c r="BD137" s="23">
        <v>0</v>
      </c>
      <c r="BE137" s="24">
        <f t="shared" ref="BE137" si="844">BC137+BD137</f>
        <v>0</v>
      </c>
      <c r="BF137" s="23">
        <v>0</v>
      </c>
      <c r="BG137" s="23">
        <v>7</v>
      </c>
      <c r="BH137" s="23">
        <v>5</v>
      </c>
      <c r="BI137" s="23">
        <v>1</v>
      </c>
      <c r="BJ137" s="24">
        <f t="shared" ref="BJ137" si="845">BH137+BI137</f>
        <v>6</v>
      </c>
      <c r="BK137" s="23">
        <v>0</v>
      </c>
      <c r="BL137" s="23">
        <v>0</v>
      </c>
      <c r="BM137" s="23">
        <v>0</v>
      </c>
      <c r="BN137" s="23">
        <v>0</v>
      </c>
      <c r="BO137" s="24">
        <f t="shared" si="820"/>
        <v>0</v>
      </c>
      <c r="BP137" s="23">
        <v>0</v>
      </c>
      <c r="BQ137" s="23">
        <v>0</v>
      </c>
      <c r="BR137" s="23">
        <v>4</v>
      </c>
      <c r="BS137" s="23">
        <v>0</v>
      </c>
      <c r="BT137" s="24">
        <f t="shared" ref="BT137" si="846">BR137+BS137</f>
        <v>4</v>
      </c>
      <c r="BU137" s="24">
        <f t="shared" si="822"/>
        <v>30</v>
      </c>
      <c r="BV137" s="24">
        <f t="shared" si="823"/>
        <v>56</v>
      </c>
      <c r="BW137" s="24">
        <f t="shared" si="824"/>
        <v>27</v>
      </c>
      <c r="BX137" s="24">
        <f t="shared" si="825"/>
        <v>4</v>
      </c>
      <c r="BY137" s="24">
        <f t="shared" si="826"/>
        <v>31</v>
      </c>
      <c r="BZ137" s="25">
        <v>2</v>
      </c>
      <c r="CA137" s="24" t="str">
        <f t="shared" ref="CA137" si="847">IF(BZ137=1,BW137,"0")</f>
        <v>0</v>
      </c>
      <c r="CB137" s="24" t="str">
        <f t="shared" ref="CB137" si="848">IF(BZ137=1,BX137,"0")</f>
        <v>0</v>
      </c>
      <c r="CC137" s="24">
        <f t="shared" ref="CC137" si="849">CA137+CB137</f>
        <v>0</v>
      </c>
      <c r="CD137" s="24">
        <f t="shared" ref="CD137" si="850">IF(BZ137=2,BW137,"0")</f>
        <v>27</v>
      </c>
      <c r="CE137" s="24">
        <f t="shared" ref="CE137" si="851">IF(BZ137=2,BX137,"0")</f>
        <v>4</v>
      </c>
      <c r="CF137" s="24">
        <f t="shared" ref="CF137" si="852">CD137+CE137</f>
        <v>31</v>
      </c>
      <c r="CG137" s="24" t="str">
        <f t="shared" si="833"/>
        <v>0</v>
      </c>
      <c r="CH137" s="24" t="str">
        <f t="shared" si="834"/>
        <v>0</v>
      </c>
      <c r="CI137" s="24">
        <f t="shared" si="835"/>
        <v>0</v>
      </c>
    </row>
    <row r="138" spans="1:87" s="4" customFormat="1" ht="25.5" customHeight="1">
      <c r="A138" s="42"/>
      <c r="B138" s="22" t="s">
        <v>92</v>
      </c>
      <c r="C138" s="23">
        <v>0</v>
      </c>
      <c r="D138" s="23">
        <v>0</v>
      </c>
      <c r="E138" s="23">
        <v>0</v>
      </c>
      <c r="F138" s="23">
        <v>0</v>
      </c>
      <c r="G138" s="24">
        <f t="shared" si="808"/>
        <v>0</v>
      </c>
      <c r="H138" s="23">
        <v>0</v>
      </c>
      <c r="I138" s="23">
        <v>0</v>
      </c>
      <c r="J138" s="23">
        <v>0</v>
      </c>
      <c r="K138" s="23">
        <v>0</v>
      </c>
      <c r="L138" s="24">
        <f t="shared" si="809"/>
        <v>0</v>
      </c>
      <c r="M138" s="23">
        <v>0</v>
      </c>
      <c r="N138" s="23">
        <v>0</v>
      </c>
      <c r="O138" s="23">
        <v>0</v>
      </c>
      <c r="P138" s="23">
        <v>0</v>
      </c>
      <c r="Q138" s="24">
        <f t="shared" si="810"/>
        <v>0</v>
      </c>
      <c r="R138" s="23">
        <v>0</v>
      </c>
      <c r="S138" s="23">
        <v>0</v>
      </c>
      <c r="T138" s="23">
        <v>0</v>
      </c>
      <c r="U138" s="23">
        <v>0</v>
      </c>
      <c r="V138" s="24">
        <f t="shared" si="811"/>
        <v>0</v>
      </c>
      <c r="W138" s="24">
        <v>0</v>
      </c>
      <c r="X138" s="23">
        <v>0</v>
      </c>
      <c r="Y138" s="23">
        <v>0</v>
      </c>
      <c r="Z138" s="23">
        <v>0</v>
      </c>
      <c r="AA138" s="24">
        <f t="shared" si="812"/>
        <v>0</v>
      </c>
      <c r="AB138" s="23">
        <v>0</v>
      </c>
      <c r="AC138" s="23">
        <v>0</v>
      </c>
      <c r="AD138" s="23">
        <v>0</v>
      </c>
      <c r="AE138" s="23">
        <v>0</v>
      </c>
      <c r="AF138" s="24">
        <f t="shared" si="813"/>
        <v>0</v>
      </c>
      <c r="AG138" s="23">
        <v>0</v>
      </c>
      <c r="AH138" s="23">
        <v>0</v>
      </c>
      <c r="AI138" s="23">
        <v>0</v>
      </c>
      <c r="AJ138" s="23">
        <v>0</v>
      </c>
      <c r="AK138" s="24">
        <f t="shared" si="814"/>
        <v>0</v>
      </c>
      <c r="AL138" s="23">
        <v>0</v>
      </c>
      <c r="AM138" s="23">
        <v>0</v>
      </c>
      <c r="AN138" s="23">
        <v>0</v>
      </c>
      <c r="AO138" s="23">
        <v>0</v>
      </c>
      <c r="AP138" s="24">
        <f t="shared" si="815"/>
        <v>0</v>
      </c>
      <c r="AQ138" s="23">
        <v>0</v>
      </c>
      <c r="AR138" s="23">
        <v>0</v>
      </c>
      <c r="AS138" s="23">
        <v>0</v>
      </c>
      <c r="AT138" s="23">
        <v>0</v>
      </c>
      <c r="AU138" s="24">
        <f t="shared" si="816"/>
        <v>0</v>
      </c>
      <c r="AV138" s="23">
        <v>0</v>
      </c>
      <c r="AW138" s="23">
        <v>0</v>
      </c>
      <c r="AX138" s="23">
        <v>0</v>
      </c>
      <c r="AY138" s="23">
        <v>0</v>
      </c>
      <c r="AZ138" s="24">
        <f t="shared" si="817"/>
        <v>0</v>
      </c>
      <c r="BA138" s="23">
        <v>0</v>
      </c>
      <c r="BB138" s="23">
        <v>0</v>
      </c>
      <c r="BC138" s="23"/>
      <c r="BD138" s="23"/>
      <c r="BE138" s="24">
        <f t="shared" si="818"/>
        <v>0</v>
      </c>
      <c r="BF138" s="24">
        <v>0</v>
      </c>
      <c r="BG138" s="24">
        <v>0</v>
      </c>
      <c r="BH138" s="23">
        <v>16</v>
      </c>
      <c r="BI138" s="23">
        <v>6</v>
      </c>
      <c r="BJ138" s="24">
        <f t="shared" si="819"/>
        <v>22</v>
      </c>
      <c r="BK138" s="23">
        <v>0</v>
      </c>
      <c r="BL138" s="23">
        <v>0</v>
      </c>
      <c r="BM138" s="23">
        <v>0</v>
      </c>
      <c r="BN138" s="23">
        <v>0</v>
      </c>
      <c r="BO138" s="24">
        <f t="shared" si="820"/>
        <v>0</v>
      </c>
      <c r="BP138" s="23">
        <v>0</v>
      </c>
      <c r="BQ138" s="23">
        <v>0</v>
      </c>
      <c r="BR138" s="23">
        <v>0</v>
      </c>
      <c r="BS138" s="23">
        <v>0</v>
      </c>
      <c r="BT138" s="24">
        <f t="shared" si="821"/>
        <v>0</v>
      </c>
      <c r="BU138" s="24">
        <f t="shared" si="822"/>
        <v>0</v>
      </c>
      <c r="BV138" s="24">
        <f t="shared" si="823"/>
        <v>0</v>
      </c>
      <c r="BW138" s="24">
        <f t="shared" si="824"/>
        <v>16</v>
      </c>
      <c r="BX138" s="24">
        <f t="shared" si="825"/>
        <v>6</v>
      </c>
      <c r="BY138" s="24">
        <f t="shared" si="826"/>
        <v>22</v>
      </c>
      <c r="BZ138" s="25">
        <v>2</v>
      </c>
      <c r="CA138" s="24" t="str">
        <f t="shared" si="827"/>
        <v>0</v>
      </c>
      <c r="CB138" s="24" t="str">
        <f t="shared" si="828"/>
        <v>0</v>
      </c>
      <c r="CC138" s="24">
        <f t="shared" si="829"/>
        <v>0</v>
      </c>
      <c r="CD138" s="24">
        <f t="shared" si="830"/>
        <v>16</v>
      </c>
      <c r="CE138" s="24">
        <f t="shared" si="831"/>
        <v>6</v>
      </c>
      <c r="CF138" s="24">
        <f t="shared" si="832"/>
        <v>22</v>
      </c>
      <c r="CG138" s="24" t="str">
        <f t="shared" si="833"/>
        <v>0</v>
      </c>
      <c r="CH138" s="24" t="str">
        <f t="shared" si="834"/>
        <v>0</v>
      </c>
      <c r="CI138" s="24">
        <f t="shared" si="835"/>
        <v>0</v>
      </c>
    </row>
    <row r="139" spans="1:87" ht="25.5" customHeight="1">
      <c r="A139" s="5"/>
      <c r="B139" s="28" t="s">
        <v>36</v>
      </c>
      <c r="C139" s="24">
        <f t="shared" ref="C139:AR139" si="853">SUM(C133:C138)</f>
        <v>25</v>
      </c>
      <c r="D139" s="24">
        <f t="shared" si="853"/>
        <v>28</v>
      </c>
      <c r="E139" s="24">
        <f t="shared" si="853"/>
        <v>14</v>
      </c>
      <c r="F139" s="24">
        <f t="shared" si="853"/>
        <v>1</v>
      </c>
      <c r="G139" s="24">
        <f t="shared" si="853"/>
        <v>15</v>
      </c>
      <c r="H139" s="23">
        <f t="shared" si="853"/>
        <v>0</v>
      </c>
      <c r="I139" s="23">
        <f t="shared" si="853"/>
        <v>0</v>
      </c>
      <c r="J139" s="23">
        <f t="shared" si="853"/>
        <v>0</v>
      </c>
      <c r="K139" s="23">
        <f t="shared" si="853"/>
        <v>0</v>
      </c>
      <c r="L139" s="24">
        <f t="shared" si="853"/>
        <v>0</v>
      </c>
      <c r="M139" s="24">
        <f t="shared" si="853"/>
        <v>125</v>
      </c>
      <c r="N139" s="24">
        <f t="shared" si="853"/>
        <v>129</v>
      </c>
      <c r="O139" s="24">
        <f t="shared" si="853"/>
        <v>64</v>
      </c>
      <c r="P139" s="24">
        <f t="shared" si="853"/>
        <v>11</v>
      </c>
      <c r="Q139" s="24">
        <f t="shared" si="853"/>
        <v>75</v>
      </c>
      <c r="R139" s="24">
        <f t="shared" ref="R139:AA139" si="854">SUM(R133:R138)</f>
        <v>0</v>
      </c>
      <c r="S139" s="24">
        <f t="shared" si="854"/>
        <v>51</v>
      </c>
      <c r="T139" s="24">
        <f t="shared" si="854"/>
        <v>23</v>
      </c>
      <c r="U139" s="24">
        <f t="shared" si="854"/>
        <v>4</v>
      </c>
      <c r="V139" s="24">
        <f t="shared" si="854"/>
        <v>27</v>
      </c>
      <c r="W139" s="24">
        <f t="shared" si="854"/>
        <v>0</v>
      </c>
      <c r="X139" s="24">
        <f t="shared" si="854"/>
        <v>0</v>
      </c>
      <c r="Y139" s="24">
        <f t="shared" si="854"/>
        <v>0</v>
      </c>
      <c r="Z139" s="24">
        <f t="shared" si="854"/>
        <v>0</v>
      </c>
      <c r="AA139" s="24">
        <f t="shared" si="854"/>
        <v>0</v>
      </c>
      <c r="AB139" s="24">
        <f t="shared" si="853"/>
        <v>0</v>
      </c>
      <c r="AC139" s="24">
        <f t="shared" si="853"/>
        <v>0</v>
      </c>
      <c r="AD139" s="24">
        <f t="shared" si="853"/>
        <v>0</v>
      </c>
      <c r="AE139" s="24">
        <f t="shared" si="853"/>
        <v>0</v>
      </c>
      <c r="AF139" s="24">
        <f t="shared" si="853"/>
        <v>0</v>
      </c>
      <c r="AG139" s="24">
        <f t="shared" si="853"/>
        <v>0</v>
      </c>
      <c r="AH139" s="24">
        <f t="shared" si="853"/>
        <v>0</v>
      </c>
      <c r="AI139" s="24">
        <f t="shared" si="853"/>
        <v>0</v>
      </c>
      <c r="AJ139" s="24">
        <f t="shared" si="853"/>
        <v>0</v>
      </c>
      <c r="AK139" s="24">
        <f t="shared" si="853"/>
        <v>0</v>
      </c>
      <c r="AL139" s="24">
        <f t="shared" si="853"/>
        <v>0</v>
      </c>
      <c r="AM139" s="24">
        <f t="shared" si="853"/>
        <v>0</v>
      </c>
      <c r="AN139" s="24">
        <f t="shared" si="853"/>
        <v>0</v>
      </c>
      <c r="AO139" s="24">
        <f t="shared" si="853"/>
        <v>0</v>
      </c>
      <c r="AP139" s="24">
        <f t="shared" si="853"/>
        <v>0</v>
      </c>
      <c r="AQ139" s="24">
        <f t="shared" si="853"/>
        <v>0</v>
      </c>
      <c r="AR139" s="24">
        <f t="shared" si="853"/>
        <v>0</v>
      </c>
      <c r="AS139" s="24">
        <f t="shared" ref="AS139:BT139" si="855">SUM(AS133:AS138)</f>
        <v>0</v>
      </c>
      <c r="AT139" s="24">
        <f t="shared" si="855"/>
        <v>0</v>
      </c>
      <c r="AU139" s="24">
        <f t="shared" si="855"/>
        <v>0</v>
      </c>
      <c r="AV139" s="24">
        <f t="shared" si="855"/>
        <v>0</v>
      </c>
      <c r="AW139" s="24">
        <f t="shared" si="855"/>
        <v>0</v>
      </c>
      <c r="AX139" s="24">
        <f t="shared" si="855"/>
        <v>0</v>
      </c>
      <c r="AY139" s="24">
        <f t="shared" si="855"/>
        <v>0</v>
      </c>
      <c r="AZ139" s="24">
        <f t="shared" si="855"/>
        <v>0</v>
      </c>
      <c r="BA139" s="24">
        <f t="shared" si="855"/>
        <v>0</v>
      </c>
      <c r="BB139" s="24">
        <f t="shared" si="855"/>
        <v>0</v>
      </c>
      <c r="BC139" s="24">
        <f>SUM(BC133:BC138)</f>
        <v>0</v>
      </c>
      <c r="BD139" s="24">
        <f t="shared" si="855"/>
        <v>0</v>
      </c>
      <c r="BE139" s="24">
        <f t="shared" si="855"/>
        <v>0</v>
      </c>
      <c r="BF139" s="24">
        <f t="shared" si="855"/>
        <v>0</v>
      </c>
      <c r="BG139" s="24">
        <f t="shared" si="855"/>
        <v>24</v>
      </c>
      <c r="BH139" s="24">
        <f>SUM(BH133:BH138)</f>
        <v>35</v>
      </c>
      <c r="BI139" s="24">
        <f t="shared" si="855"/>
        <v>10</v>
      </c>
      <c r="BJ139" s="24">
        <f t="shared" si="855"/>
        <v>45</v>
      </c>
      <c r="BK139" s="24">
        <f t="shared" ref="BK139:BO139" si="856">SUM(BK133:BK138)</f>
        <v>0</v>
      </c>
      <c r="BL139" s="24">
        <f t="shared" si="856"/>
        <v>0</v>
      </c>
      <c r="BM139" s="24">
        <f t="shared" si="856"/>
        <v>0</v>
      </c>
      <c r="BN139" s="24">
        <f t="shared" si="856"/>
        <v>0</v>
      </c>
      <c r="BO139" s="24">
        <f t="shared" si="856"/>
        <v>0</v>
      </c>
      <c r="BP139" s="24">
        <f t="shared" si="855"/>
        <v>0</v>
      </c>
      <c r="BQ139" s="24">
        <f t="shared" si="855"/>
        <v>0</v>
      </c>
      <c r="BR139" s="24">
        <f t="shared" si="855"/>
        <v>5</v>
      </c>
      <c r="BS139" s="24">
        <f t="shared" si="855"/>
        <v>0</v>
      </c>
      <c r="BT139" s="24">
        <f t="shared" si="855"/>
        <v>5</v>
      </c>
      <c r="BU139" s="24">
        <f t="shared" si="822"/>
        <v>150</v>
      </c>
      <c r="BV139" s="24">
        <f t="shared" si="823"/>
        <v>232</v>
      </c>
      <c r="BW139" s="24">
        <f t="shared" si="824"/>
        <v>141</v>
      </c>
      <c r="BX139" s="24">
        <f t="shared" si="825"/>
        <v>26</v>
      </c>
      <c r="BY139" s="24">
        <f t="shared" si="826"/>
        <v>167</v>
      </c>
      <c r="BZ139" s="25"/>
      <c r="CA139" s="24">
        <f t="shared" ref="CA139:CF139" si="857">SUM(CA133:CA138)</f>
        <v>0</v>
      </c>
      <c r="CB139" s="24">
        <f t="shared" si="857"/>
        <v>0</v>
      </c>
      <c r="CC139" s="24">
        <f t="shared" si="857"/>
        <v>0</v>
      </c>
      <c r="CD139" s="24">
        <f t="shared" si="857"/>
        <v>141</v>
      </c>
      <c r="CE139" s="24">
        <f t="shared" si="857"/>
        <v>26</v>
      </c>
      <c r="CF139" s="24">
        <f t="shared" si="857"/>
        <v>167</v>
      </c>
      <c r="CG139" s="24">
        <f t="shared" ref="CG139:CI139" si="858">SUM(CG133:CG138)</f>
        <v>0</v>
      </c>
      <c r="CH139" s="24">
        <f t="shared" si="858"/>
        <v>0</v>
      </c>
      <c r="CI139" s="24">
        <f t="shared" si="858"/>
        <v>0</v>
      </c>
    </row>
    <row r="140" spans="1:87" ht="25.5" customHeight="1">
      <c r="A140" s="118"/>
      <c r="B140" s="119" t="s">
        <v>52</v>
      </c>
      <c r="C140" s="120">
        <f>C139+C131</f>
        <v>25</v>
      </c>
      <c r="D140" s="120">
        <f t="shared" ref="D140:G140" si="859">D139+D131</f>
        <v>28</v>
      </c>
      <c r="E140" s="120">
        <f t="shared" si="859"/>
        <v>14</v>
      </c>
      <c r="F140" s="120">
        <f t="shared" si="859"/>
        <v>1</v>
      </c>
      <c r="G140" s="120">
        <f t="shared" si="859"/>
        <v>15</v>
      </c>
      <c r="H140" s="120">
        <f>H139+H131</f>
        <v>0</v>
      </c>
      <c r="I140" s="120">
        <f t="shared" ref="I140" si="860">I139+I131</f>
        <v>0</v>
      </c>
      <c r="J140" s="120">
        <f t="shared" ref="J140" si="861">J139+J131</f>
        <v>0</v>
      </c>
      <c r="K140" s="120">
        <f t="shared" ref="K140" si="862">K139+K131</f>
        <v>0</v>
      </c>
      <c r="L140" s="120">
        <f t="shared" ref="L140" si="863">L139+L131</f>
        <v>0</v>
      </c>
      <c r="M140" s="120">
        <f>M139+M131</f>
        <v>125</v>
      </c>
      <c r="N140" s="120">
        <f t="shared" ref="N140" si="864">N139+N131</f>
        <v>129</v>
      </c>
      <c r="O140" s="120">
        <f t="shared" ref="O140" si="865">O139+O131</f>
        <v>64</v>
      </c>
      <c r="P140" s="120">
        <f t="shared" ref="P140" si="866">P139+P131</f>
        <v>11</v>
      </c>
      <c r="Q140" s="120">
        <f t="shared" ref="Q140" si="867">Q139+Q131</f>
        <v>75</v>
      </c>
      <c r="R140" s="120">
        <f>R139+R131</f>
        <v>0</v>
      </c>
      <c r="S140" s="120">
        <f t="shared" ref="S140" si="868">S139+S131</f>
        <v>51</v>
      </c>
      <c r="T140" s="120">
        <f t="shared" ref="T140" si="869">T139+T131</f>
        <v>23</v>
      </c>
      <c r="U140" s="120">
        <f t="shared" ref="U140" si="870">U139+U131</f>
        <v>4</v>
      </c>
      <c r="V140" s="120">
        <f t="shared" ref="V140" si="871">V139+V131</f>
        <v>27</v>
      </c>
      <c r="W140" s="120">
        <f>W139+W131</f>
        <v>0</v>
      </c>
      <c r="X140" s="120">
        <f t="shared" ref="X140" si="872">X139+X131</f>
        <v>0</v>
      </c>
      <c r="Y140" s="120">
        <f t="shared" ref="Y140" si="873">Y139+Y131</f>
        <v>0</v>
      </c>
      <c r="Z140" s="120">
        <f t="shared" ref="Z140" si="874">Z139+Z131</f>
        <v>0</v>
      </c>
      <c r="AA140" s="120">
        <f t="shared" ref="AA140" si="875">AA139+AA131</f>
        <v>0</v>
      </c>
      <c r="AB140" s="120">
        <f>AB139+AB131</f>
        <v>0</v>
      </c>
      <c r="AC140" s="120">
        <f t="shared" ref="AC140" si="876">AC139+AC131</f>
        <v>0</v>
      </c>
      <c r="AD140" s="120">
        <f t="shared" ref="AD140" si="877">AD139+AD131</f>
        <v>0</v>
      </c>
      <c r="AE140" s="120">
        <f t="shared" ref="AE140" si="878">AE139+AE131</f>
        <v>0</v>
      </c>
      <c r="AF140" s="120">
        <f t="shared" ref="AF140" si="879">AF139+AF131</f>
        <v>0</v>
      </c>
      <c r="AG140" s="120">
        <f>AG139+AG131</f>
        <v>0</v>
      </c>
      <c r="AH140" s="120">
        <f t="shared" ref="AH140" si="880">AH139+AH131</f>
        <v>0</v>
      </c>
      <c r="AI140" s="120">
        <f t="shared" ref="AI140" si="881">AI139+AI131</f>
        <v>0</v>
      </c>
      <c r="AJ140" s="120">
        <f t="shared" ref="AJ140" si="882">AJ139+AJ131</f>
        <v>0</v>
      </c>
      <c r="AK140" s="120">
        <f t="shared" ref="AK140" si="883">AK139+AK131</f>
        <v>0</v>
      </c>
      <c r="AL140" s="120">
        <f>AL139+AL131</f>
        <v>0</v>
      </c>
      <c r="AM140" s="120">
        <f t="shared" ref="AM140" si="884">AM139+AM131</f>
        <v>0</v>
      </c>
      <c r="AN140" s="120">
        <f t="shared" ref="AN140" si="885">AN139+AN131</f>
        <v>0</v>
      </c>
      <c r="AO140" s="120">
        <f t="shared" ref="AO140" si="886">AO139+AO131</f>
        <v>0</v>
      </c>
      <c r="AP140" s="120">
        <f t="shared" ref="AP140" si="887">AP139+AP131</f>
        <v>0</v>
      </c>
      <c r="AQ140" s="120">
        <f>AQ139+AQ131</f>
        <v>0</v>
      </c>
      <c r="AR140" s="120">
        <f t="shared" ref="AR140" si="888">AR139+AR131</f>
        <v>0</v>
      </c>
      <c r="AS140" s="120">
        <f t="shared" ref="AS140" si="889">AS139+AS131</f>
        <v>0</v>
      </c>
      <c r="AT140" s="120">
        <f t="shared" ref="AT140" si="890">AT139+AT131</f>
        <v>0</v>
      </c>
      <c r="AU140" s="120">
        <f t="shared" ref="AU140" si="891">AU139+AU131</f>
        <v>0</v>
      </c>
      <c r="AV140" s="120">
        <f t="shared" ref="AV140:CF140" si="892">AV139</f>
        <v>0</v>
      </c>
      <c r="AW140" s="120">
        <f t="shared" ref="AW140" si="893">AW139</f>
        <v>0</v>
      </c>
      <c r="AX140" s="120">
        <f t="shared" si="892"/>
        <v>0</v>
      </c>
      <c r="AY140" s="120">
        <f t="shared" si="892"/>
        <v>0</v>
      </c>
      <c r="AZ140" s="120">
        <f t="shared" si="892"/>
        <v>0</v>
      </c>
      <c r="BA140" s="120">
        <f t="shared" si="892"/>
        <v>0</v>
      </c>
      <c r="BB140" s="120">
        <f t="shared" si="892"/>
        <v>0</v>
      </c>
      <c r="BC140" s="120">
        <f>BC139</f>
        <v>0</v>
      </c>
      <c r="BD140" s="120">
        <f t="shared" si="892"/>
        <v>0</v>
      </c>
      <c r="BE140" s="120">
        <f t="shared" si="892"/>
        <v>0</v>
      </c>
      <c r="BF140" s="120">
        <f>BF139+BF131</f>
        <v>0</v>
      </c>
      <c r="BG140" s="120">
        <f t="shared" ref="BG140" si="894">BG139+BG131</f>
        <v>24</v>
      </c>
      <c r="BH140" s="120">
        <f t="shared" ref="BH140" si="895">BH139+BH131</f>
        <v>54</v>
      </c>
      <c r="BI140" s="120">
        <f t="shared" ref="BI140" si="896">BI139+BI131</f>
        <v>18</v>
      </c>
      <c r="BJ140" s="120">
        <f t="shared" ref="BJ140" si="897">BJ139+BJ131</f>
        <v>72</v>
      </c>
      <c r="BK140" s="120">
        <f>BK139+BK131</f>
        <v>0</v>
      </c>
      <c r="BL140" s="120">
        <f t="shared" ref="BL140" si="898">BL139+BL131</f>
        <v>0</v>
      </c>
      <c r="BM140" s="120">
        <f t="shared" ref="BM140" si="899">BM139+BM131</f>
        <v>0</v>
      </c>
      <c r="BN140" s="120">
        <f t="shared" ref="BN140" si="900">BN139+BN131</f>
        <v>0</v>
      </c>
      <c r="BO140" s="120">
        <f t="shared" ref="BO140" si="901">BO139+BO131</f>
        <v>0</v>
      </c>
      <c r="BP140" s="120">
        <f>BP139+BP131</f>
        <v>0</v>
      </c>
      <c r="BQ140" s="120">
        <f t="shared" ref="BQ140" si="902">BQ139+BQ131</f>
        <v>0</v>
      </c>
      <c r="BR140" s="120">
        <f t="shared" ref="BR140" si="903">BR139+BR131</f>
        <v>5</v>
      </c>
      <c r="BS140" s="120">
        <f t="shared" ref="BS140" si="904">BS139+BS131</f>
        <v>0</v>
      </c>
      <c r="BT140" s="120">
        <f t="shared" ref="BT140" si="905">BT139+BT131</f>
        <v>5</v>
      </c>
      <c r="BU140" s="120">
        <f>BU139+BU131</f>
        <v>150</v>
      </c>
      <c r="BV140" s="120">
        <f t="shared" ref="BV140" si="906">BV139+BV131</f>
        <v>232</v>
      </c>
      <c r="BW140" s="120">
        <f t="shared" ref="BW140" si="907">BW139+BW131</f>
        <v>160</v>
      </c>
      <c r="BX140" s="120">
        <f t="shared" ref="BX140" si="908">BX139+BX131</f>
        <v>34</v>
      </c>
      <c r="BY140" s="120">
        <f t="shared" ref="BY140" si="909">BY139+BY131</f>
        <v>194</v>
      </c>
      <c r="BZ140" s="25"/>
      <c r="CA140" s="24">
        <f t="shared" si="892"/>
        <v>0</v>
      </c>
      <c r="CB140" s="24">
        <f t="shared" si="892"/>
        <v>0</v>
      </c>
      <c r="CC140" s="24">
        <f t="shared" si="892"/>
        <v>0</v>
      </c>
      <c r="CD140" s="24">
        <f t="shared" si="892"/>
        <v>141</v>
      </c>
      <c r="CE140" s="24">
        <f t="shared" si="892"/>
        <v>26</v>
      </c>
      <c r="CF140" s="24">
        <f t="shared" si="892"/>
        <v>167</v>
      </c>
      <c r="CG140" s="24">
        <f t="shared" ref="CG140:CI140" si="910">CG139</f>
        <v>0</v>
      </c>
      <c r="CH140" s="24">
        <f t="shared" si="910"/>
        <v>0</v>
      </c>
      <c r="CI140" s="24">
        <f t="shared" si="910"/>
        <v>0</v>
      </c>
    </row>
    <row r="141" spans="1:87" ht="25.5" customHeight="1">
      <c r="A141" s="121"/>
      <c r="B141" s="122" t="s">
        <v>23</v>
      </c>
      <c r="C141" s="123">
        <f t="shared" ref="C141:AR141" si="911">C127+C140</f>
        <v>254</v>
      </c>
      <c r="D141" s="123">
        <f t="shared" si="911"/>
        <v>734</v>
      </c>
      <c r="E141" s="123">
        <f t="shared" si="911"/>
        <v>156</v>
      </c>
      <c r="F141" s="123">
        <f t="shared" si="911"/>
        <v>32</v>
      </c>
      <c r="G141" s="123">
        <f>SUM(E141:F141)</f>
        <v>188</v>
      </c>
      <c r="H141" s="123">
        <f t="shared" si="911"/>
        <v>0</v>
      </c>
      <c r="I141" s="123">
        <f t="shared" si="911"/>
        <v>77</v>
      </c>
      <c r="J141" s="123">
        <f t="shared" si="911"/>
        <v>54</v>
      </c>
      <c r="K141" s="123">
        <f t="shared" si="911"/>
        <v>22</v>
      </c>
      <c r="L141" s="123">
        <f>L127+L140</f>
        <v>76</v>
      </c>
      <c r="M141" s="123">
        <f t="shared" si="911"/>
        <v>519</v>
      </c>
      <c r="N141" s="123">
        <f t="shared" si="911"/>
        <v>1152</v>
      </c>
      <c r="O141" s="123">
        <f t="shared" si="911"/>
        <v>333</v>
      </c>
      <c r="P141" s="123">
        <f t="shared" si="911"/>
        <v>48</v>
      </c>
      <c r="Q141" s="123">
        <f t="shared" si="911"/>
        <v>381</v>
      </c>
      <c r="R141" s="123">
        <f t="shared" ref="R141:U141" si="912">R127+R140</f>
        <v>0</v>
      </c>
      <c r="S141" s="123">
        <f t="shared" si="912"/>
        <v>451</v>
      </c>
      <c r="T141" s="123">
        <f t="shared" si="912"/>
        <v>125</v>
      </c>
      <c r="U141" s="123">
        <f t="shared" si="912"/>
        <v>19</v>
      </c>
      <c r="V141" s="123">
        <f>V127+V140</f>
        <v>144</v>
      </c>
      <c r="W141" s="123">
        <f t="shared" ref="W141:AA141" si="913">W127+W140</f>
        <v>0</v>
      </c>
      <c r="X141" s="123">
        <f t="shared" si="913"/>
        <v>0</v>
      </c>
      <c r="Y141" s="123">
        <f t="shared" si="913"/>
        <v>0</v>
      </c>
      <c r="Z141" s="123">
        <f t="shared" si="913"/>
        <v>0</v>
      </c>
      <c r="AA141" s="123">
        <f t="shared" si="913"/>
        <v>0</v>
      </c>
      <c r="AB141" s="123">
        <f t="shared" si="911"/>
        <v>286</v>
      </c>
      <c r="AC141" s="123">
        <f t="shared" si="911"/>
        <v>436</v>
      </c>
      <c r="AD141" s="123">
        <f t="shared" si="911"/>
        <v>140</v>
      </c>
      <c r="AE141" s="123">
        <f t="shared" si="911"/>
        <v>84</v>
      </c>
      <c r="AF141" s="123">
        <f t="shared" si="911"/>
        <v>224</v>
      </c>
      <c r="AG141" s="123">
        <f t="shared" si="911"/>
        <v>152</v>
      </c>
      <c r="AH141" s="123">
        <f t="shared" si="911"/>
        <v>315</v>
      </c>
      <c r="AI141" s="123">
        <f t="shared" si="911"/>
        <v>116</v>
      </c>
      <c r="AJ141" s="123">
        <f t="shared" si="911"/>
        <v>50</v>
      </c>
      <c r="AK141" s="123">
        <f t="shared" si="911"/>
        <v>166</v>
      </c>
      <c r="AL141" s="123">
        <f t="shared" si="911"/>
        <v>90</v>
      </c>
      <c r="AM141" s="123">
        <f t="shared" si="911"/>
        <v>214</v>
      </c>
      <c r="AN141" s="123">
        <f t="shared" si="911"/>
        <v>32</v>
      </c>
      <c r="AO141" s="123">
        <f t="shared" si="911"/>
        <v>14</v>
      </c>
      <c r="AP141" s="123">
        <f t="shared" si="911"/>
        <v>46</v>
      </c>
      <c r="AQ141" s="123">
        <f t="shared" si="911"/>
        <v>0</v>
      </c>
      <c r="AR141" s="123">
        <f t="shared" si="911"/>
        <v>97</v>
      </c>
      <c r="AS141" s="123">
        <f t="shared" ref="AS141:BJ141" si="914">AS127+AS140</f>
        <v>37</v>
      </c>
      <c r="AT141" s="123">
        <f t="shared" si="914"/>
        <v>24</v>
      </c>
      <c r="AU141" s="123">
        <f t="shared" si="914"/>
        <v>61</v>
      </c>
      <c r="AV141" s="123">
        <f t="shared" si="914"/>
        <v>0</v>
      </c>
      <c r="AW141" s="123">
        <f t="shared" si="914"/>
        <v>0</v>
      </c>
      <c r="AX141" s="123">
        <f t="shared" si="914"/>
        <v>0</v>
      </c>
      <c r="AY141" s="123">
        <f t="shared" si="914"/>
        <v>1</v>
      </c>
      <c r="AZ141" s="123">
        <f t="shared" si="914"/>
        <v>1</v>
      </c>
      <c r="BA141" s="123">
        <f t="shared" si="914"/>
        <v>0</v>
      </c>
      <c r="BB141" s="123">
        <f t="shared" si="914"/>
        <v>0</v>
      </c>
      <c r="BC141" s="123">
        <f t="shared" si="914"/>
        <v>0</v>
      </c>
      <c r="BD141" s="123">
        <f t="shared" si="914"/>
        <v>0</v>
      </c>
      <c r="BE141" s="123">
        <f t="shared" si="914"/>
        <v>0</v>
      </c>
      <c r="BF141" s="123">
        <f t="shared" si="914"/>
        <v>0</v>
      </c>
      <c r="BG141" s="123">
        <f t="shared" si="914"/>
        <v>93</v>
      </c>
      <c r="BH141" s="123">
        <f t="shared" si="914"/>
        <v>100</v>
      </c>
      <c r="BI141" s="123">
        <f t="shared" si="914"/>
        <v>39</v>
      </c>
      <c r="BJ141" s="123">
        <f t="shared" si="914"/>
        <v>139</v>
      </c>
      <c r="BK141" s="123">
        <f t="shared" ref="BK141:BO141" si="915">BK127+BK140</f>
        <v>0</v>
      </c>
      <c r="BL141" s="123">
        <f t="shared" si="915"/>
        <v>4</v>
      </c>
      <c r="BM141" s="123">
        <f t="shared" si="915"/>
        <v>0</v>
      </c>
      <c r="BN141" s="123">
        <f t="shared" si="915"/>
        <v>0</v>
      </c>
      <c r="BO141" s="123">
        <f t="shared" si="915"/>
        <v>0</v>
      </c>
      <c r="BP141" s="123">
        <f>BP127+BP140</f>
        <v>0</v>
      </c>
      <c r="BQ141" s="123">
        <f>BQ127+BQ140</f>
        <v>6</v>
      </c>
      <c r="BR141" s="123">
        <f>BR127+BR140</f>
        <v>25</v>
      </c>
      <c r="BS141" s="123">
        <f>BS127+BS140</f>
        <v>6</v>
      </c>
      <c r="BT141" s="123">
        <f>BT127+BT140</f>
        <v>31</v>
      </c>
      <c r="BU141" s="123">
        <f t="shared" si="822"/>
        <v>1301</v>
      </c>
      <c r="BV141" s="123">
        <f t="shared" si="823"/>
        <v>3579</v>
      </c>
      <c r="BW141" s="123">
        <f t="shared" si="824"/>
        <v>1118</v>
      </c>
      <c r="BX141" s="123">
        <f t="shared" si="825"/>
        <v>339</v>
      </c>
      <c r="BY141" s="123">
        <f t="shared" si="826"/>
        <v>1457</v>
      </c>
      <c r="BZ141" s="30"/>
      <c r="CA141" s="29">
        <f t="shared" ref="CA141:CF141" si="916">CA127+CA140</f>
        <v>0</v>
      </c>
      <c r="CB141" s="29">
        <f t="shared" si="916"/>
        <v>0</v>
      </c>
      <c r="CC141" s="29">
        <f t="shared" si="916"/>
        <v>0</v>
      </c>
      <c r="CD141" s="29">
        <f t="shared" si="916"/>
        <v>1079</v>
      </c>
      <c r="CE141" s="29">
        <f t="shared" si="916"/>
        <v>322</v>
      </c>
      <c r="CF141" s="29">
        <f t="shared" si="916"/>
        <v>1401</v>
      </c>
      <c r="CG141" s="29">
        <f t="shared" ref="CG141:CI141" si="917">CG127+CG140</f>
        <v>0</v>
      </c>
      <c r="CH141" s="29">
        <f t="shared" si="917"/>
        <v>0</v>
      </c>
      <c r="CI141" s="29">
        <f t="shared" si="917"/>
        <v>0</v>
      </c>
    </row>
    <row r="142" spans="1:87" ht="25.5" customHeight="1">
      <c r="A142" s="5" t="s">
        <v>25</v>
      </c>
      <c r="B142" s="6"/>
      <c r="C142" s="38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9"/>
      <c r="CA142" s="36"/>
      <c r="CB142" s="36"/>
      <c r="CC142" s="36"/>
      <c r="CD142" s="36"/>
      <c r="CE142" s="36"/>
      <c r="CF142" s="36"/>
      <c r="CG142" s="36"/>
      <c r="CH142" s="36"/>
      <c r="CI142" s="37"/>
    </row>
    <row r="143" spans="1:87" ht="25.5" customHeight="1">
      <c r="A143" s="5"/>
      <c r="B143" s="12" t="s">
        <v>37</v>
      </c>
      <c r="C143" s="38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9"/>
      <c r="CA143" s="36"/>
      <c r="CB143" s="36"/>
      <c r="CC143" s="36"/>
      <c r="CD143" s="36"/>
      <c r="CE143" s="36"/>
      <c r="CF143" s="36"/>
      <c r="CG143" s="36"/>
      <c r="CH143" s="36"/>
      <c r="CI143" s="37"/>
    </row>
    <row r="144" spans="1:87" ht="25.5" customHeight="1">
      <c r="A144" s="5"/>
      <c r="B144" s="6" t="s">
        <v>39</v>
      </c>
      <c r="C144" s="40"/>
      <c r="D144" s="41"/>
      <c r="E144" s="41"/>
      <c r="F144" s="41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41"/>
      <c r="AC144" s="41"/>
      <c r="AD144" s="41"/>
      <c r="AE144" s="41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41"/>
      <c r="AW144" s="41"/>
      <c r="AX144" s="41"/>
      <c r="AY144" s="41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9"/>
      <c r="CA144" s="36"/>
      <c r="CB144" s="36"/>
      <c r="CC144" s="36"/>
      <c r="CD144" s="36"/>
      <c r="CE144" s="36"/>
      <c r="CF144" s="36"/>
      <c r="CG144" s="36"/>
      <c r="CH144" s="36"/>
      <c r="CI144" s="37"/>
    </row>
    <row r="145" spans="1:87" ht="25.5" customHeight="1">
      <c r="A145" s="5"/>
      <c r="B145" s="27" t="s">
        <v>142</v>
      </c>
      <c r="C145" s="23">
        <v>5</v>
      </c>
      <c r="D145" s="23">
        <v>6</v>
      </c>
      <c r="E145" s="23">
        <v>2</v>
      </c>
      <c r="F145" s="23">
        <v>2</v>
      </c>
      <c r="G145" s="24">
        <f t="shared" ref="G145:G153" si="918">E145+F145</f>
        <v>4</v>
      </c>
      <c r="H145" s="23">
        <v>0</v>
      </c>
      <c r="I145" s="73">
        <v>33</v>
      </c>
      <c r="J145" s="23">
        <v>11</v>
      </c>
      <c r="K145" s="23">
        <v>16</v>
      </c>
      <c r="L145" s="24">
        <f>SUM(J145:K145)</f>
        <v>27</v>
      </c>
      <c r="M145" s="23">
        <v>0</v>
      </c>
      <c r="N145" s="23">
        <v>0</v>
      </c>
      <c r="O145" s="23">
        <v>0</v>
      </c>
      <c r="P145" s="23">
        <v>0</v>
      </c>
      <c r="Q145" s="24">
        <f t="shared" ref="Q145:Q153" si="919">O145+P145</f>
        <v>0</v>
      </c>
      <c r="R145" s="23">
        <v>0</v>
      </c>
      <c r="S145" s="23">
        <v>0</v>
      </c>
      <c r="T145" s="23">
        <v>1</v>
      </c>
      <c r="U145" s="23">
        <v>0</v>
      </c>
      <c r="V145" s="24">
        <f t="shared" ref="V145:V153" si="920">T145+U145</f>
        <v>1</v>
      </c>
      <c r="W145" s="24">
        <v>0</v>
      </c>
      <c r="X145" s="23">
        <v>0</v>
      </c>
      <c r="Y145" s="23">
        <v>0</v>
      </c>
      <c r="Z145" s="23">
        <v>0</v>
      </c>
      <c r="AA145" s="24">
        <f t="shared" ref="AA145:AA153" si="921">Y145+Z145</f>
        <v>0</v>
      </c>
      <c r="AB145" s="23">
        <v>30</v>
      </c>
      <c r="AC145" s="23">
        <v>62</v>
      </c>
      <c r="AD145" s="23">
        <v>17</v>
      </c>
      <c r="AE145" s="23">
        <v>9</v>
      </c>
      <c r="AF145" s="24">
        <f t="shared" ref="AF145:AF153" si="922">AD145+AE145</f>
        <v>26</v>
      </c>
      <c r="AG145" s="23">
        <v>40</v>
      </c>
      <c r="AH145" s="23">
        <v>62</v>
      </c>
      <c r="AI145" s="23">
        <v>17</v>
      </c>
      <c r="AJ145" s="23">
        <v>10</v>
      </c>
      <c r="AK145" s="24">
        <f t="shared" ref="AK145:AK153" si="923">AI145+AJ145</f>
        <v>27</v>
      </c>
      <c r="AL145" s="23">
        <v>45</v>
      </c>
      <c r="AM145" s="23">
        <v>529</v>
      </c>
      <c r="AN145" s="23">
        <v>15</v>
      </c>
      <c r="AO145" s="23">
        <v>22</v>
      </c>
      <c r="AP145" s="24">
        <f t="shared" ref="AP145:AP153" si="924">AN145+AO145</f>
        <v>37</v>
      </c>
      <c r="AQ145" s="23">
        <v>0</v>
      </c>
      <c r="AR145" s="23">
        <v>58</v>
      </c>
      <c r="AS145" s="23">
        <v>7</v>
      </c>
      <c r="AT145" s="23">
        <v>12</v>
      </c>
      <c r="AU145" s="24">
        <f t="shared" ref="AU145:AU153" si="925">AS145+AT145</f>
        <v>19</v>
      </c>
      <c r="AV145" s="23">
        <v>0</v>
      </c>
      <c r="AW145" s="23">
        <v>0</v>
      </c>
      <c r="AX145" s="23">
        <v>0</v>
      </c>
      <c r="AY145" s="23">
        <v>0</v>
      </c>
      <c r="AZ145" s="24">
        <f t="shared" ref="AZ145:AZ153" si="926">AX145+AY145</f>
        <v>0</v>
      </c>
      <c r="BA145" s="23">
        <v>0</v>
      </c>
      <c r="BB145" s="23">
        <v>0</v>
      </c>
      <c r="BC145" s="23">
        <v>0</v>
      </c>
      <c r="BD145" s="23">
        <v>0</v>
      </c>
      <c r="BE145" s="24">
        <f t="shared" ref="BE145:BE153" si="927">BC145+BD145</f>
        <v>0</v>
      </c>
      <c r="BF145" s="23">
        <v>0</v>
      </c>
      <c r="BG145" s="23">
        <v>1</v>
      </c>
      <c r="BH145" s="23">
        <v>1</v>
      </c>
      <c r="BI145" s="23">
        <v>0</v>
      </c>
      <c r="BJ145" s="24">
        <f t="shared" ref="BJ145:BJ153" si="928">BH145+BI145</f>
        <v>1</v>
      </c>
      <c r="BK145" s="23">
        <v>0</v>
      </c>
      <c r="BL145" s="23">
        <v>0</v>
      </c>
      <c r="BM145" s="23">
        <v>0</v>
      </c>
      <c r="BN145" s="23">
        <v>0</v>
      </c>
      <c r="BO145" s="24">
        <f t="shared" ref="BO145:BO153" si="929">BM145+BN145</f>
        <v>0</v>
      </c>
      <c r="BP145" s="23">
        <v>0</v>
      </c>
      <c r="BQ145" s="23">
        <v>0</v>
      </c>
      <c r="BR145" s="23">
        <v>0</v>
      </c>
      <c r="BS145" s="23">
        <v>0</v>
      </c>
      <c r="BT145" s="24">
        <f t="shared" ref="BT145:BT153" si="930">BR145+BS145</f>
        <v>0</v>
      </c>
      <c r="BU145" s="24">
        <f t="shared" ref="BU145:BU154" si="931">C145+M145+AB145+AG145+AL145+AQ145+AV145+BA145+BF145+BP145+H145+BK145+R145</f>
        <v>120</v>
      </c>
      <c r="BV145" s="24">
        <f t="shared" ref="BV145:BV154" si="932">D145+N145+AC145+AH145+AM145+AR145+AW145+BB145+BG145+BQ145+I145+BL145+S145+X145</f>
        <v>751</v>
      </c>
      <c r="BW145" s="24">
        <f t="shared" ref="BW145:BW154" si="933">E145+O145+AD145+AI145+AN145+AS145+AX145+BC145+BH145+BR145+J145+BM145+T145</f>
        <v>71</v>
      </c>
      <c r="BX145" s="24">
        <f t="shared" ref="BX145:BX154" si="934">F145+P145+AE145+AJ145+AO145+AT145+AY145+BD145+BI145+BS145+K145+BN145+U145</f>
        <v>71</v>
      </c>
      <c r="BY145" s="24">
        <f t="shared" ref="BY145:BY154" si="935">G145+Q145+AF145+AK145+AP145+AU145+AZ145+BE145+BJ145+BT145+L145+BO145+V145</f>
        <v>142</v>
      </c>
      <c r="BZ145" s="25">
        <v>2</v>
      </c>
      <c r="CA145" s="24" t="str">
        <f t="shared" ref="CA145:CA153" si="936">IF(BZ145=1,BW145,"0")</f>
        <v>0</v>
      </c>
      <c r="CB145" s="24" t="str">
        <f t="shared" ref="CB145:CB153" si="937">IF(BZ145=1,BX145,"0")</f>
        <v>0</v>
      </c>
      <c r="CC145" s="24">
        <f t="shared" ref="CC145:CC153" si="938">CA145+CB145</f>
        <v>0</v>
      </c>
      <c r="CD145" s="24">
        <f t="shared" ref="CD145:CD153" si="939">IF(BZ145=2,BW145,"0")</f>
        <v>71</v>
      </c>
      <c r="CE145" s="24">
        <f t="shared" ref="CE145:CE153" si="940">IF(BZ145=2,BX145,"0")</f>
        <v>71</v>
      </c>
      <c r="CF145" s="24">
        <f t="shared" ref="CF145:CF153" si="941">CD145+CE145</f>
        <v>142</v>
      </c>
      <c r="CG145" s="24" t="str">
        <f t="shared" ref="CG145:CG153" si="942">IF(CC145=2,BZ145,"0")</f>
        <v>0</v>
      </c>
      <c r="CH145" s="24" t="str">
        <f t="shared" ref="CH145:CH153" si="943">IF(CC145=2,CA145,"0")</f>
        <v>0</v>
      </c>
      <c r="CI145" s="24">
        <f t="shared" ref="CI145:CI153" si="944">CG145+CH145</f>
        <v>0</v>
      </c>
    </row>
    <row r="146" spans="1:87" ht="25.5" customHeight="1">
      <c r="A146" s="5"/>
      <c r="B146" s="27" t="s">
        <v>26</v>
      </c>
      <c r="C146" s="23">
        <v>10</v>
      </c>
      <c r="D146" s="23">
        <v>5</v>
      </c>
      <c r="E146" s="23">
        <v>1</v>
      </c>
      <c r="F146" s="23">
        <v>3</v>
      </c>
      <c r="G146" s="24">
        <f t="shared" si="918"/>
        <v>4</v>
      </c>
      <c r="H146" s="23">
        <v>0</v>
      </c>
      <c r="I146" s="73">
        <v>31</v>
      </c>
      <c r="J146" s="23">
        <v>3</v>
      </c>
      <c r="K146" s="23">
        <v>20</v>
      </c>
      <c r="L146" s="24">
        <f t="shared" ref="L146:L153" si="945">SUM(J146:K146)</f>
        <v>23</v>
      </c>
      <c r="M146" s="23">
        <v>0</v>
      </c>
      <c r="N146" s="23">
        <v>0</v>
      </c>
      <c r="O146" s="23">
        <v>0</v>
      </c>
      <c r="P146" s="23">
        <v>0</v>
      </c>
      <c r="Q146" s="24">
        <f t="shared" si="919"/>
        <v>0</v>
      </c>
      <c r="R146" s="23">
        <v>0</v>
      </c>
      <c r="S146" s="23">
        <v>0</v>
      </c>
      <c r="T146" s="23">
        <v>0</v>
      </c>
      <c r="U146" s="23">
        <v>0</v>
      </c>
      <c r="V146" s="24">
        <f t="shared" si="920"/>
        <v>0</v>
      </c>
      <c r="W146" s="24">
        <v>0</v>
      </c>
      <c r="X146" s="23">
        <v>0</v>
      </c>
      <c r="Y146" s="23">
        <v>0</v>
      </c>
      <c r="Z146" s="23">
        <v>0</v>
      </c>
      <c r="AA146" s="24">
        <f t="shared" si="921"/>
        <v>0</v>
      </c>
      <c r="AB146" s="23">
        <v>40</v>
      </c>
      <c r="AC146" s="23">
        <f>70+82</f>
        <v>152</v>
      </c>
      <c r="AD146" s="23">
        <v>7</v>
      </c>
      <c r="AE146" s="23">
        <v>30</v>
      </c>
      <c r="AF146" s="24">
        <f t="shared" si="922"/>
        <v>37</v>
      </c>
      <c r="AG146" s="23">
        <v>20</v>
      </c>
      <c r="AH146" s="23">
        <v>63</v>
      </c>
      <c r="AI146" s="23">
        <v>2</v>
      </c>
      <c r="AJ146" s="23">
        <v>1</v>
      </c>
      <c r="AK146" s="24">
        <f t="shared" si="923"/>
        <v>3</v>
      </c>
      <c r="AL146" s="23">
        <v>20</v>
      </c>
      <c r="AM146" s="23">
        <v>451</v>
      </c>
      <c r="AN146" s="23">
        <v>1</v>
      </c>
      <c r="AO146" s="23">
        <v>13</v>
      </c>
      <c r="AP146" s="24">
        <f t="shared" si="924"/>
        <v>14</v>
      </c>
      <c r="AQ146" s="23">
        <v>0</v>
      </c>
      <c r="AR146" s="23">
        <v>66</v>
      </c>
      <c r="AS146" s="23">
        <v>2</v>
      </c>
      <c r="AT146" s="23">
        <v>5</v>
      </c>
      <c r="AU146" s="24">
        <f t="shared" si="925"/>
        <v>7</v>
      </c>
      <c r="AV146" s="23">
        <v>0</v>
      </c>
      <c r="AW146" s="23">
        <v>0</v>
      </c>
      <c r="AX146" s="23">
        <v>0</v>
      </c>
      <c r="AY146" s="23">
        <v>0</v>
      </c>
      <c r="AZ146" s="24">
        <f t="shared" si="926"/>
        <v>0</v>
      </c>
      <c r="BA146" s="23">
        <v>0</v>
      </c>
      <c r="BB146" s="23">
        <v>0</v>
      </c>
      <c r="BC146" s="23">
        <v>0</v>
      </c>
      <c r="BD146" s="23">
        <v>0</v>
      </c>
      <c r="BE146" s="24">
        <f t="shared" si="927"/>
        <v>0</v>
      </c>
      <c r="BF146" s="23">
        <v>0</v>
      </c>
      <c r="BG146" s="23">
        <v>12</v>
      </c>
      <c r="BH146" s="23">
        <v>6</v>
      </c>
      <c r="BI146" s="23">
        <v>6</v>
      </c>
      <c r="BJ146" s="24">
        <f t="shared" si="928"/>
        <v>12</v>
      </c>
      <c r="BK146" s="23">
        <v>0</v>
      </c>
      <c r="BL146" s="23">
        <v>0</v>
      </c>
      <c r="BM146" s="23">
        <v>0</v>
      </c>
      <c r="BN146" s="23">
        <v>0</v>
      </c>
      <c r="BO146" s="24">
        <f t="shared" si="929"/>
        <v>0</v>
      </c>
      <c r="BP146" s="23">
        <v>0</v>
      </c>
      <c r="BQ146" s="23">
        <v>0</v>
      </c>
      <c r="BR146" s="23">
        <v>2</v>
      </c>
      <c r="BS146" s="23">
        <v>3</v>
      </c>
      <c r="BT146" s="24">
        <f t="shared" si="930"/>
        <v>5</v>
      </c>
      <c r="BU146" s="24">
        <f t="shared" si="931"/>
        <v>90</v>
      </c>
      <c r="BV146" s="24">
        <f t="shared" si="932"/>
        <v>780</v>
      </c>
      <c r="BW146" s="24">
        <f t="shared" si="933"/>
        <v>24</v>
      </c>
      <c r="BX146" s="24">
        <f t="shared" si="934"/>
        <v>81</v>
      </c>
      <c r="BY146" s="24">
        <f t="shared" si="935"/>
        <v>105</v>
      </c>
      <c r="BZ146" s="25">
        <v>1</v>
      </c>
      <c r="CA146" s="24">
        <f t="shared" si="936"/>
        <v>24</v>
      </c>
      <c r="CB146" s="24">
        <f t="shared" si="937"/>
        <v>81</v>
      </c>
      <c r="CC146" s="24">
        <f t="shared" si="938"/>
        <v>105</v>
      </c>
      <c r="CD146" s="24" t="str">
        <f t="shared" si="939"/>
        <v>0</v>
      </c>
      <c r="CE146" s="24" t="str">
        <f t="shared" si="940"/>
        <v>0</v>
      </c>
      <c r="CF146" s="24">
        <f t="shared" si="941"/>
        <v>0</v>
      </c>
      <c r="CG146" s="24" t="str">
        <f t="shared" si="942"/>
        <v>0</v>
      </c>
      <c r="CH146" s="24" t="str">
        <f t="shared" si="943"/>
        <v>0</v>
      </c>
      <c r="CI146" s="24">
        <f t="shared" si="944"/>
        <v>0</v>
      </c>
    </row>
    <row r="147" spans="1:87" ht="25.5" customHeight="1">
      <c r="A147" s="5"/>
      <c r="B147" s="22" t="s">
        <v>94</v>
      </c>
      <c r="C147" s="23">
        <v>10</v>
      </c>
      <c r="D147" s="23">
        <v>15</v>
      </c>
      <c r="E147" s="23">
        <v>1</v>
      </c>
      <c r="F147" s="23">
        <v>1</v>
      </c>
      <c r="G147" s="24">
        <f t="shared" si="918"/>
        <v>2</v>
      </c>
      <c r="H147" s="23">
        <v>0</v>
      </c>
      <c r="I147" s="73">
        <v>34</v>
      </c>
      <c r="J147" s="23">
        <v>5</v>
      </c>
      <c r="K147" s="23">
        <v>18</v>
      </c>
      <c r="L147" s="24">
        <f t="shared" si="945"/>
        <v>23</v>
      </c>
      <c r="M147" s="23">
        <v>0</v>
      </c>
      <c r="N147" s="23">
        <v>0</v>
      </c>
      <c r="O147" s="23">
        <v>0</v>
      </c>
      <c r="P147" s="23">
        <v>0</v>
      </c>
      <c r="Q147" s="24">
        <f t="shared" si="919"/>
        <v>0</v>
      </c>
      <c r="R147" s="23">
        <v>0</v>
      </c>
      <c r="S147" s="23">
        <v>0</v>
      </c>
      <c r="T147" s="23">
        <v>0</v>
      </c>
      <c r="U147" s="23">
        <v>0</v>
      </c>
      <c r="V147" s="24">
        <f t="shared" si="920"/>
        <v>0</v>
      </c>
      <c r="W147" s="24">
        <v>0</v>
      </c>
      <c r="X147" s="23">
        <v>0</v>
      </c>
      <c r="Y147" s="23">
        <v>0</v>
      </c>
      <c r="Z147" s="23">
        <v>0</v>
      </c>
      <c r="AA147" s="24">
        <f t="shared" si="921"/>
        <v>0</v>
      </c>
      <c r="AB147" s="23">
        <v>40</v>
      </c>
      <c r="AC147" s="23">
        <f>54+104</f>
        <v>158</v>
      </c>
      <c r="AD147" s="23">
        <v>12</v>
      </c>
      <c r="AE147" s="23">
        <v>24</v>
      </c>
      <c r="AF147" s="24">
        <f t="shared" si="922"/>
        <v>36</v>
      </c>
      <c r="AG147" s="23">
        <v>20</v>
      </c>
      <c r="AH147" s="23">
        <v>52</v>
      </c>
      <c r="AI147" s="23">
        <v>3</v>
      </c>
      <c r="AJ147" s="23">
        <v>4</v>
      </c>
      <c r="AK147" s="24">
        <f t="shared" si="923"/>
        <v>7</v>
      </c>
      <c r="AL147" s="23">
        <v>20</v>
      </c>
      <c r="AM147" s="23">
        <v>418</v>
      </c>
      <c r="AN147" s="23">
        <v>1</v>
      </c>
      <c r="AO147" s="23">
        <v>14</v>
      </c>
      <c r="AP147" s="24">
        <f t="shared" si="924"/>
        <v>15</v>
      </c>
      <c r="AQ147" s="23">
        <v>0</v>
      </c>
      <c r="AR147" s="23">
        <v>0</v>
      </c>
      <c r="AS147" s="23">
        <v>0</v>
      </c>
      <c r="AT147" s="23">
        <v>0</v>
      </c>
      <c r="AU147" s="24">
        <f t="shared" si="925"/>
        <v>0</v>
      </c>
      <c r="AV147" s="23">
        <v>0</v>
      </c>
      <c r="AW147" s="23">
        <v>0</v>
      </c>
      <c r="AX147" s="23">
        <v>0</v>
      </c>
      <c r="AY147" s="23">
        <v>0</v>
      </c>
      <c r="AZ147" s="24">
        <f t="shared" si="926"/>
        <v>0</v>
      </c>
      <c r="BA147" s="23">
        <v>0</v>
      </c>
      <c r="BB147" s="23">
        <v>0</v>
      </c>
      <c r="BC147" s="23">
        <v>0</v>
      </c>
      <c r="BD147" s="23">
        <v>0</v>
      </c>
      <c r="BE147" s="24">
        <f t="shared" si="927"/>
        <v>0</v>
      </c>
      <c r="BF147" s="23">
        <v>0</v>
      </c>
      <c r="BG147" s="23">
        <v>6</v>
      </c>
      <c r="BH147" s="23">
        <v>3</v>
      </c>
      <c r="BI147" s="23">
        <v>3</v>
      </c>
      <c r="BJ147" s="24">
        <f t="shared" si="928"/>
        <v>6</v>
      </c>
      <c r="BK147" s="23">
        <v>0</v>
      </c>
      <c r="BL147" s="23">
        <v>2</v>
      </c>
      <c r="BM147" s="23">
        <v>0</v>
      </c>
      <c r="BN147" s="23">
        <v>0</v>
      </c>
      <c r="BO147" s="24">
        <f t="shared" si="929"/>
        <v>0</v>
      </c>
      <c r="BP147" s="23">
        <v>0</v>
      </c>
      <c r="BQ147" s="23">
        <v>1</v>
      </c>
      <c r="BR147" s="23">
        <v>2</v>
      </c>
      <c r="BS147" s="23">
        <v>0</v>
      </c>
      <c r="BT147" s="24">
        <f t="shared" si="930"/>
        <v>2</v>
      </c>
      <c r="BU147" s="24">
        <f t="shared" si="931"/>
        <v>90</v>
      </c>
      <c r="BV147" s="24">
        <f t="shared" si="932"/>
        <v>686</v>
      </c>
      <c r="BW147" s="24">
        <f t="shared" si="933"/>
        <v>27</v>
      </c>
      <c r="BX147" s="24">
        <f t="shared" si="934"/>
        <v>64</v>
      </c>
      <c r="BY147" s="24">
        <f t="shared" si="935"/>
        <v>91</v>
      </c>
      <c r="BZ147" s="25">
        <v>1</v>
      </c>
      <c r="CA147" s="24">
        <f t="shared" si="936"/>
        <v>27</v>
      </c>
      <c r="CB147" s="24">
        <f t="shared" si="937"/>
        <v>64</v>
      </c>
      <c r="CC147" s="24">
        <f t="shared" si="938"/>
        <v>91</v>
      </c>
      <c r="CD147" s="24" t="str">
        <f t="shared" si="939"/>
        <v>0</v>
      </c>
      <c r="CE147" s="24" t="str">
        <f t="shared" si="940"/>
        <v>0</v>
      </c>
      <c r="CF147" s="24">
        <f t="shared" si="941"/>
        <v>0</v>
      </c>
      <c r="CG147" s="24" t="str">
        <f t="shared" si="942"/>
        <v>0</v>
      </c>
      <c r="CH147" s="24" t="str">
        <f t="shared" si="943"/>
        <v>0</v>
      </c>
      <c r="CI147" s="24">
        <f t="shared" si="944"/>
        <v>0</v>
      </c>
    </row>
    <row r="148" spans="1:87" ht="25.5" customHeight="1">
      <c r="A148" s="5"/>
      <c r="B148" s="22" t="s">
        <v>79</v>
      </c>
      <c r="C148" s="23">
        <v>10</v>
      </c>
      <c r="D148" s="23">
        <v>13</v>
      </c>
      <c r="E148" s="23">
        <v>0</v>
      </c>
      <c r="F148" s="23">
        <v>2</v>
      </c>
      <c r="G148" s="24">
        <f t="shared" si="918"/>
        <v>2</v>
      </c>
      <c r="H148" s="23">
        <v>0</v>
      </c>
      <c r="I148" s="73">
        <v>46</v>
      </c>
      <c r="J148" s="23">
        <v>14</v>
      </c>
      <c r="K148" s="23">
        <v>27</v>
      </c>
      <c r="L148" s="24">
        <f t="shared" si="945"/>
        <v>41</v>
      </c>
      <c r="M148" s="23">
        <v>0</v>
      </c>
      <c r="N148" s="23">
        <v>0</v>
      </c>
      <c r="O148" s="23">
        <v>0</v>
      </c>
      <c r="P148" s="23">
        <v>0</v>
      </c>
      <c r="Q148" s="24">
        <f t="shared" si="919"/>
        <v>0</v>
      </c>
      <c r="R148" s="23">
        <v>0</v>
      </c>
      <c r="S148" s="23">
        <v>0</v>
      </c>
      <c r="T148" s="23">
        <v>0</v>
      </c>
      <c r="U148" s="23">
        <v>0</v>
      </c>
      <c r="V148" s="24">
        <f t="shared" si="920"/>
        <v>0</v>
      </c>
      <c r="W148" s="24">
        <v>0</v>
      </c>
      <c r="X148" s="23">
        <v>0</v>
      </c>
      <c r="Y148" s="23">
        <v>0</v>
      </c>
      <c r="Z148" s="23">
        <v>0</v>
      </c>
      <c r="AA148" s="24">
        <f t="shared" si="921"/>
        <v>0</v>
      </c>
      <c r="AB148" s="23">
        <v>80</v>
      </c>
      <c r="AC148" s="23">
        <v>134</v>
      </c>
      <c r="AD148" s="23">
        <v>17</v>
      </c>
      <c r="AE148" s="23">
        <v>37</v>
      </c>
      <c r="AF148" s="24">
        <f t="shared" si="922"/>
        <v>54</v>
      </c>
      <c r="AG148" s="23">
        <v>80</v>
      </c>
      <c r="AH148" s="23">
        <v>68</v>
      </c>
      <c r="AI148" s="23">
        <v>6</v>
      </c>
      <c r="AJ148" s="23">
        <v>17</v>
      </c>
      <c r="AK148" s="24">
        <f t="shared" si="923"/>
        <v>23</v>
      </c>
      <c r="AL148" s="23">
        <v>10</v>
      </c>
      <c r="AM148" s="23">
        <v>787</v>
      </c>
      <c r="AN148" s="23">
        <v>7</v>
      </c>
      <c r="AO148" s="23">
        <v>36</v>
      </c>
      <c r="AP148" s="24">
        <f t="shared" si="924"/>
        <v>43</v>
      </c>
      <c r="AQ148" s="23">
        <v>0</v>
      </c>
      <c r="AR148" s="23">
        <v>0</v>
      </c>
      <c r="AS148" s="23">
        <v>0</v>
      </c>
      <c r="AT148" s="23">
        <v>0</v>
      </c>
      <c r="AU148" s="24">
        <f t="shared" si="925"/>
        <v>0</v>
      </c>
      <c r="AV148" s="23">
        <v>0</v>
      </c>
      <c r="AW148" s="23">
        <v>0</v>
      </c>
      <c r="AX148" s="23">
        <v>0</v>
      </c>
      <c r="AY148" s="23">
        <v>0</v>
      </c>
      <c r="AZ148" s="24">
        <f t="shared" si="926"/>
        <v>0</v>
      </c>
      <c r="BA148" s="23">
        <v>0</v>
      </c>
      <c r="BB148" s="23">
        <v>0</v>
      </c>
      <c r="BC148" s="23">
        <v>0</v>
      </c>
      <c r="BD148" s="23">
        <v>0</v>
      </c>
      <c r="BE148" s="24">
        <f t="shared" si="927"/>
        <v>0</v>
      </c>
      <c r="BF148" s="23">
        <v>0</v>
      </c>
      <c r="BG148" s="23">
        <v>2</v>
      </c>
      <c r="BH148" s="23">
        <v>1</v>
      </c>
      <c r="BI148" s="23">
        <v>1</v>
      </c>
      <c r="BJ148" s="24">
        <f t="shared" si="928"/>
        <v>2</v>
      </c>
      <c r="BK148" s="23">
        <v>0</v>
      </c>
      <c r="BL148" s="23">
        <v>0</v>
      </c>
      <c r="BM148" s="23">
        <v>0</v>
      </c>
      <c r="BN148" s="23">
        <v>0</v>
      </c>
      <c r="BO148" s="24">
        <f t="shared" si="929"/>
        <v>0</v>
      </c>
      <c r="BP148" s="23">
        <v>0</v>
      </c>
      <c r="BQ148" s="23">
        <v>0</v>
      </c>
      <c r="BR148" s="23">
        <v>0</v>
      </c>
      <c r="BS148" s="23">
        <v>0</v>
      </c>
      <c r="BT148" s="24">
        <f t="shared" si="930"/>
        <v>0</v>
      </c>
      <c r="BU148" s="24">
        <f t="shared" si="931"/>
        <v>180</v>
      </c>
      <c r="BV148" s="24">
        <f t="shared" si="932"/>
        <v>1050</v>
      </c>
      <c r="BW148" s="24">
        <f t="shared" si="933"/>
        <v>45</v>
      </c>
      <c r="BX148" s="24">
        <f t="shared" si="934"/>
        <v>120</v>
      </c>
      <c r="BY148" s="24">
        <f t="shared" si="935"/>
        <v>165</v>
      </c>
      <c r="BZ148" s="25">
        <v>2</v>
      </c>
      <c r="CA148" s="24" t="str">
        <f t="shared" si="936"/>
        <v>0</v>
      </c>
      <c r="CB148" s="24" t="str">
        <f t="shared" si="937"/>
        <v>0</v>
      </c>
      <c r="CC148" s="24">
        <f t="shared" si="938"/>
        <v>0</v>
      </c>
      <c r="CD148" s="24">
        <f t="shared" si="939"/>
        <v>45</v>
      </c>
      <c r="CE148" s="24">
        <f t="shared" si="940"/>
        <v>120</v>
      </c>
      <c r="CF148" s="24">
        <f t="shared" si="941"/>
        <v>165</v>
      </c>
      <c r="CG148" s="24" t="str">
        <f t="shared" si="942"/>
        <v>0</v>
      </c>
      <c r="CH148" s="24" t="str">
        <f t="shared" si="943"/>
        <v>0</v>
      </c>
      <c r="CI148" s="24">
        <f t="shared" si="944"/>
        <v>0</v>
      </c>
    </row>
    <row r="149" spans="1:87" ht="25.5" customHeight="1">
      <c r="A149" s="5"/>
      <c r="B149" s="22" t="s">
        <v>141</v>
      </c>
      <c r="C149" s="23">
        <v>5</v>
      </c>
      <c r="D149" s="23">
        <v>3</v>
      </c>
      <c r="E149" s="23">
        <v>0</v>
      </c>
      <c r="F149" s="23">
        <v>2</v>
      </c>
      <c r="G149" s="24">
        <f t="shared" si="918"/>
        <v>2</v>
      </c>
      <c r="H149" s="23">
        <v>0</v>
      </c>
      <c r="I149" s="73">
        <v>7</v>
      </c>
      <c r="J149" s="23">
        <v>0</v>
      </c>
      <c r="K149" s="23">
        <v>5</v>
      </c>
      <c r="L149" s="24">
        <f t="shared" si="945"/>
        <v>5</v>
      </c>
      <c r="M149" s="23">
        <v>0</v>
      </c>
      <c r="N149" s="23">
        <v>0</v>
      </c>
      <c r="O149" s="23">
        <v>0</v>
      </c>
      <c r="P149" s="23">
        <v>0</v>
      </c>
      <c r="Q149" s="24">
        <f t="shared" si="919"/>
        <v>0</v>
      </c>
      <c r="R149" s="23">
        <v>0</v>
      </c>
      <c r="S149" s="23">
        <v>0</v>
      </c>
      <c r="T149" s="23">
        <v>0</v>
      </c>
      <c r="U149" s="23">
        <v>0</v>
      </c>
      <c r="V149" s="24">
        <f t="shared" si="920"/>
        <v>0</v>
      </c>
      <c r="W149" s="24">
        <v>0</v>
      </c>
      <c r="X149" s="23">
        <v>0</v>
      </c>
      <c r="Y149" s="23">
        <v>0</v>
      </c>
      <c r="Z149" s="23">
        <v>0</v>
      </c>
      <c r="AA149" s="24">
        <f t="shared" si="921"/>
        <v>0</v>
      </c>
      <c r="AB149" s="23">
        <v>15</v>
      </c>
      <c r="AC149" s="23">
        <v>23</v>
      </c>
      <c r="AD149" s="23">
        <v>3</v>
      </c>
      <c r="AE149" s="23">
        <v>11</v>
      </c>
      <c r="AF149" s="24">
        <f t="shared" si="922"/>
        <v>14</v>
      </c>
      <c r="AG149" s="23">
        <v>10</v>
      </c>
      <c r="AH149" s="23">
        <v>8</v>
      </c>
      <c r="AI149" s="23">
        <v>1</v>
      </c>
      <c r="AJ149" s="23">
        <v>4</v>
      </c>
      <c r="AK149" s="24">
        <f t="shared" ref="AK149:AK150" si="946">AI149+AJ149</f>
        <v>5</v>
      </c>
      <c r="AL149" s="23">
        <v>15</v>
      </c>
      <c r="AM149" s="23">
        <v>276</v>
      </c>
      <c r="AN149" s="23">
        <v>3</v>
      </c>
      <c r="AO149" s="23">
        <v>12</v>
      </c>
      <c r="AP149" s="24">
        <f t="shared" si="924"/>
        <v>15</v>
      </c>
      <c r="AQ149" s="23">
        <v>0</v>
      </c>
      <c r="AR149" s="23">
        <v>0</v>
      </c>
      <c r="AS149" s="23">
        <v>0</v>
      </c>
      <c r="AT149" s="23">
        <v>0</v>
      </c>
      <c r="AU149" s="24">
        <f t="shared" si="925"/>
        <v>0</v>
      </c>
      <c r="AV149" s="23">
        <v>0</v>
      </c>
      <c r="AW149" s="23">
        <v>0</v>
      </c>
      <c r="AX149" s="23">
        <v>0</v>
      </c>
      <c r="AY149" s="23">
        <v>0</v>
      </c>
      <c r="AZ149" s="24">
        <f t="shared" si="926"/>
        <v>0</v>
      </c>
      <c r="BA149" s="23">
        <v>0</v>
      </c>
      <c r="BB149" s="23">
        <v>0</v>
      </c>
      <c r="BC149" s="23">
        <v>0</v>
      </c>
      <c r="BD149" s="23">
        <v>0</v>
      </c>
      <c r="BE149" s="24">
        <f t="shared" si="927"/>
        <v>0</v>
      </c>
      <c r="BF149" s="23">
        <v>0</v>
      </c>
      <c r="BG149" s="23">
        <v>0</v>
      </c>
      <c r="BH149" s="23">
        <v>0</v>
      </c>
      <c r="BI149" s="23">
        <v>0</v>
      </c>
      <c r="BJ149" s="24">
        <f t="shared" si="928"/>
        <v>0</v>
      </c>
      <c r="BK149" s="23">
        <v>0</v>
      </c>
      <c r="BL149" s="23">
        <v>0</v>
      </c>
      <c r="BM149" s="23">
        <v>0</v>
      </c>
      <c r="BN149" s="23">
        <v>0</v>
      </c>
      <c r="BO149" s="24">
        <f t="shared" si="929"/>
        <v>0</v>
      </c>
      <c r="BP149" s="23">
        <v>0</v>
      </c>
      <c r="BQ149" s="23">
        <v>0</v>
      </c>
      <c r="BR149" s="23">
        <v>0</v>
      </c>
      <c r="BS149" s="23">
        <v>0</v>
      </c>
      <c r="BT149" s="24">
        <f t="shared" si="930"/>
        <v>0</v>
      </c>
      <c r="BU149" s="24">
        <f t="shared" si="931"/>
        <v>45</v>
      </c>
      <c r="BV149" s="24">
        <f t="shared" si="932"/>
        <v>317</v>
      </c>
      <c r="BW149" s="24">
        <f t="shared" si="933"/>
        <v>7</v>
      </c>
      <c r="BX149" s="24">
        <f t="shared" si="934"/>
        <v>34</v>
      </c>
      <c r="BY149" s="24">
        <f t="shared" si="935"/>
        <v>41</v>
      </c>
      <c r="BZ149" s="25">
        <v>1</v>
      </c>
      <c r="CA149" s="24">
        <f t="shared" si="936"/>
        <v>7</v>
      </c>
      <c r="CB149" s="24">
        <f t="shared" si="937"/>
        <v>34</v>
      </c>
      <c r="CC149" s="24">
        <f t="shared" si="938"/>
        <v>41</v>
      </c>
      <c r="CD149" s="24" t="str">
        <f t="shared" si="939"/>
        <v>0</v>
      </c>
      <c r="CE149" s="24" t="str">
        <f t="shared" si="940"/>
        <v>0</v>
      </c>
      <c r="CF149" s="24">
        <f t="shared" si="941"/>
        <v>0</v>
      </c>
      <c r="CG149" s="24" t="str">
        <f t="shared" si="942"/>
        <v>0</v>
      </c>
      <c r="CH149" s="24" t="str">
        <f t="shared" si="943"/>
        <v>0</v>
      </c>
      <c r="CI149" s="24">
        <f t="shared" si="944"/>
        <v>0</v>
      </c>
    </row>
    <row r="150" spans="1:87" ht="25.5" customHeight="1">
      <c r="A150" s="5"/>
      <c r="B150" s="22" t="s">
        <v>97</v>
      </c>
      <c r="C150" s="23">
        <v>5</v>
      </c>
      <c r="D150" s="23">
        <v>10</v>
      </c>
      <c r="E150" s="23">
        <v>1</v>
      </c>
      <c r="F150" s="23">
        <v>3</v>
      </c>
      <c r="G150" s="24">
        <f t="shared" si="918"/>
        <v>4</v>
      </c>
      <c r="H150" s="23">
        <v>0</v>
      </c>
      <c r="I150" s="73">
        <v>4</v>
      </c>
      <c r="J150" s="23">
        <v>0</v>
      </c>
      <c r="K150" s="23">
        <v>3</v>
      </c>
      <c r="L150" s="24">
        <f t="shared" ref="L150" si="947">SUM(J150:K150)</f>
        <v>3</v>
      </c>
      <c r="M150" s="23">
        <v>0</v>
      </c>
      <c r="N150" s="23">
        <v>0</v>
      </c>
      <c r="O150" s="23">
        <v>0</v>
      </c>
      <c r="P150" s="23">
        <v>0</v>
      </c>
      <c r="Q150" s="24">
        <f t="shared" si="919"/>
        <v>0</v>
      </c>
      <c r="R150" s="23">
        <v>0</v>
      </c>
      <c r="S150" s="23">
        <v>0</v>
      </c>
      <c r="T150" s="23">
        <v>0</v>
      </c>
      <c r="U150" s="23">
        <v>0</v>
      </c>
      <c r="V150" s="24">
        <f t="shared" si="920"/>
        <v>0</v>
      </c>
      <c r="W150" s="24">
        <v>0</v>
      </c>
      <c r="X150" s="23">
        <v>0</v>
      </c>
      <c r="Y150" s="23">
        <v>0</v>
      </c>
      <c r="Z150" s="23">
        <v>0</v>
      </c>
      <c r="AA150" s="24">
        <f t="shared" si="921"/>
        <v>0</v>
      </c>
      <c r="AB150" s="23">
        <v>15</v>
      </c>
      <c r="AC150" s="23">
        <v>17</v>
      </c>
      <c r="AD150" s="23">
        <v>0</v>
      </c>
      <c r="AE150" s="23">
        <v>6</v>
      </c>
      <c r="AF150" s="24">
        <f t="shared" si="922"/>
        <v>6</v>
      </c>
      <c r="AG150" s="23">
        <v>10</v>
      </c>
      <c r="AH150" s="23">
        <v>85</v>
      </c>
      <c r="AI150" s="23">
        <v>5</v>
      </c>
      <c r="AJ150" s="23">
        <v>13</v>
      </c>
      <c r="AK150" s="24">
        <f t="shared" si="946"/>
        <v>18</v>
      </c>
      <c r="AL150" s="23">
        <v>15</v>
      </c>
      <c r="AM150" s="23">
        <v>240</v>
      </c>
      <c r="AN150" s="23">
        <v>6</v>
      </c>
      <c r="AO150" s="23">
        <v>15</v>
      </c>
      <c r="AP150" s="24">
        <f t="shared" si="924"/>
        <v>21</v>
      </c>
      <c r="AQ150" s="23">
        <v>0</v>
      </c>
      <c r="AR150" s="23">
        <v>0</v>
      </c>
      <c r="AS150" s="23">
        <v>0</v>
      </c>
      <c r="AT150" s="23">
        <v>0</v>
      </c>
      <c r="AU150" s="24">
        <f t="shared" si="925"/>
        <v>0</v>
      </c>
      <c r="AV150" s="23">
        <v>0</v>
      </c>
      <c r="AW150" s="23">
        <v>0</v>
      </c>
      <c r="AX150" s="23">
        <v>0</v>
      </c>
      <c r="AY150" s="23">
        <v>0</v>
      </c>
      <c r="AZ150" s="24">
        <f t="shared" si="926"/>
        <v>0</v>
      </c>
      <c r="BA150" s="23">
        <v>0</v>
      </c>
      <c r="BB150" s="23">
        <v>0</v>
      </c>
      <c r="BC150" s="23">
        <v>0</v>
      </c>
      <c r="BD150" s="23">
        <v>0</v>
      </c>
      <c r="BE150" s="24">
        <f t="shared" si="927"/>
        <v>0</v>
      </c>
      <c r="BF150" s="23">
        <v>0</v>
      </c>
      <c r="BG150" s="23">
        <v>0</v>
      </c>
      <c r="BH150" s="23">
        <v>0</v>
      </c>
      <c r="BI150" s="23">
        <v>0</v>
      </c>
      <c r="BJ150" s="24">
        <f t="shared" si="928"/>
        <v>0</v>
      </c>
      <c r="BK150" s="23">
        <v>0</v>
      </c>
      <c r="BL150" s="23">
        <v>0</v>
      </c>
      <c r="BM150" s="23">
        <v>0</v>
      </c>
      <c r="BN150" s="23">
        <v>0</v>
      </c>
      <c r="BO150" s="24">
        <f t="shared" si="929"/>
        <v>0</v>
      </c>
      <c r="BP150" s="23">
        <v>0</v>
      </c>
      <c r="BQ150" s="23">
        <v>1</v>
      </c>
      <c r="BR150" s="23">
        <v>2</v>
      </c>
      <c r="BS150" s="23">
        <v>0</v>
      </c>
      <c r="BT150" s="24">
        <f t="shared" si="930"/>
        <v>2</v>
      </c>
      <c r="BU150" s="24">
        <f t="shared" si="931"/>
        <v>45</v>
      </c>
      <c r="BV150" s="24">
        <f t="shared" si="932"/>
        <v>357</v>
      </c>
      <c r="BW150" s="24">
        <f t="shared" si="933"/>
        <v>14</v>
      </c>
      <c r="BX150" s="24">
        <f t="shared" si="934"/>
        <v>40</v>
      </c>
      <c r="BY150" s="24">
        <f t="shared" si="935"/>
        <v>54</v>
      </c>
      <c r="BZ150" s="25">
        <v>1</v>
      </c>
      <c r="CA150" s="24">
        <f t="shared" ref="CA150" si="948">IF(BZ150=1,BW150,"0")</f>
        <v>14</v>
      </c>
      <c r="CB150" s="24">
        <f t="shared" ref="CB150" si="949">IF(BZ150=1,BX150,"0")</f>
        <v>40</v>
      </c>
      <c r="CC150" s="24">
        <f t="shared" ref="CC150" si="950">CA150+CB150</f>
        <v>54</v>
      </c>
      <c r="CD150" s="24" t="str">
        <f t="shared" ref="CD150" si="951">IF(BZ150=2,BW150,"0")</f>
        <v>0</v>
      </c>
      <c r="CE150" s="24" t="str">
        <f t="shared" ref="CE150" si="952">IF(BZ150=2,BX150,"0")</f>
        <v>0</v>
      </c>
      <c r="CF150" s="24">
        <f t="shared" ref="CF150" si="953">CD150+CE150</f>
        <v>0</v>
      </c>
      <c r="CG150" s="24" t="str">
        <f t="shared" ref="CG150" si="954">IF(CC150=2,BZ150,"0")</f>
        <v>0</v>
      </c>
      <c r="CH150" s="24" t="str">
        <f t="shared" ref="CH150" si="955">IF(CC150=2,CA150,"0")</f>
        <v>0</v>
      </c>
      <c r="CI150" s="24">
        <f t="shared" ref="CI150" si="956">CG150+CH150</f>
        <v>0</v>
      </c>
    </row>
    <row r="151" spans="1:87" ht="25.5" customHeight="1">
      <c r="A151" s="5"/>
      <c r="B151" s="22" t="s">
        <v>95</v>
      </c>
      <c r="C151" s="23">
        <v>20</v>
      </c>
      <c r="D151" s="23">
        <v>13</v>
      </c>
      <c r="E151" s="23">
        <v>0</v>
      </c>
      <c r="F151" s="23">
        <v>5</v>
      </c>
      <c r="G151" s="24">
        <f t="shared" ref="G151" si="957">E151+F151</f>
        <v>5</v>
      </c>
      <c r="H151" s="23">
        <v>0</v>
      </c>
      <c r="I151" s="73">
        <v>18</v>
      </c>
      <c r="J151" s="23">
        <v>3</v>
      </c>
      <c r="K151" s="23">
        <v>8</v>
      </c>
      <c r="L151" s="24">
        <f t="shared" si="945"/>
        <v>11</v>
      </c>
      <c r="M151" s="23">
        <v>0</v>
      </c>
      <c r="N151" s="23">
        <v>0</v>
      </c>
      <c r="O151" s="23">
        <v>0</v>
      </c>
      <c r="P151" s="23">
        <v>0</v>
      </c>
      <c r="Q151" s="24">
        <f t="shared" ref="Q151" si="958">O151+P151</f>
        <v>0</v>
      </c>
      <c r="R151" s="23">
        <v>0</v>
      </c>
      <c r="S151" s="23">
        <v>0</v>
      </c>
      <c r="T151" s="23">
        <v>0</v>
      </c>
      <c r="U151" s="23">
        <v>0</v>
      </c>
      <c r="V151" s="24">
        <f t="shared" si="920"/>
        <v>0</v>
      </c>
      <c r="W151" s="24">
        <v>0</v>
      </c>
      <c r="X151" s="23">
        <v>0</v>
      </c>
      <c r="Y151" s="23">
        <v>0</v>
      </c>
      <c r="Z151" s="23">
        <v>0</v>
      </c>
      <c r="AA151" s="24">
        <f t="shared" si="921"/>
        <v>0</v>
      </c>
      <c r="AB151" s="23">
        <v>80</v>
      </c>
      <c r="AC151" s="23">
        <v>200</v>
      </c>
      <c r="AD151" s="23">
        <v>22</v>
      </c>
      <c r="AE151" s="23">
        <v>44</v>
      </c>
      <c r="AF151" s="24">
        <f t="shared" ref="AF151" si="959">AD151+AE151</f>
        <v>66</v>
      </c>
      <c r="AG151" s="23">
        <v>40</v>
      </c>
      <c r="AH151" s="23">
        <v>126</v>
      </c>
      <c r="AI151" s="23">
        <v>16</v>
      </c>
      <c r="AJ151" s="23">
        <v>37</v>
      </c>
      <c r="AK151" s="24">
        <f t="shared" ref="AK151" si="960">AI151+AJ151</f>
        <v>53</v>
      </c>
      <c r="AL151" s="23">
        <v>40</v>
      </c>
      <c r="AM151" s="23">
        <v>608</v>
      </c>
      <c r="AN151" s="23">
        <v>7</v>
      </c>
      <c r="AO151" s="23">
        <v>24</v>
      </c>
      <c r="AP151" s="24">
        <f t="shared" ref="AP151" si="961">AN151+AO151</f>
        <v>31</v>
      </c>
      <c r="AQ151" s="23">
        <v>0</v>
      </c>
      <c r="AR151" s="23">
        <v>0</v>
      </c>
      <c r="AS151" s="23">
        <v>0</v>
      </c>
      <c r="AT151" s="23">
        <v>0</v>
      </c>
      <c r="AU151" s="24">
        <f t="shared" ref="AU151" si="962">AS151+AT151</f>
        <v>0</v>
      </c>
      <c r="AV151" s="23">
        <v>0</v>
      </c>
      <c r="AW151" s="23">
        <v>0</v>
      </c>
      <c r="AX151" s="23">
        <v>0</v>
      </c>
      <c r="AY151" s="23">
        <v>0</v>
      </c>
      <c r="AZ151" s="24">
        <f t="shared" ref="AZ151" si="963">AX151+AY151</f>
        <v>0</v>
      </c>
      <c r="BA151" s="23">
        <v>0</v>
      </c>
      <c r="BB151" s="23">
        <v>0</v>
      </c>
      <c r="BC151" s="23">
        <v>0</v>
      </c>
      <c r="BD151" s="23">
        <v>0</v>
      </c>
      <c r="BE151" s="24">
        <f t="shared" ref="BE151" si="964">BC151+BD151</f>
        <v>0</v>
      </c>
      <c r="BF151" s="23">
        <v>0</v>
      </c>
      <c r="BG151" s="23">
        <v>6</v>
      </c>
      <c r="BH151" s="23">
        <v>4</v>
      </c>
      <c r="BI151" s="23">
        <v>2</v>
      </c>
      <c r="BJ151" s="24">
        <f t="shared" ref="BJ151" si="965">BH151+BI151</f>
        <v>6</v>
      </c>
      <c r="BK151" s="23">
        <v>0</v>
      </c>
      <c r="BL151" s="23">
        <v>0</v>
      </c>
      <c r="BM151" s="23">
        <v>0</v>
      </c>
      <c r="BN151" s="23">
        <v>0</v>
      </c>
      <c r="BO151" s="24">
        <f t="shared" si="929"/>
        <v>0</v>
      </c>
      <c r="BP151" s="23">
        <v>0</v>
      </c>
      <c r="BQ151" s="23">
        <v>0</v>
      </c>
      <c r="BR151" s="23">
        <v>0</v>
      </c>
      <c r="BS151" s="23">
        <v>0</v>
      </c>
      <c r="BT151" s="24">
        <f t="shared" ref="BT151" si="966">BR151+BS151</f>
        <v>0</v>
      </c>
      <c r="BU151" s="24">
        <f t="shared" si="931"/>
        <v>180</v>
      </c>
      <c r="BV151" s="24">
        <f t="shared" si="932"/>
        <v>971</v>
      </c>
      <c r="BW151" s="24">
        <f t="shared" si="933"/>
        <v>52</v>
      </c>
      <c r="BX151" s="24">
        <f t="shared" si="934"/>
        <v>120</v>
      </c>
      <c r="BY151" s="24">
        <f t="shared" si="935"/>
        <v>172</v>
      </c>
      <c r="BZ151" s="25">
        <v>1</v>
      </c>
      <c r="CA151" s="24">
        <f t="shared" si="936"/>
        <v>52</v>
      </c>
      <c r="CB151" s="24">
        <f t="shared" si="937"/>
        <v>120</v>
      </c>
      <c r="CC151" s="24">
        <f t="shared" si="938"/>
        <v>172</v>
      </c>
      <c r="CD151" s="24" t="str">
        <f t="shared" si="939"/>
        <v>0</v>
      </c>
      <c r="CE151" s="24" t="str">
        <f t="shared" si="940"/>
        <v>0</v>
      </c>
      <c r="CF151" s="24">
        <f t="shared" si="941"/>
        <v>0</v>
      </c>
      <c r="CG151" s="24" t="str">
        <f t="shared" si="942"/>
        <v>0</v>
      </c>
      <c r="CH151" s="24" t="str">
        <f t="shared" si="943"/>
        <v>0</v>
      </c>
      <c r="CI151" s="24">
        <f t="shared" si="944"/>
        <v>0</v>
      </c>
    </row>
    <row r="152" spans="1:87" ht="25.5" customHeight="1">
      <c r="A152" s="5"/>
      <c r="B152" s="22" t="s">
        <v>14</v>
      </c>
      <c r="C152" s="23">
        <v>0</v>
      </c>
      <c r="D152" s="23">
        <v>0</v>
      </c>
      <c r="E152" s="23">
        <v>0</v>
      </c>
      <c r="F152" s="23">
        <v>0</v>
      </c>
      <c r="G152" s="24">
        <f t="shared" si="918"/>
        <v>0</v>
      </c>
      <c r="H152" s="23">
        <v>0</v>
      </c>
      <c r="I152" s="73">
        <v>46</v>
      </c>
      <c r="J152" s="23">
        <v>5</v>
      </c>
      <c r="K152" s="23">
        <v>28</v>
      </c>
      <c r="L152" s="24">
        <f t="shared" si="945"/>
        <v>33</v>
      </c>
      <c r="M152" s="23">
        <v>0</v>
      </c>
      <c r="N152" s="23">
        <v>0</v>
      </c>
      <c r="O152" s="23">
        <v>0</v>
      </c>
      <c r="P152" s="23">
        <v>0</v>
      </c>
      <c r="Q152" s="24">
        <f t="shared" si="919"/>
        <v>0</v>
      </c>
      <c r="R152" s="23">
        <v>0</v>
      </c>
      <c r="S152" s="23">
        <v>0</v>
      </c>
      <c r="T152" s="23">
        <v>0</v>
      </c>
      <c r="U152" s="23">
        <v>0</v>
      </c>
      <c r="V152" s="24">
        <f t="shared" si="920"/>
        <v>0</v>
      </c>
      <c r="W152" s="24">
        <v>0</v>
      </c>
      <c r="X152" s="23">
        <v>0</v>
      </c>
      <c r="Y152" s="23">
        <v>0</v>
      </c>
      <c r="Z152" s="23">
        <v>0</v>
      </c>
      <c r="AA152" s="24">
        <f t="shared" si="921"/>
        <v>0</v>
      </c>
      <c r="AB152" s="23">
        <v>50</v>
      </c>
      <c r="AC152" s="23">
        <v>71</v>
      </c>
      <c r="AD152" s="23">
        <v>20</v>
      </c>
      <c r="AE152" s="23">
        <v>28</v>
      </c>
      <c r="AF152" s="24">
        <f t="shared" si="922"/>
        <v>48</v>
      </c>
      <c r="AG152" s="23">
        <v>50</v>
      </c>
      <c r="AH152" s="23">
        <v>50</v>
      </c>
      <c r="AI152" s="23">
        <v>14</v>
      </c>
      <c r="AJ152" s="23">
        <v>17</v>
      </c>
      <c r="AK152" s="24">
        <f t="shared" si="923"/>
        <v>31</v>
      </c>
      <c r="AL152" s="23">
        <v>35</v>
      </c>
      <c r="AM152" s="23">
        <v>461</v>
      </c>
      <c r="AN152" s="23">
        <v>5</v>
      </c>
      <c r="AO152" s="23">
        <v>20</v>
      </c>
      <c r="AP152" s="24">
        <f t="shared" si="924"/>
        <v>25</v>
      </c>
      <c r="AQ152" s="23">
        <v>0</v>
      </c>
      <c r="AR152" s="23">
        <v>0</v>
      </c>
      <c r="AS152" s="23">
        <v>0</v>
      </c>
      <c r="AT152" s="23">
        <v>0</v>
      </c>
      <c r="AU152" s="24">
        <f t="shared" si="925"/>
        <v>0</v>
      </c>
      <c r="AV152" s="23">
        <v>0</v>
      </c>
      <c r="AW152" s="23">
        <v>0</v>
      </c>
      <c r="AX152" s="23">
        <v>0</v>
      </c>
      <c r="AY152" s="23">
        <v>0</v>
      </c>
      <c r="AZ152" s="24">
        <f t="shared" si="926"/>
        <v>0</v>
      </c>
      <c r="BA152" s="23">
        <v>0</v>
      </c>
      <c r="BB152" s="23"/>
      <c r="BC152" s="23"/>
      <c r="BD152" s="23"/>
      <c r="BE152" s="24">
        <f t="shared" si="927"/>
        <v>0</v>
      </c>
      <c r="BF152" s="23">
        <v>0</v>
      </c>
      <c r="BG152" s="23">
        <v>1</v>
      </c>
      <c r="BH152" s="23">
        <v>1</v>
      </c>
      <c r="BI152" s="23">
        <v>0</v>
      </c>
      <c r="BJ152" s="24">
        <f t="shared" si="928"/>
        <v>1</v>
      </c>
      <c r="BK152" s="23">
        <v>0</v>
      </c>
      <c r="BL152" s="23">
        <v>1</v>
      </c>
      <c r="BM152" s="23">
        <v>0</v>
      </c>
      <c r="BN152" s="23">
        <v>0</v>
      </c>
      <c r="BO152" s="24">
        <f t="shared" si="929"/>
        <v>0</v>
      </c>
      <c r="BP152" s="23">
        <v>0</v>
      </c>
      <c r="BQ152" s="23">
        <v>1</v>
      </c>
      <c r="BR152" s="23">
        <v>0</v>
      </c>
      <c r="BS152" s="23">
        <v>1</v>
      </c>
      <c r="BT152" s="24">
        <f t="shared" si="930"/>
        <v>1</v>
      </c>
      <c r="BU152" s="24">
        <f t="shared" si="931"/>
        <v>135</v>
      </c>
      <c r="BV152" s="24">
        <f t="shared" si="932"/>
        <v>631</v>
      </c>
      <c r="BW152" s="24">
        <f t="shared" si="933"/>
        <v>45</v>
      </c>
      <c r="BX152" s="24">
        <f t="shared" si="934"/>
        <v>94</v>
      </c>
      <c r="BY152" s="24">
        <f t="shared" si="935"/>
        <v>139</v>
      </c>
      <c r="BZ152" s="25">
        <v>2</v>
      </c>
      <c r="CA152" s="24" t="str">
        <f t="shared" si="936"/>
        <v>0</v>
      </c>
      <c r="CB152" s="24" t="str">
        <f t="shared" si="937"/>
        <v>0</v>
      </c>
      <c r="CC152" s="24">
        <f t="shared" si="938"/>
        <v>0</v>
      </c>
      <c r="CD152" s="24">
        <f t="shared" si="939"/>
        <v>45</v>
      </c>
      <c r="CE152" s="24">
        <f t="shared" si="940"/>
        <v>94</v>
      </c>
      <c r="CF152" s="24">
        <f t="shared" si="941"/>
        <v>139</v>
      </c>
      <c r="CG152" s="24" t="str">
        <f t="shared" si="942"/>
        <v>0</v>
      </c>
      <c r="CH152" s="24" t="str">
        <f t="shared" si="943"/>
        <v>0</v>
      </c>
      <c r="CI152" s="24">
        <f t="shared" si="944"/>
        <v>0</v>
      </c>
    </row>
    <row r="153" spans="1:87" ht="25.5" customHeight="1">
      <c r="A153" s="5"/>
      <c r="B153" s="22" t="s">
        <v>48</v>
      </c>
      <c r="C153" s="23">
        <v>15</v>
      </c>
      <c r="D153" s="23">
        <v>26</v>
      </c>
      <c r="E153" s="23">
        <v>5</v>
      </c>
      <c r="F153" s="23">
        <v>8</v>
      </c>
      <c r="G153" s="24">
        <f t="shared" si="918"/>
        <v>13</v>
      </c>
      <c r="H153" s="23">
        <v>0</v>
      </c>
      <c r="I153" s="73">
        <v>24</v>
      </c>
      <c r="J153" s="23">
        <v>12</v>
      </c>
      <c r="K153" s="23">
        <v>8</v>
      </c>
      <c r="L153" s="24">
        <f t="shared" si="945"/>
        <v>20</v>
      </c>
      <c r="M153" s="23">
        <v>0</v>
      </c>
      <c r="N153" s="23">
        <v>0</v>
      </c>
      <c r="O153" s="23">
        <v>0</v>
      </c>
      <c r="P153" s="23">
        <v>0</v>
      </c>
      <c r="Q153" s="24">
        <f t="shared" si="919"/>
        <v>0</v>
      </c>
      <c r="R153" s="23">
        <v>0</v>
      </c>
      <c r="S153" s="23">
        <v>18</v>
      </c>
      <c r="T153" s="23">
        <v>1</v>
      </c>
      <c r="U153" s="23">
        <v>1</v>
      </c>
      <c r="V153" s="24">
        <f t="shared" si="920"/>
        <v>2</v>
      </c>
      <c r="W153" s="24">
        <v>0</v>
      </c>
      <c r="X153" s="23">
        <v>0</v>
      </c>
      <c r="Y153" s="23">
        <v>0</v>
      </c>
      <c r="Z153" s="23">
        <v>0</v>
      </c>
      <c r="AA153" s="24">
        <f t="shared" si="921"/>
        <v>0</v>
      </c>
      <c r="AB153" s="23">
        <v>60</v>
      </c>
      <c r="AC153" s="23">
        <v>61</v>
      </c>
      <c r="AD153" s="23">
        <v>27</v>
      </c>
      <c r="AE153" s="23">
        <v>11</v>
      </c>
      <c r="AF153" s="24">
        <f t="shared" si="922"/>
        <v>38</v>
      </c>
      <c r="AG153" s="23">
        <v>40</v>
      </c>
      <c r="AH153" s="23">
        <f>34+31</f>
        <v>65</v>
      </c>
      <c r="AI153" s="23">
        <v>29</v>
      </c>
      <c r="AJ153" s="23">
        <v>15</v>
      </c>
      <c r="AK153" s="24">
        <f t="shared" si="923"/>
        <v>44</v>
      </c>
      <c r="AL153" s="23">
        <v>20</v>
      </c>
      <c r="AM153" s="23">
        <v>363</v>
      </c>
      <c r="AN153" s="23">
        <v>18</v>
      </c>
      <c r="AO153" s="23">
        <v>9</v>
      </c>
      <c r="AP153" s="24">
        <f t="shared" si="924"/>
        <v>27</v>
      </c>
      <c r="AQ153" s="23">
        <v>0</v>
      </c>
      <c r="AR153" s="23">
        <v>0</v>
      </c>
      <c r="AS153" s="23">
        <v>0</v>
      </c>
      <c r="AT153" s="23">
        <v>0</v>
      </c>
      <c r="AU153" s="24">
        <f t="shared" si="925"/>
        <v>0</v>
      </c>
      <c r="AV153" s="23">
        <v>0</v>
      </c>
      <c r="AW153" s="23">
        <v>0</v>
      </c>
      <c r="AX153" s="23">
        <v>0</v>
      </c>
      <c r="AY153" s="23">
        <v>0</v>
      </c>
      <c r="AZ153" s="24">
        <f t="shared" si="926"/>
        <v>0</v>
      </c>
      <c r="BA153" s="23">
        <v>0</v>
      </c>
      <c r="BB153" s="23"/>
      <c r="BC153" s="23"/>
      <c r="BD153" s="23"/>
      <c r="BE153" s="24">
        <f t="shared" si="927"/>
        <v>0</v>
      </c>
      <c r="BF153" s="23">
        <v>0</v>
      </c>
      <c r="BG153" s="23">
        <v>3</v>
      </c>
      <c r="BH153" s="23">
        <v>3</v>
      </c>
      <c r="BI153" s="23">
        <v>0</v>
      </c>
      <c r="BJ153" s="24">
        <f t="shared" si="928"/>
        <v>3</v>
      </c>
      <c r="BK153" s="23">
        <v>0</v>
      </c>
      <c r="BL153" s="23">
        <v>1</v>
      </c>
      <c r="BM153" s="23">
        <v>0</v>
      </c>
      <c r="BN153" s="23">
        <v>0</v>
      </c>
      <c r="BO153" s="24">
        <f t="shared" si="929"/>
        <v>0</v>
      </c>
      <c r="BP153" s="23">
        <v>0</v>
      </c>
      <c r="BQ153" s="23">
        <v>0</v>
      </c>
      <c r="BR153" s="23">
        <v>0</v>
      </c>
      <c r="BS153" s="23">
        <v>0</v>
      </c>
      <c r="BT153" s="24">
        <f t="shared" si="930"/>
        <v>0</v>
      </c>
      <c r="BU153" s="24">
        <f t="shared" si="931"/>
        <v>135</v>
      </c>
      <c r="BV153" s="24">
        <f t="shared" si="932"/>
        <v>561</v>
      </c>
      <c r="BW153" s="24">
        <f t="shared" si="933"/>
        <v>95</v>
      </c>
      <c r="BX153" s="24">
        <f t="shared" si="934"/>
        <v>52</v>
      </c>
      <c r="BY153" s="24">
        <f t="shared" si="935"/>
        <v>147</v>
      </c>
      <c r="BZ153" s="25">
        <v>2</v>
      </c>
      <c r="CA153" s="24" t="str">
        <f t="shared" si="936"/>
        <v>0</v>
      </c>
      <c r="CB153" s="24" t="str">
        <f t="shared" si="937"/>
        <v>0</v>
      </c>
      <c r="CC153" s="24">
        <f t="shared" si="938"/>
        <v>0</v>
      </c>
      <c r="CD153" s="24">
        <f t="shared" si="939"/>
        <v>95</v>
      </c>
      <c r="CE153" s="24">
        <f t="shared" si="940"/>
        <v>52</v>
      </c>
      <c r="CF153" s="24">
        <f t="shared" si="941"/>
        <v>147</v>
      </c>
      <c r="CG153" s="24" t="str">
        <f t="shared" si="942"/>
        <v>0</v>
      </c>
      <c r="CH153" s="24" t="str">
        <f t="shared" si="943"/>
        <v>0</v>
      </c>
      <c r="CI153" s="24">
        <f t="shared" si="944"/>
        <v>0</v>
      </c>
    </row>
    <row r="154" spans="1:87" ht="25.5" customHeight="1">
      <c r="A154" s="48"/>
      <c r="B154" s="57" t="s">
        <v>36</v>
      </c>
      <c r="C154" s="74">
        <f>SUM(C145:C153)</f>
        <v>80</v>
      </c>
      <c r="D154" s="74">
        <f t="shared" ref="D154:BO154" si="967">SUM(D145:D153)</f>
        <v>91</v>
      </c>
      <c r="E154" s="74">
        <f t="shared" si="967"/>
        <v>10</v>
      </c>
      <c r="F154" s="74">
        <f t="shared" si="967"/>
        <v>26</v>
      </c>
      <c r="G154" s="74">
        <f t="shared" si="967"/>
        <v>36</v>
      </c>
      <c r="H154" s="74">
        <f>SUM(H145:H153)</f>
        <v>0</v>
      </c>
      <c r="I154" s="75">
        <f t="shared" si="967"/>
        <v>243</v>
      </c>
      <c r="J154" s="24">
        <f t="shared" si="967"/>
        <v>53</v>
      </c>
      <c r="K154" s="24">
        <f t="shared" si="967"/>
        <v>133</v>
      </c>
      <c r="L154" s="24">
        <f t="shared" si="967"/>
        <v>186</v>
      </c>
      <c r="M154" s="24">
        <f t="shared" si="967"/>
        <v>0</v>
      </c>
      <c r="N154" s="24">
        <f t="shared" si="967"/>
        <v>0</v>
      </c>
      <c r="O154" s="24">
        <f t="shared" si="967"/>
        <v>0</v>
      </c>
      <c r="P154" s="24">
        <f t="shared" si="967"/>
        <v>0</v>
      </c>
      <c r="Q154" s="24">
        <f t="shared" si="967"/>
        <v>0</v>
      </c>
      <c r="R154" s="24">
        <f t="shared" ref="R154:AA154" si="968">SUM(R145:R153)</f>
        <v>0</v>
      </c>
      <c r="S154" s="24">
        <f t="shared" si="968"/>
        <v>18</v>
      </c>
      <c r="T154" s="24">
        <f t="shared" si="968"/>
        <v>2</v>
      </c>
      <c r="U154" s="24">
        <f t="shared" si="968"/>
        <v>1</v>
      </c>
      <c r="V154" s="24">
        <f t="shared" si="968"/>
        <v>3</v>
      </c>
      <c r="W154" s="24">
        <f t="shared" si="968"/>
        <v>0</v>
      </c>
      <c r="X154" s="24">
        <f t="shared" si="968"/>
        <v>0</v>
      </c>
      <c r="Y154" s="24">
        <f t="shared" si="968"/>
        <v>0</v>
      </c>
      <c r="Z154" s="24">
        <f t="shared" si="968"/>
        <v>0</v>
      </c>
      <c r="AA154" s="24">
        <f t="shared" si="968"/>
        <v>0</v>
      </c>
      <c r="AB154" s="24">
        <f t="shared" si="967"/>
        <v>410</v>
      </c>
      <c r="AC154" s="24">
        <f t="shared" si="967"/>
        <v>878</v>
      </c>
      <c r="AD154" s="24">
        <f t="shared" si="967"/>
        <v>125</v>
      </c>
      <c r="AE154" s="24">
        <f t="shared" si="967"/>
        <v>200</v>
      </c>
      <c r="AF154" s="24">
        <f t="shared" si="967"/>
        <v>325</v>
      </c>
      <c r="AG154" s="24">
        <f t="shared" ref="AG154:AU154" si="969">SUM(AG145:AG153)</f>
        <v>310</v>
      </c>
      <c r="AH154" s="24">
        <f t="shared" si="969"/>
        <v>579</v>
      </c>
      <c r="AI154" s="24">
        <f t="shared" si="969"/>
        <v>93</v>
      </c>
      <c r="AJ154" s="24">
        <f t="shared" si="969"/>
        <v>118</v>
      </c>
      <c r="AK154" s="24">
        <f t="shared" si="969"/>
        <v>211</v>
      </c>
      <c r="AL154" s="24">
        <f t="shared" si="969"/>
        <v>220</v>
      </c>
      <c r="AM154" s="24">
        <f t="shared" si="969"/>
        <v>4133</v>
      </c>
      <c r="AN154" s="24">
        <f t="shared" si="969"/>
        <v>63</v>
      </c>
      <c r="AO154" s="24">
        <f t="shared" si="969"/>
        <v>165</v>
      </c>
      <c r="AP154" s="24">
        <f t="shared" si="969"/>
        <v>228</v>
      </c>
      <c r="AQ154" s="24">
        <f t="shared" si="969"/>
        <v>0</v>
      </c>
      <c r="AR154" s="24">
        <f t="shared" si="969"/>
        <v>124</v>
      </c>
      <c r="AS154" s="24">
        <f t="shared" si="969"/>
        <v>9</v>
      </c>
      <c r="AT154" s="24">
        <f t="shared" si="969"/>
        <v>17</v>
      </c>
      <c r="AU154" s="24">
        <f t="shared" si="969"/>
        <v>26</v>
      </c>
      <c r="AV154" s="24">
        <f t="shared" si="967"/>
        <v>0</v>
      </c>
      <c r="AW154" s="24">
        <f t="shared" si="967"/>
        <v>0</v>
      </c>
      <c r="AX154" s="24">
        <f t="shared" si="967"/>
        <v>0</v>
      </c>
      <c r="AY154" s="24">
        <f t="shared" si="967"/>
        <v>0</v>
      </c>
      <c r="AZ154" s="24">
        <f t="shared" si="967"/>
        <v>0</v>
      </c>
      <c r="BA154" s="24">
        <f t="shared" si="967"/>
        <v>0</v>
      </c>
      <c r="BB154" s="24">
        <f t="shared" si="967"/>
        <v>0</v>
      </c>
      <c r="BC154" s="24">
        <f t="shared" si="967"/>
        <v>0</v>
      </c>
      <c r="BD154" s="24">
        <f t="shared" si="967"/>
        <v>0</v>
      </c>
      <c r="BE154" s="24">
        <f t="shared" si="967"/>
        <v>0</v>
      </c>
      <c r="BF154" s="24">
        <f t="shared" si="967"/>
        <v>0</v>
      </c>
      <c r="BG154" s="24">
        <f t="shared" si="967"/>
        <v>31</v>
      </c>
      <c r="BH154" s="24">
        <f t="shared" si="967"/>
        <v>19</v>
      </c>
      <c r="BI154" s="24">
        <f t="shared" si="967"/>
        <v>12</v>
      </c>
      <c r="BJ154" s="24">
        <f t="shared" si="967"/>
        <v>31</v>
      </c>
      <c r="BK154" s="24">
        <f t="shared" si="967"/>
        <v>0</v>
      </c>
      <c r="BL154" s="24">
        <f t="shared" si="967"/>
        <v>4</v>
      </c>
      <c r="BM154" s="24">
        <f t="shared" si="967"/>
        <v>0</v>
      </c>
      <c r="BN154" s="24">
        <f t="shared" si="967"/>
        <v>0</v>
      </c>
      <c r="BO154" s="24">
        <f t="shared" si="967"/>
        <v>0</v>
      </c>
      <c r="BP154" s="24">
        <f t="shared" ref="BP154:BT154" si="970">SUM(BP145:BP153)</f>
        <v>0</v>
      </c>
      <c r="BQ154" s="24">
        <f t="shared" si="970"/>
        <v>3</v>
      </c>
      <c r="BR154" s="24">
        <f t="shared" si="970"/>
        <v>6</v>
      </c>
      <c r="BS154" s="24">
        <f t="shared" si="970"/>
        <v>4</v>
      </c>
      <c r="BT154" s="24">
        <f t="shared" si="970"/>
        <v>10</v>
      </c>
      <c r="BU154" s="24">
        <f t="shared" si="931"/>
        <v>1020</v>
      </c>
      <c r="BV154" s="24">
        <f t="shared" si="932"/>
        <v>6104</v>
      </c>
      <c r="BW154" s="24">
        <f t="shared" si="933"/>
        <v>380</v>
      </c>
      <c r="BX154" s="24">
        <f t="shared" si="934"/>
        <v>676</v>
      </c>
      <c r="BY154" s="24">
        <f t="shared" si="935"/>
        <v>1056</v>
      </c>
      <c r="BZ154" s="25"/>
      <c r="CA154" s="24">
        <f t="shared" ref="CA154:CF154" si="971">SUM(CA145:CA153)</f>
        <v>124</v>
      </c>
      <c r="CB154" s="24">
        <f t="shared" si="971"/>
        <v>339</v>
      </c>
      <c r="CC154" s="24">
        <f t="shared" si="971"/>
        <v>463</v>
      </c>
      <c r="CD154" s="24">
        <f t="shared" si="971"/>
        <v>256</v>
      </c>
      <c r="CE154" s="24">
        <f t="shared" si="971"/>
        <v>337</v>
      </c>
      <c r="CF154" s="24">
        <f t="shared" si="971"/>
        <v>593</v>
      </c>
      <c r="CG154" s="24">
        <f t="shared" ref="CG154:CI154" si="972">SUM(CG145:CG153)</f>
        <v>0</v>
      </c>
      <c r="CH154" s="24">
        <f t="shared" si="972"/>
        <v>0</v>
      </c>
      <c r="CI154" s="24">
        <f t="shared" si="972"/>
        <v>0</v>
      </c>
    </row>
    <row r="155" spans="1:87" ht="25.5" customHeight="1">
      <c r="A155" s="48"/>
      <c r="B155" s="6" t="s">
        <v>53</v>
      </c>
      <c r="C155" s="44"/>
      <c r="D155" s="44"/>
      <c r="E155" s="44"/>
      <c r="F155" s="4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44"/>
      <c r="AC155" s="44"/>
      <c r="AD155" s="44"/>
      <c r="AE155" s="4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44"/>
      <c r="AW155" s="44"/>
      <c r="AX155" s="44"/>
      <c r="AY155" s="4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45"/>
      <c r="CA155" s="24"/>
      <c r="CB155" s="24"/>
      <c r="CC155" s="24"/>
      <c r="CD155" s="24"/>
      <c r="CE155" s="24"/>
      <c r="CF155" s="24"/>
      <c r="CG155" s="24"/>
      <c r="CH155" s="24"/>
      <c r="CI155" s="24"/>
    </row>
    <row r="156" spans="1:87" ht="25.5" customHeight="1">
      <c r="A156" s="48"/>
      <c r="B156" s="27" t="s">
        <v>55</v>
      </c>
      <c r="C156" s="23">
        <v>15</v>
      </c>
      <c r="D156" s="23">
        <v>19</v>
      </c>
      <c r="E156" s="23">
        <v>1</v>
      </c>
      <c r="F156" s="23">
        <v>6</v>
      </c>
      <c r="G156" s="24">
        <f t="shared" ref="G156" si="973">E156+F156</f>
        <v>7</v>
      </c>
      <c r="H156" s="23">
        <v>0</v>
      </c>
      <c r="I156" s="73">
        <v>33</v>
      </c>
      <c r="J156" s="23">
        <v>2</v>
      </c>
      <c r="K156" s="23">
        <v>22</v>
      </c>
      <c r="L156" s="24">
        <f>SUM(J156:K156)</f>
        <v>24</v>
      </c>
      <c r="M156" s="23">
        <v>0</v>
      </c>
      <c r="N156" s="23">
        <v>0</v>
      </c>
      <c r="O156" s="23">
        <v>0</v>
      </c>
      <c r="P156" s="23">
        <v>0</v>
      </c>
      <c r="Q156" s="24">
        <f t="shared" ref="Q156" si="974">O156+P156</f>
        <v>0</v>
      </c>
      <c r="R156" s="23">
        <v>0</v>
      </c>
      <c r="S156" s="23">
        <v>26</v>
      </c>
      <c r="T156" s="23">
        <v>1</v>
      </c>
      <c r="U156" s="23">
        <v>6</v>
      </c>
      <c r="V156" s="24">
        <f t="shared" ref="V156" si="975">T156+U156</f>
        <v>7</v>
      </c>
      <c r="W156" s="24">
        <v>0</v>
      </c>
      <c r="X156" s="23">
        <v>0</v>
      </c>
      <c r="Y156" s="23">
        <v>0</v>
      </c>
      <c r="Z156" s="23">
        <v>0</v>
      </c>
      <c r="AA156" s="24">
        <f t="shared" ref="AA156" si="976">Y156+Z156</f>
        <v>0</v>
      </c>
      <c r="AB156" s="23">
        <v>40</v>
      </c>
      <c r="AC156" s="23">
        <v>98</v>
      </c>
      <c r="AD156" s="23">
        <v>6</v>
      </c>
      <c r="AE156" s="23">
        <v>21</v>
      </c>
      <c r="AF156" s="24">
        <f t="shared" ref="AF156" si="977">AD156+AE156</f>
        <v>27</v>
      </c>
      <c r="AG156" s="23">
        <v>40</v>
      </c>
      <c r="AH156" s="23">
        <v>58</v>
      </c>
      <c r="AI156" s="23">
        <v>5</v>
      </c>
      <c r="AJ156" s="23">
        <v>20</v>
      </c>
      <c r="AK156" s="24">
        <f t="shared" ref="AK156" si="978">AI156+AJ156</f>
        <v>25</v>
      </c>
      <c r="AL156" s="23">
        <v>40</v>
      </c>
      <c r="AM156" s="23">
        <v>535</v>
      </c>
      <c r="AN156" s="23">
        <v>13</v>
      </c>
      <c r="AO156" s="23">
        <v>26</v>
      </c>
      <c r="AP156" s="24">
        <f t="shared" ref="AP156" si="979">AN156+AO156</f>
        <v>39</v>
      </c>
      <c r="AQ156" s="23">
        <v>0</v>
      </c>
      <c r="AR156" s="23">
        <v>0</v>
      </c>
      <c r="AS156" s="23">
        <v>0</v>
      </c>
      <c r="AT156" s="23">
        <v>0</v>
      </c>
      <c r="AU156" s="24">
        <f t="shared" ref="AU156" si="980">AS156+AT156</f>
        <v>0</v>
      </c>
      <c r="AV156" s="23">
        <v>0</v>
      </c>
      <c r="AW156" s="23">
        <v>0</v>
      </c>
      <c r="AX156" s="23">
        <v>0</v>
      </c>
      <c r="AY156" s="23">
        <v>0</v>
      </c>
      <c r="AZ156" s="24">
        <f t="shared" ref="AZ156" si="981">AX156+AY156</f>
        <v>0</v>
      </c>
      <c r="BA156" s="23">
        <v>0</v>
      </c>
      <c r="BB156" s="23"/>
      <c r="BC156" s="23"/>
      <c r="BD156" s="23"/>
      <c r="BE156" s="24">
        <f t="shared" ref="BE156" si="982">BC156+BD156</f>
        <v>0</v>
      </c>
      <c r="BF156" s="23">
        <v>0</v>
      </c>
      <c r="BG156" s="23">
        <v>1</v>
      </c>
      <c r="BH156" s="23">
        <v>0</v>
      </c>
      <c r="BI156" s="23">
        <v>1</v>
      </c>
      <c r="BJ156" s="24">
        <f t="shared" ref="BJ156" si="983">BH156+BI156</f>
        <v>1</v>
      </c>
      <c r="BK156" s="23">
        <v>0</v>
      </c>
      <c r="BL156" s="23">
        <v>0</v>
      </c>
      <c r="BM156" s="23">
        <v>0</v>
      </c>
      <c r="BN156" s="23">
        <v>0</v>
      </c>
      <c r="BO156" s="24">
        <f t="shared" ref="BO156" si="984">BM156+BN156</f>
        <v>0</v>
      </c>
      <c r="BP156" s="23">
        <v>0</v>
      </c>
      <c r="BQ156" s="23">
        <v>0</v>
      </c>
      <c r="BR156" s="23">
        <v>0</v>
      </c>
      <c r="BS156" s="23">
        <v>0</v>
      </c>
      <c r="BT156" s="24">
        <f t="shared" ref="BT156" si="985">BR156+BS156</f>
        <v>0</v>
      </c>
      <c r="BU156" s="24">
        <f t="shared" ref="BU156:BU157" si="986">C156+M156+AB156+AG156+AL156+AQ156+AV156+BA156+BF156+BP156+H156+BK156+R156</f>
        <v>135</v>
      </c>
      <c r="BV156" s="24">
        <f t="shared" ref="BV156:BV157" si="987">D156+N156+AC156+AH156+AM156+AR156+AW156+BB156+BG156+BQ156+I156+BL156+S156+X156</f>
        <v>770</v>
      </c>
      <c r="BW156" s="24">
        <f t="shared" ref="BW156:BW157" si="988">E156+O156+AD156+AI156+AN156+AS156+AX156+BC156+BH156+BR156+J156+BM156+T156</f>
        <v>28</v>
      </c>
      <c r="BX156" s="24">
        <f t="shared" ref="BX156:BX157" si="989">F156+P156+AE156+AJ156+AO156+AT156+AY156+BD156+BI156+BS156+K156+BN156+U156</f>
        <v>102</v>
      </c>
      <c r="BY156" s="24">
        <f t="shared" ref="BY156:BY157" si="990">G156+Q156+AF156+AK156+AP156+AU156+AZ156+BE156+BJ156+BT156+L156+BO156+V156</f>
        <v>130</v>
      </c>
      <c r="BZ156" s="25">
        <v>2</v>
      </c>
      <c r="CA156" s="24" t="str">
        <f>IF(BZ156=1,BW156,"0")</f>
        <v>0</v>
      </c>
      <c r="CB156" s="24" t="str">
        <f>IF(BZ156=1,BX156,"0")</f>
        <v>0</v>
      </c>
      <c r="CC156" s="24">
        <f>CA156+CB156</f>
        <v>0</v>
      </c>
      <c r="CD156" s="24">
        <f>IF(BZ156=2,BW156,"0")</f>
        <v>28</v>
      </c>
      <c r="CE156" s="24">
        <f>IF(BZ156=2,BX156,"0")</f>
        <v>102</v>
      </c>
      <c r="CF156" s="24">
        <f>CD156+CE156</f>
        <v>130</v>
      </c>
      <c r="CG156" s="24" t="str">
        <f>IF(CC156=2,BZ156,"0")</f>
        <v>0</v>
      </c>
      <c r="CH156" s="24" t="str">
        <f>IF(CC156=2,CA156,"0")</f>
        <v>0</v>
      </c>
      <c r="CI156" s="24">
        <f>CG156+CH156</f>
        <v>0</v>
      </c>
    </row>
    <row r="157" spans="1:87" ht="25.5" customHeight="1">
      <c r="A157" s="48"/>
      <c r="B157" s="28" t="s">
        <v>36</v>
      </c>
      <c r="C157" s="24">
        <f>SUM(C156)</f>
        <v>15</v>
      </c>
      <c r="D157" s="24">
        <f>SUM(D156)</f>
        <v>19</v>
      </c>
      <c r="E157" s="24">
        <f t="shared" ref="E157:CF157" si="991">SUM(E156)</f>
        <v>1</v>
      </c>
      <c r="F157" s="24">
        <f t="shared" si="991"/>
        <v>6</v>
      </c>
      <c r="G157" s="24">
        <f t="shared" si="991"/>
        <v>7</v>
      </c>
      <c r="H157" s="24">
        <f>SUM(H156)</f>
        <v>0</v>
      </c>
      <c r="I157" s="38">
        <f t="shared" ref="I157:L157" si="992">SUM(I156)</f>
        <v>33</v>
      </c>
      <c r="J157" s="24">
        <f t="shared" si="992"/>
        <v>2</v>
      </c>
      <c r="K157" s="24">
        <f t="shared" si="992"/>
        <v>22</v>
      </c>
      <c r="L157" s="24">
        <f t="shared" si="992"/>
        <v>24</v>
      </c>
      <c r="M157" s="24">
        <f t="shared" si="991"/>
        <v>0</v>
      </c>
      <c r="N157" s="24">
        <f t="shared" si="991"/>
        <v>0</v>
      </c>
      <c r="O157" s="24">
        <f t="shared" si="991"/>
        <v>0</v>
      </c>
      <c r="P157" s="24">
        <f t="shared" si="991"/>
        <v>0</v>
      </c>
      <c r="Q157" s="24">
        <f t="shared" si="991"/>
        <v>0</v>
      </c>
      <c r="R157" s="24">
        <f t="shared" ref="R157:AA157" si="993">SUM(R156)</f>
        <v>0</v>
      </c>
      <c r="S157" s="24">
        <f t="shared" si="993"/>
        <v>26</v>
      </c>
      <c r="T157" s="24">
        <f t="shared" si="993"/>
        <v>1</v>
      </c>
      <c r="U157" s="24">
        <f t="shared" si="993"/>
        <v>6</v>
      </c>
      <c r="V157" s="24">
        <f t="shared" si="993"/>
        <v>7</v>
      </c>
      <c r="W157" s="24">
        <f t="shared" si="993"/>
        <v>0</v>
      </c>
      <c r="X157" s="24">
        <f t="shared" si="993"/>
        <v>0</v>
      </c>
      <c r="Y157" s="24">
        <f t="shared" si="993"/>
        <v>0</v>
      </c>
      <c r="Z157" s="24">
        <f t="shared" si="993"/>
        <v>0</v>
      </c>
      <c r="AA157" s="24">
        <f t="shared" si="993"/>
        <v>0</v>
      </c>
      <c r="AB157" s="24">
        <f t="shared" si="991"/>
        <v>40</v>
      </c>
      <c r="AC157" s="24">
        <f t="shared" si="991"/>
        <v>98</v>
      </c>
      <c r="AD157" s="24">
        <f t="shared" si="991"/>
        <v>6</v>
      </c>
      <c r="AE157" s="24">
        <f t="shared" si="991"/>
        <v>21</v>
      </c>
      <c r="AF157" s="24">
        <f t="shared" si="991"/>
        <v>27</v>
      </c>
      <c r="AG157" s="24">
        <f t="shared" ref="AG157:AU157" si="994">SUM(AG156)</f>
        <v>40</v>
      </c>
      <c r="AH157" s="24">
        <f t="shared" si="994"/>
        <v>58</v>
      </c>
      <c r="AI157" s="24">
        <f t="shared" si="994"/>
        <v>5</v>
      </c>
      <c r="AJ157" s="24">
        <f t="shared" si="994"/>
        <v>20</v>
      </c>
      <c r="AK157" s="24">
        <f t="shared" si="994"/>
        <v>25</v>
      </c>
      <c r="AL157" s="24">
        <f t="shared" si="994"/>
        <v>40</v>
      </c>
      <c r="AM157" s="24">
        <f t="shared" si="994"/>
        <v>535</v>
      </c>
      <c r="AN157" s="24">
        <f t="shared" si="994"/>
        <v>13</v>
      </c>
      <c r="AO157" s="24">
        <f t="shared" si="994"/>
        <v>26</v>
      </c>
      <c r="AP157" s="24">
        <f t="shared" si="994"/>
        <v>39</v>
      </c>
      <c r="AQ157" s="24">
        <f t="shared" si="994"/>
        <v>0</v>
      </c>
      <c r="AR157" s="24">
        <f t="shared" si="994"/>
        <v>0</v>
      </c>
      <c r="AS157" s="24">
        <f t="shared" si="994"/>
        <v>0</v>
      </c>
      <c r="AT157" s="24">
        <f t="shared" si="994"/>
        <v>0</v>
      </c>
      <c r="AU157" s="24">
        <f t="shared" si="994"/>
        <v>0</v>
      </c>
      <c r="AV157" s="24">
        <f t="shared" si="991"/>
        <v>0</v>
      </c>
      <c r="AW157" s="24">
        <f t="shared" si="991"/>
        <v>0</v>
      </c>
      <c r="AX157" s="24">
        <f t="shared" si="991"/>
        <v>0</v>
      </c>
      <c r="AY157" s="24">
        <f t="shared" si="991"/>
        <v>0</v>
      </c>
      <c r="AZ157" s="24">
        <f t="shared" si="991"/>
        <v>0</v>
      </c>
      <c r="BA157" s="24">
        <f t="shared" si="991"/>
        <v>0</v>
      </c>
      <c r="BB157" s="24">
        <f t="shared" si="991"/>
        <v>0</v>
      </c>
      <c r="BC157" s="24">
        <f t="shared" si="991"/>
        <v>0</v>
      </c>
      <c r="BD157" s="24">
        <f t="shared" si="991"/>
        <v>0</v>
      </c>
      <c r="BE157" s="24">
        <f t="shared" si="991"/>
        <v>0</v>
      </c>
      <c r="BF157" s="24">
        <f t="shared" si="991"/>
        <v>0</v>
      </c>
      <c r="BG157" s="24">
        <f t="shared" si="991"/>
        <v>1</v>
      </c>
      <c r="BH157" s="24">
        <f t="shared" si="991"/>
        <v>0</v>
      </c>
      <c r="BI157" s="24">
        <f t="shared" si="991"/>
        <v>1</v>
      </c>
      <c r="BJ157" s="24">
        <f t="shared" si="991"/>
        <v>1</v>
      </c>
      <c r="BK157" s="24">
        <f>SUM(BK156)</f>
        <v>0</v>
      </c>
      <c r="BL157" s="24">
        <f t="shared" ref="BL157:BO157" si="995">SUM(BL156)</f>
        <v>0</v>
      </c>
      <c r="BM157" s="24">
        <f t="shared" si="995"/>
        <v>0</v>
      </c>
      <c r="BN157" s="24">
        <f t="shared" si="995"/>
        <v>0</v>
      </c>
      <c r="BO157" s="24">
        <f t="shared" si="995"/>
        <v>0</v>
      </c>
      <c r="BP157" s="24">
        <f>SUM(BP156)</f>
        <v>0</v>
      </c>
      <c r="BQ157" s="24">
        <f t="shared" ref="BQ157:BT157" si="996">SUM(BQ156)</f>
        <v>0</v>
      </c>
      <c r="BR157" s="24">
        <f t="shared" si="996"/>
        <v>0</v>
      </c>
      <c r="BS157" s="24">
        <f t="shared" si="996"/>
        <v>0</v>
      </c>
      <c r="BT157" s="24">
        <f t="shared" si="996"/>
        <v>0</v>
      </c>
      <c r="BU157" s="24">
        <f t="shared" si="986"/>
        <v>135</v>
      </c>
      <c r="BV157" s="24">
        <f t="shared" si="987"/>
        <v>770</v>
      </c>
      <c r="BW157" s="24">
        <f t="shared" si="988"/>
        <v>28</v>
      </c>
      <c r="BX157" s="24">
        <f t="shared" si="989"/>
        <v>102</v>
      </c>
      <c r="BY157" s="24">
        <f t="shared" si="990"/>
        <v>130</v>
      </c>
      <c r="BZ157" s="25">
        <f t="shared" si="991"/>
        <v>2</v>
      </c>
      <c r="CA157" s="24">
        <f t="shared" si="991"/>
        <v>0</v>
      </c>
      <c r="CB157" s="24">
        <f t="shared" si="991"/>
        <v>0</v>
      </c>
      <c r="CC157" s="24">
        <f t="shared" si="991"/>
        <v>0</v>
      </c>
      <c r="CD157" s="24">
        <f t="shared" si="991"/>
        <v>28</v>
      </c>
      <c r="CE157" s="24">
        <f t="shared" si="991"/>
        <v>102</v>
      </c>
      <c r="CF157" s="24">
        <f t="shared" si="991"/>
        <v>130</v>
      </c>
      <c r="CG157" s="24">
        <f t="shared" ref="CG157:CI157" si="997">SUM(CG156)</f>
        <v>0</v>
      </c>
      <c r="CH157" s="24">
        <f t="shared" si="997"/>
        <v>0</v>
      </c>
      <c r="CI157" s="24">
        <f t="shared" si="997"/>
        <v>0</v>
      </c>
    </row>
    <row r="158" spans="1:87" ht="25.5" customHeight="1">
      <c r="A158" s="48"/>
      <c r="B158" s="6" t="s">
        <v>40</v>
      </c>
      <c r="C158" s="44"/>
      <c r="D158" s="44"/>
      <c r="E158" s="44"/>
      <c r="F158" s="4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44"/>
      <c r="AC158" s="44"/>
      <c r="AD158" s="44"/>
      <c r="AE158" s="4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44"/>
      <c r="AW158" s="44"/>
      <c r="AX158" s="44"/>
      <c r="AY158" s="4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45"/>
      <c r="CA158" s="24"/>
      <c r="CB158" s="24"/>
      <c r="CC158" s="24"/>
      <c r="CD158" s="24"/>
      <c r="CE158" s="24"/>
      <c r="CF158" s="24"/>
      <c r="CG158" s="24"/>
      <c r="CH158" s="24"/>
      <c r="CI158" s="24"/>
    </row>
    <row r="159" spans="1:87" ht="25.5" customHeight="1">
      <c r="A159" s="48"/>
      <c r="B159" s="27" t="s">
        <v>27</v>
      </c>
      <c r="C159" s="49">
        <v>5</v>
      </c>
      <c r="D159" s="49">
        <v>2</v>
      </c>
      <c r="E159" s="49">
        <v>0</v>
      </c>
      <c r="F159" s="49">
        <v>0</v>
      </c>
      <c r="G159" s="24">
        <f t="shared" ref="G159" si="998">E159+F159</f>
        <v>0</v>
      </c>
      <c r="H159" s="23">
        <v>0</v>
      </c>
      <c r="I159" s="23">
        <v>10</v>
      </c>
      <c r="J159" s="23">
        <v>5</v>
      </c>
      <c r="K159" s="23">
        <v>2</v>
      </c>
      <c r="L159" s="24">
        <f>SUM(J159:K159)</f>
        <v>7</v>
      </c>
      <c r="M159" s="23">
        <v>0</v>
      </c>
      <c r="N159" s="23">
        <v>0</v>
      </c>
      <c r="O159" s="23">
        <v>0</v>
      </c>
      <c r="P159" s="23">
        <v>0</v>
      </c>
      <c r="Q159" s="24">
        <f t="shared" ref="Q159" si="999">O159+P159</f>
        <v>0</v>
      </c>
      <c r="R159" s="23">
        <v>0</v>
      </c>
      <c r="S159" s="23">
        <v>15</v>
      </c>
      <c r="T159" s="23">
        <v>5</v>
      </c>
      <c r="U159" s="23">
        <v>3</v>
      </c>
      <c r="V159" s="24">
        <f t="shared" ref="V159:V160" si="1000">T159+U159</f>
        <v>8</v>
      </c>
      <c r="W159" s="24">
        <v>0</v>
      </c>
      <c r="X159" s="23">
        <v>0</v>
      </c>
      <c r="Y159" s="23">
        <v>0</v>
      </c>
      <c r="Z159" s="23">
        <v>0</v>
      </c>
      <c r="AA159" s="24">
        <f t="shared" ref="AA159:AA160" si="1001">Y159+Z159</f>
        <v>0</v>
      </c>
      <c r="AB159" s="49">
        <v>30</v>
      </c>
      <c r="AC159" s="49">
        <v>19</v>
      </c>
      <c r="AD159" s="49">
        <v>10</v>
      </c>
      <c r="AE159" s="49">
        <v>4</v>
      </c>
      <c r="AF159" s="24">
        <f t="shared" ref="AF159" si="1002">AD159+AE159</f>
        <v>14</v>
      </c>
      <c r="AG159" s="23">
        <v>55</v>
      </c>
      <c r="AH159" s="23">
        <v>38</v>
      </c>
      <c r="AI159" s="23">
        <v>15</v>
      </c>
      <c r="AJ159" s="23">
        <v>12</v>
      </c>
      <c r="AK159" s="24">
        <f t="shared" ref="AK159" si="1003">AI159+AJ159</f>
        <v>27</v>
      </c>
      <c r="AL159" s="23">
        <v>30</v>
      </c>
      <c r="AM159" s="23">
        <v>278</v>
      </c>
      <c r="AN159" s="23">
        <v>21</v>
      </c>
      <c r="AO159" s="23">
        <v>36</v>
      </c>
      <c r="AP159" s="24">
        <f t="shared" ref="AP159" si="1004">AN159+AO159</f>
        <v>57</v>
      </c>
      <c r="AQ159" s="23">
        <v>0</v>
      </c>
      <c r="AR159" s="23">
        <v>24</v>
      </c>
      <c r="AS159" s="23">
        <v>8</v>
      </c>
      <c r="AT159" s="23">
        <v>7</v>
      </c>
      <c r="AU159" s="24">
        <f t="shared" ref="AU159" si="1005">AS159+AT159</f>
        <v>15</v>
      </c>
      <c r="AV159" s="49">
        <v>0</v>
      </c>
      <c r="AW159" s="49">
        <v>0</v>
      </c>
      <c r="AX159" s="49">
        <v>0</v>
      </c>
      <c r="AY159" s="49">
        <v>0</v>
      </c>
      <c r="AZ159" s="24">
        <f t="shared" ref="AZ159" si="1006">AX159+AY159</f>
        <v>0</v>
      </c>
      <c r="BA159" s="23">
        <v>0</v>
      </c>
      <c r="BB159" s="23"/>
      <c r="BC159" s="23"/>
      <c r="BD159" s="23">
        <v>0</v>
      </c>
      <c r="BE159" s="24">
        <f>SUM(BC159:BD159)</f>
        <v>0</v>
      </c>
      <c r="BF159" s="23">
        <v>0</v>
      </c>
      <c r="BG159" s="23">
        <v>6</v>
      </c>
      <c r="BH159" s="23">
        <v>3</v>
      </c>
      <c r="BI159" s="23">
        <v>3</v>
      </c>
      <c r="BJ159" s="24">
        <f t="shared" ref="BJ159" si="1007">BH159+BI159</f>
        <v>6</v>
      </c>
      <c r="BK159" s="23">
        <v>0</v>
      </c>
      <c r="BL159" s="23">
        <v>0</v>
      </c>
      <c r="BM159" s="23">
        <v>0</v>
      </c>
      <c r="BN159" s="23">
        <v>0</v>
      </c>
      <c r="BO159" s="24">
        <f t="shared" ref="BO159:BO160" si="1008">BM159+BN159</f>
        <v>0</v>
      </c>
      <c r="BP159" s="23">
        <v>0</v>
      </c>
      <c r="BQ159" s="23">
        <v>0</v>
      </c>
      <c r="BR159" s="23">
        <v>1</v>
      </c>
      <c r="BS159" s="23">
        <v>0</v>
      </c>
      <c r="BT159" s="24">
        <f t="shared" ref="BT159" si="1009">BR159+BS159</f>
        <v>1</v>
      </c>
      <c r="BU159" s="24">
        <f>C159+M159+AB159+AG159+AL159+AQ159+AV159+BA159+BF159+BP159+H159+BK159+R159</f>
        <v>120</v>
      </c>
      <c r="BV159" s="24">
        <f t="shared" ref="BV159:BV161" si="1010">D159+N159+AC159+AH159+AM159+AR159+AW159+BB159+BG159+BQ159+I159+BL159+S159+X159</f>
        <v>392</v>
      </c>
      <c r="BW159" s="24">
        <f>E159+O159+AD159+AI159+AN159+AS159+AX159+BC159+BH159+BR159+J159+BM159+T159</f>
        <v>68</v>
      </c>
      <c r="BX159" s="24">
        <f>F159+P159+AE159+AJ159+AO159+AT159+AY159+BD159+BI159+BS159+K159+BN159+U159</f>
        <v>67</v>
      </c>
      <c r="BY159" s="24">
        <f t="shared" ref="BY159:BY161" si="1011">G159+Q159+AF159+AK159+AP159+AU159+AZ159+BE159+BJ159+BT159+L159+BO159+V159</f>
        <v>135</v>
      </c>
      <c r="BZ159" s="45">
        <v>2</v>
      </c>
      <c r="CA159" s="24" t="str">
        <f t="shared" ref="CA159:CA160" si="1012">IF(BZ159=1,BW159,"0")</f>
        <v>0</v>
      </c>
      <c r="CB159" s="24" t="str">
        <f t="shared" ref="CB159:CB160" si="1013">IF(BZ159=1,BX159,"0")</f>
        <v>0</v>
      </c>
      <c r="CC159" s="24">
        <f t="shared" ref="CC159:CC160" si="1014">CA159+CB159</f>
        <v>0</v>
      </c>
      <c r="CD159" s="24">
        <f t="shared" ref="CD159:CD160" si="1015">IF(BZ159=2,BW159,"0")</f>
        <v>68</v>
      </c>
      <c r="CE159" s="24">
        <f t="shared" ref="CE159:CE160" si="1016">IF(BZ159=2,BX159,"0")</f>
        <v>67</v>
      </c>
      <c r="CF159" s="24">
        <f t="shared" ref="CF159:CF160" si="1017">CD159+CE159</f>
        <v>135</v>
      </c>
      <c r="CG159" s="24" t="str">
        <f t="shared" ref="CG159:CG160" si="1018">IF(CC159=2,BZ159,"0")</f>
        <v>0</v>
      </c>
      <c r="CH159" s="24" t="str">
        <f t="shared" ref="CH159:CH160" si="1019">IF(CC159=2,CA159,"0")</f>
        <v>0</v>
      </c>
      <c r="CI159" s="24">
        <f t="shared" ref="CI159:CI160" si="1020">CG159+CH159</f>
        <v>0</v>
      </c>
    </row>
    <row r="160" spans="1:87" ht="25.5" hidden="1" customHeight="1">
      <c r="A160" s="48"/>
      <c r="B160" s="46" t="s">
        <v>108</v>
      </c>
      <c r="C160" s="24">
        <v>0</v>
      </c>
      <c r="D160" s="24">
        <v>0</v>
      </c>
      <c r="E160" s="24">
        <v>0</v>
      </c>
      <c r="F160" s="24">
        <v>0</v>
      </c>
      <c r="G160" s="24">
        <f t="shared" ref="G160" si="1021">E160+F160</f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f>SUM(J160:K160)</f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f t="shared" ref="Q160" si="1022">O160+P160</f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f t="shared" si="1000"/>
        <v>0</v>
      </c>
      <c r="W160" s="24">
        <v>0</v>
      </c>
      <c r="X160" s="24">
        <v>0</v>
      </c>
      <c r="Y160" s="24">
        <v>0</v>
      </c>
      <c r="Z160" s="24">
        <v>0</v>
      </c>
      <c r="AA160" s="24">
        <f t="shared" si="1001"/>
        <v>0</v>
      </c>
      <c r="AB160" s="24">
        <v>0</v>
      </c>
      <c r="AC160" s="24">
        <v>0</v>
      </c>
      <c r="AD160" s="24">
        <v>0</v>
      </c>
      <c r="AE160" s="24">
        <v>0</v>
      </c>
      <c r="AF160" s="24">
        <f t="shared" ref="AF160" si="1023">AD160+AE160</f>
        <v>0</v>
      </c>
      <c r="AG160" s="24">
        <v>0</v>
      </c>
      <c r="AH160" s="24">
        <v>0</v>
      </c>
      <c r="AI160" s="24">
        <v>0</v>
      </c>
      <c r="AJ160" s="24">
        <v>0</v>
      </c>
      <c r="AK160" s="24">
        <f t="shared" ref="AK160" si="1024">AI160+AJ160</f>
        <v>0</v>
      </c>
      <c r="AL160" s="24">
        <v>0</v>
      </c>
      <c r="AM160" s="24">
        <v>0</v>
      </c>
      <c r="AN160" s="24">
        <v>0</v>
      </c>
      <c r="AO160" s="24">
        <v>0</v>
      </c>
      <c r="AP160" s="24">
        <f t="shared" ref="AP160" si="1025">AN160+AO160</f>
        <v>0</v>
      </c>
      <c r="AQ160" s="24">
        <v>0</v>
      </c>
      <c r="AR160" s="24">
        <v>0</v>
      </c>
      <c r="AS160" s="24">
        <v>0</v>
      </c>
      <c r="AT160" s="24">
        <v>0</v>
      </c>
      <c r="AU160" s="24">
        <f t="shared" ref="AU160" si="1026">AS160+AT160</f>
        <v>0</v>
      </c>
      <c r="AV160" s="24">
        <v>0</v>
      </c>
      <c r="AW160" s="24">
        <v>0</v>
      </c>
      <c r="AX160" s="24">
        <v>0</v>
      </c>
      <c r="AY160" s="24">
        <v>0</v>
      </c>
      <c r="AZ160" s="24">
        <f t="shared" ref="AZ160" si="1027">AX160+AY160</f>
        <v>0</v>
      </c>
      <c r="BA160" s="24">
        <v>0</v>
      </c>
      <c r="BB160" s="24">
        <v>0</v>
      </c>
      <c r="BC160" s="24">
        <v>0</v>
      </c>
      <c r="BD160" s="24">
        <v>0</v>
      </c>
      <c r="BE160" s="24">
        <f t="shared" ref="BE160" si="1028">BC160+BD160</f>
        <v>0</v>
      </c>
      <c r="BF160" s="24">
        <v>0</v>
      </c>
      <c r="BG160" s="24">
        <v>0</v>
      </c>
      <c r="BH160" s="24">
        <v>0</v>
      </c>
      <c r="BI160" s="24">
        <v>0</v>
      </c>
      <c r="BJ160" s="24">
        <f t="shared" ref="BJ160" si="1029">BH160+BI160</f>
        <v>0</v>
      </c>
      <c r="BK160" s="24">
        <v>0</v>
      </c>
      <c r="BL160" s="24">
        <v>0</v>
      </c>
      <c r="BM160" s="24">
        <v>0</v>
      </c>
      <c r="BN160" s="24">
        <v>0</v>
      </c>
      <c r="BO160" s="24">
        <f t="shared" si="1008"/>
        <v>0</v>
      </c>
      <c r="BP160" s="24">
        <v>0</v>
      </c>
      <c r="BQ160" s="24">
        <v>0</v>
      </c>
      <c r="BR160" s="24">
        <v>0</v>
      </c>
      <c r="BS160" s="24">
        <v>0</v>
      </c>
      <c r="BT160" s="24">
        <f t="shared" ref="BT160" si="1030">BR160+BS160</f>
        <v>0</v>
      </c>
      <c r="BU160" s="24">
        <f>C160+M160+AB160+AG160+AL160+AQ160+AV160+BA160+BF160+BP160+H160+BK160+R160</f>
        <v>0</v>
      </c>
      <c r="BV160" s="24">
        <f t="shared" si="1010"/>
        <v>0</v>
      </c>
      <c r="BW160" s="24">
        <f t="shared" ref="BW160:BW161" si="1031">E160+O160+AD160+AI160+AN160+AS160+AX160+BC160+BH160+BR160+J160+BM160+T160</f>
        <v>0</v>
      </c>
      <c r="BX160" s="24">
        <f>F160+P160+AE160+AJ160+AO160+AT160+AY160+BD160+BI160+BS160+K160+BN160+U160</f>
        <v>0</v>
      </c>
      <c r="BY160" s="24">
        <f t="shared" si="1011"/>
        <v>0</v>
      </c>
      <c r="BZ160" s="25">
        <v>2</v>
      </c>
      <c r="CA160" s="24" t="str">
        <f t="shared" si="1012"/>
        <v>0</v>
      </c>
      <c r="CB160" s="24" t="str">
        <f t="shared" si="1013"/>
        <v>0</v>
      </c>
      <c r="CC160" s="24">
        <f t="shared" si="1014"/>
        <v>0</v>
      </c>
      <c r="CD160" s="24">
        <f t="shared" si="1015"/>
        <v>0</v>
      </c>
      <c r="CE160" s="24">
        <f t="shared" si="1016"/>
        <v>0</v>
      </c>
      <c r="CF160" s="24">
        <f t="shared" si="1017"/>
        <v>0</v>
      </c>
      <c r="CG160" s="24" t="str">
        <f t="shared" si="1018"/>
        <v>0</v>
      </c>
      <c r="CH160" s="24" t="str">
        <f t="shared" si="1019"/>
        <v>0</v>
      </c>
      <c r="CI160" s="24">
        <f t="shared" si="1020"/>
        <v>0</v>
      </c>
    </row>
    <row r="161" spans="1:87" ht="25.5" customHeight="1">
      <c r="A161" s="48"/>
      <c r="B161" s="28" t="s">
        <v>36</v>
      </c>
      <c r="C161" s="24">
        <f>SUM(C159:C160)</f>
        <v>5</v>
      </c>
      <c r="D161" s="24">
        <f t="shared" ref="D161:CF161" si="1032">SUM(D159:D160)</f>
        <v>2</v>
      </c>
      <c r="E161" s="24">
        <f t="shared" si="1032"/>
        <v>0</v>
      </c>
      <c r="F161" s="24">
        <f t="shared" si="1032"/>
        <v>0</v>
      </c>
      <c r="G161" s="24">
        <f t="shared" si="1032"/>
        <v>0</v>
      </c>
      <c r="H161" s="24">
        <f>SUM(H159:H160)</f>
        <v>0</v>
      </c>
      <c r="I161" s="24">
        <f t="shared" ref="I161:L161" si="1033">SUM(I159:I160)</f>
        <v>10</v>
      </c>
      <c r="J161" s="24">
        <f t="shared" si="1033"/>
        <v>5</v>
      </c>
      <c r="K161" s="24">
        <f t="shared" si="1033"/>
        <v>2</v>
      </c>
      <c r="L161" s="24">
        <f t="shared" si="1033"/>
        <v>7</v>
      </c>
      <c r="M161" s="24">
        <f t="shared" si="1032"/>
        <v>0</v>
      </c>
      <c r="N161" s="24">
        <f t="shared" si="1032"/>
        <v>0</v>
      </c>
      <c r="O161" s="24">
        <f t="shared" si="1032"/>
        <v>0</v>
      </c>
      <c r="P161" s="24">
        <f t="shared" si="1032"/>
        <v>0</v>
      </c>
      <c r="Q161" s="24">
        <f t="shared" si="1032"/>
        <v>0</v>
      </c>
      <c r="R161" s="24">
        <f t="shared" ref="R161:AA161" si="1034">SUM(R159:R160)</f>
        <v>0</v>
      </c>
      <c r="S161" s="24">
        <f t="shared" si="1034"/>
        <v>15</v>
      </c>
      <c r="T161" s="24">
        <f t="shared" si="1034"/>
        <v>5</v>
      </c>
      <c r="U161" s="24">
        <f t="shared" si="1034"/>
        <v>3</v>
      </c>
      <c r="V161" s="24">
        <f t="shared" si="1034"/>
        <v>8</v>
      </c>
      <c r="W161" s="24">
        <f t="shared" si="1034"/>
        <v>0</v>
      </c>
      <c r="X161" s="24">
        <f t="shared" si="1034"/>
        <v>0</v>
      </c>
      <c r="Y161" s="24">
        <f t="shared" si="1034"/>
        <v>0</v>
      </c>
      <c r="Z161" s="24">
        <f t="shared" si="1034"/>
        <v>0</v>
      </c>
      <c r="AA161" s="24">
        <f t="shared" si="1034"/>
        <v>0</v>
      </c>
      <c r="AB161" s="24">
        <f t="shared" si="1032"/>
        <v>30</v>
      </c>
      <c r="AC161" s="24">
        <f t="shared" si="1032"/>
        <v>19</v>
      </c>
      <c r="AD161" s="24">
        <f t="shared" si="1032"/>
        <v>10</v>
      </c>
      <c r="AE161" s="24">
        <f t="shared" si="1032"/>
        <v>4</v>
      </c>
      <c r="AF161" s="24">
        <f t="shared" si="1032"/>
        <v>14</v>
      </c>
      <c r="AG161" s="24">
        <f t="shared" si="1032"/>
        <v>55</v>
      </c>
      <c r="AH161" s="24">
        <f t="shared" si="1032"/>
        <v>38</v>
      </c>
      <c r="AI161" s="24">
        <f t="shared" si="1032"/>
        <v>15</v>
      </c>
      <c r="AJ161" s="24">
        <f t="shared" si="1032"/>
        <v>12</v>
      </c>
      <c r="AK161" s="24">
        <f t="shared" si="1032"/>
        <v>27</v>
      </c>
      <c r="AL161" s="24">
        <f t="shared" si="1032"/>
        <v>30</v>
      </c>
      <c r="AM161" s="24">
        <f t="shared" si="1032"/>
        <v>278</v>
      </c>
      <c r="AN161" s="24">
        <f t="shared" si="1032"/>
        <v>21</v>
      </c>
      <c r="AO161" s="24">
        <f t="shared" si="1032"/>
        <v>36</v>
      </c>
      <c r="AP161" s="24">
        <f t="shared" si="1032"/>
        <v>57</v>
      </c>
      <c r="AQ161" s="24">
        <f t="shared" si="1032"/>
        <v>0</v>
      </c>
      <c r="AR161" s="24">
        <f t="shared" si="1032"/>
        <v>24</v>
      </c>
      <c r="AS161" s="24">
        <f t="shared" si="1032"/>
        <v>8</v>
      </c>
      <c r="AT161" s="24">
        <f t="shared" si="1032"/>
        <v>7</v>
      </c>
      <c r="AU161" s="24">
        <f t="shared" si="1032"/>
        <v>15</v>
      </c>
      <c r="AV161" s="24">
        <f t="shared" si="1032"/>
        <v>0</v>
      </c>
      <c r="AW161" s="24">
        <f t="shared" si="1032"/>
        <v>0</v>
      </c>
      <c r="AX161" s="24">
        <f t="shared" si="1032"/>
        <v>0</v>
      </c>
      <c r="AY161" s="24">
        <f t="shared" si="1032"/>
        <v>0</v>
      </c>
      <c r="AZ161" s="24">
        <f t="shared" si="1032"/>
        <v>0</v>
      </c>
      <c r="BA161" s="24">
        <f t="shared" si="1032"/>
        <v>0</v>
      </c>
      <c r="BB161" s="24">
        <f t="shared" si="1032"/>
        <v>0</v>
      </c>
      <c r="BC161" s="24">
        <f t="shared" si="1032"/>
        <v>0</v>
      </c>
      <c r="BD161" s="24">
        <f t="shared" si="1032"/>
        <v>0</v>
      </c>
      <c r="BE161" s="24">
        <f t="shared" si="1032"/>
        <v>0</v>
      </c>
      <c r="BF161" s="24">
        <f t="shared" si="1032"/>
        <v>0</v>
      </c>
      <c r="BG161" s="24">
        <f t="shared" si="1032"/>
        <v>6</v>
      </c>
      <c r="BH161" s="24">
        <f t="shared" si="1032"/>
        <v>3</v>
      </c>
      <c r="BI161" s="24">
        <f t="shared" si="1032"/>
        <v>3</v>
      </c>
      <c r="BJ161" s="24">
        <f t="shared" si="1032"/>
        <v>6</v>
      </c>
      <c r="BK161" s="24">
        <f t="shared" ref="BK161:BO161" si="1035">SUM(BK159:BK160)</f>
        <v>0</v>
      </c>
      <c r="BL161" s="24">
        <f t="shared" si="1035"/>
        <v>0</v>
      </c>
      <c r="BM161" s="24">
        <f t="shared" si="1035"/>
        <v>0</v>
      </c>
      <c r="BN161" s="24">
        <f t="shared" si="1035"/>
        <v>0</v>
      </c>
      <c r="BO161" s="24">
        <f t="shared" si="1035"/>
        <v>0</v>
      </c>
      <c r="BP161" s="24">
        <f t="shared" si="1032"/>
        <v>0</v>
      </c>
      <c r="BQ161" s="24">
        <f t="shared" si="1032"/>
        <v>0</v>
      </c>
      <c r="BR161" s="24">
        <f t="shared" si="1032"/>
        <v>1</v>
      </c>
      <c r="BS161" s="24">
        <f t="shared" si="1032"/>
        <v>0</v>
      </c>
      <c r="BT161" s="24">
        <f t="shared" si="1032"/>
        <v>1</v>
      </c>
      <c r="BU161" s="24">
        <f>C161+M161+AB161+AG161+AL161+AQ161+AV161+BA161+BF161+BP161+H161+BK161+R161</f>
        <v>120</v>
      </c>
      <c r="BV161" s="24">
        <f t="shared" si="1010"/>
        <v>392</v>
      </c>
      <c r="BW161" s="24">
        <f t="shared" si="1031"/>
        <v>68</v>
      </c>
      <c r="BX161" s="24">
        <f>F161+P161+AE161+AJ161+AO161+AT161+AY161+BD161+BI161+BS161+K161+BN161+U161</f>
        <v>67</v>
      </c>
      <c r="BY161" s="24">
        <f t="shared" si="1011"/>
        <v>135</v>
      </c>
      <c r="BZ161" s="25">
        <f t="shared" si="1032"/>
        <v>4</v>
      </c>
      <c r="CA161" s="24">
        <f t="shared" si="1032"/>
        <v>0</v>
      </c>
      <c r="CB161" s="24">
        <f t="shared" si="1032"/>
        <v>0</v>
      </c>
      <c r="CC161" s="24">
        <f t="shared" si="1032"/>
        <v>0</v>
      </c>
      <c r="CD161" s="24">
        <f t="shared" si="1032"/>
        <v>68</v>
      </c>
      <c r="CE161" s="24">
        <f t="shared" si="1032"/>
        <v>67</v>
      </c>
      <c r="CF161" s="24">
        <f t="shared" si="1032"/>
        <v>135</v>
      </c>
      <c r="CG161" s="24">
        <f t="shared" ref="CG161:CI161" si="1036">SUM(CG159:CG160)</f>
        <v>0</v>
      </c>
      <c r="CH161" s="24">
        <f t="shared" si="1036"/>
        <v>0</v>
      </c>
      <c r="CI161" s="24">
        <f t="shared" si="1036"/>
        <v>0</v>
      </c>
    </row>
    <row r="162" spans="1:87" ht="25.5" customHeight="1">
      <c r="A162" s="48"/>
      <c r="B162" s="6" t="s">
        <v>41</v>
      </c>
      <c r="C162" s="44"/>
      <c r="D162" s="44"/>
      <c r="E162" s="44"/>
      <c r="F162" s="4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44"/>
      <c r="AC162" s="44"/>
      <c r="AD162" s="44"/>
      <c r="AE162" s="4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44"/>
      <c r="AW162" s="44"/>
      <c r="AX162" s="44"/>
      <c r="AY162" s="4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45"/>
      <c r="CA162" s="24"/>
      <c r="CB162" s="24"/>
      <c r="CC162" s="24"/>
      <c r="CD162" s="24"/>
      <c r="CE162" s="24"/>
      <c r="CF162" s="24"/>
      <c r="CG162" s="24"/>
      <c r="CH162" s="24"/>
      <c r="CI162" s="24"/>
    </row>
    <row r="163" spans="1:87" ht="25.5" customHeight="1">
      <c r="A163" s="48"/>
      <c r="B163" s="67" t="s">
        <v>175</v>
      </c>
      <c r="C163" s="23">
        <v>0</v>
      </c>
      <c r="D163" s="23">
        <v>0</v>
      </c>
      <c r="E163" s="23">
        <v>0</v>
      </c>
      <c r="F163" s="23">
        <v>0</v>
      </c>
      <c r="G163" s="24">
        <f t="shared" ref="G163:G164" si="1037">E163+F163</f>
        <v>0</v>
      </c>
      <c r="H163" s="24">
        <v>0</v>
      </c>
      <c r="I163" s="23">
        <v>4</v>
      </c>
      <c r="J163" s="23">
        <v>1</v>
      </c>
      <c r="K163" s="23">
        <v>2</v>
      </c>
      <c r="L163" s="24">
        <f t="shared" ref="L163:L164" si="1038">SUM(J163:K163)</f>
        <v>3</v>
      </c>
      <c r="M163" s="23">
        <v>0</v>
      </c>
      <c r="N163" s="23">
        <v>0</v>
      </c>
      <c r="O163" s="23">
        <v>0</v>
      </c>
      <c r="P163" s="23">
        <v>0</v>
      </c>
      <c r="Q163" s="24">
        <f t="shared" ref="Q163:Q164" si="1039">O163+P163</f>
        <v>0</v>
      </c>
      <c r="R163" s="23">
        <v>0</v>
      </c>
      <c r="S163" s="23">
        <v>1</v>
      </c>
      <c r="T163" s="23">
        <v>0</v>
      </c>
      <c r="U163" s="23">
        <v>0</v>
      </c>
      <c r="V163" s="24">
        <f t="shared" ref="V163:V164" si="1040">T163+U163</f>
        <v>0</v>
      </c>
      <c r="W163" s="24">
        <v>0</v>
      </c>
      <c r="X163" s="23">
        <v>0</v>
      </c>
      <c r="Y163" s="23">
        <v>0</v>
      </c>
      <c r="Z163" s="23">
        <v>0</v>
      </c>
      <c r="AA163" s="24">
        <f t="shared" ref="AA163:AA166" si="1041">Y163+Z163</f>
        <v>0</v>
      </c>
      <c r="AB163" s="23">
        <v>20</v>
      </c>
      <c r="AC163" s="23">
        <v>19</v>
      </c>
      <c r="AD163" s="23">
        <v>5</v>
      </c>
      <c r="AE163" s="23">
        <v>1</v>
      </c>
      <c r="AF163" s="24">
        <f t="shared" ref="AF163:AF164" si="1042">AD163+AE163</f>
        <v>6</v>
      </c>
      <c r="AG163" s="23">
        <v>10</v>
      </c>
      <c r="AH163" s="23">
        <v>11</v>
      </c>
      <c r="AI163" s="23">
        <v>2</v>
      </c>
      <c r="AJ163" s="23">
        <v>0</v>
      </c>
      <c r="AK163" s="24">
        <f t="shared" ref="AK163:AK164" si="1043">AI163+AJ163</f>
        <v>2</v>
      </c>
      <c r="AL163" s="23">
        <v>5</v>
      </c>
      <c r="AM163" s="23">
        <v>95</v>
      </c>
      <c r="AN163" s="23">
        <v>6</v>
      </c>
      <c r="AO163" s="23">
        <v>3</v>
      </c>
      <c r="AP163" s="24">
        <f t="shared" ref="AP163:AP164" si="1044">AN163+AO163</f>
        <v>9</v>
      </c>
      <c r="AQ163" s="23">
        <v>0</v>
      </c>
      <c r="AR163" s="23">
        <v>4</v>
      </c>
      <c r="AS163" s="23">
        <v>0</v>
      </c>
      <c r="AT163" s="23">
        <v>1</v>
      </c>
      <c r="AU163" s="24">
        <f t="shared" ref="AU163:AU164" si="1045">AS163+AT163</f>
        <v>1</v>
      </c>
      <c r="AV163" s="23">
        <v>0</v>
      </c>
      <c r="AW163" s="23">
        <v>0</v>
      </c>
      <c r="AX163" s="23">
        <v>0</v>
      </c>
      <c r="AY163" s="23">
        <v>0</v>
      </c>
      <c r="AZ163" s="24">
        <f t="shared" ref="AZ163:AZ164" si="1046">AX163+AY163</f>
        <v>0</v>
      </c>
      <c r="BA163" s="24">
        <v>0</v>
      </c>
      <c r="BB163" s="24">
        <v>0</v>
      </c>
      <c r="BC163" s="24">
        <v>0</v>
      </c>
      <c r="BD163" s="24">
        <v>0</v>
      </c>
      <c r="BE163" s="24">
        <f t="shared" ref="BE163:BE164" si="1047">BC163+BD163</f>
        <v>0</v>
      </c>
      <c r="BF163" s="23">
        <v>0</v>
      </c>
      <c r="BG163" s="23">
        <v>0</v>
      </c>
      <c r="BH163" s="23">
        <v>2</v>
      </c>
      <c r="BI163" s="23">
        <v>2</v>
      </c>
      <c r="BJ163" s="24">
        <f t="shared" ref="BJ163:BJ164" si="1048">BH163+BI163</f>
        <v>4</v>
      </c>
      <c r="BK163" s="24">
        <v>0</v>
      </c>
      <c r="BL163" s="23">
        <v>0</v>
      </c>
      <c r="BM163" s="23">
        <v>0</v>
      </c>
      <c r="BN163" s="23">
        <v>0</v>
      </c>
      <c r="BO163" s="24">
        <v>0</v>
      </c>
      <c r="BP163" s="24">
        <v>0</v>
      </c>
      <c r="BQ163" s="24">
        <v>0</v>
      </c>
      <c r="BR163" s="24">
        <v>0</v>
      </c>
      <c r="BS163" s="24">
        <v>0</v>
      </c>
      <c r="BT163" s="24">
        <f t="shared" ref="BT163:BT164" si="1049">BR163+BS163</f>
        <v>0</v>
      </c>
      <c r="BU163" s="24">
        <f t="shared" ref="BU163:BU164" si="1050">C163+M163+AB163+AG163+AL163+AQ163+AV163+BA163+BF163+BP163+H163+BK163+R163</f>
        <v>35</v>
      </c>
      <c r="BV163" s="24">
        <f t="shared" ref="BV163:BV167" si="1051">D163+N163+AC163+AH163+AM163+AR163+AW163+BB163+BG163+BQ163+I163+BL163+S163+X163</f>
        <v>134</v>
      </c>
      <c r="BW163" s="24">
        <f t="shared" ref="BW163:BW164" si="1052">E163+O163+AD163+AI163+AN163+AS163+AX163+BC163+BH163+BR163+J163+BM163+T163</f>
        <v>16</v>
      </c>
      <c r="BX163" s="24">
        <f t="shared" ref="BX163:BX164" si="1053">F163+P163+AE163+AJ163+AO163+AT163+AY163+BD163+BI163+BS163+K163+BN163+U163</f>
        <v>9</v>
      </c>
      <c r="BY163" s="24">
        <f t="shared" ref="BY163:BY164" si="1054">G163+Q163+AF163+AK163+AP163+AU163+AZ163+BE163+BJ163+BT163+L163+BO163+V163</f>
        <v>25</v>
      </c>
      <c r="BZ163" s="25">
        <v>1</v>
      </c>
      <c r="CA163" s="24">
        <f t="shared" ref="CA163:CA166" si="1055">IF(BZ163=1,BW163,"0")</f>
        <v>16</v>
      </c>
      <c r="CB163" s="24">
        <f t="shared" ref="CB163:CB166" si="1056">IF(BZ163=1,BX163,"0")</f>
        <v>9</v>
      </c>
      <c r="CC163" s="24">
        <f t="shared" ref="CC163:CC166" si="1057">CA163+CB163</f>
        <v>25</v>
      </c>
      <c r="CD163" s="24" t="str">
        <f t="shared" ref="CD163:CD166" si="1058">IF(BZ163=2,BW163,"0")</f>
        <v>0</v>
      </c>
      <c r="CE163" s="24" t="str">
        <f t="shared" ref="CE163:CE166" si="1059">IF(BZ163=2,BX163,"0")</f>
        <v>0</v>
      </c>
      <c r="CF163" s="24">
        <f t="shared" ref="CF163:CF166" si="1060">CD163+CE163</f>
        <v>0</v>
      </c>
      <c r="CG163" s="24" t="str">
        <f t="shared" ref="CG163:CG166" si="1061">IF(CC163=2,BZ163,"0")</f>
        <v>0</v>
      </c>
      <c r="CH163" s="24" t="str">
        <f t="shared" ref="CH163:CH166" si="1062">IF(CC163=2,CA163,"0")</f>
        <v>0</v>
      </c>
      <c r="CI163" s="24">
        <f t="shared" ref="CI163:CI166" si="1063">CG163+CH163</f>
        <v>0</v>
      </c>
    </row>
    <row r="164" spans="1:87" ht="25.5" customHeight="1">
      <c r="A164" s="48"/>
      <c r="B164" s="67" t="s">
        <v>174</v>
      </c>
      <c r="C164" s="23">
        <v>0</v>
      </c>
      <c r="D164" s="23">
        <v>0</v>
      </c>
      <c r="E164" s="23">
        <v>0</v>
      </c>
      <c r="F164" s="23">
        <v>0</v>
      </c>
      <c r="G164" s="24">
        <f t="shared" si="1037"/>
        <v>0</v>
      </c>
      <c r="H164" s="24">
        <v>0</v>
      </c>
      <c r="I164" s="23">
        <v>1</v>
      </c>
      <c r="J164" s="23">
        <v>0</v>
      </c>
      <c r="K164" s="23">
        <v>0</v>
      </c>
      <c r="L164" s="24">
        <f t="shared" si="1038"/>
        <v>0</v>
      </c>
      <c r="M164" s="23">
        <v>0</v>
      </c>
      <c r="N164" s="23">
        <v>0</v>
      </c>
      <c r="O164" s="23">
        <v>0</v>
      </c>
      <c r="P164" s="23">
        <v>0</v>
      </c>
      <c r="Q164" s="24">
        <f t="shared" si="1039"/>
        <v>0</v>
      </c>
      <c r="R164" s="23">
        <v>0</v>
      </c>
      <c r="S164" s="23">
        <v>1</v>
      </c>
      <c r="T164" s="23">
        <v>0</v>
      </c>
      <c r="U164" s="23">
        <v>0</v>
      </c>
      <c r="V164" s="24">
        <f t="shared" si="1040"/>
        <v>0</v>
      </c>
      <c r="W164" s="24">
        <v>0</v>
      </c>
      <c r="X164" s="23">
        <v>0</v>
      </c>
      <c r="Y164" s="23">
        <v>0</v>
      </c>
      <c r="Z164" s="23">
        <v>0</v>
      </c>
      <c r="AA164" s="24">
        <f t="shared" si="1041"/>
        <v>0</v>
      </c>
      <c r="AB164" s="23">
        <v>20</v>
      </c>
      <c r="AC164" s="23">
        <v>11</v>
      </c>
      <c r="AD164" s="23">
        <v>1</v>
      </c>
      <c r="AE164" s="23">
        <v>2</v>
      </c>
      <c r="AF164" s="24">
        <f t="shared" si="1042"/>
        <v>3</v>
      </c>
      <c r="AG164" s="23">
        <v>10</v>
      </c>
      <c r="AH164" s="23">
        <v>6</v>
      </c>
      <c r="AI164" s="23">
        <v>1</v>
      </c>
      <c r="AJ164" s="23">
        <v>0</v>
      </c>
      <c r="AK164" s="24">
        <f t="shared" si="1043"/>
        <v>1</v>
      </c>
      <c r="AL164" s="23">
        <v>5</v>
      </c>
      <c r="AM164" s="23">
        <v>43</v>
      </c>
      <c r="AN164" s="23">
        <v>1</v>
      </c>
      <c r="AO164" s="23">
        <v>1</v>
      </c>
      <c r="AP164" s="24">
        <f t="shared" si="1044"/>
        <v>2</v>
      </c>
      <c r="AQ164" s="23">
        <v>0</v>
      </c>
      <c r="AR164" s="23">
        <v>2</v>
      </c>
      <c r="AS164" s="23">
        <v>2</v>
      </c>
      <c r="AT164" s="23">
        <v>0</v>
      </c>
      <c r="AU164" s="24">
        <f t="shared" si="1045"/>
        <v>2</v>
      </c>
      <c r="AV164" s="23">
        <v>0</v>
      </c>
      <c r="AW164" s="23">
        <v>0</v>
      </c>
      <c r="AX164" s="23">
        <v>0</v>
      </c>
      <c r="AY164" s="23">
        <v>0</v>
      </c>
      <c r="AZ164" s="24">
        <f t="shared" si="1046"/>
        <v>0</v>
      </c>
      <c r="BA164" s="24">
        <v>0</v>
      </c>
      <c r="BB164" s="24">
        <v>0</v>
      </c>
      <c r="BC164" s="24">
        <v>0</v>
      </c>
      <c r="BD164" s="24">
        <v>0</v>
      </c>
      <c r="BE164" s="24">
        <f t="shared" si="1047"/>
        <v>0</v>
      </c>
      <c r="BF164" s="23">
        <v>0</v>
      </c>
      <c r="BG164" s="23">
        <v>0</v>
      </c>
      <c r="BH164" s="23">
        <v>0</v>
      </c>
      <c r="BI164" s="23">
        <v>0</v>
      </c>
      <c r="BJ164" s="24">
        <f t="shared" si="1048"/>
        <v>0</v>
      </c>
      <c r="BK164" s="24">
        <v>0</v>
      </c>
      <c r="BL164" s="23">
        <v>0</v>
      </c>
      <c r="BM164" s="23">
        <v>0</v>
      </c>
      <c r="BN164" s="23">
        <v>0</v>
      </c>
      <c r="BO164" s="24">
        <v>0</v>
      </c>
      <c r="BP164" s="24">
        <v>0</v>
      </c>
      <c r="BQ164" s="24">
        <v>0</v>
      </c>
      <c r="BR164" s="24">
        <v>0</v>
      </c>
      <c r="BS164" s="24">
        <v>0</v>
      </c>
      <c r="BT164" s="24">
        <f t="shared" si="1049"/>
        <v>0</v>
      </c>
      <c r="BU164" s="24">
        <f t="shared" si="1050"/>
        <v>35</v>
      </c>
      <c r="BV164" s="24">
        <f t="shared" si="1051"/>
        <v>64</v>
      </c>
      <c r="BW164" s="24">
        <f t="shared" si="1052"/>
        <v>5</v>
      </c>
      <c r="BX164" s="24">
        <f t="shared" si="1053"/>
        <v>3</v>
      </c>
      <c r="BY164" s="24">
        <f t="shared" si="1054"/>
        <v>8</v>
      </c>
      <c r="BZ164" s="25"/>
      <c r="CA164" s="24"/>
      <c r="CB164" s="24"/>
      <c r="CC164" s="24"/>
      <c r="CD164" s="24"/>
      <c r="CE164" s="24"/>
      <c r="CF164" s="24"/>
      <c r="CG164" s="24"/>
      <c r="CH164" s="24"/>
      <c r="CI164" s="24"/>
    </row>
    <row r="165" spans="1:87" ht="25.5" hidden="1" customHeight="1">
      <c r="A165" s="48"/>
      <c r="B165" s="102" t="s">
        <v>169</v>
      </c>
      <c r="C165" s="23">
        <v>0</v>
      </c>
      <c r="D165" s="23">
        <v>0</v>
      </c>
      <c r="E165" s="23">
        <v>0</v>
      </c>
      <c r="F165" s="23">
        <v>0</v>
      </c>
      <c r="G165" s="24">
        <f t="shared" ref="G165" si="1064">E165+F165</f>
        <v>0</v>
      </c>
      <c r="H165" s="23">
        <v>0</v>
      </c>
      <c r="I165" s="23">
        <v>0</v>
      </c>
      <c r="J165" s="23">
        <v>0</v>
      </c>
      <c r="K165" s="23">
        <v>0</v>
      </c>
      <c r="L165" s="24">
        <f t="shared" ref="L165:L166" si="1065">SUM(J165:K165)</f>
        <v>0</v>
      </c>
      <c r="M165" s="23">
        <v>0</v>
      </c>
      <c r="N165" s="23">
        <v>0</v>
      </c>
      <c r="O165" s="23">
        <v>0</v>
      </c>
      <c r="P165" s="23">
        <v>0</v>
      </c>
      <c r="Q165" s="24">
        <f t="shared" ref="Q165" si="1066">O165+P165</f>
        <v>0</v>
      </c>
      <c r="R165" s="23">
        <v>0</v>
      </c>
      <c r="S165" s="23">
        <v>0</v>
      </c>
      <c r="T165" s="23">
        <v>0</v>
      </c>
      <c r="U165" s="23">
        <v>0</v>
      </c>
      <c r="V165" s="24">
        <f t="shared" ref="V165:V166" si="1067">T165+U165</f>
        <v>0</v>
      </c>
      <c r="W165" s="24">
        <v>0</v>
      </c>
      <c r="X165" s="23">
        <v>0</v>
      </c>
      <c r="Y165" s="23">
        <v>0</v>
      </c>
      <c r="Z165" s="23">
        <v>0</v>
      </c>
      <c r="AA165" s="24">
        <f t="shared" si="1041"/>
        <v>0</v>
      </c>
      <c r="AB165" s="23">
        <v>20</v>
      </c>
      <c r="AC165" s="23">
        <v>2</v>
      </c>
      <c r="AD165" s="23">
        <v>0</v>
      </c>
      <c r="AE165" s="23">
        <v>0</v>
      </c>
      <c r="AF165" s="24">
        <f t="shared" ref="AF165" si="1068">AD165+AE165</f>
        <v>0</v>
      </c>
      <c r="AG165" s="23">
        <v>10</v>
      </c>
      <c r="AH165" s="23">
        <v>1</v>
      </c>
      <c r="AI165" s="23">
        <v>0</v>
      </c>
      <c r="AJ165" s="23">
        <v>0</v>
      </c>
      <c r="AK165" s="24">
        <f t="shared" ref="AK165" si="1069">AI165+AJ165</f>
        <v>0</v>
      </c>
      <c r="AL165" s="23">
        <v>5</v>
      </c>
      <c r="AM165" s="23">
        <v>46</v>
      </c>
      <c r="AN165" s="23">
        <v>0</v>
      </c>
      <c r="AO165" s="23">
        <v>0</v>
      </c>
      <c r="AP165" s="24">
        <f t="shared" ref="AP165" si="1070">AN165+AO165</f>
        <v>0</v>
      </c>
      <c r="AQ165" s="23">
        <v>0</v>
      </c>
      <c r="AR165" s="23">
        <v>0</v>
      </c>
      <c r="AS165" s="23">
        <v>0</v>
      </c>
      <c r="AT165" s="23">
        <v>0</v>
      </c>
      <c r="AU165" s="24">
        <f t="shared" ref="AU165" si="1071">AS165+AT165</f>
        <v>0</v>
      </c>
      <c r="AV165" s="23">
        <v>0</v>
      </c>
      <c r="AW165" s="23">
        <v>0</v>
      </c>
      <c r="AX165" s="23">
        <v>0</v>
      </c>
      <c r="AY165" s="23">
        <v>0</v>
      </c>
      <c r="AZ165" s="24">
        <f t="shared" ref="AZ165" si="1072">AX165+AY165</f>
        <v>0</v>
      </c>
      <c r="BA165" s="23">
        <v>0</v>
      </c>
      <c r="BB165" s="23">
        <v>0</v>
      </c>
      <c r="BC165" s="23">
        <v>0</v>
      </c>
      <c r="BD165" s="23">
        <v>0</v>
      </c>
      <c r="BE165" s="24">
        <f t="shared" ref="BE165" si="1073">BC165+BD165</f>
        <v>0</v>
      </c>
      <c r="BF165" s="23">
        <v>0</v>
      </c>
      <c r="BG165" s="23">
        <v>0</v>
      </c>
      <c r="BH165" s="23">
        <v>0</v>
      </c>
      <c r="BI165" s="23">
        <v>0</v>
      </c>
      <c r="BJ165" s="24">
        <f t="shared" ref="BJ165" si="1074">BH165+BI165</f>
        <v>0</v>
      </c>
      <c r="BK165" s="23">
        <v>0</v>
      </c>
      <c r="BL165" s="23">
        <v>0</v>
      </c>
      <c r="BM165" s="23">
        <v>0</v>
      </c>
      <c r="BN165" s="23">
        <v>0</v>
      </c>
      <c r="BO165" s="24">
        <v>0</v>
      </c>
      <c r="BP165" s="23">
        <v>0</v>
      </c>
      <c r="BQ165" s="23">
        <v>0</v>
      </c>
      <c r="BR165" s="23">
        <v>0</v>
      </c>
      <c r="BS165" s="23">
        <v>0</v>
      </c>
      <c r="BT165" s="24">
        <f t="shared" ref="BT165" si="1075">BR165+BS165</f>
        <v>0</v>
      </c>
      <c r="BU165" s="24">
        <f t="shared" ref="BU165:BU167" si="1076">C165+M165+AB165+AG165+AL165+AQ165+AV165+BA165+BF165+BP165+H165+BK165+R165</f>
        <v>35</v>
      </c>
      <c r="BV165" s="24">
        <f t="shared" si="1051"/>
        <v>49</v>
      </c>
      <c r="BW165" s="24">
        <f t="shared" ref="BW165:BW167" si="1077">E165+O165+AD165+AI165+AN165+AS165+AX165+BC165+BH165+BR165+J165+BM165+T165</f>
        <v>0</v>
      </c>
      <c r="BX165" s="24">
        <f t="shared" ref="BX165:BX167" si="1078">F165+P165+AE165+AJ165+AO165+AT165+AY165+BD165+BI165+BS165+K165+BN165+U165</f>
        <v>0</v>
      </c>
      <c r="BY165" s="24">
        <f t="shared" ref="BY165:BY167" si="1079">G165+Q165+AF165+AK165+AP165+AU165+AZ165+BE165+BJ165+BT165+L165+BO165+V165</f>
        <v>0</v>
      </c>
      <c r="BZ165" s="25">
        <v>1</v>
      </c>
      <c r="CA165" s="24">
        <f t="shared" si="1055"/>
        <v>0</v>
      </c>
      <c r="CB165" s="24">
        <f t="shared" si="1056"/>
        <v>0</v>
      </c>
      <c r="CC165" s="24">
        <f t="shared" si="1057"/>
        <v>0</v>
      </c>
      <c r="CD165" s="24" t="str">
        <f t="shared" si="1058"/>
        <v>0</v>
      </c>
      <c r="CE165" s="24" t="str">
        <f t="shared" si="1059"/>
        <v>0</v>
      </c>
      <c r="CF165" s="24">
        <f t="shared" si="1060"/>
        <v>0</v>
      </c>
      <c r="CG165" s="24" t="str">
        <f t="shared" si="1061"/>
        <v>0</v>
      </c>
      <c r="CH165" s="24" t="str">
        <f t="shared" si="1062"/>
        <v>0</v>
      </c>
      <c r="CI165" s="24">
        <f t="shared" si="1063"/>
        <v>0</v>
      </c>
    </row>
    <row r="166" spans="1:87" ht="25.5" hidden="1" customHeight="1">
      <c r="A166" s="48"/>
      <c r="B166" s="1" t="s">
        <v>170</v>
      </c>
      <c r="C166" s="23">
        <v>0</v>
      </c>
      <c r="D166" s="23">
        <v>0</v>
      </c>
      <c r="E166" s="23">
        <v>0</v>
      </c>
      <c r="F166" s="23">
        <v>0</v>
      </c>
      <c r="G166" s="24">
        <f t="shared" ref="G166" si="1080">E166+F166</f>
        <v>0</v>
      </c>
      <c r="H166" s="23">
        <v>0</v>
      </c>
      <c r="I166" s="23">
        <v>0</v>
      </c>
      <c r="J166" s="23">
        <v>0</v>
      </c>
      <c r="K166" s="23">
        <v>0</v>
      </c>
      <c r="L166" s="24">
        <f t="shared" si="1065"/>
        <v>0</v>
      </c>
      <c r="M166" s="23">
        <v>0</v>
      </c>
      <c r="N166" s="23">
        <v>0</v>
      </c>
      <c r="O166" s="23">
        <v>0</v>
      </c>
      <c r="P166" s="23">
        <v>0</v>
      </c>
      <c r="Q166" s="24">
        <f t="shared" ref="Q166" si="1081">O166+P166</f>
        <v>0</v>
      </c>
      <c r="R166" s="23">
        <v>0</v>
      </c>
      <c r="S166" s="23">
        <v>0</v>
      </c>
      <c r="T166" s="23">
        <v>0</v>
      </c>
      <c r="U166" s="23">
        <v>0</v>
      </c>
      <c r="V166" s="24">
        <f t="shared" si="1067"/>
        <v>0</v>
      </c>
      <c r="W166" s="24">
        <v>0</v>
      </c>
      <c r="X166" s="23">
        <v>0</v>
      </c>
      <c r="Y166" s="23">
        <v>0</v>
      </c>
      <c r="Z166" s="23">
        <v>0</v>
      </c>
      <c r="AA166" s="24">
        <f t="shared" si="1041"/>
        <v>0</v>
      </c>
      <c r="AB166" s="23">
        <v>20</v>
      </c>
      <c r="AC166" s="23">
        <v>1</v>
      </c>
      <c r="AD166" s="23">
        <v>0</v>
      </c>
      <c r="AE166" s="23">
        <v>0</v>
      </c>
      <c r="AF166" s="24">
        <f t="shared" ref="AF166" si="1082">AD166+AE166</f>
        <v>0</v>
      </c>
      <c r="AG166" s="23">
        <v>10</v>
      </c>
      <c r="AH166" s="23">
        <v>2</v>
      </c>
      <c r="AI166" s="23">
        <v>0</v>
      </c>
      <c r="AJ166" s="23">
        <v>0</v>
      </c>
      <c r="AK166" s="24">
        <f t="shared" ref="AK166" si="1083">AI166+AJ166</f>
        <v>0</v>
      </c>
      <c r="AL166" s="23">
        <v>5</v>
      </c>
      <c r="AM166" s="23">
        <v>45</v>
      </c>
      <c r="AN166" s="23">
        <v>0</v>
      </c>
      <c r="AO166" s="23">
        <v>0</v>
      </c>
      <c r="AP166" s="24">
        <f t="shared" ref="AP166" si="1084">AN166+AO166</f>
        <v>0</v>
      </c>
      <c r="AQ166" s="23">
        <v>0</v>
      </c>
      <c r="AR166" s="23">
        <v>2</v>
      </c>
      <c r="AS166" s="23">
        <v>0</v>
      </c>
      <c r="AT166" s="23">
        <v>0</v>
      </c>
      <c r="AU166" s="24">
        <f t="shared" ref="AU166" si="1085">AS166+AT166</f>
        <v>0</v>
      </c>
      <c r="AV166" s="23">
        <v>0</v>
      </c>
      <c r="AW166" s="23">
        <v>0</v>
      </c>
      <c r="AX166" s="23">
        <v>0</v>
      </c>
      <c r="AY166" s="23">
        <v>0</v>
      </c>
      <c r="AZ166" s="24">
        <f t="shared" ref="AZ166" si="1086">AX166+AY166</f>
        <v>0</v>
      </c>
      <c r="BA166" s="23">
        <v>0</v>
      </c>
      <c r="BB166" s="23">
        <v>0</v>
      </c>
      <c r="BC166" s="23">
        <v>0</v>
      </c>
      <c r="BD166" s="23">
        <v>0</v>
      </c>
      <c r="BE166" s="24">
        <f t="shared" ref="BE166" si="1087">BC166+BD166</f>
        <v>0</v>
      </c>
      <c r="BF166" s="23">
        <v>0</v>
      </c>
      <c r="BG166" s="23">
        <v>0</v>
      </c>
      <c r="BH166" s="23">
        <v>0</v>
      </c>
      <c r="BI166" s="23">
        <v>0</v>
      </c>
      <c r="BJ166" s="24">
        <f t="shared" ref="BJ166" si="1088">BH166+BI166</f>
        <v>0</v>
      </c>
      <c r="BK166" s="23">
        <v>0</v>
      </c>
      <c r="BL166" s="23">
        <v>0</v>
      </c>
      <c r="BM166" s="23">
        <v>0</v>
      </c>
      <c r="BN166" s="23">
        <v>0</v>
      </c>
      <c r="BO166" s="24">
        <f t="shared" ref="BO166" si="1089">BM166+BN166</f>
        <v>0</v>
      </c>
      <c r="BP166" s="23">
        <v>0</v>
      </c>
      <c r="BQ166" s="23">
        <v>0</v>
      </c>
      <c r="BR166" s="23">
        <v>0</v>
      </c>
      <c r="BS166" s="23">
        <v>0</v>
      </c>
      <c r="BT166" s="24">
        <f t="shared" ref="BT166" si="1090">BR166+BS166</f>
        <v>0</v>
      </c>
      <c r="BU166" s="24">
        <f t="shared" si="1076"/>
        <v>35</v>
      </c>
      <c r="BV166" s="24">
        <f t="shared" si="1051"/>
        <v>50</v>
      </c>
      <c r="BW166" s="24">
        <f t="shared" si="1077"/>
        <v>0</v>
      </c>
      <c r="BX166" s="24">
        <f t="shared" si="1078"/>
        <v>0</v>
      </c>
      <c r="BY166" s="24">
        <f t="shared" si="1079"/>
        <v>0</v>
      </c>
      <c r="BZ166" s="25">
        <v>2</v>
      </c>
      <c r="CA166" s="24" t="str">
        <f t="shared" si="1055"/>
        <v>0</v>
      </c>
      <c r="CB166" s="24" t="str">
        <f t="shared" si="1056"/>
        <v>0</v>
      </c>
      <c r="CC166" s="24">
        <f t="shared" si="1057"/>
        <v>0</v>
      </c>
      <c r="CD166" s="24">
        <f t="shared" si="1058"/>
        <v>0</v>
      </c>
      <c r="CE166" s="24">
        <f t="shared" si="1059"/>
        <v>0</v>
      </c>
      <c r="CF166" s="24">
        <f t="shared" si="1060"/>
        <v>0</v>
      </c>
      <c r="CG166" s="24" t="str">
        <f t="shared" si="1061"/>
        <v>0</v>
      </c>
      <c r="CH166" s="24" t="str">
        <f t="shared" si="1062"/>
        <v>0</v>
      </c>
      <c r="CI166" s="24">
        <f t="shared" si="1063"/>
        <v>0</v>
      </c>
    </row>
    <row r="167" spans="1:87" ht="25.5" customHeight="1">
      <c r="A167" s="48"/>
      <c r="B167" s="28" t="s">
        <v>36</v>
      </c>
      <c r="C167" s="24">
        <f>SUM(C163:C166)</f>
        <v>0</v>
      </c>
      <c r="D167" s="24">
        <f t="shared" ref="D167:AZ167" si="1091">SUM(D163:D166)</f>
        <v>0</v>
      </c>
      <c r="E167" s="24">
        <f t="shared" si="1091"/>
        <v>0</v>
      </c>
      <c r="F167" s="24">
        <f t="shared" si="1091"/>
        <v>0</v>
      </c>
      <c r="G167" s="24">
        <f t="shared" si="1091"/>
        <v>0</v>
      </c>
      <c r="H167" s="24">
        <f>SUM(H163:H166)</f>
        <v>0</v>
      </c>
      <c r="I167" s="24">
        <f>SUM(I163:I166)</f>
        <v>5</v>
      </c>
      <c r="J167" s="24">
        <f t="shared" ref="J167:L167" si="1092">SUM(J163:J166)</f>
        <v>1</v>
      </c>
      <c r="K167" s="24">
        <f t="shared" si="1092"/>
        <v>2</v>
      </c>
      <c r="L167" s="24">
        <f t="shared" si="1092"/>
        <v>3</v>
      </c>
      <c r="M167" s="24">
        <f t="shared" ref="M167:Q167" si="1093">SUM(M163:M166)</f>
        <v>0</v>
      </c>
      <c r="N167" s="24">
        <f t="shared" si="1093"/>
        <v>0</v>
      </c>
      <c r="O167" s="24">
        <f t="shared" si="1093"/>
        <v>0</v>
      </c>
      <c r="P167" s="24">
        <f t="shared" si="1093"/>
        <v>0</v>
      </c>
      <c r="Q167" s="24">
        <f t="shared" si="1093"/>
        <v>0</v>
      </c>
      <c r="R167" s="24">
        <f t="shared" ref="R167:AA167" si="1094">SUM(R163:R166)</f>
        <v>0</v>
      </c>
      <c r="S167" s="24">
        <f t="shared" si="1094"/>
        <v>2</v>
      </c>
      <c r="T167" s="24">
        <f t="shared" si="1094"/>
        <v>0</v>
      </c>
      <c r="U167" s="24">
        <f t="shared" si="1094"/>
        <v>0</v>
      </c>
      <c r="V167" s="24">
        <f t="shared" si="1094"/>
        <v>0</v>
      </c>
      <c r="W167" s="24">
        <f t="shared" si="1094"/>
        <v>0</v>
      </c>
      <c r="X167" s="24">
        <f t="shared" si="1094"/>
        <v>0</v>
      </c>
      <c r="Y167" s="24">
        <f t="shared" si="1094"/>
        <v>0</v>
      </c>
      <c r="Z167" s="24">
        <f t="shared" si="1094"/>
        <v>0</v>
      </c>
      <c r="AA167" s="24">
        <f t="shared" si="1094"/>
        <v>0</v>
      </c>
      <c r="AB167" s="24">
        <f>SUM(AB163:AB166)</f>
        <v>80</v>
      </c>
      <c r="AC167" s="24">
        <f t="shared" si="1091"/>
        <v>33</v>
      </c>
      <c r="AD167" s="24">
        <f t="shared" si="1091"/>
        <v>6</v>
      </c>
      <c r="AE167" s="24">
        <f t="shared" si="1091"/>
        <v>3</v>
      </c>
      <c r="AF167" s="24">
        <f t="shared" si="1091"/>
        <v>9</v>
      </c>
      <c r="AG167" s="24">
        <f t="shared" si="1091"/>
        <v>40</v>
      </c>
      <c r="AH167" s="24">
        <f t="shared" si="1091"/>
        <v>20</v>
      </c>
      <c r="AI167" s="24">
        <f t="shared" si="1091"/>
        <v>3</v>
      </c>
      <c r="AJ167" s="24">
        <f t="shared" si="1091"/>
        <v>0</v>
      </c>
      <c r="AK167" s="24">
        <f t="shared" si="1091"/>
        <v>3</v>
      </c>
      <c r="AL167" s="24">
        <f t="shared" si="1091"/>
        <v>20</v>
      </c>
      <c r="AM167" s="24">
        <f t="shared" si="1091"/>
        <v>229</v>
      </c>
      <c r="AN167" s="24">
        <f t="shared" si="1091"/>
        <v>7</v>
      </c>
      <c r="AO167" s="24">
        <f t="shared" si="1091"/>
        <v>4</v>
      </c>
      <c r="AP167" s="24">
        <f t="shared" si="1091"/>
        <v>11</v>
      </c>
      <c r="AQ167" s="24">
        <f t="shared" ref="AQ167:AU167" si="1095">SUM(AQ163:AQ166)</f>
        <v>0</v>
      </c>
      <c r="AR167" s="24">
        <f t="shared" si="1095"/>
        <v>8</v>
      </c>
      <c r="AS167" s="24">
        <f t="shared" si="1095"/>
        <v>2</v>
      </c>
      <c r="AT167" s="24">
        <f t="shared" si="1095"/>
        <v>1</v>
      </c>
      <c r="AU167" s="24">
        <f t="shared" si="1095"/>
        <v>3</v>
      </c>
      <c r="AV167" s="24">
        <f t="shared" si="1091"/>
        <v>0</v>
      </c>
      <c r="AW167" s="24">
        <f t="shared" si="1091"/>
        <v>0</v>
      </c>
      <c r="AX167" s="24">
        <f t="shared" si="1091"/>
        <v>0</v>
      </c>
      <c r="AY167" s="24">
        <f t="shared" si="1091"/>
        <v>0</v>
      </c>
      <c r="AZ167" s="24">
        <f t="shared" si="1091"/>
        <v>0</v>
      </c>
      <c r="BA167" s="24">
        <f t="shared" ref="BA167:BE167" si="1096">SUM(BA163:BA166)</f>
        <v>0</v>
      </c>
      <c r="BB167" s="24">
        <f t="shared" si="1096"/>
        <v>0</v>
      </c>
      <c r="BC167" s="24">
        <f t="shared" si="1096"/>
        <v>0</v>
      </c>
      <c r="BD167" s="24">
        <f t="shared" si="1096"/>
        <v>0</v>
      </c>
      <c r="BE167" s="24">
        <f t="shared" si="1096"/>
        <v>0</v>
      </c>
      <c r="BF167" s="24">
        <f t="shared" ref="BF167:BJ167" si="1097">SUM(BF163:BF166)</f>
        <v>0</v>
      </c>
      <c r="BG167" s="24">
        <f t="shared" si="1097"/>
        <v>0</v>
      </c>
      <c r="BH167" s="24">
        <f t="shared" si="1097"/>
        <v>2</v>
      </c>
      <c r="BI167" s="24">
        <f t="shared" si="1097"/>
        <v>2</v>
      </c>
      <c r="BJ167" s="24">
        <f t="shared" si="1097"/>
        <v>4</v>
      </c>
      <c r="BK167" s="24">
        <f>SUM(BK163:BK166)</f>
        <v>0</v>
      </c>
      <c r="BL167" s="24">
        <f t="shared" ref="BL167:BO167" si="1098">SUM(BL163:BL166)</f>
        <v>0</v>
      </c>
      <c r="BM167" s="24">
        <f t="shared" si="1098"/>
        <v>0</v>
      </c>
      <c r="BN167" s="24">
        <f t="shared" si="1098"/>
        <v>0</v>
      </c>
      <c r="BO167" s="24">
        <f t="shared" si="1098"/>
        <v>0</v>
      </c>
      <c r="BP167" s="24">
        <f>SUM(BP163:BP166)</f>
        <v>0</v>
      </c>
      <c r="BQ167" s="24">
        <f t="shared" ref="BQ167:BT167" si="1099">SUM(BQ163:BQ166)</f>
        <v>0</v>
      </c>
      <c r="BR167" s="24">
        <f t="shared" si="1099"/>
        <v>0</v>
      </c>
      <c r="BS167" s="24">
        <f t="shared" si="1099"/>
        <v>0</v>
      </c>
      <c r="BT167" s="24">
        <f t="shared" si="1099"/>
        <v>0</v>
      </c>
      <c r="BU167" s="24">
        <f t="shared" si="1076"/>
        <v>140</v>
      </c>
      <c r="BV167" s="24">
        <f t="shared" si="1051"/>
        <v>297</v>
      </c>
      <c r="BW167" s="24">
        <f t="shared" si="1077"/>
        <v>21</v>
      </c>
      <c r="BX167" s="24">
        <f t="shared" si="1078"/>
        <v>12</v>
      </c>
      <c r="BY167" s="24">
        <f t="shared" si="1079"/>
        <v>33</v>
      </c>
      <c r="BZ167" s="25"/>
      <c r="CA167" s="24">
        <f t="shared" ref="CA167:CF167" si="1100">SUM(CA163:CA166)</f>
        <v>16</v>
      </c>
      <c r="CB167" s="24">
        <f t="shared" si="1100"/>
        <v>9</v>
      </c>
      <c r="CC167" s="24">
        <f t="shared" si="1100"/>
        <v>25</v>
      </c>
      <c r="CD167" s="24">
        <f t="shared" si="1100"/>
        <v>0</v>
      </c>
      <c r="CE167" s="24">
        <f t="shared" si="1100"/>
        <v>0</v>
      </c>
      <c r="CF167" s="24">
        <f t="shared" si="1100"/>
        <v>0</v>
      </c>
      <c r="CG167" s="24">
        <f t="shared" ref="CG167:CI167" si="1101">SUM(CG163:CG166)</f>
        <v>0</v>
      </c>
      <c r="CH167" s="24">
        <f t="shared" si="1101"/>
        <v>0</v>
      </c>
      <c r="CI167" s="24">
        <f t="shared" si="1101"/>
        <v>0</v>
      </c>
    </row>
    <row r="168" spans="1:87" ht="25.5" customHeight="1">
      <c r="A168" s="5"/>
      <c r="B168" s="6" t="s">
        <v>60</v>
      </c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5"/>
      <c r="CA168" s="24"/>
      <c r="CB168" s="24"/>
      <c r="CC168" s="24"/>
      <c r="CD168" s="24"/>
      <c r="CE168" s="24"/>
      <c r="CF168" s="24"/>
      <c r="CG168" s="24"/>
      <c r="CH168" s="24"/>
      <c r="CI168" s="24"/>
    </row>
    <row r="169" spans="1:87" ht="25.5" customHeight="1">
      <c r="A169" s="31"/>
      <c r="B169" s="76" t="s">
        <v>26</v>
      </c>
      <c r="C169" s="77">
        <v>55</v>
      </c>
      <c r="D169" s="77">
        <f>32+12</f>
        <v>44</v>
      </c>
      <c r="E169" s="77">
        <v>3</v>
      </c>
      <c r="F169" s="77">
        <f>26+8</f>
        <v>34</v>
      </c>
      <c r="G169" s="78">
        <f t="shared" ref="G169:G171" si="1102">E169+F169</f>
        <v>37</v>
      </c>
      <c r="H169" s="77">
        <v>0</v>
      </c>
      <c r="I169" s="79">
        <v>2</v>
      </c>
      <c r="J169" s="23">
        <v>0</v>
      </c>
      <c r="K169" s="23">
        <v>2</v>
      </c>
      <c r="L169" s="24">
        <f>SUM(J169:K169)</f>
        <v>2</v>
      </c>
      <c r="M169" s="23">
        <v>25</v>
      </c>
      <c r="N169" s="23">
        <v>12</v>
      </c>
      <c r="O169" s="23">
        <v>1</v>
      </c>
      <c r="P169" s="23">
        <v>7</v>
      </c>
      <c r="Q169" s="24">
        <f t="shared" ref="Q169:Q171" si="1103">O169+P169</f>
        <v>8</v>
      </c>
      <c r="R169" s="23">
        <v>0</v>
      </c>
      <c r="S169" s="23">
        <v>8</v>
      </c>
      <c r="T169" s="23">
        <v>1</v>
      </c>
      <c r="U169" s="23">
        <v>4</v>
      </c>
      <c r="V169" s="24">
        <f t="shared" ref="V169:V171" si="1104">T169+U169</f>
        <v>5</v>
      </c>
      <c r="W169" s="24">
        <v>0</v>
      </c>
      <c r="X169" s="23">
        <v>0</v>
      </c>
      <c r="Y169" s="23">
        <v>0</v>
      </c>
      <c r="Z169" s="23">
        <v>0</v>
      </c>
      <c r="AA169" s="24">
        <f t="shared" ref="AA169:AA171" si="1105">Y169+Z169</f>
        <v>0</v>
      </c>
      <c r="AB169" s="23">
        <v>0</v>
      </c>
      <c r="AC169" s="23">
        <v>0</v>
      </c>
      <c r="AD169" s="23">
        <v>0</v>
      </c>
      <c r="AE169" s="23">
        <v>0</v>
      </c>
      <c r="AF169" s="24">
        <f t="shared" ref="AF169:AF171" si="1106">AD169+AE169</f>
        <v>0</v>
      </c>
      <c r="AG169" s="23">
        <v>0</v>
      </c>
      <c r="AH169" s="23">
        <v>0</v>
      </c>
      <c r="AI169" s="23">
        <v>0</v>
      </c>
      <c r="AJ169" s="23">
        <v>0</v>
      </c>
      <c r="AK169" s="24">
        <f t="shared" ref="AK169:AK171" si="1107">AI169+AJ169</f>
        <v>0</v>
      </c>
      <c r="AL169" s="23">
        <v>0</v>
      </c>
      <c r="AM169" s="23">
        <v>0</v>
      </c>
      <c r="AN169" s="23">
        <v>0</v>
      </c>
      <c r="AO169" s="23">
        <v>0</v>
      </c>
      <c r="AP169" s="23">
        <f t="shared" ref="AP169:AP171" si="1108">AN169+AO169</f>
        <v>0</v>
      </c>
      <c r="AQ169" s="23">
        <v>0</v>
      </c>
      <c r="AR169" s="23">
        <v>0</v>
      </c>
      <c r="AS169" s="23">
        <v>0</v>
      </c>
      <c r="AT169" s="23">
        <v>0</v>
      </c>
      <c r="AU169" s="24">
        <f t="shared" ref="AU169:AU171" si="1109">AS169+AT169</f>
        <v>0</v>
      </c>
      <c r="AV169" s="23">
        <v>0</v>
      </c>
      <c r="AW169" s="23">
        <v>0</v>
      </c>
      <c r="AX169" s="23">
        <v>0</v>
      </c>
      <c r="AY169" s="23">
        <v>0</v>
      </c>
      <c r="AZ169" s="24">
        <f t="shared" ref="AZ169:AZ171" si="1110">AX169+AY169</f>
        <v>0</v>
      </c>
      <c r="BA169" s="23">
        <v>0</v>
      </c>
      <c r="BB169" s="23">
        <v>0</v>
      </c>
      <c r="BC169" s="23">
        <v>0</v>
      </c>
      <c r="BD169" s="23">
        <v>0</v>
      </c>
      <c r="BE169" s="24">
        <f t="shared" ref="BE169:BE171" si="1111">BC169+BD169</f>
        <v>0</v>
      </c>
      <c r="BF169" s="23">
        <v>0</v>
      </c>
      <c r="BG169" s="23">
        <v>0</v>
      </c>
      <c r="BH169" s="23">
        <v>0</v>
      </c>
      <c r="BI169" s="23">
        <v>0</v>
      </c>
      <c r="BJ169" s="24">
        <f t="shared" ref="BJ169:BJ171" si="1112">BH169+BI169</f>
        <v>0</v>
      </c>
      <c r="BK169" s="23">
        <v>0</v>
      </c>
      <c r="BL169" s="23">
        <v>0</v>
      </c>
      <c r="BM169" s="23">
        <v>0</v>
      </c>
      <c r="BN169" s="23">
        <v>0</v>
      </c>
      <c r="BO169" s="24">
        <f t="shared" ref="BO169:BO171" si="1113">BM169+BN169</f>
        <v>0</v>
      </c>
      <c r="BP169" s="23">
        <v>0</v>
      </c>
      <c r="BQ169" s="23">
        <v>0</v>
      </c>
      <c r="BR169" s="23">
        <v>0</v>
      </c>
      <c r="BS169" s="23">
        <v>0</v>
      </c>
      <c r="BT169" s="24">
        <f t="shared" ref="BT169:BT171" si="1114">BR169+BS169</f>
        <v>0</v>
      </c>
      <c r="BU169" s="24">
        <f t="shared" ref="BU169:BU172" si="1115">C169+M169+AB169+AG169+AL169+AQ169+AV169+BA169+BF169+BP169+H169+BK169+R169</f>
        <v>80</v>
      </c>
      <c r="BV169" s="24">
        <f t="shared" ref="BV169:BV172" si="1116">D169+N169+AC169+AH169+AM169+AR169+AW169+BB169+BG169+BQ169+I169+BL169+S169+X169</f>
        <v>66</v>
      </c>
      <c r="BW169" s="24">
        <f t="shared" ref="BW169:BW172" si="1117">E169+O169+AD169+AI169+AN169+AS169+AX169+BC169+BH169+BR169+J169+BM169+T169</f>
        <v>5</v>
      </c>
      <c r="BX169" s="24">
        <f t="shared" ref="BX169:BX172" si="1118">F169+P169+AE169+AJ169+AO169+AT169+AY169+BD169+BI169+BS169+K169+BN169+U169</f>
        <v>47</v>
      </c>
      <c r="BY169" s="24">
        <f t="shared" ref="BY169:BY172" si="1119">G169+Q169+AF169+AK169+AP169+AU169+AZ169+BE169+BJ169+BT169+L169+BO169+V169</f>
        <v>52</v>
      </c>
      <c r="BZ169" s="25">
        <v>1</v>
      </c>
      <c r="CA169" s="24">
        <f t="shared" ref="CA169:CA171" si="1120">IF(BZ169=1,BW169,"0")</f>
        <v>5</v>
      </c>
      <c r="CB169" s="24">
        <f t="shared" ref="CB169:CB171" si="1121">IF(BZ169=1,BX169,"0")</f>
        <v>47</v>
      </c>
      <c r="CC169" s="24">
        <f t="shared" ref="CC169:CC171" si="1122">CA169+CB169</f>
        <v>52</v>
      </c>
      <c r="CD169" s="24" t="str">
        <f t="shared" ref="CD169:CD171" si="1123">IF(BZ169=2,BW169,"0")</f>
        <v>0</v>
      </c>
      <c r="CE169" s="24" t="str">
        <f t="shared" ref="CE169:CE171" si="1124">IF(BZ169=2,BX169,"0")</f>
        <v>0</v>
      </c>
      <c r="CF169" s="24">
        <f t="shared" ref="CF169:CF171" si="1125">CD169+CE169</f>
        <v>0</v>
      </c>
      <c r="CG169" s="24" t="str">
        <f t="shared" ref="CG169:CG171" si="1126">IF(CC169=2,BZ169,"0")</f>
        <v>0</v>
      </c>
      <c r="CH169" s="24" t="str">
        <f t="shared" ref="CH169:CH171" si="1127">IF(CC169=2,CA169,"0")</f>
        <v>0</v>
      </c>
      <c r="CI169" s="24">
        <f t="shared" ref="CI169:CI171" si="1128">CG169+CH169</f>
        <v>0</v>
      </c>
    </row>
    <row r="170" spans="1:87" ht="25.5" customHeight="1">
      <c r="A170" s="5"/>
      <c r="B170" s="22" t="s">
        <v>94</v>
      </c>
      <c r="C170" s="23">
        <v>55</v>
      </c>
      <c r="D170" s="23">
        <f>47+19</f>
        <v>66</v>
      </c>
      <c r="E170" s="23">
        <v>3</v>
      </c>
      <c r="F170" s="23">
        <f>32+14</f>
        <v>46</v>
      </c>
      <c r="G170" s="24">
        <f t="shared" si="1102"/>
        <v>49</v>
      </c>
      <c r="H170" s="77">
        <v>0</v>
      </c>
      <c r="I170" s="79">
        <v>7</v>
      </c>
      <c r="J170" s="23">
        <v>0</v>
      </c>
      <c r="K170" s="23">
        <v>7</v>
      </c>
      <c r="L170" s="24">
        <f t="shared" ref="L170:L171" si="1129">SUM(J170:K170)</f>
        <v>7</v>
      </c>
      <c r="M170" s="23">
        <v>25</v>
      </c>
      <c r="N170" s="23">
        <v>9</v>
      </c>
      <c r="O170" s="23">
        <v>1</v>
      </c>
      <c r="P170" s="23">
        <v>7</v>
      </c>
      <c r="Q170" s="24">
        <f t="shared" si="1103"/>
        <v>8</v>
      </c>
      <c r="R170" s="23">
        <v>0</v>
      </c>
      <c r="S170" s="23">
        <v>12</v>
      </c>
      <c r="T170" s="23">
        <v>0</v>
      </c>
      <c r="U170" s="23">
        <v>8</v>
      </c>
      <c r="V170" s="24">
        <f t="shared" si="1104"/>
        <v>8</v>
      </c>
      <c r="W170" s="24">
        <v>0</v>
      </c>
      <c r="X170" s="23">
        <v>0</v>
      </c>
      <c r="Y170" s="23">
        <v>0</v>
      </c>
      <c r="Z170" s="23">
        <v>0</v>
      </c>
      <c r="AA170" s="24">
        <f t="shared" si="1105"/>
        <v>0</v>
      </c>
      <c r="AB170" s="23">
        <v>0</v>
      </c>
      <c r="AC170" s="23">
        <v>0</v>
      </c>
      <c r="AD170" s="23">
        <v>0</v>
      </c>
      <c r="AE170" s="23">
        <v>0</v>
      </c>
      <c r="AF170" s="24">
        <f t="shared" si="1106"/>
        <v>0</v>
      </c>
      <c r="AG170" s="23">
        <v>0</v>
      </c>
      <c r="AH170" s="23">
        <v>0</v>
      </c>
      <c r="AI170" s="23">
        <v>0</v>
      </c>
      <c r="AJ170" s="23">
        <v>0</v>
      </c>
      <c r="AK170" s="24">
        <f t="shared" si="1107"/>
        <v>0</v>
      </c>
      <c r="AL170" s="23">
        <v>0</v>
      </c>
      <c r="AM170" s="23">
        <v>0</v>
      </c>
      <c r="AN170" s="23">
        <v>0</v>
      </c>
      <c r="AO170" s="23">
        <v>0</v>
      </c>
      <c r="AP170" s="23">
        <f t="shared" si="1108"/>
        <v>0</v>
      </c>
      <c r="AQ170" s="23">
        <v>0</v>
      </c>
      <c r="AR170" s="23">
        <v>0</v>
      </c>
      <c r="AS170" s="23">
        <v>0</v>
      </c>
      <c r="AT170" s="23">
        <v>0</v>
      </c>
      <c r="AU170" s="24">
        <f t="shared" si="1109"/>
        <v>0</v>
      </c>
      <c r="AV170" s="23">
        <v>0</v>
      </c>
      <c r="AW170" s="23">
        <v>0</v>
      </c>
      <c r="AX170" s="23">
        <v>0</v>
      </c>
      <c r="AY170" s="23">
        <v>0</v>
      </c>
      <c r="AZ170" s="24">
        <f t="shared" si="1110"/>
        <v>0</v>
      </c>
      <c r="BA170" s="23">
        <v>0</v>
      </c>
      <c r="BB170" s="23">
        <v>0</v>
      </c>
      <c r="BC170" s="23">
        <v>0</v>
      </c>
      <c r="BD170" s="23">
        <v>0</v>
      </c>
      <c r="BE170" s="24">
        <f t="shared" si="1111"/>
        <v>0</v>
      </c>
      <c r="BF170" s="23">
        <v>0</v>
      </c>
      <c r="BG170" s="23">
        <v>0</v>
      </c>
      <c r="BH170" s="23">
        <v>0</v>
      </c>
      <c r="BI170" s="23">
        <v>1</v>
      </c>
      <c r="BJ170" s="24">
        <f t="shared" si="1112"/>
        <v>1</v>
      </c>
      <c r="BK170" s="23">
        <v>0</v>
      </c>
      <c r="BL170" s="23">
        <v>0</v>
      </c>
      <c r="BM170" s="23">
        <v>0</v>
      </c>
      <c r="BN170" s="23">
        <v>0</v>
      </c>
      <c r="BO170" s="24">
        <f t="shared" si="1113"/>
        <v>0</v>
      </c>
      <c r="BP170" s="23">
        <v>0</v>
      </c>
      <c r="BQ170" s="23">
        <v>0</v>
      </c>
      <c r="BR170" s="23">
        <v>0</v>
      </c>
      <c r="BS170" s="23">
        <v>0</v>
      </c>
      <c r="BT170" s="24">
        <f t="shared" si="1114"/>
        <v>0</v>
      </c>
      <c r="BU170" s="24">
        <f t="shared" si="1115"/>
        <v>80</v>
      </c>
      <c r="BV170" s="24">
        <f t="shared" si="1116"/>
        <v>94</v>
      </c>
      <c r="BW170" s="24">
        <f t="shared" si="1117"/>
        <v>4</v>
      </c>
      <c r="BX170" s="24">
        <f t="shared" si="1118"/>
        <v>69</v>
      </c>
      <c r="BY170" s="24">
        <f t="shared" si="1119"/>
        <v>73</v>
      </c>
      <c r="BZ170" s="25">
        <v>1</v>
      </c>
      <c r="CA170" s="24">
        <f t="shared" si="1120"/>
        <v>4</v>
      </c>
      <c r="CB170" s="24">
        <f t="shared" si="1121"/>
        <v>69</v>
      </c>
      <c r="CC170" s="24">
        <f t="shared" si="1122"/>
        <v>73</v>
      </c>
      <c r="CD170" s="24" t="str">
        <f t="shared" si="1123"/>
        <v>0</v>
      </c>
      <c r="CE170" s="24" t="str">
        <f t="shared" si="1124"/>
        <v>0</v>
      </c>
      <c r="CF170" s="24">
        <f t="shared" si="1125"/>
        <v>0</v>
      </c>
      <c r="CG170" s="24" t="str">
        <f t="shared" si="1126"/>
        <v>0</v>
      </c>
      <c r="CH170" s="24" t="str">
        <f t="shared" si="1127"/>
        <v>0</v>
      </c>
      <c r="CI170" s="24">
        <f t="shared" si="1128"/>
        <v>0</v>
      </c>
    </row>
    <row r="171" spans="1:87" ht="25.5" customHeight="1">
      <c r="A171" s="5"/>
      <c r="B171" s="22" t="s">
        <v>48</v>
      </c>
      <c r="C171" s="23">
        <v>60</v>
      </c>
      <c r="D171" s="23">
        <v>66</v>
      </c>
      <c r="E171" s="23">
        <v>29</v>
      </c>
      <c r="F171" s="23">
        <v>26</v>
      </c>
      <c r="G171" s="24">
        <f t="shared" si="1102"/>
        <v>55</v>
      </c>
      <c r="H171" s="77">
        <v>0</v>
      </c>
      <c r="I171" s="79">
        <v>7</v>
      </c>
      <c r="J171" s="23">
        <v>3</v>
      </c>
      <c r="K171" s="23">
        <v>4</v>
      </c>
      <c r="L171" s="24">
        <f t="shared" si="1129"/>
        <v>7</v>
      </c>
      <c r="M171" s="23">
        <v>30</v>
      </c>
      <c r="N171" s="23">
        <v>33</v>
      </c>
      <c r="O171" s="23">
        <v>16</v>
      </c>
      <c r="P171" s="23">
        <v>9</v>
      </c>
      <c r="Q171" s="24">
        <f t="shared" si="1103"/>
        <v>25</v>
      </c>
      <c r="R171" s="23">
        <v>0</v>
      </c>
      <c r="S171" s="23">
        <v>28</v>
      </c>
      <c r="T171" s="23">
        <v>13</v>
      </c>
      <c r="U171" s="23">
        <v>4</v>
      </c>
      <c r="V171" s="24">
        <f t="shared" si="1104"/>
        <v>17</v>
      </c>
      <c r="W171" s="24">
        <v>0</v>
      </c>
      <c r="X171" s="23">
        <v>0</v>
      </c>
      <c r="Y171" s="23">
        <v>0</v>
      </c>
      <c r="Z171" s="23">
        <v>0</v>
      </c>
      <c r="AA171" s="24">
        <f t="shared" si="1105"/>
        <v>0</v>
      </c>
      <c r="AB171" s="23">
        <v>0</v>
      </c>
      <c r="AC171" s="23">
        <v>0</v>
      </c>
      <c r="AD171" s="23">
        <v>0</v>
      </c>
      <c r="AE171" s="23">
        <v>0</v>
      </c>
      <c r="AF171" s="24">
        <f t="shared" si="1106"/>
        <v>0</v>
      </c>
      <c r="AG171" s="23">
        <v>0</v>
      </c>
      <c r="AH171" s="23">
        <v>0</v>
      </c>
      <c r="AI171" s="23">
        <v>0</v>
      </c>
      <c r="AJ171" s="23">
        <v>0</v>
      </c>
      <c r="AK171" s="24">
        <f t="shared" si="1107"/>
        <v>0</v>
      </c>
      <c r="AL171" s="23">
        <v>0</v>
      </c>
      <c r="AM171" s="23">
        <v>0</v>
      </c>
      <c r="AN171" s="23">
        <v>0</v>
      </c>
      <c r="AO171" s="23">
        <v>0</v>
      </c>
      <c r="AP171" s="23">
        <f t="shared" si="1108"/>
        <v>0</v>
      </c>
      <c r="AQ171" s="23">
        <v>0</v>
      </c>
      <c r="AR171" s="23">
        <v>0</v>
      </c>
      <c r="AS171" s="23">
        <v>0</v>
      </c>
      <c r="AT171" s="23">
        <v>0</v>
      </c>
      <c r="AU171" s="24">
        <f t="shared" si="1109"/>
        <v>0</v>
      </c>
      <c r="AV171" s="23">
        <v>0</v>
      </c>
      <c r="AW171" s="23">
        <v>0</v>
      </c>
      <c r="AX171" s="23">
        <v>0</v>
      </c>
      <c r="AY171" s="23">
        <v>0</v>
      </c>
      <c r="AZ171" s="24">
        <f t="shared" si="1110"/>
        <v>0</v>
      </c>
      <c r="BA171" s="23">
        <v>0</v>
      </c>
      <c r="BB171" s="23">
        <v>0</v>
      </c>
      <c r="BC171" s="23">
        <v>0</v>
      </c>
      <c r="BD171" s="23">
        <v>0</v>
      </c>
      <c r="BE171" s="24">
        <f t="shared" si="1111"/>
        <v>0</v>
      </c>
      <c r="BF171" s="23">
        <v>0</v>
      </c>
      <c r="BG171" s="23">
        <v>2</v>
      </c>
      <c r="BH171" s="23">
        <v>1</v>
      </c>
      <c r="BI171" s="23">
        <v>0</v>
      </c>
      <c r="BJ171" s="24">
        <f t="shared" si="1112"/>
        <v>1</v>
      </c>
      <c r="BK171" s="23">
        <v>0</v>
      </c>
      <c r="BL171" s="23">
        <v>0</v>
      </c>
      <c r="BM171" s="23">
        <v>0</v>
      </c>
      <c r="BN171" s="23">
        <v>0</v>
      </c>
      <c r="BO171" s="24">
        <f t="shared" si="1113"/>
        <v>0</v>
      </c>
      <c r="BP171" s="23">
        <v>0</v>
      </c>
      <c r="BQ171" s="23">
        <v>0</v>
      </c>
      <c r="BR171" s="23">
        <v>1</v>
      </c>
      <c r="BS171" s="23">
        <v>0</v>
      </c>
      <c r="BT171" s="24">
        <f t="shared" si="1114"/>
        <v>1</v>
      </c>
      <c r="BU171" s="24">
        <f t="shared" si="1115"/>
        <v>90</v>
      </c>
      <c r="BV171" s="24">
        <f t="shared" si="1116"/>
        <v>136</v>
      </c>
      <c r="BW171" s="24">
        <f t="shared" si="1117"/>
        <v>63</v>
      </c>
      <c r="BX171" s="24">
        <f t="shared" si="1118"/>
        <v>43</v>
      </c>
      <c r="BY171" s="24">
        <f t="shared" si="1119"/>
        <v>106</v>
      </c>
      <c r="BZ171" s="25">
        <v>2</v>
      </c>
      <c r="CA171" s="24" t="str">
        <f t="shared" si="1120"/>
        <v>0</v>
      </c>
      <c r="CB171" s="24" t="str">
        <f t="shared" si="1121"/>
        <v>0</v>
      </c>
      <c r="CC171" s="24">
        <f t="shared" si="1122"/>
        <v>0</v>
      </c>
      <c r="CD171" s="24">
        <f t="shared" si="1123"/>
        <v>63</v>
      </c>
      <c r="CE171" s="24">
        <f t="shared" si="1124"/>
        <v>43</v>
      </c>
      <c r="CF171" s="24">
        <f t="shared" si="1125"/>
        <v>106</v>
      </c>
      <c r="CG171" s="24" t="str">
        <f t="shared" si="1126"/>
        <v>0</v>
      </c>
      <c r="CH171" s="24" t="str">
        <f t="shared" si="1127"/>
        <v>0</v>
      </c>
      <c r="CI171" s="24">
        <f t="shared" si="1128"/>
        <v>0</v>
      </c>
    </row>
    <row r="172" spans="1:87" ht="25.5" customHeight="1">
      <c r="A172" s="5"/>
      <c r="B172" s="28" t="s">
        <v>36</v>
      </c>
      <c r="C172" s="38">
        <f t="shared" ref="C172:AM172" si="1130">SUM(C169:C171)</f>
        <v>170</v>
      </c>
      <c r="D172" s="38">
        <f t="shared" si="1130"/>
        <v>176</v>
      </c>
      <c r="E172" s="38">
        <f t="shared" si="1130"/>
        <v>35</v>
      </c>
      <c r="F172" s="38">
        <f t="shared" si="1130"/>
        <v>106</v>
      </c>
      <c r="G172" s="38">
        <f t="shared" si="1130"/>
        <v>141</v>
      </c>
      <c r="H172" s="38">
        <f t="shared" si="1130"/>
        <v>0</v>
      </c>
      <c r="I172" s="38">
        <f t="shared" si="1130"/>
        <v>16</v>
      </c>
      <c r="J172" s="24">
        <f t="shared" si="1130"/>
        <v>3</v>
      </c>
      <c r="K172" s="24">
        <f t="shared" si="1130"/>
        <v>13</v>
      </c>
      <c r="L172" s="24">
        <f t="shared" si="1130"/>
        <v>16</v>
      </c>
      <c r="M172" s="24">
        <f t="shared" si="1130"/>
        <v>80</v>
      </c>
      <c r="N172" s="24">
        <f t="shared" si="1130"/>
        <v>54</v>
      </c>
      <c r="O172" s="24">
        <f t="shared" si="1130"/>
        <v>18</v>
      </c>
      <c r="P172" s="24">
        <f t="shared" si="1130"/>
        <v>23</v>
      </c>
      <c r="Q172" s="24">
        <f t="shared" si="1130"/>
        <v>41</v>
      </c>
      <c r="R172" s="24">
        <f t="shared" si="1130"/>
        <v>0</v>
      </c>
      <c r="S172" s="24">
        <f t="shared" si="1130"/>
        <v>48</v>
      </c>
      <c r="T172" s="24">
        <f t="shared" si="1130"/>
        <v>14</v>
      </c>
      <c r="U172" s="24">
        <f t="shared" si="1130"/>
        <v>16</v>
      </c>
      <c r="V172" s="24">
        <f t="shared" si="1130"/>
        <v>30</v>
      </c>
      <c r="W172" s="24">
        <f t="shared" si="1130"/>
        <v>0</v>
      </c>
      <c r="X172" s="24">
        <f t="shared" si="1130"/>
        <v>0</v>
      </c>
      <c r="Y172" s="24">
        <f t="shared" si="1130"/>
        <v>0</v>
      </c>
      <c r="Z172" s="24">
        <f t="shared" si="1130"/>
        <v>0</v>
      </c>
      <c r="AA172" s="24">
        <f t="shared" si="1130"/>
        <v>0</v>
      </c>
      <c r="AB172" s="24">
        <f t="shared" si="1130"/>
        <v>0</v>
      </c>
      <c r="AC172" s="24">
        <f t="shared" si="1130"/>
        <v>0</v>
      </c>
      <c r="AD172" s="24">
        <f t="shared" si="1130"/>
        <v>0</v>
      </c>
      <c r="AE172" s="24">
        <f t="shared" si="1130"/>
        <v>0</v>
      </c>
      <c r="AF172" s="24">
        <f t="shared" si="1130"/>
        <v>0</v>
      </c>
      <c r="AG172" s="24">
        <f t="shared" si="1130"/>
        <v>0</v>
      </c>
      <c r="AH172" s="24">
        <f t="shared" si="1130"/>
        <v>0</v>
      </c>
      <c r="AI172" s="24">
        <f t="shared" si="1130"/>
        <v>0</v>
      </c>
      <c r="AJ172" s="24">
        <f t="shared" si="1130"/>
        <v>0</v>
      </c>
      <c r="AK172" s="24">
        <f t="shared" si="1130"/>
        <v>0</v>
      </c>
      <c r="AL172" s="24">
        <f t="shared" si="1130"/>
        <v>0</v>
      </c>
      <c r="AM172" s="24">
        <f t="shared" si="1130"/>
        <v>0</v>
      </c>
      <c r="AN172" s="24">
        <f t="shared" ref="AN172:BS172" si="1131">SUM(AN169:AN171)</f>
        <v>0</v>
      </c>
      <c r="AO172" s="24">
        <f t="shared" si="1131"/>
        <v>0</v>
      </c>
      <c r="AP172" s="24">
        <f t="shared" si="1131"/>
        <v>0</v>
      </c>
      <c r="AQ172" s="24">
        <f t="shared" si="1131"/>
        <v>0</v>
      </c>
      <c r="AR172" s="24">
        <f t="shared" si="1131"/>
        <v>0</v>
      </c>
      <c r="AS172" s="24">
        <f t="shared" si="1131"/>
        <v>0</v>
      </c>
      <c r="AT172" s="24">
        <f t="shared" si="1131"/>
        <v>0</v>
      </c>
      <c r="AU172" s="24">
        <f t="shared" si="1131"/>
        <v>0</v>
      </c>
      <c r="AV172" s="24">
        <f t="shared" si="1131"/>
        <v>0</v>
      </c>
      <c r="AW172" s="24">
        <f t="shared" si="1131"/>
        <v>0</v>
      </c>
      <c r="AX172" s="24">
        <f t="shared" si="1131"/>
        <v>0</v>
      </c>
      <c r="AY172" s="24">
        <f t="shared" si="1131"/>
        <v>0</v>
      </c>
      <c r="AZ172" s="24">
        <f t="shared" si="1131"/>
        <v>0</v>
      </c>
      <c r="BA172" s="24">
        <f t="shared" si="1131"/>
        <v>0</v>
      </c>
      <c r="BB172" s="24">
        <f t="shared" si="1131"/>
        <v>0</v>
      </c>
      <c r="BC172" s="24">
        <f t="shared" si="1131"/>
        <v>0</v>
      </c>
      <c r="BD172" s="24">
        <f t="shared" si="1131"/>
        <v>0</v>
      </c>
      <c r="BE172" s="24">
        <f t="shared" si="1131"/>
        <v>0</v>
      </c>
      <c r="BF172" s="24">
        <f t="shared" si="1131"/>
        <v>0</v>
      </c>
      <c r="BG172" s="24">
        <f t="shared" si="1131"/>
        <v>2</v>
      </c>
      <c r="BH172" s="24">
        <f t="shared" si="1131"/>
        <v>1</v>
      </c>
      <c r="BI172" s="24">
        <f t="shared" si="1131"/>
        <v>1</v>
      </c>
      <c r="BJ172" s="24">
        <f t="shared" si="1131"/>
        <v>2</v>
      </c>
      <c r="BK172" s="24">
        <f t="shared" si="1131"/>
        <v>0</v>
      </c>
      <c r="BL172" s="24">
        <f t="shared" si="1131"/>
        <v>0</v>
      </c>
      <c r="BM172" s="24">
        <f t="shared" si="1131"/>
        <v>0</v>
      </c>
      <c r="BN172" s="24">
        <f t="shared" si="1131"/>
        <v>0</v>
      </c>
      <c r="BO172" s="24">
        <f t="shared" si="1131"/>
        <v>0</v>
      </c>
      <c r="BP172" s="24">
        <f t="shared" si="1131"/>
        <v>0</v>
      </c>
      <c r="BQ172" s="24">
        <f t="shared" si="1131"/>
        <v>0</v>
      </c>
      <c r="BR172" s="24">
        <f t="shared" si="1131"/>
        <v>1</v>
      </c>
      <c r="BS172" s="24">
        <f t="shared" si="1131"/>
        <v>0</v>
      </c>
      <c r="BT172" s="24">
        <f t="shared" ref="BT172" si="1132">SUM(BT169:BT171)</f>
        <v>1</v>
      </c>
      <c r="BU172" s="24">
        <f t="shared" si="1115"/>
        <v>250</v>
      </c>
      <c r="BV172" s="24">
        <f t="shared" si="1116"/>
        <v>296</v>
      </c>
      <c r="BW172" s="24">
        <f t="shared" si="1117"/>
        <v>72</v>
      </c>
      <c r="BX172" s="24">
        <f t="shared" si="1118"/>
        <v>159</v>
      </c>
      <c r="BY172" s="24">
        <f t="shared" si="1119"/>
        <v>231</v>
      </c>
      <c r="BZ172" s="25"/>
      <c r="CA172" s="24">
        <f t="shared" ref="CA172:CI172" si="1133">SUM(CA169:CA171)</f>
        <v>9</v>
      </c>
      <c r="CB172" s="24">
        <f t="shared" si="1133"/>
        <v>116</v>
      </c>
      <c r="CC172" s="24">
        <f t="shared" si="1133"/>
        <v>125</v>
      </c>
      <c r="CD172" s="24">
        <f t="shared" si="1133"/>
        <v>63</v>
      </c>
      <c r="CE172" s="24">
        <f t="shared" si="1133"/>
        <v>43</v>
      </c>
      <c r="CF172" s="24">
        <f t="shared" si="1133"/>
        <v>106</v>
      </c>
      <c r="CG172" s="24">
        <f t="shared" si="1133"/>
        <v>0</v>
      </c>
      <c r="CH172" s="24">
        <f t="shared" si="1133"/>
        <v>0</v>
      </c>
      <c r="CI172" s="24">
        <f t="shared" si="1133"/>
        <v>0</v>
      </c>
    </row>
    <row r="173" spans="1:87" ht="25.5" customHeight="1">
      <c r="A173" s="5"/>
      <c r="B173" s="6" t="s">
        <v>59</v>
      </c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5"/>
      <c r="CA173" s="24"/>
      <c r="CB173" s="24"/>
      <c r="CC173" s="24"/>
      <c r="CD173" s="24"/>
      <c r="CE173" s="24"/>
      <c r="CF173" s="24"/>
      <c r="CG173" s="24"/>
      <c r="CH173" s="24"/>
      <c r="CI173" s="24"/>
    </row>
    <row r="174" spans="1:87" ht="25.5" customHeight="1">
      <c r="A174" s="5"/>
      <c r="B174" s="27" t="s">
        <v>55</v>
      </c>
      <c r="C174" s="23">
        <v>60</v>
      </c>
      <c r="D174" s="23">
        <v>82</v>
      </c>
      <c r="E174" s="23">
        <v>2</v>
      </c>
      <c r="F174" s="23">
        <v>46</v>
      </c>
      <c r="G174" s="24">
        <f t="shared" ref="G174" si="1134">E174+F174</f>
        <v>48</v>
      </c>
      <c r="H174" s="23">
        <v>0</v>
      </c>
      <c r="I174" s="73">
        <v>14</v>
      </c>
      <c r="J174" s="23">
        <v>0</v>
      </c>
      <c r="K174" s="23">
        <v>14</v>
      </c>
      <c r="L174" s="24">
        <f>SUM(J174:K174)</f>
        <v>14</v>
      </c>
      <c r="M174" s="23">
        <v>30</v>
      </c>
      <c r="N174" s="23">
        <v>35</v>
      </c>
      <c r="O174" s="23">
        <v>3</v>
      </c>
      <c r="P174" s="23">
        <v>26</v>
      </c>
      <c r="Q174" s="24">
        <f t="shared" ref="Q174" si="1135">O174+P174</f>
        <v>29</v>
      </c>
      <c r="R174" s="23">
        <v>0</v>
      </c>
      <c r="S174" s="23">
        <v>0</v>
      </c>
      <c r="T174" s="23">
        <v>0</v>
      </c>
      <c r="U174" s="23">
        <v>0</v>
      </c>
      <c r="V174" s="24">
        <f t="shared" ref="V174" si="1136">T174+U174</f>
        <v>0</v>
      </c>
      <c r="W174" s="24">
        <v>0</v>
      </c>
      <c r="X174" s="23">
        <v>0</v>
      </c>
      <c r="Y174" s="23">
        <v>0</v>
      </c>
      <c r="Z174" s="23">
        <v>0</v>
      </c>
      <c r="AA174" s="24">
        <f t="shared" ref="AA174" si="1137">Y174+Z174</f>
        <v>0</v>
      </c>
      <c r="AB174" s="23">
        <v>0</v>
      </c>
      <c r="AC174" s="23">
        <v>0</v>
      </c>
      <c r="AD174" s="23">
        <v>0</v>
      </c>
      <c r="AE174" s="23">
        <v>0</v>
      </c>
      <c r="AF174" s="24">
        <f t="shared" ref="AF174" si="1138">AD174+AE174</f>
        <v>0</v>
      </c>
      <c r="AG174" s="23">
        <v>0</v>
      </c>
      <c r="AH174" s="23">
        <v>0</v>
      </c>
      <c r="AI174" s="23">
        <v>0</v>
      </c>
      <c r="AJ174" s="23">
        <v>0</v>
      </c>
      <c r="AK174" s="24">
        <f t="shared" ref="AK174" si="1139">AI174+AJ174</f>
        <v>0</v>
      </c>
      <c r="AL174" s="23">
        <v>0</v>
      </c>
      <c r="AM174" s="23">
        <v>0</v>
      </c>
      <c r="AN174" s="23">
        <v>0</v>
      </c>
      <c r="AO174" s="23">
        <v>0</v>
      </c>
      <c r="AP174" s="23">
        <f t="shared" ref="AP174" si="1140">AN174+AO174</f>
        <v>0</v>
      </c>
      <c r="AQ174" s="23">
        <v>0</v>
      </c>
      <c r="AR174" s="23">
        <v>0</v>
      </c>
      <c r="AS174" s="23">
        <v>0</v>
      </c>
      <c r="AT174" s="23">
        <v>0</v>
      </c>
      <c r="AU174" s="24">
        <f t="shared" ref="AU174" si="1141">AS174+AT174</f>
        <v>0</v>
      </c>
      <c r="AV174" s="23">
        <v>0</v>
      </c>
      <c r="AW174" s="23">
        <v>0</v>
      </c>
      <c r="AX174" s="23">
        <v>0</v>
      </c>
      <c r="AY174" s="23">
        <v>0</v>
      </c>
      <c r="AZ174" s="24">
        <f t="shared" ref="AZ174" si="1142">AX174+AY174</f>
        <v>0</v>
      </c>
      <c r="BA174" s="23">
        <v>0</v>
      </c>
      <c r="BB174" s="23">
        <v>0</v>
      </c>
      <c r="BC174" s="23">
        <v>0</v>
      </c>
      <c r="BD174" s="23">
        <v>0</v>
      </c>
      <c r="BE174" s="24">
        <f t="shared" ref="BE174" si="1143">BC174+BD174</f>
        <v>0</v>
      </c>
      <c r="BF174" s="23">
        <v>0</v>
      </c>
      <c r="BG174" s="23">
        <v>0</v>
      </c>
      <c r="BH174" s="23">
        <v>0</v>
      </c>
      <c r="BI174" s="23">
        <v>0</v>
      </c>
      <c r="BJ174" s="24">
        <f t="shared" ref="BJ174" si="1144">BH174+BI174</f>
        <v>0</v>
      </c>
      <c r="BK174" s="23">
        <v>0</v>
      </c>
      <c r="BL174" s="23">
        <v>0</v>
      </c>
      <c r="BM174" s="23">
        <v>0</v>
      </c>
      <c r="BN174" s="23">
        <v>0</v>
      </c>
      <c r="BO174" s="24">
        <f t="shared" ref="BO174" si="1145">BM174+BN174</f>
        <v>0</v>
      </c>
      <c r="BP174" s="24">
        <v>0</v>
      </c>
      <c r="BQ174" s="23">
        <v>0</v>
      </c>
      <c r="BR174" s="23">
        <v>0</v>
      </c>
      <c r="BS174" s="23">
        <v>0</v>
      </c>
      <c r="BT174" s="24">
        <f t="shared" ref="BT174" si="1146">BR174+BS174</f>
        <v>0</v>
      </c>
      <c r="BU174" s="24">
        <f t="shared" ref="BU174:BU176" si="1147">C174+M174+AB174+AG174+AL174+AQ174+AV174+BA174+BF174+BP174+H174+BK174+R174</f>
        <v>90</v>
      </c>
      <c r="BV174" s="24">
        <f t="shared" ref="BV174:BV176" si="1148">D174+N174+AC174+AH174+AM174+AR174+AW174+BB174+BG174+BQ174+I174+BL174+S174+X174</f>
        <v>131</v>
      </c>
      <c r="BW174" s="24">
        <f t="shared" ref="BW174:BW176" si="1149">E174+O174+AD174+AI174+AN174+AS174+AX174+BC174+BH174+BR174+J174+BM174+T174</f>
        <v>5</v>
      </c>
      <c r="BX174" s="24">
        <f t="shared" ref="BX174:BX176" si="1150">F174+P174+AE174+AJ174+AO174+AT174+AY174+BD174+BI174+BS174+K174+BN174+U174</f>
        <v>86</v>
      </c>
      <c r="BY174" s="24">
        <f t="shared" ref="BY174:BY176" si="1151">G174+Q174+AF174+AK174+AP174+AU174+AZ174+BE174+BJ174+BT174+L174+BO174+V174</f>
        <v>91</v>
      </c>
      <c r="BZ174" s="25">
        <v>2</v>
      </c>
      <c r="CA174" s="24" t="str">
        <f>IF(BZ174=1,BW174,"0")</f>
        <v>0</v>
      </c>
      <c r="CB174" s="24" t="str">
        <f>IF(BZ174=1,BX174,"0")</f>
        <v>0</v>
      </c>
      <c r="CC174" s="24">
        <f>CA174+CB174</f>
        <v>0</v>
      </c>
      <c r="CD174" s="24">
        <f>IF(BZ174=2,BW174,"0")</f>
        <v>5</v>
      </c>
      <c r="CE174" s="24">
        <f>IF(BZ174=2,BX174,"0")</f>
        <v>86</v>
      </c>
      <c r="CF174" s="24">
        <f>CD174+CE174</f>
        <v>91</v>
      </c>
      <c r="CG174" s="24" t="str">
        <f>IF(CC174=2,BZ174,"0")</f>
        <v>0</v>
      </c>
      <c r="CH174" s="24" t="str">
        <f>IF(CC174=2,CA174,"0")</f>
        <v>0</v>
      </c>
      <c r="CI174" s="24">
        <f>CG174+CH174</f>
        <v>0</v>
      </c>
    </row>
    <row r="175" spans="1:87" ht="25.5" customHeight="1">
      <c r="A175" s="5"/>
      <c r="B175" s="28" t="s">
        <v>36</v>
      </c>
      <c r="C175" s="38">
        <f>SUM(C174)</f>
        <v>60</v>
      </c>
      <c r="D175" s="38">
        <f>SUM(D174)</f>
        <v>82</v>
      </c>
      <c r="E175" s="38">
        <f t="shared" ref="E175:CF175" si="1152">SUM(E174)</f>
        <v>2</v>
      </c>
      <c r="F175" s="38">
        <f t="shared" si="1152"/>
        <v>46</v>
      </c>
      <c r="G175" s="38">
        <f t="shared" si="1152"/>
        <v>48</v>
      </c>
      <c r="H175" s="24">
        <f>SUM(H174)</f>
        <v>0</v>
      </c>
      <c r="I175" s="38">
        <f>SUM(I174)</f>
        <v>14</v>
      </c>
      <c r="J175" s="24">
        <f t="shared" ref="J175:L175" si="1153">SUM(J174)</f>
        <v>0</v>
      </c>
      <c r="K175" s="24">
        <f t="shared" si="1153"/>
        <v>14</v>
      </c>
      <c r="L175" s="24">
        <f t="shared" si="1153"/>
        <v>14</v>
      </c>
      <c r="M175" s="24">
        <f t="shared" si="1152"/>
        <v>30</v>
      </c>
      <c r="N175" s="24">
        <f t="shared" si="1152"/>
        <v>35</v>
      </c>
      <c r="O175" s="24">
        <f t="shared" si="1152"/>
        <v>3</v>
      </c>
      <c r="P175" s="24">
        <f t="shared" si="1152"/>
        <v>26</v>
      </c>
      <c r="Q175" s="24">
        <f t="shared" si="1152"/>
        <v>29</v>
      </c>
      <c r="R175" s="24">
        <f t="shared" ref="R175:AA175" si="1154">SUM(R174)</f>
        <v>0</v>
      </c>
      <c r="S175" s="24">
        <f t="shared" si="1154"/>
        <v>0</v>
      </c>
      <c r="T175" s="24">
        <f t="shared" si="1154"/>
        <v>0</v>
      </c>
      <c r="U175" s="24">
        <f t="shared" si="1154"/>
        <v>0</v>
      </c>
      <c r="V175" s="24">
        <f t="shared" si="1154"/>
        <v>0</v>
      </c>
      <c r="W175" s="24">
        <f t="shared" si="1154"/>
        <v>0</v>
      </c>
      <c r="X175" s="24">
        <f t="shared" si="1154"/>
        <v>0</v>
      </c>
      <c r="Y175" s="24">
        <f t="shared" si="1154"/>
        <v>0</v>
      </c>
      <c r="Z175" s="24">
        <f t="shared" si="1154"/>
        <v>0</v>
      </c>
      <c r="AA175" s="24">
        <f t="shared" si="1154"/>
        <v>0</v>
      </c>
      <c r="AB175" s="24">
        <f t="shared" si="1152"/>
        <v>0</v>
      </c>
      <c r="AC175" s="24">
        <f t="shared" si="1152"/>
        <v>0</v>
      </c>
      <c r="AD175" s="24">
        <f t="shared" si="1152"/>
        <v>0</v>
      </c>
      <c r="AE175" s="24">
        <f t="shared" si="1152"/>
        <v>0</v>
      </c>
      <c r="AF175" s="24">
        <f t="shared" si="1152"/>
        <v>0</v>
      </c>
      <c r="AG175" s="24">
        <f t="shared" ref="AG175:AU175" si="1155">SUM(AG174)</f>
        <v>0</v>
      </c>
      <c r="AH175" s="24">
        <f t="shared" si="1155"/>
        <v>0</v>
      </c>
      <c r="AI175" s="24">
        <f t="shared" si="1155"/>
        <v>0</v>
      </c>
      <c r="AJ175" s="24">
        <f t="shared" si="1155"/>
        <v>0</v>
      </c>
      <c r="AK175" s="24">
        <f t="shared" si="1155"/>
        <v>0</v>
      </c>
      <c r="AL175" s="24">
        <f t="shared" si="1155"/>
        <v>0</v>
      </c>
      <c r="AM175" s="24">
        <f t="shared" si="1155"/>
        <v>0</v>
      </c>
      <c r="AN175" s="24">
        <f t="shared" si="1155"/>
        <v>0</v>
      </c>
      <c r="AO175" s="24">
        <f t="shared" si="1155"/>
        <v>0</v>
      </c>
      <c r="AP175" s="24">
        <f t="shared" si="1155"/>
        <v>0</v>
      </c>
      <c r="AQ175" s="24">
        <f t="shared" si="1155"/>
        <v>0</v>
      </c>
      <c r="AR175" s="24">
        <f t="shared" si="1155"/>
        <v>0</v>
      </c>
      <c r="AS175" s="24">
        <f t="shared" si="1155"/>
        <v>0</v>
      </c>
      <c r="AT175" s="24">
        <f t="shared" si="1155"/>
        <v>0</v>
      </c>
      <c r="AU175" s="24">
        <f t="shared" si="1155"/>
        <v>0</v>
      </c>
      <c r="AV175" s="24">
        <f t="shared" si="1152"/>
        <v>0</v>
      </c>
      <c r="AW175" s="24">
        <f t="shared" si="1152"/>
        <v>0</v>
      </c>
      <c r="AX175" s="24">
        <f t="shared" si="1152"/>
        <v>0</v>
      </c>
      <c r="AY175" s="24">
        <f t="shared" si="1152"/>
        <v>0</v>
      </c>
      <c r="AZ175" s="24">
        <f t="shared" si="1152"/>
        <v>0</v>
      </c>
      <c r="BA175" s="24">
        <f t="shared" si="1152"/>
        <v>0</v>
      </c>
      <c r="BB175" s="24">
        <f t="shared" si="1152"/>
        <v>0</v>
      </c>
      <c r="BC175" s="24">
        <f t="shared" si="1152"/>
        <v>0</v>
      </c>
      <c r="BD175" s="24">
        <f t="shared" si="1152"/>
        <v>0</v>
      </c>
      <c r="BE175" s="24">
        <f t="shared" si="1152"/>
        <v>0</v>
      </c>
      <c r="BF175" s="23">
        <f t="shared" si="1152"/>
        <v>0</v>
      </c>
      <c r="BG175" s="24">
        <f t="shared" si="1152"/>
        <v>0</v>
      </c>
      <c r="BH175" s="24">
        <f t="shared" si="1152"/>
        <v>0</v>
      </c>
      <c r="BI175" s="24">
        <f t="shared" si="1152"/>
        <v>0</v>
      </c>
      <c r="BJ175" s="24">
        <f t="shared" si="1152"/>
        <v>0</v>
      </c>
      <c r="BK175" s="24">
        <f t="shared" si="1152"/>
        <v>0</v>
      </c>
      <c r="BL175" s="24">
        <f t="shared" si="1152"/>
        <v>0</v>
      </c>
      <c r="BM175" s="24">
        <f t="shared" si="1152"/>
        <v>0</v>
      </c>
      <c r="BN175" s="24">
        <f t="shared" si="1152"/>
        <v>0</v>
      </c>
      <c r="BO175" s="24">
        <f t="shared" si="1152"/>
        <v>0</v>
      </c>
      <c r="BP175" s="24">
        <f t="shared" ref="BP175:BT175" si="1156">SUM(BP174)</f>
        <v>0</v>
      </c>
      <c r="BQ175" s="24">
        <f t="shared" si="1156"/>
        <v>0</v>
      </c>
      <c r="BR175" s="24">
        <f t="shared" si="1156"/>
        <v>0</v>
      </c>
      <c r="BS175" s="24">
        <f t="shared" si="1156"/>
        <v>0</v>
      </c>
      <c r="BT175" s="24">
        <f t="shared" si="1156"/>
        <v>0</v>
      </c>
      <c r="BU175" s="24">
        <f t="shared" si="1147"/>
        <v>90</v>
      </c>
      <c r="BV175" s="24">
        <f t="shared" si="1148"/>
        <v>131</v>
      </c>
      <c r="BW175" s="24">
        <f t="shared" si="1149"/>
        <v>5</v>
      </c>
      <c r="BX175" s="24">
        <f t="shared" si="1150"/>
        <v>86</v>
      </c>
      <c r="BY175" s="24">
        <f t="shared" si="1151"/>
        <v>91</v>
      </c>
      <c r="BZ175" s="25">
        <f t="shared" si="1152"/>
        <v>2</v>
      </c>
      <c r="CA175" s="24">
        <f t="shared" si="1152"/>
        <v>0</v>
      </c>
      <c r="CB175" s="24">
        <f t="shared" si="1152"/>
        <v>0</v>
      </c>
      <c r="CC175" s="24">
        <f t="shared" si="1152"/>
        <v>0</v>
      </c>
      <c r="CD175" s="24">
        <f t="shared" si="1152"/>
        <v>5</v>
      </c>
      <c r="CE175" s="24">
        <f t="shared" si="1152"/>
        <v>86</v>
      </c>
      <c r="CF175" s="24">
        <f t="shared" si="1152"/>
        <v>91</v>
      </c>
      <c r="CG175" s="24">
        <f t="shared" ref="CG175:CI175" si="1157">SUM(CG174)</f>
        <v>0</v>
      </c>
      <c r="CH175" s="24">
        <f t="shared" si="1157"/>
        <v>0</v>
      </c>
      <c r="CI175" s="24">
        <f t="shared" si="1157"/>
        <v>0</v>
      </c>
    </row>
    <row r="176" spans="1:87" ht="25.5" customHeight="1">
      <c r="A176" s="118"/>
      <c r="B176" s="119" t="s">
        <v>38</v>
      </c>
      <c r="C176" s="131">
        <f t="shared" ref="C176:AH176" si="1158">C175+C172+C167+C161+C157+C154</f>
        <v>330</v>
      </c>
      <c r="D176" s="131">
        <f t="shared" si="1158"/>
        <v>370</v>
      </c>
      <c r="E176" s="131">
        <f t="shared" si="1158"/>
        <v>48</v>
      </c>
      <c r="F176" s="131">
        <f t="shared" si="1158"/>
        <v>184</v>
      </c>
      <c r="G176" s="131">
        <f t="shared" si="1158"/>
        <v>232</v>
      </c>
      <c r="H176" s="131">
        <f t="shared" si="1158"/>
        <v>0</v>
      </c>
      <c r="I176" s="131">
        <f t="shared" si="1158"/>
        <v>321</v>
      </c>
      <c r="J176" s="120">
        <f t="shared" si="1158"/>
        <v>64</v>
      </c>
      <c r="K176" s="120">
        <f t="shared" si="1158"/>
        <v>186</v>
      </c>
      <c r="L176" s="120">
        <f t="shared" si="1158"/>
        <v>250</v>
      </c>
      <c r="M176" s="120">
        <f t="shared" si="1158"/>
        <v>110</v>
      </c>
      <c r="N176" s="120">
        <f t="shared" si="1158"/>
        <v>89</v>
      </c>
      <c r="O176" s="120">
        <f t="shared" si="1158"/>
        <v>21</v>
      </c>
      <c r="P176" s="120">
        <f t="shared" si="1158"/>
        <v>49</v>
      </c>
      <c r="Q176" s="120">
        <f t="shared" si="1158"/>
        <v>70</v>
      </c>
      <c r="R176" s="120">
        <f t="shared" si="1158"/>
        <v>0</v>
      </c>
      <c r="S176" s="120">
        <f t="shared" si="1158"/>
        <v>109</v>
      </c>
      <c r="T176" s="120">
        <f t="shared" si="1158"/>
        <v>22</v>
      </c>
      <c r="U176" s="120">
        <f t="shared" si="1158"/>
        <v>26</v>
      </c>
      <c r="V176" s="120">
        <f t="shared" si="1158"/>
        <v>48</v>
      </c>
      <c r="W176" s="120">
        <f t="shared" si="1158"/>
        <v>0</v>
      </c>
      <c r="X176" s="120">
        <f t="shared" si="1158"/>
        <v>0</v>
      </c>
      <c r="Y176" s="120">
        <f t="shared" si="1158"/>
        <v>0</v>
      </c>
      <c r="Z176" s="120">
        <f t="shared" si="1158"/>
        <v>0</v>
      </c>
      <c r="AA176" s="120">
        <f t="shared" si="1158"/>
        <v>0</v>
      </c>
      <c r="AB176" s="120">
        <f t="shared" si="1158"/>
        <v>560</v>
      </c>
      <c r="AC176" s="120">
        <f t="shared" si="1158"/>
        <v>1028</v>
      </c>
      <c r="AD176" s="120">
        <f t="shared" si="1158"/>
        <v>147</v>
      </c>
      <c r="AE176" s="120">
        <f t="shared" si="1158"/>
        <v>228</v>
      </c>
      <c r="AF176" s="120">
        <f t="shared" si="1158"/>
        <v>375</v>
      </c>
      <c r="AG176" s="120">
        <f t="shared" si="1158"/>
        <v>445</v>
      </c>
      <c r="AH176" s="120">
        <f t="shared" si="1158"/>
        <v>695</v>
      </c>
      <c r="AI176" s="120">
        <f t="shared" ref="AI176:BN176" si="1159">AI175+AI172+AI167+AI161+AI157+AI154</f>
        <v>116</v>
      </c>
      <c r="AJ176" s="120">
        <f t="shared" si="1159"/>
        <v>150</v>
      </c>
      <c r="AK176" s="120">
        <f t="shared" si="1159"/>
        <v>266</v>
      </c>
      <c r="AL176" s="120">
        <f t="shared" si="1159"/>
        <v>310</v>
      </c>
      <c r="AM176" s="120">
        <f t="shared" si="1159"/>
        <v>5175</v>
      </c>
      <c r="AN176" s="120">
        <f t="shared" si="1159"/>
        <v>104</v>
      </c>
      <c r="AO176" s="120">
        <f t="shared" si="1159"/>
        <v>231</v>
      </c>
      <c r="AP176" s="120">
        <f t="shared" si="1159"/>
        <v>335</v>
      </c>
      <c r="AQ176" s="120">
        <f t="shared" si="1159"/>
        <v>0</v>
      </c>
      <c r="AR176" s="120">
        <f t="shared" si="1159"/>
        <v>156</v>
      </c>
      <c r="AS176" s="120">
        <f t="shared" si="1159"/>
        <v>19</v>
      </c>
      <c r="AT176" s="120">
        <f t="shared" si="1159"/>
        <v>25</v>
      </c>
      <c r="AU176" s="120">
        <f t="shared" si="1159"/>
        <v>44</v>
      </c>
      <c r="AV176" s="120">
        <f t="shared" si="1159"/>
        <v>0</v>
      </c>
      <c r="AW176" s="120">
        <f t="shared" si="1159"/>
        <v>0</v>
      </c>
      <c r="AX176" s="120">
        <f t="shared" si="1159"/>
        <v>0</v>
      </c>
      <c r="AY176" s="120">
        <f t="shared" si="1159"/>
        <v>0</v>
      </c>
      <c r="AZ176" s="120">
        <f t="shared" si="1159"/>
        <v>0</v>
      </c>
      <c r="BA176" s="120">
        <f t="shared" si="1159"/>
        <v>0</v>
      </c>
      <c r="BB176" s="120">
        <f t="shared" si="1159"/>
        <v>0</v>
      </c>
      <c r="BC176" s="120">
        <f t="shared" si="1159"/>
        <v>0</v>
      </c>
      <c r="BD176" s="120">
        <f t="shared" si="1159"/>
        <v>0</v>
      </c>
      <c r="BE176" s="120">
        <f t="shared" si="1159"/>
        <v>0</v>
      </c>
      <c r="BF176" s="120">
        <f t="shared" si="1159"/>
        <v>0</v>
      </c>
      <c r="BG176" s="120">
        <f t="shared" si="1159"/>
        <v>40</v>
      </c>
      <c r="BH176" s="120">
        <f t="shared" si="1159"/>
        <v>25</v>
      </c>
      <c r="BI176" s="120">
        <f t="shared" si="1159"/>
        <v>19</v>
      </c>
      <c r="BJ176" s="120">
        <f t="shared" si="1159"/>
        <v>44</v>
      </c>
      <c r="BK176" s="120">
        <f t="shared" si="1159"/>
        <v>0</v>
      </c>
      <c r="BL176" s="120">
        <f t="shared" si="1159"/>
        <v>4</v>
      </c>
      <c r="BM176" s="120">
        <f t="shared" si="1159"/>
        <v>0</v>
      </c>
      <c r="BN176" s="120">
        <f t="shared" si="1159"/>
        <v>0</v>
      </c>
      <c r="BO176" s="120">
        <f t="shared" ref="BO176:BT176" si="1160">BO175+BO172+BO167+BO161+BO157+BO154</f>
        <v>0</v>
      </c>
      <c r="BP176" s="120">
        <f t="shared" si="1160"/>
        <v>0</v>
      </c>
      <c r="BQ176" s="120">
        <f t="shared" si="1160"/>
        <v>3</v>
      </c>
      <c r="BR176" s="120">
        <f t="shared" si="1160"/>
        <v>8</v>
      </c>
      <c r="BS176" s="120">
        <f t="shared" si="1160"/>
        <v>4</v>
      </c>
      <c r="BT176" s="120">
        <f t="shared" si="1160"/>
        <v>12</v>
      </c>
      <c r="BU176" s="120">
        <f t="shared" si="1147"/>
        <v>1755</v>
      </c>
      <c r="BV176" s="120">
        <f t="shared" si="1148"/>
        <v>7990</v>
      </c>
      <c r="BW176" s="120">
        <f t="shared" si="1149"/>
        <v>574</v>
      </c>
      <c r="BX176" s="120">
        <f t="shared" si="1150"/>
        <v>1102</v>
      </c>
      <c r="BY176" s="120">
        <f t="shared" si="1151"/>
        <v>1676</v>
      </c>
      <c r="BZ176" s="25">
        <f t="shared" ref="BZ176:CI176" si="1161">BZ175+BZ172+BZ167+BZ161+BZ157+BZ154</f>
        <v>8</v>
      </c>
      <c r="CA176" s="24">
        <f t="shared" si="1161"/>
        <v>149</v>
      </c>
      <c r="CB176" s="24">
        <f t="shared" si="1161"/>
        <v>464</v>
      </c>
      <c r="CC176" s="24">
        <f t="shared" si="1161"/>
        <v>613</v>
      </c>
      <c r="CD176" s="24">
        <f t="shared" si="1161"/>
        <v>420</v>
      </c>
      <c r="CE176" s="24">
        <f t="shared" si="1161"/>
        <v>635</v>
      </c>
      <c r="CF176" s="24">
        <f t="shared" si="1161"/>
        <v>1055</v>
      </c>
      <c r="CG176" s="24">
        <f t="shared" si="1161"/>
        <v>0</v>
      </c>
      <c r="CH176" s="24">
        <f t="shared" si="1161"/>
        <v>0</v>
      </c>
      <c r="CI176" s="24">
        <f t="shared" si="1161"/>
        <v>0</v>
      </c>
    </row>
    <row r="177" spans="1:87" ht="25.5" customHeight="1">
      <c r="A177" s="5"/>
      <c r="B177" s="80" t="s">
        <v>51</v>
      </c>
      <c r="C177" s="38"/>
      <c r="D177" s="36"/>
      <c r="E177" s="36"/>
      <c r="F177" s="36"/>
      <c r="G177" s="36"/>
      <c r="H177" s="36"/>
      <c r="I177" s="36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5"/>
      <c r="CA177" s="24"/>
      <c r="CB177" s="24"/>
      <c r="CC177" s="24"/>
      <c r="CD177" s="24"/>
      <c r="CE177" s="24"/>
      <c r="CF177" s="24"/>
      <c r="CG177" s="24"/>
      <c r="CH177" s="24"/>
      <c r="CI177" s="24"/>
    </row>
    <row r="178" spans="1:87" ht="25.5" customHeight="1">
      <c r="A178" s="5"/>
      <c r="B178" s="46" t="s">
        <v>143</v>
      </c>
      <c r="C178" s="38"/>
      <c r="D178" s="36"/>
      <c r="E178" s="36"/>
      <c r="F178" s="36"/>
      <c r="G178" s="36"/>
      <c r="H178" s="36"/>
      <c r="I178" s="36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5"/>
      <c r="CA178" s="24"/>
      <c r="CB178" s="24"/>
      <c r="CC178" s="24"/>
      <c r="CD178" s="24"/>
      <c r="CE178" s="24"/>
      <c r="CF178" s="24"/>
      <c r="CG178" s="24"/>
      <c r="CH178" s="24"/>
      <c r="CI178" s="24"/>
    </row>
    <row r="179" spans="1:87" ht="25.5" customHeight="1">
      <c r="A179" s="5"/>
      <c r="B179" s="69" t="s">
        <v>95</v>
      </c>
      <c r="C179" s="23">
        <v>30</v>
      </c>
      <c r="D179" s="23">
        <v>17</v>
      </c>
      <c r="E179" s="23">
        <v>2</v>
      </c>
      <c r="F179" s="23">
        <v>12</v>
      </c>
      <c r="G179" s="24">
        <f t="shared" ref="G179" si="1162">E179+F179</f>
        <v>14</v>
      </c>
      <c r="H179" s="23">
        <v>0</v>
      </c>
      <c r="I179" s="73">
        <v>1</v>
      </c>
      <c r="J179" s="23">
        <v>0</v>
      </c>
      <c r="K179" s="23">
        <v>1</v>
      </c>
      <c r="L179" s="24">
        <f>SUM(J179:K179)</f>
        <v>1</v>
      </c>
      <c r="M179" s="23">
        <v>15</v>
      </c>
      <c r="N179" s="23">
        <v>8</v>
      </c>
      <c r="O179" s="23">
        <v>0</v>
      </c>
      <c r="P179" s="23">
        <v>6</v>
      </c>
      <c r="Q179" s="24">
        <f t="shared" ref="Q179" si="1163">O179+P179</f>
        <v>6</v>
      </c>
      <c r="R179" s="23">
        <v>0</v>
      </c>
      <c r="S179" s="23">
        <v>22</v>
      </c>
      <c r="T179" s="23">
        <v>0</v>
      </c>
      <c r="U179" s="23">
        <v>6</v>
      </c>
      <c r="V179" s="24">
        <f t="shared" ref="V179" si="1164">T179+U179</f>
        <v>6</v>
      </c>
      <c r="W179" s="24">
        <v>0</v>
      </c>
      <c r="X179" s="23">
        <v>0</v>
      </c>
      <c r="Y179" s="23">
        <v>0</v>
      </c>
      <c r="Z179" s="23">
        <v>0</v>
      </c>
      <c r="AA179" s="24">
        <f t="shared" ref="AA179:AA180" si="1165">Y179+Z179</f>
        <v>0</v>
      </c>
      <c r="AB179" s="23">
        <v>0</v>
      </c>
      <c r="AC179" s="23">
        <v>0</v>
      </c>
      <c r="AD179" s="23">
        <v>0</v>
      </c>
      <c r="AE179" s="23">
        <v>0</v>
      </c>
      <c r="AF179" s="24">
        <f t="shared" ref="AF179" si="1166">AD179+AE179</f>
        <v>0</v>
      </c>
      <c r="AG179" s="23">
        <v>0</v>
      </c>
      <c r="AH179" s="23">
        <v>0</v>
      </c>
      <c r="AI179" s="23">
        <v>0</v>
      </c>
      <c r="AJ179" s="23">
        <v>0</v>
      </c>
      <c r="AK179" s="24">
        <f t="shared" ref="AK179" si="1167">AI179+AJ179</f>
        <v>0</v>
      </c>
      <c r="AL179" s="23">
        <v>0</v>
      </c>
      <c r="AM179" s="23">
        <v>0</v>
      </c>
      <c r="AN179" s="23">
        <v>0</v>
      </c>
      <c r="AO179" s="23">
        <v>0</v>
      </c>
      <c r="AP179" s="23">
        <f t="shared" ref="AP179" si="1168">AN179+AO179</f>
        <v>0</v>
      </c>
      <c r="AQ179" s="23">
        <v>0</v>
      </c>
      <c r="AR179" s="23">
        <v>0</v>
      </c>
      <c r="AS179" s="23">
        <v>0</v>
      </c>
      <c r="AT179" s="23">
        <v>0</v>
      </c>
      <c r="AU179" s="24">
        <f t="shared" ref="AU179" si="1169">AS179+AT179</f>
        <v>0</v>
      </c>
      <c r="AV179" s="23">
        <v>0</v>
      </c>
      <c r="AW179" s="23">
        <v>0</v>
      </c>
      <c r="AX179" s="23">
        <v>0</v>
      </c>
      <c r="AY179" s="23">
        <v>0</v>
      </c>
      <c r="AZ179" s="24">
        <f t="shared" ref="AZ179" si="1170">AX179+AY179</f>
        <v>0</v>
      </c>
      <c r="BA179" s="23">
        <v>0</v>
      </c>
      <c r="BB179" s="23">
        <v>0</v>
      </c>
      <c r="BC179" s="23">
        <v>0</v>
      </c>
      <c r="BD179" s="23">
        <v>0</v>
      </c>
      <c r="BE179" s="24">
        <f t="shared" ref="BE179" si="1171">BC179+BD179</f>
        <v>0</v>
      </c>
      <c r="BF179" s="23">
        <v>0</v>
      </c>
      <c r="BG179" s="23">
        <v>6</v>
      </c>
      <c r="BH179" s="23">
        <v>0</v>
      </c>
      <c r="BI179" s="23">
        <v>6</v>
      </c>
      <c r="BJ179" s="24">
        <f t="shared" ref="BJ179" si="1172">BH179+BI179</f>
        <v>6</v>
      </c>
      <c r="BK179" s="23">
        <v>0</v>
      </c>
      <c r="BL179" s="23">
        <v>0</v>
      </c>
      <c r="BM179" s="23">
        <v>0</v>
      </c>
      <c r="BN179" s="23">
        <v>0</v>
      </c>
      <c r="BO179" s="24">
        <f t="shared" ref="BO179" si="1173">BM179+BN179</f>
        <v>0</v>
      </c>
      <c r="BP179" s="24">
        <v>0</v>
      </c>
      <c r="BQ179" s="23">
        <v>0</v>
      </c>
      <c r="BR179" s="23">
        <v>0</v>
      </c>
      <c r="BS179" s="23">
        <v>0</v>
      </c>
      <c r="BT179" s="24">
        <f t="shared" ref="BT179" si="1174">BR179+BS179</f>
        <v>0</v>
      </c>
      <c r="BU179" s="24">
        <f t="shared" ref="BU179" si="1175">C179+M179+AB179+AG179+AL179+AQ179+AV179+BA179+BF179+BP179+H179+BK179+R179</f>
        <v>45</v>
      </c>
      <c r="BV179" s="24">
        <f t="shared" ref="BV179:BV183" si="1176">D179+N179+AC179+AH179+AM179+AR179+AW179+BB179+BG179+BQ179+I179+BL179+S179+X179</f>
        <v>54</v>
      </c>
      <c r="BW179" s="24">
        <f t="shared" ref="BW179" si="1177">E179+O179+AD179+AI179+AN179+AS179+AX179+BC179+BH179+BR179+J179+BM179+T179</f>
        <v>2</v>
      </c>
      <c r="BX179" s="24">
        <f>F179+P179+AE179+AJ179+AO179+AT179+AY179+BD179+BI179+BS179+K179+BN179+U179</f>
        <v>31</v>
      </c>
      <c r="BY179" s="24">
        <f t="shared" ref="BY179" si="1178">G179+Q179+AF179+AK179+AP179+AU179+AZ179+BE179+BJ179+BT179+L179+BO179+V179</f>
        <v>33</v>
      </c>
      <c r="BZ179" s="25"/>
      <c r="CA179" s="24"/>
      <c r="CB179" s="24"/>
      <c r="CC179" s="24"/>
      <c r="CD179" s="24"/>
      <c r="CE179" s="24"/>
      <c r="CF179" s="24"/>
      <c r="CG179" s="24"/>
      <c r="CH179" s="24"/>
      <c r="CI179" s="24"/>
    </row>
    <row r="180" spans="1:87" ht="25.5" customHeight="1">
      <c r="A180" s="5"/>
      <c r="B180" s="69" t="s">
        <v>158</v>
      </c>
      <c r="C180" s="23">
        <v>25</v>
      </c>
      <c r="D180" s="23">
        <f>15+7</f>
        <v>22</v>
      </c>
      <c r="E180" s="23">
        <v>1</v>
      </c>
      <c r="F180" s="23">
        <v>12</v>
      </c>
      <c r="G180" s="24">
        <f t="shared" ref="G180" si="1179">E180+F180</f>
        <v>13</v>
      </c>
      <c r="H180" s="23">
        <v>0</v>
      </c>
      <c r="I180" s="73">
        <v>1</v>
      </c>
      <c r="J180" s="23">
        <v>0</v>
      </c>
      <c r="K180" s="23">
        <v>1</v>
      </c>
      <c r="L180" s="24">
        <f>SUM(J180:K180)</f>
        <v>1</v>
      </c>
      <c r="M180" s="23">
        <v>20</v>
      </c>
      <c r="N180" s="23">
        <v>15</v>
      </c>
      <c r="O180" s="23">
        <v>0</v>
      </c>
      <c r="P180" s="23">
        <v>6</v>
      </c>
      <c r="Q180" s="24">
        <f t="shared" ref="Q180" si="1180">O180+P180</f>
        <v>6</v>
      </c>
      <c r="R180" s="23">
        <v>0</v>
      </c>
      <c r="S180" s="23">
        <v>8</v>
      </c>
      <c r="T180" s="23">
        <v>0</v>
      </c>
      <c r="U180" s="23">
        <v>7</v>
      </c>
      <c r="V180" s="24">
        <f t="shared" ref="V180" si="1181">T180+U180</f>
        <v>7</v>
      </c>
      <c r="W180" s="24">
        <v>0</v>
      </c>
      <c r="X180" s="23">
        <v>0</v>
      </c>
      <c r="Y180" s="23">
        <v>0</v>
      </c>
      <c r="Z180" s="23">
        <v>0</v>
      </c>
      <c r="AA180" s="24">
        <f t="shared" si="1165"/>
        <v>0</v>
      </c>
      <c r="AB180" s="23">
        <v>0</v>
      </c>
      <c r="AC180" s="23">
        <v>0</v>
      </c>
      <c r="AD180" s="23">
        <v>0</v>
      </c>
      <c r="AE180" s="23">
        <v>0</v>
      </c>
      <c r="AF180" s="24">
        <f t="shared" ref="AF180" si="1182">AD180+AE180</f>
        <v>0</v>
      </c>
      <c r="AG180" s="23">
        <v>0</v>
      </c>
      <c r="AH180" s="23">
        <v>0</v>
      </c>
      <c r="AI180" s="23">
        <v>0</v>
      </c>
      <c r="AJ180" s="23">
        <v>0</v>
      </c>
      <c r="AK180" s="24">
        <f t="shared" ref="AK180" si="1183">AI180+AJ180</f>
        <v>0</v>
      </c>
      <c r="AL180" s="23">
        <v>0</v>
      </c>
      <c r="AM180" s="23">
        <v>0</v>
      </c>
      <c r="AN180" s="23">
        <v>0</v>
      </c>
      <c r="AO180" s="23">
        <v>0</v>
      </c>
      <c r="AP180" s="23">
        <f t="shared" ref="AP180" si="1184">AN180+AO180</f>
        <v>0</v>
      </c>
      <c r="AQ180" s="23">
        <v>0</v>
      </c>
      <c r="AR180" s="23">
        <v>0</v>
      </c>
      <c r="AS180" s="23">
        <v>0</v>
      </c>
      <c r="AT180" s="23">
        <v>0</v>
      </c>
      <c r="AU180" s="24">
        <f t="shared" ref="AU180" si="1185">AS180+AT180</f>
        <v>0</v>
      </c>
      <c r="AV180" s="23">
        <v>0</v>
      </c>
      <c r="AW180" s="23">
        <v>0</v>
      </c>
      <c r="AX180" s="23">
        <v>0</v>
      </c>
      <c r="AY180" s="23">
        <v>0</v>
      </c>
      <c r="AZ180" s="24">
        <f t="shared" ref="AZ180" si="1186">AX180+AY180</f>
        <v>0</v>
      </c>
      <c r="BA180" s="23">
        <v>0</v>
      </c>
      <c r="BB180" s="23">
        <v>0</v>
      </c>
      <c r="BC180" s="23">
        <v>0</v>
      </c>
      <c r="BD180" s="23">
        <v>0</v>
      </c>
      <c r="BE180" s="24">
        <f t="shared" ref="BE180" si="1187">BC180+BD180</f>
        <v>0</v>
      </c>
      <c r="BF180" s="23">
        <v>0</v>
      </c>
      <c r="BG180" s="23">
        <v>0</v>
      </c>
      <c r="BH180" s="23">
        <v>0</v>
      </c>
      <c r="BI180" s="23">
        <v>1</v>
      </c>
      <c r="BJ180" s="24">
        <f t="shared" ref="BJ180" si="1188">BH180+BI180</f>
        <v>1</v>
      </c>
      <c r="BK180" s="23">
        <v>0</v>
      </c>
      <c r="BL180" s="23">
        <v>0</v>
      </c>
      <c r="BM180" s="23">
        <v>0</v>
      </c>
      <c r="BN180" s="23">
        <v>0</v>
      </c>
      <c r="BO180" s="24">
        <f t="shared" ref="BO180" si="1189">BM180+BN180</f>
        <v>0</v>
      </c>
      <c r="BP180" s="24">
        <v>0</v>
      </c>
      <c r="BQ180" s="23">
        <v>0</v>
      </c>
      <c r="BR180" s="23">
        <v>0</v>
      </c>
      <c r="BS180" s="23">
        <v>0</v>
      </c>
      <c r="BT180" s="24">
        <f t="shared" ref="BT180" si="1190">BR180+BS180</f>
        <v>0</v>
      </c>
      <c r="BU180" s="24">
        <f t="shared" ref="BU180:BU183" si="1191">C180+M180+AB180+AG180+AL180+AQ180+AV180+BA180+BF180+BP180+H180+BK180+R180</f>
        <v>45</v>
      </c>
      <c r="BV180" s="24">
        <f t="shared" si="1176"/>
        <v>46</v>
      </c>
      <c r="BW180" s="24">
        <f t="shared" ref="BW180:BW183" si="1192">E180+O180+AD180+AI180+AN180+AS180+AX180+BC180+BH180+BR180+J180+BM180+T180</f>
        <v>1</v>
      </c>
      <c r="BX180" s="24">
        <f t="shared" ref="BX180:BX183" si="1193">F180+P180+AE180+AJ180+AO180+AT180+AY180+BD180+BI180+BS180+K180+BN180+U180</f>
        <v>27</v>
      </c>
      <c r="BY180" s="24">
        <f t="shared" ref="BY180:BY183" si="1194">G180+Q180+AF180+AK180+AP180+AU180+AZ180+BE180+BJ180+BT180+L180+BO180+V180</f>
        <v>28</v>
      </c>
      <c r="BZ180" s="25">
        <v>1</v>
      </c>
      <c r="CA180" s="24">
        <f>IF(BZ180=1,BW180,"0")</f>
        <v>1</v>
      </c>
      <c r="CB180" s="24">
        <f>IF(BZ180=1,BX180,"0")</f>
        <v>27</v>
      </c>
      <c r="CC180" s="24">
        <f>CA180+CB180</f>
        <v>28</v>
      </c>
      <c r="CD180" s="24" t="str">
        <f>IF(BZ180=2,BW180,"0")</f>
        <v>0</v>
      </c>
      <c r="CE180" s="24" t="str">
        <f>IF(BZ180=2,BX180,"0")</f>
        <v>0</v>
      </c>
      <c r="CF180" s="24">
        <f>CD180+CE180</f>
        <v>0</v>
      </c>
      <c r="CG180" s="24" t="str">
        <f>IF(CC180=2,BZ180,"0")</f>
        <v>0</v>
      </c>
      <c r="CH180" s="24" t="str">
        <f>IF(CC180=2,CA180,"0")</f>
        <v>0</v>
      </c>
      <c r="CI180" s="24">
        <f>CG180+CH180</f>
        <v>0</v>
      </c>
    </row>
    <row r="181" spans="1:87" ht="25.5" customHeight="1">
      <c r="A181" s="5"/>
      <c r="B181" s="28" t="s">
        <v>36</v>
      </c>
      <c r="C181" s="24">
        <f>SUM(C179:C180)</f>
        <v>55</v>
      </c>
      <c r="D181" s="24">
        <f t="shared" ref="D181:BT181" si="1195">SUM(D179:D180)</f>
        <v>39</v>
      </c>
      <c r="E181" s="24">
        <f t="shared" si="1195"/>
        <v>3</v>
      </c>
      <c r="F181" s="24">
        <f t="shared" si="1195"/>
        <v>24</v>
      </c>
      <c r="G181" s="24">
        <f t="shared" si="1195"/>
        <v>27</v>
      </c>
      <c r="H181" s="24">
        <f t="shared" si="1195"/>
        <v>0</v>
      </c>
      <c r="I181" s="24">
        <f t="shared" si="1195"/>
        <v>2</v>
      </c>
      <c r="J181" s="24">
        <f t="shared" si="1195"/>
        <v>0</v>
      </c>
      <c r="K181" s="24">
        <f t="shared" si="1195"/>
        <v>2</v>
      </c>
      <c r="L181" s="24">
        <f t="shared" si="1195"/>
        <v>2</v>
      </c>
      <c r="M181" s="24">
        <f t="shared" si="1195"/>
        <v>35</v>
      </c>
      <c r="N181" s="24">
        <f t="shared" si="1195"/>
        <v>23</v>
      </c>
      <c r="O181" s="24">
        <f t="shared" si="1195"/>
        <v>0</v>
      </c>
      <c r="P181" s="24">
        <f t="shared" si="1195"/>
        <v>12</v>
      </c>
      <c r="Q181" s="24">
        <f t="shared" si="1195"/>
        <v>12</v>
      </c>
      <c r="R181" s="24">
        <f t="shared" si="1195"/>
        <v>0</v>
      </c>
      <c r="S181" s="24">
        <f t="shared" si="1195"/>
        <v>30</v>
      </c>
      <c r="T181" s="24">
        <f t="shared" si="1195"/>
        <v>0</v>
      </c>
      <c r="U181" s="24">
        <f t="shared" si="1195"/>
        <v>13</v>
      </c>
      <c r="V181" s="24">
        <f t="shared" si="1195"/>
        <v>13</v>
      </c>
      <c r="W181" s="24">
        <f t="shared" ref="W181:AA181" si="1196">SUM(W179:W180)</f>
        <v>0</v>
      </c>
      <c r="X181" s="24">
        <f t="shared" si="1196"/>
        <v>0</v>
      </c>
      <c r="Y181" s="24">
        <f t="shared" si="1196"/>
        <v>0</v>
      </c>
      <c r="Z181" s="24">
        <f t="shared" si="1196"/>
        <v>0</v>
      </c>
      <c r="AA181" s="24">
        <f t="shared" si="1196"/>
        <v>0</v>
      </c>
      <c r="AB181" s="24">
        <f t="shared" si="1195"/>
        <v>0</v>
      </c>
      <c r="AC181" s="24">
        <f t="shared" si="1195"/>
        <v>0</v>
      </c>
      <c r="AD181" s="24">
        <f t="shared" si="1195"/>
        <v>0</v>
      </c>
      <c r="AE181" s="24">
        <f t="shared" si="1195"/>
        <v>0</v>
      </c>
      <c r="AF181" s="24">
        <f t="shared" si="1195"/>
        <v>0</v>
      </c>
      <c r="AG181" s="24">
        <f t="shared" si="1195"/>
        <v>0</v>
      </c>
      <c r="AH181" s="24">
        <f t="shared" si="1195"/>
        <v>0</v>
      </c>
      <c r="AI181" s="24">
        <f t="shared" si="1195"/>
        <v>0</v>
      </c>
      <c r="AJ181" s="24">
        <f t="shared" si="1195"/>
        <v>0</v>
      </c>
      <c r="AK181" s="24">
        <f t="shared" si="1195"/>
        <v>0</v>
      </c>
      <c r="AL181" s="24">
        <f t="shared" si="1195"/>
        <v>0</v>
      </c>
      <c r="AM181" s="24">
        <f t="shared" si="1195"/>
        <v>0</v>
      </c>
      <c r="AN181" s="24">
        <f t="shared" si="1195"/>
        <v>0</v>
      </c>
      <c r="AO181" s="24">
        <f t="shared" si="1195"/>
        <v>0</v>
      </c>
      <c r="AP181" s="24">
        <f t="shared" si="1195"/>
        <v>0</v>
      </c>
      <c r="AQ181" s="24">
        <f t="shared" si="1195"/>
        <v>0</v>
      </c>
      <c r="AR181" s="24">
        <f t="shared" si="1195"/>
        <v>0</v>
      </c>
      <c r="AS181" s="24">
        <f t="shared" si="1195"/>
        <v>0</v>
      </c>
      <c r="AT181" s="24">
        <f t="shared" si="1195"/>
        <v>0</v>
      </c>
      <c r="AU181" s="24">
        <f t="shared" si="1195"/>
        <v>0</v>
      </c>
      <c r="AV181" s="24">
        <f t="shared" si="1195"/>
        <v>0</v>
      </c>
      <c r="AW181" s="24">
        <f t="shared" si="1195"/>
        <v>0</v>
      </c>
      <c r="AX181" s="24">
        <f t="shared" si="1195"/>
        <v>0</v>
      </c>
      <c r="AY181" s="24">
        <f t="shared" si="1195"/>
        <v>0</v>
      </c>
      <c r="AZ181" s="24">
        <f t="shared" si="1195"/>
        <v>0</v>
      </c>
      <c r="BA181" s="24">
        <f t="shared" si="1195"/>
        <v>0</v>
      </c>
      <c r="BB181" s="24">
        <f t="shared" si="1195"/>
        <v>0</v>
      </c>
      <c r="BC181" s="24">
        <f t="shared" si="1195"/>
        <v>0</v>
      </c>
      <c r="BD181" s="24">
        <f t="shared" si="1195"/>
        <v>0</v>
      </c>
      <c r="BE181" s="24">
        <f t="shared" si="1195"/>
        <v>0</v>
      </c>
      <c r="BF181" s="24">
        <f t="shared" si="1195"/>
        <v>0</v>
      </c>
      <c r="BG181" s="24">
        <f t="shared" si="1195"/>
        <v>6</v>
      </c>
      <c r="BH181" s="24">
        <f t="shared" si="1195"/>
        <v>0</v>
      </c>
      <c r="BI181" s="24">
        <f t="shared" si="1195"/>
        <v>7</v>
      </c>
      <c r="BJ181" s="24">
        <f t="shared" si="1195"/>
        <v>7</v>
      </c>
      <c r="BK181" s="24">
        <f t="shared" si="1195"/>
        <v>0</v>
      </c>
      <c r="BL181" s="24">
        <f t="shared" si="1195"/>
        <v>0</v>
      </c>
      <c r="BM181" s="24">
        <f t="shared" si="1195"/>
        <v>0</v>
      </c>
      <c r="BN181" s="24">
        <f t="shared" si="1195"/>
        <v>0</v>
      </c>
      <c r="BO181" s="24">
        <f t="shared" si="1195"/>
        <v>0</v>
      </c>
      <c r="BP181" s="24">
        <f t="shared" si="1195"/>
        <v>0</v>
      </c>
      <c r="BQ181" s="24">
        <f t="shared" si="1195"/>
        <v>0</v>
      </c>
      <c r="BR181" s="24">
        <f t="shared" si="1195"/>
        <v>0</v>
      </c>
      <c r="BS181" s="24">
        <f t="shared" si="1195"/>
        <v>0</v>
      </c>
      <c r="BT181" s="24">
        <f t="shared" si="1195"/>
        <v>0</v>
      </c>
      <c r="BU181" s="24">
        <f t="shared" ref="BU181:BY181" si="1197">SUM(BU179:BU180)</f>
        <v>90</v>
      </c>
      <c r="BV181" s="24">
        <f t="shared" si="1176"/>
        <v>100</v>
      </c>
      <c r="BW181" s="24">
        <f t="shared" si="1197"/>
        <v>3</v>
      </c>
      <c r="BX181" s="24">
        <f t="shared" si="1197"/>
        <v>58</v>
      </c>
      <c r="BY181" s="24">
        <f t="shared" si="1197"/>
        <v>61</v>
      </c>
      <c r="BZ181" s="25"/>
      <c r="CA181" s="24">
        <f t="shared" ref="CA181:CF181" si="1198">SUM(CA180:CA180)</f>
        <v>1</v>
      </c>
      <c r="CB181" s="24">
        <f t="shared" si="1198"/>
        <v>27</v>
      </c>
      <c r="CC181" s="24">
        <f t="shared" si="1198"/>
        <v>28</v>
      </c>
      <c r="CD181" s="24">
        <f t="shared" si="1198"/>
        <v>0</v>
      </c>
      <c r="CE181" s="24">
        <f t="shared" si="1198"/>
        <v>0</v>
      </c>
      <c r="CF181" s="24">
        <f t="shared" si="1198"/>
        <v>0</v>
      </c>
      <c r="CG181" s="24">
        <f t="shared" ref="CG181:CI181" si="1199">SUM(CG180:CG180)</f>
        <v>0</v>
      </c>
      <c r="CH181" s="24">
        <f t="shared" si="1199"/>
        <v>0</v>
      </c>
      <c r="CI181" s="24">
        <f t="shared" si="1199"/>
        <v>0</v>
      </c>
    </row>
    <row r="182" spans="1:87" ht="25.5" customHeight="1">
      <c r="A182" s="118"/>
      <c r="B182" s="119" t="s">
        <v>52</v>
      </c>
      <c r="C182" s="131">
        <f>C181</f>
        <v>55</v>
      </c>
      <c r="D182" s="131">
        <f t="shared" ref="D182:CF182" si="1200">D181</f>
        <v>39</v>
      </c>
      <c r="E182" s="131">
        <f t="shared" si="1200"/>
        <v>3</v>
      </c>
      <c r="F182" s="131">
        <f t="shared" si="1200"/>
        <v>24</v>
      </c>
      <c r="G182" s="131">
        <f t="shared" si="1200"/>
        <v>27</v>
      </c>
      <c r="H182" s="131">
        <f>H181</f>
        <v>0</v>
      </c>
      <c r="I182" s="131">
        <f t="shared" ref="I182:L182" si="1201">I181</f>
        <v>2</v>
      </c>
      <c r="J182" s="120">
        <f t="shared" si="1201"/>
        <v>0</v>
      </c>
      <c r="K182" s="120">
        <f t="shared" si="1201"/>
        <v>2</v>
      </c>
      <c r="L182" s="120">
        <f t="shared" si="1201"/>
        <v>2</v>
      </c>
      <c r="M182" s="120">
        <f t="shared" si="1200"/>
        <v>35</v>
      </c>
      <c r="N182" s="120">
        <f t="shared" si="1200"/>
        <v>23</v>
      </c>
      <c r="O182" s="120">
        <f t="shared" si="1200"/>
        <v>0</v>
      </c>
      <c r="P182" s="120">
        <f t="shared" si="1200"/>
        <v>12</v>
      </c>
      <c r="Q182" s="120">
        <f t="shared" si="1200"/>
        <v>12</v>
      </c>
      <c r="R182" s="120">
        <f t="shared" ref="R182:AA182" si="1202">R181</f>
        <v>0</v>
      </c>
      <c r="S182" s="120">
        <f t="shared" si="1202"/>
        <v>30</v>
      </c>
      <c r="T182" s="120">
        <f t="shared" si="1202"/>
        <v>0</v>
      </c>
      <c r="U182" s="120">
        <f t="shared" si="1202"/>
        <v>13</v>
      </c>
      <c r="V182" s="120">
        <f t="shared" si="1202"/>
        <v>13</v>
      </c>
      <c r="W182" s="120">
        <f t="shared" si="1202"/>
        <v>0</v>
      </c>
      <c r="X182" s="120">
        <f t="shared" si="1202"/>
        <v>0</v>
      </c>
      <c r="Y182" s="120">
        <f t="shared" si="1202"/>
        <v>0</v>
      </c>
      <c r="Z182" s="120">
        <f t="shared" si="1202"/>
        <v>0</v>
      </c>
      <c r="AA182" s="120">
        <f t="shared" si="1202"/>
        <v>0</v>
      </c>
      <c r="AB182" s="120">
        <f t="shared" si="1200"/>
        <v>0</v>
      </c>
      <c r="AC182" s="120">
        <f t="shared" si="1200"/>
        <v>0</v>
      </c>
      <c r="AD182" s="120">
        <f t="shared" si="1200"/>
        <v>0</v>
      </c>
      <c r="AE182" s="120">
        <f t="shared" si="1200"/>
        <v>0</v>
      </c>
      <c r="AF182" s="120">
        <f t="shared" si="1200"/>
        <v>0</v>
      </c>
      <c r="AG182" s="120">
        <f t="shared" si="1200"/>
        <v>0</v>
      </c>
      <c r="AH182" s="120">
        <f t="shared" si="1200"/>
        <v>0</v>
      </c>
      <c r="AI182" s="120">
        <f t="shared" si="1200"/>
        <v>0</v>
      </c>
      <c r="AJ182" s="120">
        <f t="shared" si="1200"/>
        <v>0</v>
      </c>
      <c r="AK182" s="120">
        <f t="shared" si="1200"/>
        <v>0</v>
      </c>
      <c r="AL182" s="120">
        <f t="shared" si="1200"/>
        <v>0</v>
      </c>
      <c r="AM182" s="120">
        <f t="shared" si="1200"/>
        <v>0</v>
      </c>
      <c r="AN182" s="120">
        <f t="shared" si="1200"/>
        <v>0</v>
      </c>
      <c r="AO182" s="120">
        <f t="shared" si="1200"/>
        <v>0</v>
      </c>
      <c r="AP182" s="120">
        <f t="shared" si="1200"/>
        <v>0</v>
      </c>
      <c r="AQ182" s="120">
        <f t="shared" si="1200"/>
        <v>0</v>
      </c>
      <c r="AR182" s="120">
        <f t="shared" si="1200"/>
        <v>0</v>
      </c>
      <c r="AS182" s="120">
        <f t="shared" si="1200"/>
        <v>0</v>
      </c>
      <c r="AT182" s="120">
        <f t="shared" si="1200"/>
        <v>0</v>
      </c>
      <c r="AU182" s="120">
        <f t="shared" si="1200"/>
        <v>0</v>
      </c>
      <c r="AV182" s="120">
        <f t="shared" si="1200"/>
        <v>0</v>
      </c>
      <c r="AW182" s="120">
        <f t="shared" si="1200"/>
        <v>0</v>
      </c>
      <c r="AX182" s="120">
        <f t="shared" si="1200"/>
        <v>0</v>
      </c>
      <c r="AY182" s="120">
        <f t="shared" si="1200"/>
        <v>0</v>
      </c>
      <c r="AZ182" s="120">
        <f t="shared" si="1200"/>
        <v>0</v>
      </c>
      <c r="BA182" s="120">
        <f t="shared" si="1200"/>
        <v>0</v>
      </c>
      <c r="BB182" s="120">
        <f t="shared" si="1200"/>
        <v>0</v>
      </c>
      <c r="BC182" s="120">
        <f t="shared" si="1200"/>
        <v>0</v>
      </c>
      <c r="BD182" s="120">
        <f t="shared" si="1200"/>
        <v>0</v>
      </c>
      <c r="BE182" s="120">
        <f t="shared" si="1200"/>
        <v>0</v>
      </c>
      <c r="BF182" s="120">
        <f t="shared" si="1200"/>
        <v>0</v>
      </c>
      <c r="BG182" s="120">
        <f t="shared" si="1200"/>
        <v>6</v>
      </c>
      <c r="BH182" s="120">
        <f t="shared" si="1200"/>
        <v>0</v>
      </c>
      <c r="BI182" s="120">
        <f t="shared" si="1200"/>
        <v>7</v>
      </c>
      <c r="BJ182" s="120">
        <f t="shared" si="1200"/>
        <v>7</v>
      </c>
      <c r="BK182" s="120">
        <f t="shared" ref="BK182:BO182" si="1203">BK181</f>
        <v>0</v>
      </c>
      <c r="BL182" s="120">
        <f t="shared" si="1203"/>
        <v>0</v>
      </c>
      <c r="BM182" s="120">
        <f t="shared" si="1203"/>
        <v>0</v>
      </c>
      <c r="BN182" s="120">
        <f t="shared" si="1203"/>
        <v>0</v>
      </c>
      <c r="BO182" s="120">
        <f t="shared" si="1203"/>
        <v>0</v>
      </c>
      <c r="BP182" s="120">
        <f t="shared" si="1200"/>
        <v>0</v>
      </c>
      <c r="BQ182" s="120">
        <f t="shared" si="1200"/>
        <v>0</v>
      </c>
      <c r="BR182" s="120">
        <f t="shared" si="1200"/>
        <v>0</v>
      </c>
      <c r="BS182" s="120">
        <f t="shared" si="1200"/>
        <v>0</v>
      </c>
      <c r="BT182" s="120">
        <f t="shared" si="1200"/>
        <v>0</v>
      </c>
      <c r="BU182" s="120">
        <f t="shared" si="1191"/>
        <v>90</v>
      </c>
      <c r="BV182" s="120">
        <f t="shared" si="1176"/>
        <v>100</v>
      </c>
      <c r="BW182" s="120">
        <f t="shared" si="1192"/>
        <v>3</v>
      </c>
      <c r="BX182" s="120">
        <f t="shared" si="1193"/>
        <v>58</v>
      </c>
      <c r="BY182" s="120">
        <f t="shared" si="1194"/>
        <v>61</v>
      </c>
      <c r="BZ182" s="25">
        <f t="shared" si="1200"/>
        <v>0</v>
      </c>
      <c r="CA182" s="24">
        <f t="shared" si="1200"/>
        <v>1</v>
      </c>
      <c r="CB182" s="24">
        <f>CB181</f>
        <v>27</v>
      </c>
      <c r="CC182" s="24">
        <f t="shared" si="1200"/>
        <v>28</v>
      </c>
      <c r="CD182" s="24">
        <f t="shared" si="1200"/>
        <v>0</v>
      </c>
      <c r="CE182" s="24">
        <f t="shared" si="1200"/>
        <v>0</v>
      </c>
      <c r="CF182" s="24">
        <f t="shared" si="1200"/>
        <v>0</v>
      </c>
      <c r="CG182" s="24">
        <f t="shared" ref="CG182:CI182" si="1204">CG181</f>
        <v>0</v>
      </c>
      <c r="CH182" s="24">
        <f t="shared" si="1204"/>
        <v>0</v>
      </c>
      <c r="CI182" s="24">
        <f t="shared" si="1204"/>
        <v>0</v>
      </c>
    </row>
    <row r="183" spans="1:87" ht="25.5" customHeight="1">
      <c r="A183" s="121"/>
      <c r="B183" s="122" t="s">
        <v>23</v>
      </c>
      <c r="C183" s="128">
        <f t="shared" ref="C183:AW183" si="1205">C182+C176</f>
        <v>385</v>
      </c>
      <c r="D183" s="128">
        <f t="shared" si="1205"/>
        <v>409</v>
      </c>
      <c r="E183" s="128">
        <f t="shared" si="1205"/>
        <v>51</v>
      </c>
      <c r="F183" s="128">
        <f t="shared" si="1205"/>
        <v>208</v>
      </c>
      <c r="G183" s="128">
        <f t="shared" si="1205"/>
        <v>259</v>
      </c>
      <c r="H183" s="128">
        <f>H182+H176</f>
        <v>0</v>
      </c>
      <c r="I183" s="128">
        <f t="shared" ref="I183" si="1206">I182+I176</f>
        <v>323</v>
      </c>
      <c r="J183" s="123">
        <f t="shared" ref="J183" si="1207">J182+J176</f>
        <v>64</v>
      </c>
      <c r="K183" s="123">
        <f t="shared" ref="K183" si="1208">K182+K176</f>
        <v>188</v>
      </c>
      <c r="L183" s="123">
        <f t="shared" ref="L183" si="1209">L182+L176</f>
        <v>252</v>
      </c>
      <c r="M183" s="123">
        <f t="shared" si="1205"/>
        <v>145</v>
      </c>
      <c r="N183" s="123">
        <f t="shared" si="1205"/>
        <v>112</v>
      </c>
      <c r="O183" s="123">
        <f t="shared" si="1205"/>
        <v>21</v>
      </c>
      <c r="P183" s="123">
        <f t="shared" si="1205"/>
        <v>61</v>
      </c>
      <c r="Q183" s="123">
        <f t="shared" si="1205"/>
        <v>82</v>
      </c>
      <c r="R183" s="123">
        <f t="shared" ref="R183:AA183" si="1210">R182+R176</f>
        <v>0</v>
      </c>
      <c r="S183" s="123">
        <f t="shared" si="1210"/>
        <v>139</v>
      </c>
      <c r="T183" s="123">
        <f t="shared" si="1210"/>
        <v>22</v>
      </c>
      <c r="U183" s="123">
        <f t="shared" si="1210"/>
        <v>39</v>
      </c>
      <c r="V183" s="123">
        <f t="shared" si="1210"/>
        <v>61</v>
      </c>
      <c r="W183" s="123">
        <f t="shared" si="1210"/>
        <v>0</v>
      </c>
      <c r="X183" s="123">
        <f t="shared" si="1210"/>
        <v>0</v>
      </c>
      <c r="Y183" s="123">
        <f t="shared" si="1210"/>
        <v>0</v>
      </c>
      <c r="Z183" s="123">
        <f t="shared" si="1210"/>
        <v>0</v>
      </c>
      <c r="AA183" s="123">
        <f t="shared" si="1210"/>
        <v>0</v>
      </c>
      <c r="AB183" s="123">
        <f t="shared" si="1205"/>
        <v>560</v>
      </c>
      <c r="AC183" s="123">
        <f t="shared" si="1205"/>
        <v>1028</v>
      </c>
      <c r="AD183" s="123">
        <f t="shared" si="1205"/>
        <v>147</v>
      </c>
      <c r="AE183" s="123">
        <f t="shared" si="1205"/>
        <v>228</v>
      </c>
      <c r="AF183" s="123">
        <f t="shared" si="1205"/>
        <v>375</v>
      </c>
      <c r="AG183" s="123">
        <f t="shared" si="1205"/>
        <v>445</v>
      </c>
      <c r="AH183" s="123">
        <f t="shared" si="1205"/>
        <v>695</v>
      </c>
      <c r="AI183" s="123">
        <f t="shared" si="1205"/>
        <v>116</v>
      </c>
      <c r="AJ183" s="123">
        <f t="shared" si="1205"/>
        <v>150</v>
      </c>
      <c r="AK183" s="123">
        <f t="shared" si="1205"/>
        <v>266</v>
      </c>
      <c r="AL183" s="123">
        <f t="shared" si="1205"/>
        <v>310</v>
      </c>
      <c r="AM183" s="123">
        <f t="shared" si="1205"/>
        <v>5175</v>
      </c>
      <c r="AN183" s="123">
        <f t="shared" si="1205"/>
        <v>104</v>
      </c>
      <c r="AO183" s="123">
        <f t="shared" si="1205"/>
        <v>231</v>
      </c>
      <c r="AP183" s="123">
        <f t="shared" si="1205"/>
        <v>335</v>
      </c>
      <c r="AQ183" s="123">
        <f t="shared" si="1205"/>
        <v>0</v>
      </c>
      <c r="AR183" s="123">
        <f t="shared" si="1205"/>
        <v>156</v>
      </c>
      <c r="AS183" s="123">
        <f t="shared" si="1205"/>
        <v>19</v>
      </c>
      <c r="AT183" s="123">
        <f t="shared" si="1205"/>
        <v>25</v>
      </c>
      <c r="AU183" s="123">
        <f t="shared" si="1205"/>
        <v>44</v>
      </c>
      <c r="AV183" s="123">
        <f t="shared" si="1205"/>
        <v>0</v>
      </c>
      <c r="AW183" s="123">
        <f t="shared" si="1205"/>
        <v>0</v>
      </c>
      <c r="AX183" s="123">
        <f t="shared" ref="AX183:CF183" si="1211">AX182+AX176</f>
        <v>0</v>
      </c>
      <c r="AY183" s="123">
        <f t="shared" si="1211"/>
        <v>0</v>
      </c>
      <c r="AZ183" s="123">
        <f t="shared" si="1211"/>
        <v>0</v>
      </c>
      <c r="BA183" s="123">
        <f t="shared" si="1211"/>
        <v>0</v>
      </c>
      <c r="BB183" s="123">
        <f t="shared" si="1211"/>
        <v>0</v>
      </c>
      <c r="BC183" s="123">
        <f t="shared" si="1211"/>
        <v>0</v>
      </c>
      <c r="BD183" s="123">
        <f t="shared" si="1211"/>
        <v>0</v>
      </c>
      <c r="BE183" s="123">
        <f t="shared" si="1211"/>
        <v>0</v>
      </c>
      <c r="BF183" s="123">
        <f t="shared" si="1211"/>
        <v>0</v>
      </c>
      <c r="BG183" s="123">
        <f t="shared" si="1211"/>
        <v>46</v>
      </c>
      <c r="BH183" s="123">
        <f t="shared" si="1211"/>
        <v>25</v>
      </c>
      <c r="BI183" s="123">
        <f t="shared" si="1211"/>
        <v>26</v>
      </c>
      <c r="BJ183" s="123">
        <f t="shared" si="1211"/>
        <v>51</v>
      </c>
      <c r="BK183" s="123">
        <f t="shared" ref="BK183:BO183" si="1212">BK182+BK176</f>
        <v>0</v>
      </c>
      <c r="BL183" s="123">
        <f t="shared" si="1212"/>
        <v>4</v>
      </c>
      <c r="BM183" s="123">
        <f t="shared" si="1212"/>
        <v>0</v>
      </c>
      <c r="BN183" s="123">
        <f t="shared" si="1212"/>
        <v>0</v>
      </c>
      <c r="BO183" s="123">
        <f t="shared" si="1212"/>
        <v>0</v>
      </c>
      <c r="BP183" s="123">
        <f t="shared" si="1211"/>
        <v>0</v>
      </c>
      <c r="BQ183" s="123">
        <f t="shared" si="1211"/>
        <v>3</v>
      </c>
      <c r="BR183" s="123">
        <f t="shared" si="1211"/>
        <v>8</v>
      </c>
      <c r="BS183" s="123">
        <f t="shared" si="1211"/>
        <v>4</v>
      </c>
      <c r="BT183" s="123">
        <f t="shared" si="1211"/>
        <v>12</v>
      </c>
      <c r="BU183" s="123">
        <f t="shared" si="1191"/>
        <v>1845</v>
      </c>
      <c r="BV183" s="123">
        <f t="shared" si="1176"/>
        <v>8090</v>
      </c>
      <c r="BW183" s="123">
        <f t="shared" si="1192"/>
        <v>577</v>
      </c>
      <c r="BX183" s="123">
        <f t="shared" si="1193"/>
        <v>1160</v>
      </c>
      <c r="BY183" s="123">
        <f t="shared" si="1194"/>
        <v>1737</v>
      </c>
      <c r="BZ183" s="30">
        <f t="shared" si="1211"/>
        <v>8</v>
      </c>
      <c r="CA183" s="29">
        <f t="shared" si="1211"/>
        <v>150</v>
      </c>
      <c r="CB183" s="29">
        <f>CB182+CB176</f>
        <v>491</v>
      </c>
      <c r="CC183" s="29">
        <f t="shared" si="1211"/>
        <v>641</v>
      </c>
      <c r="CD183" s="29">
        <f t="shared" si="1211"/>
        <v>420</v>
      </c>
      <c r="CE183" s="29">
        <f t="shared" si="1211"/>
        <v>635</v>
      </c>
      <c r="CF183" s="29">
        <f t="shared" si="1211"/>
        <v>1055</v>
      </c>
      <c r="CG183" s="29">
        <f t="shared" ref="CG183:CI183" si="1213">CG182+CG176</f>
        <v>0</v>
      </c>
      <c r="CH183" s="29">
        <f t="shared" si="1213"/>
        <v>0</v>
      </c>
      <c r="CI183" s="29">
        <f t="shared" si="1213"/>
        <v>0</v>
      </c>
    </row>
    <row r="184" spans="1:87" ht="25.5" customHeight="1">
      <c r="A184" s="5" t="s">
        <v>28</v>
      </c>
      <c r="B184" s="6"/>
      <c r="C184" s="38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  <c r="BQ184" s="36"/>
      <c r="BR184" s="36"/>
      <c r="BS184" s="36"/>
      <c r="BT184" s="36"/>
      <c r="BU184" s="36"/>
      <c r="BV184" s="36"/>
      <c r="BW184" s="36"/>
      <c r="BX184" s="36"/>
      <c r="BY184" s="36"/>
      <c r="BZ184" s="39"/>
      <c r="CA184" s="36"/>
      <c r="CB184" s="36"/>
      <c r="CC184" s="36"/>
      <c r="CD184" s="36"/>
      <c r="CE184" s="36"/>
      <c r="CF184" s="36"/>
      <c r="CG184" s="36"/>
      <c r="CH184" s="36"/>
      <c r="CI184" s="37"/>
    </row>
    <row r="185" spans="1:87" ht="25.5" customHeight="1">
      <c r="A185" s="5"/>
      <c r="B185" s="12" t="s">
        <v>37</v>
      </c>
      <c r="C185" s="38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/>
      <c r="BV185" s="36"/>
      <c r="BW185" s="36"/>
      <c r="BX185" s="36"/>
      <c r="BY185" s="36"/>
      <c r="BZ185" s="39"/>
      <c r="CA185" s="36"/>
      <c r="CB185" s="36"/>
      <c r="CC185" s="36"/>
      <c r="CD185" s="36"/>
      <c r="CE185" s="36"/>
      <c r="CF185" s="36"/>
      <c r="CG185" s="36"/>
      <c r="CH185" s="36"/>
      <c r="CI185" s="37"/>
    </row>
    <row r="186" spans="1:87" ht="25.5" customHeight="1">
      <c r="A186" s="5"/>
      <c r="B186" s="6" t="s">
        <v>42</v>
      </c>
      <c r="C186" s="40"/>
      <c r="D186" s="41"/>
      <c r="E186" s="41"/>
      <c r="F186" s="41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41"/>
      <c r="AC186" s="41"/>
      <c r="AD186" s="41"/>
      <c r="AE186" s="41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41"/>
      <c r="AW186" s="41"/>
      <c r="AX186" s="41"/>
      <c r="AY186" s="41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  <c r="BQ186" s="36"/>
      <c r="BR186" s="36"/>
      <c r="BS186" s="36"/>
      <c r="BT186" s="36"/>
      <c r="BU186" s="36"/>
      <c r="BV186" s="36"/>
      <c r="BW186" s="36"/>
      <c r="BX186" s="36"/>
      <c r="BY186" s="36"/>
      <c r="BZ186" s="81"/>
      <c r="CA186" s="36"/>
      <c r="CB186" s="36"/>
      <c r="CC186" s="36"/>
      <c r="CD186" s="36"/>
      <c r="CE186" s="36"/>
      <c r="CF186" s="36"/>
      <c r="CG186" s="36"/>
      <c r="CH186" s="36"/>
      <c r="CI186" s="37"/>
    </row>
    <row r="187" spans="1:87" ht="25.5" customHeight="1">
      <c r="A187" s="5"/>
      <c r="B187" s="27" t="s">
        <v>102</v>
      </c>
      <c r="C187" s="23">
        <v>5</v>
      </c>
      <c r="D187" s="23">
        <v>4</v>
      </c>
      <c r="E187" s="23">
        <v>1</v>
      </c>
      <c r="F187" s="23">
        <v>3</v>
      </c>
      <c r="G187" s="24">
        <f>E187+F187</f>
        <v>4</v>
      </c>
      <c r="H187" s="23">
        <v>0</v>
      </c>
      <c r="I187" s="73">
        <v>5</v>
      </c>
      <c r="J187" s="23">
        <v>2</v>
      </c>
      <c r="K187" s="23">
        <v>1</v>
      </c>
      <c r="L187" s="24">
        <f>SUM(J187:K187)</f>
        <v>3</v>
      </c>
      <c r="M187" s="23">
        <v>5</v>
      </c>
      <c r="N187" s="23">
        <v>0</v>
      </c>
      <c r="O187" s="23">
        <v>0</v>
      </c>
      <c r="P187" s="23">
        <v>0</v>
      </c>
      <c r="Q187" s="24">
        <f>O187+P187</f>
        <v>0</v>
      </c>
      <c r="R187" s="23">
        <v>0</v>
      </c>
      <c r="S187" s="23">
        <v>3</v>
      </c>
      <c r="T187" s="23">
        <v>2</v>
      </c>
      <c r="U187" s="23">
        <v>1</v>
      </c>
      <c r="V187" s="24">
        <f>T187+U187</f>
        <v>3</v>
      </c>
      <c r="W187" s="24">
        <v>0</v>
      </c>
      <c r="X187" s="23">
        <v>0</v>
      </c>
      <c r="Y187" s="23">
        <v>0</v>
      </c>
      <c r="Z187" s="23">
        <v>0</v>
      </c>
      <c r="AA187" s="24">
        <f>Y187+Z187</f>
        <v>0</v>
      </c>
      <c r="AB187" s="23">
        <v>30</v>
      </c>
      <c r="AC187" s="23">
        <v>7</v>
      </c>
      <c r="AD187" s="23">
        <v>1</v>
      </c>
      <c r="AE187" s="23">
        <v>2</v>
      </c>
      <c r="AF187" s="24">
        <f>AD187+AE187</f>
        <v>3</v>
      </c>
      <c r="AG187" s="23">
        <v>6</v>
      </c>
      <c r="AH187" s="23">
        <v>3</v>
      </c>
      <c r="AI187" s="23">
        <v>0</v>
      </c>
      <c r="AJ187" s="23">
        <v>2</v>
      </c>
      <c r="AK187" s="24">
        <f>AI187+AJ187</f>
        <v>2</v>
      </c>
      <c r="AL187" s="23">
        <v>4</v>
      </c>
      <c r="AM187" s="23">
        <v>105</v>
      </c>
      <c r="AN187" s="23">
        <v>4</v>
      </c>
      <c r="AO187" s="23">
        <v>9</v>
      </c>
      <c r="AP187" s="24">
        <f>AN187+AO187</f>
        <v>13</v>
      </c>
      <c r="AQ187" s="23">
        <v>0</v>
      </c>
      <c r="AR187" s="23">
        <v>6</v>
      </c>
      <c r="AS187" s="23">
        <v>2</v>
      </c>
      <c r="AT187" s="23">
        <v>2</v>
      </c>
      <c r="AU187" s="24">
        <f>AS187+AT187</f>
        <v>4</v>
      </c>
      <c r="AV187" s="23">
        <v>0</v>
      </c>
      <c r="AW187" s="23">
        <v>0</v>
      </c>
      <c r="AX187" s="23">
        <v>0</v>
      </c>
      <c r="AY187" s="23">
        <v>0</v>
      </c>
      <c r="AZ187" s="24">
        <f>AX187+AY187</f>
        <v>0</v>
      </c>
      <c r="BA187" s="23">
        <v>0</v>
      </c>
      <c r="BB187" s="23"/>
      <c r="BC187" s="23"/>
      <c r="BD187" s="23"/>
      <c r="BE187" s="24">
        <f>BC187+BD187</f>
        <v>0</v>
      </c>
      <c r="BF187" s="23">
        <v>0</v>
      </c>
      <c r="BG187" s="23">
        <v>7</v>
      </c>
      <c r="BH187" s="23">
        <v>1</v>
      </c>
      <c r="BI187" s="23">
        <v>3</v>
      </c>
      <c r="BJ187" s="24">
        <f>BH187+BI187</f>
        <v>4</v>
      </c>
      <c r="BK187" s="23">
        <v>0</v>
      </c>
      <c r="BL187" s="23">
        <v>1</v>
      </c>
      <c r="BM187" s="23">
        <v>0</v>
      </c>
      <c r="BN187" s="23">
        <v>0</v>
      </c>
      <c r="BO187" s="24">
        <f>BM187+BN187</f>
        <v>0</v>
      </c>
      <c r="BP187" s="23">
        <v>0</v>
      </c>
      <c r="BQ187" s="23">
        <v>2</v>
      </c>
      <c r="BR187" s="23">
        <v>0</v>
      </c>
      <c r="BS187" s="23">
        <v>2</v>
      </c>
      <c r="BT187" s="24">
        <f>BR187+BS187</f>
        <v>2</v>
      </c>
      <c r="BU187" s="24">
        <f t="shared" ref="BU187:BU190" si="1214">C187+M187+AB187+AG187+AL187+AQ187+AV187+BA187+BF187+BP187+H187+BK187+R187</f>
        <v>50</v>
      </c>
      <c r="BV187" s="24">
        <f t="shared" ref="BV187:BV190" si="1215">D187+N187+AC187+AH187+AM187+AR187+AW187+BB187+BG187+BQ187+I187+BL187+S187+X187</f>
        <v>143</v>
      </c>
      <c r="BW187" s="24">
        <f t="shared" ref="BW187:BW190" si="1216">E187+O187+AD187+AI187+AN187+AS187+AX187+BC187+BH187+BR187+J187+BM187+T187</f>
        <v>13</v>
      </c>
      <c r="BX187" s="24">
        <f t="shared" ref="BX187:BX190" si="1217">F187+P187+AE187+AJ187+AO187+AT187+AY187+BD187+BI187+BS187+K187+BN187+U187</f>
        <v>25</v>
      </c>
      <c r="BY187" s="24">
        <f t="shared" ref="BY187:BY190" si="1218">G187+Q187+AF187+AK187+AP187+AU187+AZ187+BE187+BJ187+BT187+L187+BO187+V187</f>
        <v>38</v>
      </c>
      <c r="BZ187" s="25">
        <v>2</v>
      </c>
      <c r="CA187" s="24" t="str">
        <f t="shared" ref="CA187:CA189" si="1219">IF(BZ187=1,BW187,"0")</f>
        <v>0</v>
      </c>
      <c r="CB187" s="24" t="str">
        <f t="shared" ref="CB187:CB189" si="1220">IF(BZ187=1,BX187,"0")</f>
        <v>0</v>
      </c>
      <c r="CC187" s="24">
        <f t="shared" ref="CC187:CC189" si="1221">CA187+CB187</f>
        <v>0</v>
      </c>
      <c r="CD187" s="24">
        <f t="shared" ref="CD187:CD189" si="1222">IF(BZ187=2,BW187,"0")</f>
        <v>13</v>
      </c>
      <c r="CE187" s="24">
        <f t="shared" ref="CE187:CE189" si="1223">IF(BZ187=2,BX187,"0")</f>
        <v>25</v>
      </c>
      <c r="CF187" s="24">
        <f t="shared" ref="CF187:CF189" si="1224">CD187+CE187</f>
        <v>38</v>
      </c>
      <c r="CG187" s="24" t="str">
        <f t="shared" ref="CG187:CG189" si="1225">IF(CC187=2,BZ187,"0")</f>
        <v>0</v>
      </c>
      <c r="CH187" s="24" t="str">
        <f t="shared" ref="CH187:CH189" si="1226">IF(CC187=2,CA187,"0")</f>
        <v>0</v>
      </c>
      <c r="CI187" s="24">
        <f t="shared" ref="CI187:CI189" si="1227">CG187+CH187</f>
        <v>0</v>
      </c>
    </row>
    <row r="188" spans="1:87" ht="25.5" customHeight="1">
      <c r="A188" s="5"/>
      <c r="B188" s="27" t="s">
        <v>132</v>
      </c>
      <c r="C188" s="23">
        <v>5</v>
      </c>
      <c r="D188" s="23">
        <v>0</v>
      </c>
      <c r="E188" s="23">
        <v>0</v>
      </c>
      <c r="F188" s="23">
        <v>1</v>
      </c>
      <c r="G188" s="24">
        <f>E188+F188</f>
        <v>1</v>
      </c>
      <c r="H188" s="23">
        <v>0</v>
      </c>
      <c r="I188" s="73">
        <v>6</v>
      </c>
      <c r="J188" s="23">
        <v>2</v>
      </c>
      <c r="K188" s="23">
        <v>3</v>
      </c>
      <c r="L188" s="24">
        <f t="shared" ref="L188:L189" si="1228">SUM(J188:K188)</f>
        <v>5</v>
      </c>
      <c r="M188" s="23">
        <v>5</v>
      </c>
      <c r="N188" s="23">
        <v>0</v>
      </c>
      <c r="O188" s="23">
        <v>0</v>
      </c>
      <c r="P188" s="23">
        <v>0</v>
      </c>
      <c r="Q188" s="24">
        <f>O188+P188</f>
        <v>0</v>
      </c>
      <c r="R188" s="23">
        <v>0</v>
      </c>
      <c r="S188" s="23">
        <v>1</v>
      </c>
      <c r="T188" s="23">
        <v>0</v>
      </c>
      <c r="U188" s="23">
        <v>1</v>
      </c>
      <c r="V188" s="24">
        <f>T188+U188</f>
        <v>1</v>
      </c>
      <c r="W188" s="24">
        <v>0</v>
      </c>
      <c r="X188" s="23">
        <v>0</v>
      </c>
      <c r="Y188" s="23">
        <v>0</v>
      </c>
      <c r="Z188" s="23">
        <v>0</v>
      </c>
      <c r="AA188" s="24">
        <f>Y188+Z188</f>
        <v>0</v>
      </c>
      <c r="AB188" s="23">
        <v>10</v>
      </c>
      <c r="AC188" s="23">
        <v>16</v>
      </c>
      <c r="AD188" s="23">
        <v>2</v>
      </c>
      <c r="AE188" s="23">
        <v>4</v>
      </c>
      <c r="AF188" s="24">
        <f>AD188+AE188</f>
        <v>6</v>
      </c>
      <c r="AG188" s="23">
        <v>5</v>
      </c>
      <c r="AH188" s="23">
        <v>4</v>
      </c>
      <c r="AI188" s="23">
        <v>1</v>
      </c>
      <c r="AJ188" s="23">
        <v>0</v>
      </c>
      <c r="AK188" s="24">
        <f>AI188+AJ188</f>
        <v>1</v>
      </c>
      <c r="AL188" s="23">
        <v>5</v>
      </c>
      <c r="AM188" s="23">
        <v>47</v>
      </c>
      <c r="AN188" s="23">
        <v>1</v>
      </c>
      <c r="AO188" s="23">
        <v>4</v>
      </c>
      <c r="AP188" s="24">
        <f>AN188+AO188</f>
        <v>5</v>
      </c>
      <c r="AQ188" s="23">
        <v>0</v>
      </c>
      <c r="AR188" s="23">
        <v>0</v>
      </c>
      <c r="AS188" s="23">
        <v>0</v>
      </c>
      <c r="AT188" s="23">
        <v>0</v>
      </c>
      <c r="AU188" s="24">
        <f>AS188+AT188</f>
        <v>0</v>
      </c>
      <c r="AV188" s="23">
        <v>0</v>
      </c>
      <c r="AW188" s="23">
        <v>0</v>
      </c>
      <c r="AX188" s="23">
        <v>0</v>
      </c>
      <c r="AY188" s="23">
        <v>0</v>
      </c>
      <c r="AZ188" s="24">
        <f>AX188+AY188</f>
        <v>0</v>
      </c>
      <c r="BA188" s="23">
        <v>0</v>
      </c>
      <c r="BB188" s="23"/>
      <c r="BC188" s="23"/>
      <c r="BD188" s="23"/>
      <c r="BE188" s="24">
        <f>BC188+BD188</f>
        <v>0</v>
      </c>
      <c r="BF188" s="23">
        <v>0</v>
      </c>
      <c r="BG188" s="23">
        <v>4</v>
      </c>
      <c r="BH188" s="23">
        <v>1</v>
      </c>
      <c r="BI188" s="23">
        <v>2</v>
      </c>
      <c r="BJ188" s="24">
        <f>BH188+BI188</f>
        <v>3</v>
      </c>
      <c r="BK188" s="23">
        <v>0</v>
      </c>
      <c r="BL188" s="23">
        <v>0</v>
      </c>
      <c r="BM188" s="23">
        <v>0</v>
      </c>
      <c r="BN188" s="23">
        <v>0</v>
      </c>
      <c r="BO188" s="24">
        <f>BM188+BN188</f>
        <v>0</v>
      </c>
      <c r="BP188" s="23">
        <v>0</v>
      </c>
      <c r="BQ188" s="23">
        <v>0</v>
      </c>
      <c r="BR188" s="23">
        <v>0</v>
      </c>
      <c r="BS188" s="23">
        <v>0</v>
      </c>
      <c r="BT188" s="24">
        <f>BR188+BS188</f>
        <v>0</v>
      </c>
      <c r="BU188" s="24">
        <f t="shared" si="1214"/>
        <v>30</v>
      </c>
      <c r="BV188" s="24">
        <f t="shared" si="1215"/>
        <v>78</v>
      </c>
      <c r="BW188" s="24">
        <f t="shared" si="1216"/>
        <v>7</v>
      </c>
      <c r="BX188" s="24">
        <f t="shared" si="1217"/>
        <v>15</v>
      </c>
      <c r="BY188" s="24">
        <f t="shared" si="1218"/>
        <v>22</v>
      </c>
      <c r="BZ188" s="25">
        <v>2</v>
      </c>
      <c r="CA188" s="24" t="str">
        <f t="shared" si="1219"/>
        <v>0</v>
      </c>
      <c r="CB188" s="24" t="str">
        <f t="shared" si="1220"/>
        <v>0</v>
      </c>
      <c r="CC188" s="24">
        <f t="shared" si="1221"/>
        <v>0</v>
      </c>
      <c r="CD188" s="24">
        <f t="shared" si="1222"/>
        <v>7</v>
      </c>
      <c r="CE188" s="24">
        <f t="shared" si="1223"/>
        <v>15</v>
      </c>
      <c r="CF188" s="24">
        <f t="shared" si="1224"/>
        <v>22</v>
      </c>
      <c r="CG188" s="24" t="str">
        <f t="shared" si="1225"/>
        <v>0</v>
      </c>
      <c r="CH188" s="24" t="str">
        <f t="shared" si="1226"/>
        <v>0</v>
      </c>
      <c r="CI188" s="24">
        <f t="shared" si="1227"/>
        <v>0</v>
      </c>
    </row>
    <row r="189" spans="1:87" ht="25.5" customHeight="1">
      <c r="A189" s="5"/>
      <c r="B189" s="27" t="s">
        <v>15</v>
      </c>
      <c r="C189" s="23">
        <v>30</v>
      </c>
      <c r="D189" s="23">
        <v>15</v>
      </c>
      <c r="E189" s="23">
        <v>2</v>
      </c>
      <c r="F189" s="23">
        <v>12</v>
      </c>
      <c r="G189" s="24">
        <f t="shared" ref="G189" si="1229">E189+F189</f>
        <v>14</v>
      </c>
      <c r="H189" s="23">
        <v>0</v>
      </c>
      <c r="I189" s="73">
        <v>41</v>
      </c>
      <c r="J189" s="23">
        <v>11</v>
      </c>
      <c r="K189" s="23">
        <v>26</v>
      </c>
      <c r="L189" s="24">
        <f t="shared" si="1228"/>
        <v>37</v>
      </c>
      <c r="M189" s="23">
        <v>25</v>
      </c>
      <c r="N189" s="23">
        <v>5</v>
      </c>
      <c r="O189" s="23">
        <v>0</v>
      </c>
      <c r="P189" s="23">
        <v>3</v>
      </c>
      <c r="Q189" s="24">
        <f t="shared" ref="Q189" si="1230">O189+P189</f>
        <v>3</v>
      </c>
      <c r="R189" s="23">
        <v>0</v>
      </c>
      <c r="S189" s="23">
        <v>1</v>
      </c>
      <c r="T189" s="23">
        <v>0</v>
      </c>
      <c r="U189" s="23">
        <v>1</v>
      </c>
      <c r="V189" s="24">
        <f t="shared" ref="V189" si="1231">T189+U189</f>
        <v>1</v>
      </c>
      <c r="W189" s="24">
        <v>0</v>
      </c>
      <c r="X189" s="23">
        <v>0</v>
      </c>
      <c r="Y189" s="23">
        <v>0</v>
      </c>
      <c r="Z189" s="23">
        <v>0</v>
      </c>
      <c r="AA189" s="24">
        <f t="shared" ref="AA189" si="1232">Y189+Z189</f>
        <v>0</v>
      </c>
      <c r="AB189" s="23">
        <v>80</v>
      </c>
      <c r="AC189" s="23">
        <f>51+20</f>
        <v>71</v>
      </c>
      <c r="AD189" s="23">
        <v>17</v>
      </c>
      <c r="AE189" s="23">
        <v>36</v>
      </c>
      <c r="AF189" s="24">
        <f t="shared" ref="AF189" si="1233">AD189+AE189</f>
        <v>53</v>
      </c>
      <c r="AG189" s="23">
        <v>20</v>
      </c>
      <c r="AH189" s="23">
        <v>28</v>
      </c>
      <c r="AI189" s="23">
        <v>5</v>
      </c>
      <c r="AJ189" s="23">
        <v>15</v>
      </c>
      <c r="AK189" s="24">
        <f t="shared" ref="AK189" si="1234">AI189+AJ189</f>
        <v>20</v>
      </c>
      <c r="AL189" s="23">
        <v>10</v>
      </c>
      <c r="AM189" s="23">
        <v>168</v>
      </c>
      <c r="AN189" s="23">
        <v>9</v>
      </c>
      <c r="AO189" s="23">
        <v>13</v>
      </c>
      <c r="AP189" s="24">
        <f t="shared" ref="AP189" si="1235">AN189+AO189</f>
        <v>22</v>
      </c>
      <c r="AQ189" s="23">
        <v>0</v>
      </c>
      <c r="AR189" s="23">
        <v>12</v>
      </c>
      <c r="AS189" s="23">
        <v>3</v>
      </c>
      <c r="AT189" s="23">
        <v>5</v>
      </c>
      <c r="AU189" s="24">
        <f t="shared" ref="AU189" si="1236">AS189+AT189</f>
        <v>8</v>
      </c>
      <c r="AV189" s="23">
        <v>0</v>
      </c>
      <c r="AW189" s="23">
        <v>0</v>
      </c>
      <c r="AX189" s="23">
        <v>0</v>
      </c>
      <c r="AY189" s="23">
        <v>0</v>
      </c>
      <c r="AZ189" s="24">
        <f t="shared" ref="AZ189" si="1237">AX189+AY189</f>
        <v>0</v>
      </c>
      <c r="BA189" s="23">
        <v>0</v>
      </c>
      <c r="BB189" s="23"/>
      <c r="BC189" s="23"/>
      <c r="BD189" s="23"/>
      <c r="BE189" s="24">
        <f t="shared" ref="BE189" si="1238">BC189+BD189</f>
        <v>0</v>
      </c>
      <c r="BF189" s="23">
        <v>0</v>
      </c>
      <c r="BG189" s="23">
        <v>30</v>
      </c>
      <c r="BH189" s="23">
        <v>9</v>
      </c>
      <c r="BI189" s="23">
        <v>16</v>
      </c>
      <c r="BJ189" s="24">
        <f t="shared" ref="BJ189" si="1239">BH189+BI189</f>
        <v>25</v>
      </c>
      <c r="BK189" s="23">
        <v>0</v>
      </c>
      <c r="BL189" s="23">
        <v>0</v>
      </c>
      <c r="BM189" s="23">
        <v>0</v>
      </c>
      <c r="BN189" s="23">
        <v>0</v>
      </c>
      <c r="BO189" s="24">
        <f t="shared" ref="BO189" si="1240">BM189+BN189</f>
        <v>0</v>
      </c>
      <c r="BP189" s="23">
        <v>0</v>
      </c>
      <c r="BQ189" s="23">
        <v>2</v>
      </c>
      <c r="BR189" s="23">
        <v>2</v>
      </c>
      <c r="BS189" s="23">
        <v>0</v>
      </c>
      <c r="BT189" s="24">
        <f t="shared" ref="BT189" si="1241">BR189+BS189</f>
        <v>2</v>
      </c>
      <c r="BU189" s="24">
        <f t="shared" si="1214"/>
        <v>165</v>
      </c>
      <c r="BV189" s="24">
        <f t="shared" si="1215"/>
        <v>373</v>
      </c>
      <c r="BW189" s="24">
        <f t="shared" si="1216"/>
        <v>58</v>
      </c>
      <c r="BX189" s="24">
        <f t="shared" si="1217"/>
        <v>127</v>
      </c>
      <c r="BY189" s="24">
        <f t="shared" si="1218"/>
        <v>185</v>
      </c>
      <c r="BZ189" s="25">
        <v>2</v>
      </c>
      <c r="CA189" s="24" t="str">
        <f t="shared" si="1219"/>
        <v>0</v>
      </c>
      <c r="CB189" s="24" t="str">
        <f t="shared" si="1220"/>
        <v>0</v>
      </c>
      <c r="CC189" s="24">
        <f t="shared" si="1221"/>
        <v>0</v>
      </c>
      <c r="CD189" s="24">
        <f t="shared" si="1222"/>
        <v>58</v>
      </c>
      <c r="CE189" s="24">
        <f t="shared" si="1223"/>
        <v>127</v>
      </c>
      <c r="CF189" s="24">
        <f t="shared" si="1224"/>
        <v>185</v>
      </c>
      <c r="CG189" s="24" t="str">
        <f t="shared" si="1225"/>
        <v>0</v>
      </c>
      <c r="CH189" s="24" t="str">
        <f t="shared" si="1226"/>
        <v>0</v>
      </c>
      <c r="CI189" s="24">
        <f t="shared" si="1227"/>
        <v>0</v>
      </c>
    </row>
    <row r="190" spans="1:87" ht="25.5" customHeight="1">
      <c r="A190" s="5"/>
      <c r="B190" s="28" t="s">
        <v>36</v>
      </c>
      <c r="C190" s="38">
        <f>SUM(C187:C189)</f>
        <v>40</v>
      </c>
      <c r="D190" s="38">
        <f t="shared" ref="D190:BT190" si="1242">SUM(D187:D189)</f>
        <v>19</v>
      </c>
      <c r="E190" s="38">
        <f t="shared" si="1242"/>
        <v>3</v>
      </c>
      <c r="F190" s="38">
        <f t="shared" si="1242"/>
        <v>16</v>
      </c>
      <c r="G190" s="38">
        <f t="shared" si="1242"/>
        <v>19</v>
      </c>
      <c r="H190" s="38">
        <f>SUM(H187:H189)</f>
        <v>0</v>
      </c>
      <c r="I190" s="38">
        <f t="shared" si="1242"/>
        <v>52</v>
      </c>
      <c r="J190" s="24">
        <f t="shared" si="1242"/>
        <v>15</v>
      </c>
      <c r="K190" s="24">
        <f t="shared" si="1242"/>
        <v>30</v>
      </c>
      <c r="L190" s="24">
        <f t="shared" si="1242"/>
        <v>45</v>
      </c>
      <c r="M190" s="24">
        <f t="shared" ref="M190:Q190" si="1243">SUM(M187:M189)</f>
        <v>35</v>
      </c>
      <c r="N190" s="24">
        <f t="shared" si="1243"/>
        <v>5</v>
      </c>
      <c r="O190" s="24">
        <f t="shared" si="1243"/>
        <v>0</v>
      </c>
      <c r="P190" s="24">
        <f t="shared" si="1243"/>
        <v>3</v>
      </c>
      <c r="Q190" s="24">
        <f t="shared" si="1243"/>
        <v>3</v>
      </c>
      <c r="R190" s="24">
        <f t="shared" ref="R190:AA190" si="1244">SUM(R187:R189)</f>
        <v>0</v>
      </c>
      <c r="S190" s="24">
        <f t="shared" si="1244"/>
        <v>5</v>
      </c>
      <c r="T190" s="24">
        <f t="shared" si="1244"/>
        <v>2</v>
      </c>
      <c r="U190" s="24">
        <f t="shared" si="1244"/>
        <v>3</v>
      </c>
      <c r="V190" s="24">
        <f t="shared" si="1244"/>
        <v>5</v>
      </c>
      <c r="W190" s="24">
        <f t="shared" si="1244"/>
        <v>0</v>
      </c>
      <c r="X190" s="24">
        <f t="shared" si="1244"/>
        <v>0</v>
      </c>
      <c r="Y190" s="24">
        <f t="shared" si="1244"/>
        <v>0</v>
      </c>
      <c r="Z190" s="24">
        <f t="shared" si="1244"/>
        <v>0</v>
      </c>
      <c r="AA190" s="24">
        <f t="shared" si="1244"/>
        <v>0</v>
      </c>
      <c r="AB190" s="24">
        <f t="shared" si="1242"/>
        <v>120</v>
      </c>
      <c r="AC190" s="24">
        <f t="shared" si="1242"/>
        <v>94</v>
      </c>
      <c r="AD190" s="24">
        <f t="shared" si="1242"/>
        <v>20</v>
      </c>
      <c r="AE190" s="24">
        <f t="shared" si="1242"/>
        <v>42</v>
      </c>
      <c r="AF190" s="24">
        <f t="shared" si="1242"/>
        <v>62</v>
      </c>
      <c r="AG190" s="24">
        <f t="shared" si="1242"/>
        <v>31</v>
      </c>
      <c r="AH190" s="24">
        <f t="shared" si="1242"/>
        <v>35</v>
      </c>
      <c r="AI190" s="24">
        <f t="shared" si="1242"/>
        <v>6</v>
      </c>
      <c r="AJ190" s="24">
        <f t="shared" si="1242"/>
        <v>17</v>
      </c>
      <c r="AK190" s="24">
        <f t="shared" si="1242"/>
        <v>23</v>
      </c>
      <c r="AL190" s="24">
        <f t="shared" si="1242"/>
        <v>19</v>
      </c>
      <c r="AM190" s="24">
        <f>SUM(AM187:AM189)</f>
        <v>320</v>
      </c>
      <c r="AN190" s="24">
        <f t="shared" si="1242"/>
        <v>14</v>
      </c>
      <c r="AO190" s="24">
        <f t="shared" si="1242"/>
        <v>26</v>
      </c>
      <c r="AP190" s="24">
        <f t="shared" si="1242"/>
        <v>40</v>
      </c>
      <c r="AQ190" s="24">
        <f t="shared" ref="AQ190:AU190" si="1245">SUM(AQ187:AQ189)</f>
        <v>0</v>
      </c>
      <c r="AR190" s="24">
        <f t="shared" si="1245"/>
        <v>18</v>
      </c>
      <c r="AS190" s="24">
        <f t="shared" si="1245"/>
        <v>5</v>
      </c>
      <c r="AT190" s="24">
        <f t="shared" si="1245"/>
        <v>7</v>
      </c>
      <c r="AU190" s="24">
        <f t="shared" si="1245"/>
        <v>12</v>
      </c>
      <c r="AV190" s="24">
        <f t="shared" si="1242"/>
        <v>0</v>
      </c>
      <c r="AW190" s="24">
        <f t="shared" si="1242"/>
        <v>0</v>
      </c>
      <c r="AX190" s="24">
        <f t="shared" si="1242"/>
        <v>0</v>
      </c>
      <c r="AY190" s="24">
        <f t="shared" si="1242"/>
        <v>0</v>
      </c>
      <c r="AZ190" s="24">
        <f t="shared" si="1242"/>
        <v>0</v>
      </c>
      <c r="BA190" s="24">
        <f t="shared" ref="BA190:BE190" si="1246">SUM(BA187:BA189)</f>
        <v>0</v>
      </c>
      <c r="BB190" s="24">
        <f t="shared" si="1246"/>
        <v>0</v>
      </c>
      <c r="BC190" s="24">
        <f t="shared" si="1246"/>
        <v>0</v>
      </c>
      <c r="BD190" s="24">
        <f t="shared" si="1246"/>
        <v>0</v>
      </c>
      <c r="BE190" s="24">
        <f t="shared" si="1246"/>
        <v>0</v>
      </c>
      <c r="BF190" s="24">
        <f t="shared" ref="BF190:BO190" si="1247">SUM(BF187:BF189)</f>
        <v>0</v>
      </c>
      <c r="BG190" s="24">
        <f t="shared" si="1247"/>
        <v>41</v>
      </c>
      <c r="BH190" s="24">
        <f t="shared" si="1247"/>
        <v>11</v>
      </c>
      <c r="BI190" s="24">
        <f t="shared" si="1247"/>
        <v>21</v>
      </c>
      <c r="BJ190" s="24">
        <f t="shared" si="1247"/>
        <v>32</v>
      </c>
      <c r="BK190" s="24">
        <f t="shared" si="1247"/>
        <v>0</v>
      </c>
      <c r="BL190" s="24">
        <f t="shared" si="1247"/>
        <v>1</v>
      </c>
      <c r="BM190" s="24">
        <f t="shared" si="1247"/>
        <v>0</v>
      </c>
      <c r="BN190" s="24">
        <f t="shared" si="1247"/>
        <v>0</v>
      </c>
      <c r="BO190" s="24">
        <f t="shared" si="1247"/>
        <v>0</v>
      </c>
      <c r="BP190" s="24">
        <f t="shared" si="1242"/>
        <v>0</v>
      </c>
      <c r="BQ190" s="24">
        <f t="shared" si="1242"/>
        <v>4</v>
      </c>
      <c r="BR190" s="24">
        <f t="shared" si="1242"/>
        <v>2</v>
      </c>
      <c r="BS190" s="24">
        <f t="shared" si="1242"/>
        <v>2</v>
      </c>
      <c r="BT190" s="24">
        <f t="shared" si="1242"/>
        <v>4</v>
      </c>
      <c r="BU190" s="24">
        <f t="shared" si="1214"/>
        <v>245</v>
      </c>
      <c r="BV190" s="24">
        <f t="shared" si="1215"/>
        <v>594</v>
      </c>
      <c r="BW190" s="24">
        <f t="shared" si="1216"/>
        <v>78</v>
      </c>
      <c r="BX190" s="24">
        <f t="shared" si="1217"/>
        <v>167</v>
      </c>
      <c r="BY190" s="24">
        <f t="shared" si="1218"/>
        <v>245</v>
      </c>
      <c r="BZ190" s="25">
        <f t="shared" ref="BZ190" si="1248">SUM(BZ187:BZ189)</f>
        <v>6</v>
      </c>
      <c r="CA190" s="24">
        <f t="shared" ref="CA190" si="1249">SUM(CA187:CA189)</f>
        <v>0</v>
      </c>
      <c r="CB190" s="24">
        <f t="shared" ref="CB190" si="1250">SUM(CB187:CB189)</f>
        <v>0</v>
      </c>
      <c r="CC190" s="24">
        <f t="shared" ref="CC190" si="1251">SUM(CC187:CC189)</f>
        <v>0</v>
      </c>
      <c r="CD190" s="24">
        <f t="shared" ref="CD190" si="1252">SUM(CD187:CD189)</f>
        <v>78</v>
      </c>
      <c r="CE190" s="24">
        <f t="shared" ref="CE190" si="1253">SUM(CE187:CE189)</f>
        <v>167</v>
      </c>
      <c r="CF190" s="24">
        <f t="shared" ref="CF190:CH190" si="1254">SUM(CF187:CF189)</f>
        <v>245</v>
      </c>
      <c r="CG190" s="24">
        <f t="shared" si="1254"/>
        <v>0</v>
      </c>
      <c r="CH190" s="24">
        <f t="shared" si="1254"/>
        <v>0</v>
      </c>
      <c r="CI190" s="24">
        <f t="shared" ref="CI190" si="1255">SUM(CI187:CI189)</f>
        <v>0</v>
      </c>
    </row>
    <row r="191" spans="1:87" ht="25.5" customHeight="1">
      <c r="A191" s="5"/>
      <c r="B191" s="6" t="s">
        <v>43</v>
      </c>
      <c r="C191" s="44"/>
      <c r="D191" s="44"/>
      <c r="E191" s="44"/>
      <c r="F191" s="4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44"/>
      <c r="AC191" s="44"/>
      <c r="AD191" s="44"/>
      <c r="AE191" s="4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44"/>
      <c r="AR191" s="44"/>
      <c r="AS191" s="44"/>
      <c r="AT191" s="44"/>
      <c r="AU191" s="24"/>
      <c r="AV191" s="44"/>
      <c r="AW191" s="44"/>
      <c r="AX191" s="44"/>
      <c r="AY191" s="4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45"/>
      <c r="CA191" s="24"/>
      <c r="CB191" s="24"/>
      <c r="CC191" s="24"/>
      <c r="CD191" s="24"/>
      <c r="CE191" s="24"/>
      <c r="CF191" s="24"/>
      <c r="CG191" s="24"/>
      <c r="CH191" s="24"/>
      <c r="CI191" s="24"/>
    </row>
    <row r="192" spans="1:87" ht="25.5" customHeight="1">
      <c r="A192" s="13"/>
      <c r="B192" s="27" t="s">
        <v>102</v>
      </c>
      <c r="C192" s="23">
        <v>15</v>
      </c>
      <c r="D192" s="23">
        <v>10</v>
      </c>
      <c r="E192" s="23">
        <v>2</v>
      </c>
      <c r="F192" s="23">
        <v>5</v>
      </c>
      <c r="G192" s="24">
        <f>E192+F192</f>
        <v>7</v>
      </c>
      <c r="H192" s="23">
        <v>0</v>
      </c>
      <c r="I192" s="23">
        <v>0</v>
      </c>
      <c r="J192" s="23">
        <v>0</v>
      </c>
      <c r="K192" s="23">
        <v>0</v>
      </c>
      <c r="L192" s="24">
        <f>SUM(J192:K192)</f>
        <v>0</v>
      </c>
      <c r="M192" s="23">
        <v>5</v>
      </c>
      <c r="N192" s="23">
        <v>1</v>
      </c>
      <c r="O192" s="23">
        <v>1</v>
      </c>
      <c r="P192" s="23">
        <v>0</v>
      </c>
      <c r="Q192" s="24">
        <f>O192+P192</f>
        <v>1</v>
      </c>
      <c r="R192" s="23">
        <v>0</v>
      </c>
      <c r="S192" s="23">
        <v>3</v>
      </c>
      <c r="T192" s="23">
        <v>0</v>
      </c>
      <c r="U192" s="23">
        <v>2</v>
      </c>
      <c r="V192" s="24">
        <f>T192+U192</f>
        <v>2</v>
      </c>
      <c r="W192" s="24">
        <v>0</v>
      </c>
      <c r="X192" s="23">
        <v>0</v>
      </c>
      <c r="Y192" s="23">
        <v>0</v>
      </c>
      <c r="Z192" s="23">
        <v>0</v>
      </c>
      <c r="AA192" s="24">
        <f>Y192+Z192</f>
        <v>0</v>
      </c>
      <c r="AB192" s="23">
        <v>0</v>
      </c>
      <c r="AC192" s="23">
        <v>0</v>
      </c>
      <c r="AD192" s="23">
        <v>0</v>
      </c>
      <c r="AE192" s="23">
        <v>0</v>
      </c>
      <c r="AF192" s="24">
        <f>AD192+AE192</f>
        <v>0</v>
      </c>
      <c r="AG192" s="23">
        <v>0</v>
      </c>
      <c r="AH192" s="23">
        <v>0</v>
      </c>
      <c r="AI192" s="23">
        <v>0</v>
      </c>
      <c r="AJ192" s="23">
        <v>0</v>
      </c>
      <c r="AK192" s="24">
        <f>AI192+AJ192</f>
        <v>0</v>
      </c>
      <c r="AL192" s="23">
        <v>0</v>
      </c>
      <c r="AM192" s="23">
        <v>0</v>
      </c>
      <c r="AN192" s="23">
        <v>0</v>
      </c>
      <c r="AO192" s="23">
        <v>0</v>
      </c>
      <c r="AP192" s="24">
        <f>AN192+AO192</f>
        <v>0</v>
      </c>
      <c r="AQ192" s="23">
        <v>0</v>
      </c>
      <c r="AR192" s="23">
        <v>0</v>
      </c>
      <c r="AS192" s="23">
        <v>0</v>
      </c>
      <c r="AT192" s="23">
        <v>0</v>
      </c>
      <c r="AU192" s="24">
        <f>AS192+AT192</f>
        <v>0</v>
      </c>
      <c r="AV192" s="23">
        <v>0</v>
      </c>
      <c r="AW192" s="23">
        <v>0</v>
      </c>
      <c r="AX192" s="23">
        <v>0</v>
      </c>
      <c r="AY192" s="23">
        <v>0</v>
      </c>
      <c r="AZ192" s="24">
        <f>AX192+AY192</f>
        <v>0</v>
      </c>
      <c r="BA192" s="23">
        <v>0</v>
      </c>
      <c r="BB192" s="23"/>
      <c r="BC192" s="23"/>
      <c r="BD192" s="23"/>
      <c r="BE192" s="24">
        <f>BC192+BD192</f>
        <v>0</v>
      </c>
      <c r="BF192" s="23">
        <v>0</v>
      </c>
      <c r="BG192" s="23">
        <v>8</v>
      </c>
      <c r="BH192" s="23">
        <v>1</v>
      </c>
      <c r="BI192" s="23">
        <v>7</v>
      </c>
      <c r="BJ192" s="24">
        <f>BH192+BI192</f>
        <v>8</v>
      </c>
      <c r="BK192" s="23">
        <v>0</v>
      </c>
      <c r="BL192" s="23">
        <v>0</v>
      </c>
      <c r="BM192" s="23">
        <v>0</v>
      </c>
      <c r="BN192" s="23">
        <v>0</v>
      </c>
      <c r="BO192" s="24">
        <f>BM192+BN192</f>
        <v>0</v>
      </c>
      <c r="BP192" s="23">
        <v>0</v>
      </c>
      <c r="BQ192" s="23">
        <v>0</v>
      </c>
      <c r="BR192" s="23">
        <v>0</v>
      </c>
      <c r="BS192" s="23">
        <v>0</v>
      </c>
      <c r="BT192" s="24">
        <f>BR192+BS192</f>
        <v>0</v>
      </c>
      <c r="BU192" s="24">
        <f t="shared" ref="BU192:BU195" si="1256">C192+M192+AB192+AG192+AL192+AQ192+AV192+BA192+BF192+BP192+H192+BK192+R192</f>
        <v>20</v>
      </c>
      <c r="BV192" s="24">
        <f t="shared" ref="BV192:BV195" si="1257">D192+N192+AC192+AH192+AM192+AR192+AW192+BB192+BG192+BQ192+I192+BL192+S192+X192</f>
        <v>22</v>
      </c>
      <c r="BW192" s="24">
        <f t="shared" ref="BW192:BW195" si="1258">E192+O192+AD192+AI192+AN192+AS192+AX192+BC192+BH192+BR192+J192+BM192+T192</f>
        <v>4</v>
      </c>
      <c r="BX192" s="24">
        <f t="shared" ref="BX192:BX195" si="1259">F192+P192+AE192+AJ192+AO192+AT192+AY192+BD192+BI192+BS192+K192+BN192+U192</f>
        <v>14</v>
      </c>
      <c r="BY192" s="24">
        <f t="shared" ref="BY192:BY195" si="1260">G192+Q192+AF192+AK192+AP192+AU192+AZ192+BE192+BJ192+BT192+L192+BO192+V192</f>
        <v>18</v>
      </c>
      <c r="BZ192" s="25">
        <v>2</v>
      </c>
      <c r="CA192" s="24" t="str">
        <f t="shared" ref="CA192:CA194" si="1261">IF(BZ192=1,BW192,"0")</f>
        <v>0</v>
      </c>
      <c r="CB192" s="24" t="str">
        <f t="shared" ref="CB192:CB194" si="1262">IF(BZ192=1,BX192,"0")</f>
        <v>0</v>
      </c>
      <c r="CC192" s="24">
        <f t="shared" ref="CC192:CC194" si="1263">CA192+CB192</f>
        <v>0</v>
      </c>
      <c r="CD192" s="24">
        <f t="shared" ref="CD192:CD194" si="1264">IF(BZ192=2,BW192,"0")</f>
        <v>4</v>
      </c>
      <c r="CE192" s="24">
        <f t="shared" ref="CE192:CE194" si="1265">IF(BZ192=2,BX192,"0")</f>
        <v>14</v>
      </c>
      <c r="CF192" s="24">
        <f t="shared" ref="CF192:CF194" si="1266">CD192+CE192</f>
        <v>18</v>
      </c>
      <c r="CG192" s="24" t="str">
        <f t="shared" ref="CG192:CG194" si="1267">IF(CC192=2,BZ192,"0")</f>
        <v>0</v>
      </c>
      <c r="CH192" s="24" t="str">
        <f t="shared" ref="CH192:CH194" si="1268">IF(CC192=2,CA192,"0")</f>
        <v>0</v>
      </c>
      <c r="CI192" s="24">
        <f t="shared" ref="CI192:CI194" si="1269">CG192+CH192</f>
        <v>0</v>
      </c>
    </row>
    <row r="193" spans="1:87" ht="25.5" customHeight="1">
      <c r="A193" s="13"/>
      <c r="B193" s="27" t="s">
        <v>132</v>
      </c>
      <c r="C193" s="23">
        <v>10</v>
      </c>
      <c r="D193" s="23">
        <v>1</v>
      </c>
      <c r="E193" s="23">
        <v>0</v>
      </c>
      <c r="F193" s="23">
        <v>0</v>
      </c>
      <c r="G193" s="24">
        <f>E193+F193</f>
        <v>0</v>
      </c>
      <c r="H193" s="23">
        <v>0</v>
      </c>
      <c r="I193" s="23">
        <v>0</v>
      </c>
      <c r="J193" s="23">
        <v>0</v>
      </c>
      <c r="K193" s="23">
        <v>0</v>
      </c>
      <c r="L193" s="24">
        <f t="shared" ref="L193:L194" si="1270">SUM(J193:K193)</f>
        <v>0</v>
      </c>
      <c r="M193" s="23">
        <v>5</v>
      </c>
      <c r="N193" s="23">
        <v>0</v>
      </c>
      <c r="O193" s="23">
        <v>0</v>
      </c>
      <c r="P193" s="23">
        <v>0</v>
      </c>
      <c r="Q193" s="24">
        <f>O193+P193</f>
        <v>0</v>
      </c>
      <c r="R193" s="23">
        <v>0</v>
      </c>
      <c r="S193" s="23">
        <v>1</v>
      </c>
      <c r="T193" s="23">
        <v>0</v>
      </c>
      <c r="U193" s="23">
        <v>0</v>
      </c>
      <c r="V193" s="24">
        <f>T193+U193</f>
        <v>0</v>
      </c>
      <c r="W193" s="24">
        <v>0</v>
      </c>
      <c r="X193" s="23">
        <v>0</v>
      </c>
      <c r="Y193" s="23">
        <v>0</v>
      </c>
      <c r="Z193" s="23">
        <v>0</v>
      </c>
      <c r="AA193" s="24">
        <f>Y193+Z193</f>
        <v>0</v>
      </c>
      <c r="AB193" s="23">
        <v>0</v>
      </c>
      <c r="AC193" s="23">
        <v>0</v>
      </c>
      <c r="AD193" s="23">
        <v>0</v>
      </c>
      <c r="AE193" s="23">
        <v>0</v>
      </c>
      <c r="AF193" s="24">
        <f>AD193+AE193</f>
        <v>0</v>
      </c>
      <c r="AG193" s="23">
        <v>0</v>
      </c>
      <c r="AH193" s="23">
        <v>0</v>
      </c>
      <c r="AI193" s="23">
        <v>0</v>
      </c>
      <c r="AJ193" s="23">
        <v>0</v>
      </c>
      <c r="AK193" s="24">
        <f>AI193+AJ193</f>
        <v>0</v>
      </c>
      <c r="AL193" s="23">
        <v>0</v>
      </c>
      <c r="AM193" s="23">
        <v>0</v>
      </c>
      <c r="AN193" s="23">
        <v>0</v>
      </c>
      <c r="AO193" s="23">
        <v>0</v>
      </c>
      <c r="AP193" s="24">
        <f>AN193+AO193</f>
        <v>0</v>
      </c>
      <c r="AQ193" s="23">
        <v>0</v>
      </c>
      <c r="AR193" s="23">
        <v>0</v>
      </c>
      <c r="AS193" s="23">
        <v>0</v>
      </c>
      <c r="AT193" s="23">
        <v>0</v>
      </c>
      <c r="AU193" s="24">
        <f>AS193+AT193</f>
        <v>0</v>
      </c>
      <c r="AV193" s="23">
        <v>0</v>
      </c>
      <c r="AW193" s="23">
        <v>0</v>
      </c>
      <c r="AX193" s="23">
        <v>0</v>
      </c>
      <c r="AY193" s="23">
        <v>0</v>
      </c>
      <c r="AZ193" s="24">
        <f>AX193+AY193</f>
        <v>0</v>
      </c>
      <c r="BA193" s="23">
        <v>0</v>
      </c>
      <c r="BB193" s="23"/>
      <c r="BC193" s="23"/>
      <c r="BD193" s="23"/>
      <c r="BE193" s="24">
        <f>BC193+BD193</f>
        <v>0</v>
      </c>
      <c r="BF193" s="23">
        <v>0</v>
      </c>
      <c r="BG193" s="23">
        <v>0</v>
      </c>
      <c r="BH193" s="23">
        <v>0</v>
      </c>
      <c r="BI193" s="23">
        <v>0</v>
      </c>
      <c r="BJ193" s="24">
        <f>BH193+BI193</f>
        <v>0</v>
      </c>
      <c r="BK193" s="23">
        <v>0</v>
      </c>
      <c r="BL193" s="23">
        <v>0</v>
      </c>
      <c r="BM193" s="23">
        <v>0</v>
      </c>
      <c r="BN193" s="23">
        <v>0</v>
      </c>
      <c r="BO193" s="24">
        <f>BM193+BN193</f>
        <v>0</v>
      </c>
      <c r="BP193" s="23">
        <v>0</v>
      </c>
      <c r="BQ193" s="23">
        <v>0</v>
      </c>
      <c r="BR193" s="23">
        <v>0</v>
      </c>
      <c r="BS193" s="23">
        <v>0</v>
      </c>
      <c r="BT193" s="24">
        <f>BR193+BS193</f>
        <v>0</v>
      </c>
      <c r="BU193" s="24">
        <f t="shared" si="1256"/>
        <v>15</v>
      </c>
      <c r="BV193" s="24">
        <f t="shared" si="1257"/>
        <v>2</v>
      </c>
      <c r="BW193" s="24">
        <f t="shared" si="1258"/>
        <v>0</v>
      </c>
      <c r="BX193" s="24">
        <f t="shared" si="1259"/>
        <v>0</v>
      </c>
      <c r="BY193" s="24">
        <f t="shared" si="1260"/>
        <v>0</v>
      </c>
      <c r="BZ193" s="25">
        <v>2</v>
      </c>
      <c r="CA193" s="24" t="str">
        <f t="shared" si="1261"/>
        <v>0</v>
      </c>
      <c r="CB193" s="24" t="str">
        <f t="shared" si="1262"/>
        <v>0</v>
      </c>
      <c r="CC193" s="24">
        <f t="shared" si="1263"/>
        <v>0</v>
      </c>
      <c r="CD193" s="24">
        <f t="shared" si="1264"/>
        <v>0</v>
      </c>
      <c r="CE193" s="24">
        <f t="shared" si="1265"/>
        <v>0</v>
      </c>
      <c r="CF193" s="24">
        <f t="shared" si="1266"/>
        <v>0</v>
      </c>
      <c r="CG193" s="24" t="str">
        <f t="shared" si="1267"/>
        <v>0</v>
      </c>
      <c r="CH193" s="24" t="str">
        <f t="shared" si="1268"/>
        <v>0</v>
      </c>
      <c r="CI193" s="24">
        <f t="shared" si="1269"/>
        <v>0</v>
      </c>
    </row>
    <row r="194" spans="1:87" ht="25.5" customHeight="1">
      <c r="A194" s="5"/>
      <c r="B194" s="27" t="s">
        <v>15</v>
      </c>
      <c r="C194" s="23">
        <v>40</v>
      </c>
      <c r="D194" s="23">
        <v>41</v>
      </c>
      <c r="E194" s="23">
        <v>9</v>
      </c>
      <c r="F194" s="23">
        <v>19</v>
      </c>
      <c r="G194" s="24">
        <f t="shared" ref="G194" si="1271">E194+F194</f>
        <v>28</v>
      </c>
      <c r="H194" s="23">
        <v>0</v>
      </c>
      <c r="I194" s="23">
        <v>6</v>
      </c>
      <c r="J194" s="23">
        <v>2</v>
      </c>
      <c r="K194" s="23">
        <v>4</v>
      </c>
      <c r="L194" s="24">
        <f t="shared" si="1270"/>
        <v>6</v>
      </c>
      <c r="M194" s="23">
        <v>30</v>
      </c>
      <c r="N194" s="23">
        <v>5</v>
      </c>
      <c r="O194" s="23">
        <v>1</v>
      </c>
      <c r="P194" s="23">
        <v>4</v>
      </c>
      <c r="Q194" s="24">
        <f t="shared" ref="Q194" si="1272">O194+P194</f>
        <v>5</v>
      </c>
      <c r="R194" s="23">
        <v>0</v>
      </c>
      <c r="S194" s="23">
        <v>5</v>
      </c>
      <c r="T194" s="23">
        <v>2</v>
      </c>
      <c r="U194" s="23">
        <v>2</v>
      </c>
      <c r="V194" s="24">
        <f t="shared" ref="V194" si="1273">T194+U194</f>
        <v>4</v>
      </c>
      <c r="W194" s="24">
        <v>0</v>
      </c>
      <c r="X194" s="23">
        <v>0</v>
      </c>
      <c r="Y194" s="23">
        <v>0</v>
      </c>
      <c r="Z194" s="23">
        <v>0</v>
      </c>
      <c r="AA194" s="24">
        <f t="shared" ref="AA194" si="1274">Y194+Z194</f>
        <v>0</v>
      </c>
      <c r="AB194" s="23">
        <v>0</v>
      </c>
      <c r="AC194" s="23">
        <v>0</v>
      </c>
      <c r="AD194" s="23">
        <v>0</v>
      </c>
      <c r="AE194" s="23">
        <v>0</v>
      </c>
      <c r="AF194" s="24">
        <f t="shared" ref="AF194" si="1275">AD194+AE194</f>
        <v>0</v>
      </c>
      <c r="AG194" s="23">
        <v>0</v>
      </c>
      <c r="AH194" s="23">
        <v>0</v>
      </c>
      <c r="AI194" s="23">
        <v>0</v>
      </c>
      <c r="AJ194" s="23">
        <v>0</v>
      </c>
      <c r="AK194" s="24">
        <f t="shared" ref="AK194" si="1276">AI194+AJ194</f>
        <v>0</v>
      </c>
      <c r="AL194" s="23">
        <v>0</v>
      </c>
      <c r="AM194" s="23">
        <v>0</v>
      </c>
      <c r="AN194" s="23">
        <v>0</v>
      </c>
      <c r="AO194" s="23">
        <v>0</v>
      </c>
      <c r="AP194" s="24">
        <f t="shared" ref="AP194" si="1277">AN194+AO194</f>
        <v>0</v>
      </c>
      <c r="AQ194" s="23">
        <v>0</v>
      </c>
      <c r="AR194" s="23">
        <v>0</v>
      </c>
      <c r="AS194" s="23">
        <v>0</v>
      </c>
      <c r="AT194" s="23">
        <v>0</v>
      </c>
      <c r="AU194" s="24">
        <f t="shared" ref="AU194" si="1278">AS194+AT194</f>
        <v>0</v>
      </c>
      <c r="AV194" s="23">
        <v>0</v>
      </c>
      <c r="AW194" s="23">
        <v>0</v>
      </c>
      <c r="AX194" s="23">
        <v>0</v>
      </c>
      <c r="AY194" s="23">
        <v>0</v>
      </c>
      <c r="AZ194" s="24">
        <f t="shared" ref="AZ194" si="1279">AX194+AY194</f>
        <v>0</v>
      </c>
      <c r="BA194" s="23">
        <v>0</v>
      </c>
      <c r="BB194" s="23"/>
      <c r="BC194" s="23"/>
      <c r="BD194" s="23"/>
      <c r="BE194" s="24">
        <f t="shared" ref="BE194" si="1280">BC194+BD194</f>
        <v>0</v>
      </c>
      <c r="BF194" s="23">
        <v>0</v>
      </c>
      <c r="BG194" s="23">
        <v>11</v>
      </c>
      <c r="BH194" s="23">
        <v>4</v>
      </c>
      <c r="BI194" s="23">
        <v>7</v>
      </c>
      <c r="BJ194" s="24">
        <f t="shared" ref="BJ194" si="1281">BH194+BI194</f>
        <v>11</v>
      </c>
      <c r="BK194" s="23">
        <v>0</v>
      </c>
      <c r="BL194" s="23">
        <v>0</v>
      </c>
      <c r="BM194" s="23">
        <v>0</v>
      </c>
      <c r="BN194" s="23">
        <v>0</v>
      </c>
      <c r="BO194" s="24">
        <f t="shared" ref="BO194" si="1282">BM194+BN194</f>
        <v>0</v>
      </c>
      <c r="BP194" s="23">
        <v>0</v>
      </c>
      <c r="BQ194" s="23">
        <v>0</v>
      </c>
      <c r="BR194" s="23">
        <v>0</v>
      </c>
      <c r="BS194" s="23">
        <v>0</v>
      </c>
      <c r="BT194" s="24">
        <f t="shared" ref="BT194" si="1283">BR194+BS194</f>
        <v>0</v>
      </c>
      <c r="BU194" s="24">
        <f t="shared" si="1256"/>
        <v>70</v>
      </c>
      <c r="BV194" s="24">
        <f t="shared" si="1257"/>
        <v>68</v>
      </c>
      <c r="BW194" s="24">
        <f t="shared" si="1258"/>
        <v>18</v>
      </c>
      <c r="BX194" s="24">
        <f t="shared" si="1259"/>
        <v>36</v>
      </c>
      <c r="BY194" s="24">
        <f t="shared" si="1260"/>
        <v>54</v>
      </c>
      <c r="BZ194" s="25">
        <v>2</v>
      </c>
      <c r="CA194" s="24" t="str">
        <f t="shared" si="1261"/>
        <v>0</v>
      </c>
      <c r="CB194" s="24" t="str">
        <f t="shared" si="1262"/>
        <v>0</v>
      </c>
      <c r="CC194" s="24">
        <f t="shared" si="1263"/>
        <v>0</v>
      </c>
      <c r="CD194" s="24">
        <f t="shared" si="1264"/>
        <v>18</v>
      </c>
      <c r="CE194" s="24">
        <f t="shared" si="1265"/>
        <v>36</v>
      </c>
      <c r="CF194" s="24">
        <f t="shared" si="1266"/>
        <v>54</v>
      </c>
      <c r="CG194" s="24" t="str">
        <f t="shared" si="1267"/>
        <v>0</v>
      </c>
      <c r="CH194" s="24" t="str">
        <f t="shared" si="1268"/>
        <v>0</v>
      </c>
      <c r="CI194" s="24">
        <f t="shared" si="1269"/>
        <v>0</v>
      </c>
    </row>
    <row r="195" spans="1:87" ht="25.5" customHeight="1">
      <c r="A195" s="5"/>
      <c r="B195" s="28" t="s">
        <v>36</v>
      </c>
      <c r="C195" s="24">
        <f>SUM(C192:C194)</f>
        <v>65</v>
      </c>
      <c r="D195" s="24">
        <f t="shared" ref="D195:CF195" si="1284">SUM(D192:D194)</f>
        <v>52</v>
      </c>
      <c r="E195" s="24">
        <f t="shared" si="1284"/>
        <v>11</v>
      </c>
      <c r="F195" s="24">
        <f t="shared" si="1284"/>
        <v>24</v>
      </c>
      <c r="G195" s="24">
        <f t="shared" si="1284"/>
        <v>35</v>
      </c>
      <c r="H195" s="24">
        <f>SUM(H192:H194)</f>
        <v>0</v>
      </c>
      <c r="I195" s="24">
        <f t="shared" ref="I195:L195" si="1285">SUM(I192:I194)</f>
        <v>6</v>
      </c>
      <c r="J195" s="24">
        <f t="shared" si="1285"/>
        <v>2</v>
      </c>
      <c r="K195" s="24">
        <f t="shared" si="1285"/>
        <v>4</v>
      </c>
      <c r="L195" s="24">
        <f t="shared" si="1285"/>
        <v>6</v>
      </c>
      <c r="M195" s="24">
        <f t="shared" ref="M195:Q195" si="1286">SUM(M192:M194)</f>
        <v>40</v>
      </c>
      <c r="N195" s="24">
        <f t="shared" si="1286"/>
        <v>6</v>
      </c>
      <c r="O195" s="24">
        <f t="shared" si="1286"/>
        <v>2</v>
      </c>
      <c r="P195" s="24">
        <f t="shared" si="1286"/>
        <v>4</v>
      </c>
      <c r="Q195" s="24">
        <f t="shared" si="1286"/>
        <v>6</v>
      </c>
      <c r="R195" s="24">
        <f t="shared" ref="R195:AA195" si="1287">SUM(R192:R194)</f>
        <v>0</v>
      </c>
      <c r="S195" s="24">
        <f t="shared" si="1287"/>
        <v>9</v>
      </c>
      <c r="T195" s="24">
        <f t="shared" si="1287"/>
        <v>2</v>
      </c>
      <c r="U195" s="24">
        <f t="shared" si="1287"/>
        <v>4</v>
      </c>
      <c r="V195" s="24">
        <f t="shared" si="1287"/>
        <v>6</v>
      </c>
      <c r="W195" s="24">
        <f t="shared" si="1287"/>
        <v>0</v>
      </c>
      <c r="X195" s="24">
        <f t="shared" si="1287"/>
        <v>0</v>
      </c>
      <c r="Y195" s="24">
        <f t="shared" si="1287"/>
        <v>0</v>
      </c>
      <c r="Z195" s="24">
        <f t="shared" si="1287"/>
        <v>0</v>
      </c>
      <c r="AA195" s="24">
        <f t="shared" si="1287"/>
        <v>0</v>
      </c>
      <c r="AB195" s="24">
        <f t="shared" si="1284"/>
        <v>0</v>
      </c>
      <c r="AC195" s="24">
        <f t="shared" si="1284"/>
        <v>0</v>
      </c>
      <c r="AD195" s="24">
        <f t="shared" si="1284"/>
        <v>0</v>
      </c>
      <c r="AE195" s="24">
        <f t="shared" si="1284"/>
        <v>0</v>
      </c>
      <c r="AF195" s="24">
        <f t="shared" si="1284"/>
        <v>0</v>
      </c>
      <c r="AG195" s="24">
        <f t="shared" si="1284"/>
        <v>0</v>
      </c>
      <c r="AH195" s="24">
        <f t="shared" si="1284"/>
        <v>0</v>
      </c>
      <c r="AI195" s="24">
        <f t="shared" si="1284"/>
        <v>0</v>
      </c>
      <c r="AJ195" s="24">
        <f t="shared" si="1284"/>
        <v>0</v>
      </c>
      <c r="AK195" s="24">
        <f t="shared" si="1284"/>
        <v>0</v>
      </c>
      <c r="AL195" s="24">
        <f t="shared" si="1284"/>
        <v>0</v>
      </c>
      <c r="AM195" s="24">
        <f t="shared" si="1284"/>
        <v>0</v>
      </c>
      <c r="AN195" s="24">
        <f t="shared" si="1284"/>
        <v>0</v>
      </c>
      <c r="AO195" s="24">
        <f t="shared" si="1284"/>
        <v>0</v>
      </c>
      <c r="AP195" s="24">
        <f t="shared" si="1284"/>
        <v>0</v>
      </c>
      <c r="AQ195" s="24">
        <f t="shared" ref="AQ195:AU195" si="1288">SUM(AQ192:AQ194)</f>
        <v>0</v>
      </c>
      <c r="AR195" s="24">
        <f t="shared" si="1288"/>
        <v>0</v>
      </c>
      <c r="AS195" s="24">
        <f t="shared" si="1288"/>
        <v>0</v>
      </c>
      <c r="AT195" s="24">
        <f t="shared" si="1288"/>
        <v>0</v>
      </c>
      <c r="AU195" s="24">
        <f t="shared" si="1288"/>
        <v>0</v>
      </c>
      <c r="AV195" s="24">
        <f t="shared" si="1284"/>
        <v>0</v>
      </c>
      <c r="AW195" s="24">
        <f t="shared" si="1284"/>
        <v>0</v>
      </c>
      <c r="AX195" s="24">
        <f t="shared" si="1284"/>
        <v>0</v>
      </c>
      <c r="AY195" s="24">
        <f t="shared" si="1284"/>
        <v>0</v>
      </c>
      <c r="AZ195" s="24">
        <f t="shared" si="1284"/>
        <v>0</v>
      </c>
      <c r="BA195" s="24">
        <f t="shared" ref="BA195:BE195" si="1289">SUM(BA192:BA194)</f>
        <v>0</v>
      </c>
      <c r="BB195" s="24">
        <f t="shared" si="1289"/>
        <v>0</v>
      </c>
      <c r="BC195" s="24">
        <f t="shared" si="1289"/>
        <v>0</v>
      </c>
      <c r="BD195" s="24">
        <f t="shared" si="1289"/>
        <v>0</v>
      </c>
      <c r="BE195" s="24">
        <f t="shared" si="1289"/>
        <v>0</v>
      </c>
      <c r="BF195" s="24">
        <f t="shared" ref="BF195:BO195" si="1290">SUM(BF192:BF194)</f>
        <v>0</v>
      </c>
      <c r="BG195" s="24">
        <f t="shared" si="1290"/>
        <v>19</v>
      </c>
      <c r="BH195" s="24">
        <f t="shared" si="1290"/>
        <v>5</v>
      </c>
      <c r="BI195" s="24">
        <f t="shared" si="1290"/>
        <v>14</v>
      </c>
      <c r="BJ195" s="24">
        <f t="shared" si="1290"/>
        <v>19</v>
      </c>
      <c r="BK195" s="24">
        <f t="shared" si="1290"/>
        <v>0</v>
      </c>
      <c r="BL195" s="24">
        <f t="shared" si="1290"/>
        <v>0</v>
      </c>
      <c r="BM195" s="24">
        <f t="shared" si="1290"/>
        <v>0</v>
      </c>
      <c r="BN195" s="24">
        <f t="shared" si="1290"/>
        <v>0</v>
      </c>
      <c r="BO195" s="24">
        <f t="shared" si="1290"/>
        <v>0</v>
      </c>
      <c r="BP195" s="24">
        <f t="shared" si="1284"/>
        <v>0</v>
      </c>
      <c r="BQ195" s="24">
        <f t="shared" si="1284"/>
        <v>0</v>
      </c>
      <c r="BR195" s="24">
        <f t="shared" si="1284"/>
        <v>0</v>
      </c>
      <c r="BS195" s="24">
        <f t="shared" si="1284"/>
        <v>0</v>
      </c>
      <c r="BT195" s="24">
        <f t="shared" si="1284"/>
        <v>0</v>
      </c>
      <c r="BU195" s="24">
        <f t="shared" si="1256"/>
        <v>105</v>
      </c>
      <c r="BV195" s="24">
        <f t="shared" si="1257"/>
        <v>92</v>
      </c>
      <c r="BW195" s="24">
        <f t="shared" si="1258"/>
        <v>22</v>
      </c>
      <c r="BX195" s="24">
        <f t="shared" si="1259"/>
        <v>50</v>
      </c>
      <c r="BY195" s="24">
        <f t="shared" si="1260"/>
        <v>72</v>
      </c>
      <c r="BZ195" s="25">
        <f t="shared" si="1284"/>
        <v>6</v>
      </c>
      <c r="CA195" s="24">
        <f t="shared" si="1284"/>
        <v>0</v>
      </c>
      <c r="CB195" s="24">
        <f t="shared" si="1284"/>
        <v>0</v>
      </c>
      <c r="CC195" s="24">
        <f t="shared" si="1284"/>
        <v>0</v>
      </c>
      <c r="CD195" s="24">
        <f t="shared" si="1284"/>
        <v>22</v>
      </c>
      <c r="CE195" s="24">
        <f t="shared" si="1284"/>
        <v>50</v>
      </c>
      <c r="CF195" s="24">
        <f t="shared" si="1284"/>
        <v>72</v>
      </c>
      <c r="CG195" s="24">
        <f t="shared" ref="CG195:CI195" si="1291">SUM(CG192:CG194)</f>
        <v>0</v>
      </c>
      <c r="CH195" s="24">
        <f t="shared" si="1291"/>
        <v>0</v>
      </c>
      <c r="CI195" s="24">
        <f t="shared" si="1291"/>
        <v>0</v>
      </c>
    </row>
    <row r="196" spans="1:87" ht="25.5" customHeight="1">
      <c r="A196" s="5"/>
      <c r="B196" s="6" t="s">
        <v>96</v>
      </c>
      <c r="C196" s="44"/>
      <c r="D196" s="44"/>
      <c r="E196" s="44"/>
      <c r="F196" s="4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49"/>
      <c r="AC196" s="49"/>
      <c r="AD196" s="49"/>
      <c r="AE196" s="49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44"/>
      <c r="AR196" s="44"/>
      <c r="AS196" s="44"/>
      <c r="AT196" s="44"/>
      <c r="AU196" s="24"/>
      <c r="AV196" s="44"/>
      <c r="AW196" s="44"/>
      <c r="AX196" s="44"/>
      <c r="AY196" s="4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45"/>
      <c r="CA196" s="24"/>
      <c r="CB196" s="24"/>
      <c r="CC196" s="24"/>
      <c r="CD196" s="24"/>
      <c r="CE196" s="24"/>
      <c r="CF196" s="24"/>
      <c r="CG196" s="24"/>
      <c r="CH196" s="24"/>
      <c r="CI196" s="24"/>
    </row>
    <row r="197" spans="1:87" ht="25.5" customHeight="1">
      <c r="A197" s="5"/>
      <c r="B197" s="47" t="s">
        <v>29</v>
      </c>
      <c r="C197" s="23">
        <v>0</v>
      </c>
      <c r="D197" s="23">
        <v>0</v>
      </c>
      <c r="E197" s="23">
        <v>0</v>
      </c>
      <c r="F197" s="23">
        <v>0</v>
      </c>
      <c r="G197" s="24">
        <f t="shared" ref="G197" si="1292">E197+F197</f>
        <v>0</v>
      </c>
      <c r="H197" s="23">
        <v>0</v>
      </c>
      <c r="I197" s="73">
        <v>12</v>
      </c>
      <c r="J197" s="23">
        <v>0</v>
      </c>
      <c r="K197" s="23">
        <v>12</v>
      </c>
      <c r="L197" s="24">
        <f>SUM(J197:K197)</f>
        <v>12</v>
      </c>
      <c r="M197" s="23">
        <v>0</v>
      </c>
      <c r="N197" s="23">
        <v>0</v>
      </c>
      <c r="O197" s="23">
        <v>0</v>
      </c>
      <c r="P197" s="23">
        <v>0</v>
      </c>
      <c r="Q197" s="24">
        <f t="shared" ref="Q197" si="1293">O197+P197</f>
        <v>0</v>
      </c>
      <c r="R197" s="23">
        <v>0</v>
      </c>
      <c r="S197" s="23">
        <v>0</v>
      </c>
      <c r="T197" s="23">
        <v>0</v>
      </c>
      <c r="U197" s="23">
        <v>0</v>
      </c>
      <c r="V197" s="24">
        <f t="shared" ref="V197" si="1294">T197+U197</f>
        <v>0</v>
      </c>
      <c r="W197" s="24">
        <v>0</v>
      </c>
      <c r="X197" s="23">
        <v>0</v>
      </c>
      <c r="Y197" s="23">
        <v>0</v>
      </c>
      <c r="Z197" s="23">
        <v>0</v>
      </c>
      <c r="AA197" s="24">
        <f t="shared" ref="AA197" si="1295">Y197+Z197</f>
        <v>0</v>
      </c>
      <c r="AB197" s="23">
        <v>50</v>
      </c>
      <c r="AC197" s="23">
        <v>65</v>
      </c>
      <c r="AD197" s="23">
        <v>0</v>
      </c>
      <c r="AE197" s="23">
        <v>28</v>
      </c>
      <c r="AF197" s="24">
        <f t="shared" ref="AF197" si="1296">AD197+AE197</f>
        <v>28</v>
      </c>
      <c r="AG197" s="23">
        <v>5</v>
      </c>
      <c r="AH197" s="23">
        <v>36</v>
      </c>
      <c r="AI197" s="23">
        <v>0</v>
      </c>
      <c r="AJ197" s="23">
        <v>13</v>
      </c>
      <c r="AK197" s="24">
        <f t="shared" ref="AK197" si="1297">AI197+AJ197</f>
        <v>13</v>
      </c>
      <c r="AL197" s="23">
        <v>5</v>
      </c>
      <c r="AM197" s="23">
        <v>129</v>
      </c>
      <c r="AN197" s="23">
        <v>0</v>
      </c>
      <c r="AO197" s="23">
        <v>3</v>
      </c>
      <c r="AP197" s="24">
        <f t="shared" ref="AP197" si="1298">AN197+AO197</f>
        <v>3</v>
      </c>
      <c r="AQ197" s="23">
        <v>0</v>
      </c>
      <c r="AR197" s="23">
        <v>0</v>
      </c>
      <c r="AS197" s="23">
        <v>0</v>
      </c>
      <c r="AT197" s="23">
        <v>0</v>
      </c>
      <c r="AU197" s="24">
        <f t="shared" ref="AU197" si="1299">AS197+AT197</f>
        <v>0</v>
      </c>
      <c r="AV197" s="23">
        <v>0</v>
      </c>
      <c r="AW197" s="23">
        <v>0</v>
      </c>
      <c r="AX197" s="23">
        <v>0</v>
      </c>
      <c r="AY197" s="23">
        <v>0</v>
      </c>
      <c r="AZ197" s="24">
        <f t="shared" ref="AZ197" si="1300">AX197+AY197</f>
        <v>0</v>
      </c>
      <c r="BA197" s="23">
        <v>0</v>
      </c>
      <c r="BB197" s="23">
        <v>0</v>
      </c>
      <c r="BC197" s="23">
        <v>0</v>
      </c>
      <c r="BD197" s="23">
        <v>0</v>
      </c>
      <c r="BE197" s="24">
        <f t="shared" ref="BE197" si="1301">BC197+BD197</f>
        <v>0</v>
      </c>
      <c r="BF197" s="23">
        <v>0</v>
      </c>
      <c r="BG197" s="23">
        <v>1</v>
      </c>
      <c r="BH197" s="23">
        <v>0</v>
      </c>
      <c r="BI197" s="23">
        <v>1</v>
      </c>
      <c r="BJ197" s="24">
        <f t="shared" ref="BJ197" si="1302">BH197+BI197</f>
        <v>1</v>
      </c>
      <c r="BK197" s="24">
        <v>0</v>
      </c>
      <c r="BL197" s="24">
        <v>0</v>
      </c>
      <c r="BM197" s="24">
        <v>0</v>
      </c>
      <c r="BN197" s="24">
        <v>0</v>
      </c>
      <c r="BO197" s="24">
        <f t="shared" ref="BO197" si="1303">BM197+BN197</f>
        <v>0</v>
      </c>
      <c r="BP197" s="24">
        <v>0</v>
      </c>
      <c r="BQ197" s="23">
        <v>0</v>
      </c>
      <c r="BR197" s="23">
        <v>0</v>
      </c>
      <c r="BS197" s="23">
        <v>1</v>
      </c>
      <c r="BT197" s="24">
        <f t="shared" ref="BT197" si="1304">BR197+BS197</f>
        <v>1</v>
      </c>
      <c r="BU197" s="24">
        <f t="shared" ref="BU197:BU200" si="1305">C197+M197+AB197+AG197+AL197+AQ197+AV197+BA197+BF197+BP197+H197+BK197+R197</f>
        <v>60</v>
      </c>
      <c r="BV197" s="24">
        <f t="shared" ref="BV197:BV200" si="1306">D197+N197+AC197+AH197+AM197+AR197+AW197+BB197+BG197+BQ197+I197+BL197+S197+X197</f>
        <v>243</v>
      </c>
      <c r="BW197" s="24">
        <f t="shared" ref="BW197:BW200" si="1307">E197+O197+AD197+AI197+AN197+AS197+AX197+BC197+BH197+BR197+J197+BM197+T197</f>
        <v>0</v>
      </c>
      <c r="BX197" s="24">
        <f t="shared" ref="BX197:BX200" si="1308">F197+P197+AE197+AJ197+AO197+AT197+AY197+BD197+BI197+BS197+K197+BN197+U197</f>
        <v>58</v>
      </c>
      <c r="BY197" s="24">
        <f t="shared" ref="BY197:BY200" si="1309">G197+Q197+AF197+AK197+AP197+AU197+AZ197+BE197+BJ197+BT197+L197+BO197+V197</f>
        <v>58</v>
      </c>
      <c r="BZ197" s="25">
        <v>1</v>
      </c>
      <c r="CA197" s="24">
        <f>IF(BZ197=1,BW197,"0")</f>
        <v>0</v>
      </c>
      <c r="CB197" s="24">
        <f>IF(BZ197=1,BX197,"0")</f>
        <v>58</v>
      </c>
      <c r="CC197" s="24">
        <f>CA197+CB197</f>
        <v>58</v>
      </c>
      <c r="CD197" s="24" t="str">
        <f>IF(BZ197=2,BW197,"0")</f>
        <v>0</v>
      </c>
      <c r="CE197" s="24" t="str">
        <f>IF(BZ197=2,BX197,"0")</f>
        <v>0</v>
      </c>
      <c r="CF197" s="24">
        <f>CD197+CE197</f>
        <v>0</v>
      </c>
      <c r="CG197" s="24" t="str">
        <f>IF(CC197=2,BZ197,"0")</f>
        <v>0</v>
      </c>
      <c r="CH197" s="24" t="str">
        <f>IF(CC197=2,CA197,"0")</f>
        <v>0</v>
      </c>
      <c r="CI197" s="24">
        <f>CG197+CH197</f>
        <v>0</v>
      </c>
    </row>
    <row r="198" spans="1:87" ht="25.5" customHeight="1">
      <c r="A198" s="5"/>
      <c r="B198" s="28" t="s">
        <v>36</v>
      </c>
      <c r="C198" s="24">
        <f>SUM(C197)</f>
        <v>0</v>
      </c>
      <c r="D198" s="24">
        <f>SUM(D197)</f>
        <v>0</v>
      </c>
      <c r="E198" s="24">
        <f t="shared" ref="E198:CF198" si="1310">SUM(E197)</f>
        <v>0</v>
      </c>
      <c r="F198" s="24">
        <f t="shared" si="1310"/>
        <v>0</v>
      </c>
      <c r="G198" s="24">
        <f t="shared" si="1310"/>
        <v>0</v>
      </c>
      <c r="H198" s="24">
        <f>H197</f>
        <v>0</v>
      </c>
      <c r="I198" s="38">
        <f t="shared" ref="I198:L198" si="1311">I197</f>
        <v>12</v>
      </c>
      <c r="J198" s="24">
        <f>J197</f>
        <v>0</v>
      </c>
      <c r="K198" s="24">
        <f t="shared" si="1311"/>
        <v>12</v>
      </c>
      <c r="L198" s="24">
        <f t="shared" si="1311"/>
        <v>12</v>
      </c>
      <c r="M198" s="24">
        <f t="shared" si="1310"/>
        <v>0</v>
      </c>
      <c r="N198" s="24">
        <f t="shared" si="1310"/>
        <v>0</v>
      </c>
      <c r="O198" s="24">
        <f t="shared" si="1310"/>
        <v>0</v>
      </c>
      <c r="P198" s="24">
        <f t="shared" si="1310"/>
        <v>0</v>
      </c>
      <c r="Q198" s="24">
        <f t="shared" si="1310"/>
        <v>0</v>
      </c>
      <c r="R198" s="24">
        <f t="shared" ref="R198:AA198" si="1312">SUM(R197)</f>
        <v>0</v>
      </c>
      <c r="S198" s="24">
        <f t="shared" si="1312"/>
        <v>0</v>
      </c>
      <c r="T198" s="24">
        <f t="shared" si="1312"/>
        <v>0</v>
      </c>
      <c r="U198" s="24">
        <f t="shared" si="1312"/>
        <v>0</v>
      </c>
      <c r="V198" s="24">
        <f t="shared" si="1312"/>
        <v>0</v>
      </c>
      <c r="W198" s="24">
        <f t="shared" si="1312"/>
        <v>0</v>
      </c>
      <c r="X198" s="24">
        <f t="shared" si="1312"/>
        <v>0</v>
      </c>
      <c r="Y198" s="24">
        <f t="shared" si="1312"/>
        <v>0</v>
      </c>
      <c r="Z198" s="24">
        <f t="shared" si="1312"/>
        <v>0</v>
      </c>
      <c r="AA198" s="24">
        <f t="shared" si="1312"/>
        <v>0</v>
      </c>
      <c r="AB198" s="24">
        <f t="shared" si="1310"/>
        <v>50</v>
      </c>
      <c r="AC198" s="24">
        <f t="shared" ref="AC198" si="1313">SUM(AC197)</f>
        <v>65</v>
      </c>
      <c r="AD198" s="24">
        <f t="shared" si="1310"/>
        <v>0</v>
      </c>
      <c r="AE198" s="24">
        <f t="shared" si="1310"/>
        <v>28</v>
      </c>
      <c r="AF198" s="24">
        <f t="shared" si="1310"/>
        <v>28</v>
      </c>
      <c r="AG198" s="24">
        <f t="shared" ref="AG198:AU198" si="1314">SUM(AG197)</f>
        <v>5</v>
      </c>
      <c r="AH198" s="24">
        <f t="shared" ref="AH198" si="1315">SUM(AH197)</f>
        <v>36</v>
      </c>
      <c r="AI198" s="24">
        <f t="shared" si="1314"/>
        <v>0</v>
      </c>
      <c r="AJ198" s="24">
        <f t="shared" si="1314"/>
        <v>13</v>
      </c>
      <c r="AK198" s="24">
        <f t="shared" si="1314"/>
        <v>13</v>
      </c>
      <c r="AL198" s="24">
        <f t="shared" si="1314"/>
        <v>5</v>
      </c>
      <c r="AM198" s="24">
        <f t="shared" ref="AM198" si="1316">SUM(AM197)</f>
        <v>129</v>
      </c>
      <c r="AN198" s="24">
        <f t="shared" si="1314"/>
        <v>0</v>
      </c>
      <c r="AO198" s="24">
        <f t="shared" si="1314"/>
        <v>3</v>
      </c>
      <c r="AP198" s="24">
        <f t="shared" si="1314"/>
        <v>3</v>
      </c>
      <c r="AQ198" s="24">
        <f t="shared" si="1314"/>
        <v>0</v>
      </c>
      <c r="AR198" s="24">
        <f t="shared" si="1314"/>
        <v>0</v>
      </c>
      <c r="AS198" s="24">
        <f t="shared" si="1314"/>
        <v>0</v>
      </c>
      <c r="AT198" s="24">
        <f t="shared" si="1314"/>
        <v>0</v>
      </c>
      <c r="AU198" s="24">
        <f t="shared" si="1314"/>
        <v>0</v>
      </c>
      <c r="AV198" s="24">
        <f t="shared" si="1310"/>
        <v>0</v>
      </c>
      <c r="AW198" s="24">
        <f t="shared" ref="AW198" si="1317">SUM(AW197)</f>
        <v>0</v>
      </c>
      <c r="AX198" s="24">
        <f t="shared" si="1310"/>
        <v>0</v>
      </c>
      <c r="AY198" s="24">
        <f t="shared" si="1310"/>
        <v>0</v>
      </c>
      <c r="AZ198" s="24">
        <f t="shared" si="1310"/>
        <v>0</v>
      </c>
      <c r="BA198" s="24">
        <f t="shared" si="1310"/>
        <v>0</v>
      </c>
      <c r="BB198" s="24">
        <f t="shared" si="1310"/>
        <v>0</v>
      </c>
      <c r="BC198" s="24">
        <f t="shared" si="1310"/>
        <v>0</v>
      </c>
      <c r="BD198" s="24">
        <f t="shared" si="1310"/>
        <v>0</v>
      </c>
      <c r="BE198" s="24">
        <f t="shared" si="1310"/>
        <v>0</v>
      </c>
      <c r="BF198" s="24">
        <f t="shared" si="1310"/>
        <v>0</v>
      </c>
      <c r="BG198" s="24">
        <f t="shared" si="1310"/>
        <v>1</v>
      </c>
      <c r="BH198" s="24">
        <f t="shared" si="1310"/>
        <v>0</v>
      </c>
      <c r="BI198" s="24">
        <f t="shared" si="1310"/>
        <v>1</v>
      </c>
      <c r="BJ198" s="24">
        <f t="shared" si="1310"/>
        <v>1</v>
      </c>
      <c r="BK198" s="24">
        <f t="shared" si="1310"/>
        <v>0</v>
      </c>
      <c r="BL198" s="24">
        <f t="shared" si="1310"/>
        <v>0</v>
      </c>
      <c r="BM198" s="24">
        <f t="shared" si="1310"/>
        <v>0</v>
      </c>
      <c r="BN198" s="24">
        <f t="shared" si="1310"/>
        <v>0</v>
      </c>
      <c r="BO198" s="24">
        <f t="shared" si="1310"/>
        <v>0</v>
      </c>
      <c r="BP198" s="24">
        <f t="shared" ref="BP198:BT198" si="1318">SUM(BP197)</f>
        <v>0</v>
      </c>
      <c r="BQ198" s="24">
        <f t="shared" si="1318"/>
        <v>0</v>
      </c>
      <c r="BR198" s="24">
        <f t="shared" si="1318"/>
        <v>0</v>
      </c>
      <c r="BS198" s="24">
        <f t="shared" si="1318"/>
        <v>1</v>
      </c>
      <c r="BT198" s="24">
        <f t="shared" si="1318"/>
        <v>1</v>
      </c>
      <c r="BU198" s="24">
        <f t="shared" si="1305"/>
        <v>60</v>
      </c>
      <c r="BV198" s="24">
        <f t="shared" si="1306"/>
        <v>243</v>
      </c>
      <c r="BW198" s="24">
        <f t="shared" si="1307"/>
        <v>0</v>
      </c>
      <c r="BX198" s="24">
        <f t="shared" si="1308"/>
        <v>58</v>
      </c>
      <c r="BY198" s="24">
        <f t="shared" si="1309"/>
        <v>58</v>
      </c>
      <c r="BZ198" s="25">
        <f t="shared" si="1310"/>
        <v>1</v>
      </c>
      <c r="CA198" s="24">
        <f t="shared" si="1310"/>
        <v>0</v>
      </c>
      <c r="CB198" s="24">
        <f t="shared" si="1310"/>
        <v>58</v>
      </c>
      <c r="CC198" s="24">
        <f t="shared" si="1310"/>
        <v>58</v>
      </c>
      <c r="CD198" s="24">
        <f t="shared" si="1310"/>
        <v>0</v>
      </c>
      <c r="CE198" s="24">
        <f t="shared" si="1310"/>
        <v>0</v>
      </c>
      <c r="CF198" s="24">
        <f t="shared" si="1310"/>
        <v>0</v>
      </c>
      <c r="CG198" s="24">
        <f t="shared" ref="CG198:CI198" si="1319">SUM(CG197)</f>
        <v>0</v>
      </c>
      <c r="CH198" s="24">
        <f t="shared" si="1319"/>
        <v>0</v>
      </c>
      <c r="CI198" s="24">
        <f t="shared" si="1319"/>
        <v>0</v>
      </c>
    </row>
    <row r="199" spans="1:87" ht="25.5" customHeight="1">
      <c r="A199" s="118"/>
      <c r="B199" s="119" t="s">
        <v>38</v>
      </c>
      <c r="C199" s="120">
        <f t="shared" ref="C199:AW199" si="1320">C190+C195+C198</f>
        <v>105</v>
      </c>
      <c r="D199" s="120">
        <f t="shared" si="1320"/>
        <v>71</v>
      </c>
      <c r="E199" s="120">
        <f t="shared" si="1320"/>
        <v>14</v>
      </c>
      <c r="F199" s="120">
        <f t="shared" si="1320"/>
        <v>40</v>
      </c>
      <c r="G199" s="120">
        <f t="shared" si="1320"/>
        <v>54</v>
      </c>
      <c r="H199" s="120">
        <f t="shared" ref="H199:L199" si="1321">H190+H195+H198</f>
        <v>0</v>
      </c>
      <c r="I199" s="131">
        <f t="shared" si="1321"/>
        <v>70</v>
      </c>
      <c r="J199" s="120">
        <f>J190+J195+J198</f>
        <v>17</v>
      </c>
      <c r="K199" s="120">
        <f t="shared" si="1321"/>
        <v>46</v>
      </c>
      <c r="L199" s="120">
        <f t="shared" si="1321"/>
        <v>63</v>
      </c>
      <c r="M199" s="120">
        <f t="shared" ref="M199:Q199" si="1322">M190+M195+M198</f>
        <v>75</v>
      </c>
      <c r="N199" s="120">
        <f t="shared" si="1322"/>
        <v>11</v>
      </c>
      <c r="O199" s="120">
        <f t="shared" si="1322"/>
        <v>2</v>
      </c>
      <c r="P199" s="120">
        <f t="shared" si="1322"/>
        <v>7</v>
      </c>
      <c r="Q199" s="120">
        <f t="shared" si="1322"/>
        <v>9</v>
      </c>
      <c r="R199" s="120">
        <f t="shared" ref="R199:AA199" si="1323">R190+R195+R198</f>
        <v>0</v>
      </c>
      <c r="S199" s="120">
        <f t="shared" si="1323"/>
        <v>14</v>
      </c>
      <c r="T199" s="120">
        <f t="shared" si="1323"/>
        <v>4</v>
      </c>
      <c r="U199" s="120">
        <f t="shared" si="1323"/>
        <v>7</v>
      </c>
      <c r="V199" s="120">
        <f t="shared" si="1323"/>
        <v>11</v>
      </c>
      <c r="W199" s="120">
        <f t="shared" si="1323"/>
        <v>0</v>
      </c>
      <c r="X199" s="120">
        <f t="shared" si="1323"/>
        <v>0</v>
      </c>
      <c r="Y199" s="120">
        <f t="shared" si="1323"/>
        <v>0</v>
      </c>
      <c r="Z199" s="120">
        <f t="shared" si="1323"/>
        <v>0</v>
      </c>
      <c r="AA199" s="120">
        <f t="shared" si="1323"/>
        <v>0</v>
      </c>
      <c r="AB199" s="120">
        <f t="shared" si="1320"/>
        <v>170</v>
      </c>
      <c r="AC199" s="120">
        <f t="shared" si="1320"/>
        <v>159</v>
      </c>
      <c r="AD199" s="120">
        <f t="shared" si="1320"/>
        <v>20</v>
      </c>
      <c r="AE199" s="120">
        <f t="shared" si="1320"/>
        <v>70</v>
      </c>
      <c r="AF199" s="120">
        <f t="shared" si="1320"/>
        <v>90</v>
      </c>
      <c r="AG199" s="120">
        <f t="shared" si="1320"/>
        <v>36</v>
      </c>
      <c r="AH199" s="120">
        <f t="shared" si="1320"/>
        <v>71</v>
      </c>
      <c r="AI199" s="120">
        <f t="shared" si="1320"/>
        <v>6</v>
      </c>
      <c r="AJ199" s="120">
        <f t="shared" si="1320"/>
        <v>30</v>
      </c>
      <c r="AK199" s="120">
        <f t="shared" si="1320"/>
        <v>36</v>
      </c>
      <c r="AL199" s="120">
        <f t="shared" si="1320"/>
        <v>24</v>
      </c>
      <c r="AM199" s="120">
        <f t="shared" si="1320"/>
        <v>449</v>
      </c>
      <c r="AN199" s="120">
        <f t="shared" si="1320"/>
        <v>14</v>
      </c>
      <c r="AO199" s="120">
        <f t="shared" si="1320"/>
        <v>29</v>
      </c>
      <c r="AP199" s="120">
        <f t="shared" si="1320"/>
        <v>43</v>
      </c>
      <c r="AQ199" s="120">
        <f t="shared" ref="AQ199:AU199" si="1324">AQ190+AQ195+AQ198</f>
        <v>0</v>
      </c>
      <c r="AR199" s="120">
        <f t="shared" si="1324"/>
        <v>18</v>
      </c>
      <c r="AS199" s="120">
        <f t="shared" si="1324"/>
        <v>5</v>
      </c>
      <c r="AT199" s="120">
        <f t="shared" si="1324"/>
        <v>7</v>
      </c>
      <c r="AU199" s="120">
        <f t="shared" si="1324"/>
        <v>12</v>
      </c>
      <c r="AV199" s="120">
        <f t="shared" si="1320"/>
        <v>0</v>
      </c>
      <c r="AW199" s="120">
        <f t="shared" si="1320"/>
        <v>0</v>
      </c>
      <c r="AX199" s="120">
        <f t="shared" ref="AX199:CF199" si="1325">AX190+AX195+AX198</f>
        <v>0</v>
      </c>
      <c r="AY199" s="120">
        <f t="shared" si="1325"/>
        <v>0</v>
      </c>
      <c r="AZ199" s="120">
        <f t="shared" si="1325"/>
        <v>0</v>
      </c>
      <c r="BA199" s="120">
        <f t="shared" si="1325"/>
        <v>0</v>
      </c>
      <c r="BB199" s="120">
        <f t="shared" si="1325"/>
        <v>0</v>
      </c>
      <c r="BC199" s="120">
        <f t="shared" si="1325"/>
        <v>0</v>
      </c>
      <c r="BD199" s="120">
        <f t="shared" si="1325"/>
        <v>0</v>
      </c>
      <c r="BE199" s="120">
        <f t="shared" si="1325"/>
        <v>0</v>
      </c>
      <c r="BF199" s="120">
        <f t="shared" ref="BF199:BO199" si="1326">BF190+BF195+BF198</f>
        <v>0</v>
      </c>
      <c r="BG199" s="120">
        <f t="shared" si="1326"/>
        <v>61</v>
      </c>
      <c r="BH199" s="120">
        <f t="shared" si="1326"/>
        <v>16</v>
      </c>
      <c r="BI199" s="120">
        <f t="shared" si="1326"/>
        <v>36</v>
      </c>
      <c r="BJ199" s="120">
        <f t="shared" si="1326"/>
        <v>52</v>
      </c>
      <c r="BK199" s="120">
        <f t="shared" si="1326"/>
        <v>0</v>
      </c>
      <c r="BL199" s="120">
        <f t="shared" si="1326"/>
        <v>1</v>
      </c>
      <c r="BM199" s="120">
        <f t="shared" si="1326"/>
        <v>0</v>
      </c>
      <c r="BN199" s="120">
        <f t="shared" si="1326"/>
        <v>0</v>
      </c>
      <c r="BO199" s="120">
        <f t="shared" si="1326"/>
        <v>0</v>
      </c>
      <c r="BP199" s="120">
        <f t="shared" si="1325"/>
        <v>0</v>
      </c>
      <c r="BQ199" s="120">
        <f t="shared" si="1325"/>
        <v>4</v>
      </c>
      <c r="BR199" s="120">
        <f t="shared" si="1325"/>
        <v>2</v>
      </c>
      <c r="BS199" s="120">
        <f t="shared" si="1325"/>
        <v>3</v>
      </c>
      <c r="BT199" s="120">
        <f t="shared" si="1325"/>
        <v>5</v>
      </c>
      <c r="BU199" s="120">
        <f t="shared" si="1305"/>
        <v>410</v>
      </c>
      <c r="BV199" s="120">
        <f t="shared" si="1306"/>
        <v>929</v>
      </c>
      <c r="BW199" s="120">
        <f t="shared" si="1307"/>
        <v>100</v>
      </c>
      <c r="BX199" s="120">
        <f t="shared" si="1308"/>
        <v>275</v>
      </c>
      <c r="BY199" s="120">
        <f t="shared" si="1309"/>
        <v>375</v>
      </c>
      <c r="BZ199" s="25">
        <f t="shared" si="1325"/>
        <v>13</v>
      </c>
      <c r="CA199" s="24">
        <f t="shared" si="1325"/>
        <v>0</v>
      </c>
      <c r="CB199" s="24">
        <f t="shared" si="1325"/>
        <v>58</v>
      </c>
      <c r="CC199" s="24">
        <f t="shared" si="1325"/>
        <v>58</v>
      </c>
      <c r="CD199" s="24">
        <f t="shared" si="1325"/>
        <v>100</v>
      </c>
      <c r="CE199" s="24">
        <f t="shared" si="1325"/>
        <v>217</v>
      </c>
      <c r="CF199" s="24">
        <f t="shared" si="1325"/>
        <v>317</v>
      </c>
      <c r="CG199" s="24">
        <f t="shared" ref="CG199:CI199" si="1327">CG190+CG195+CG198</f>
        <v>0</v>
      </c>
      <c r="CH199" s="24">
        <f t="shared" si="1327"/>
        <v>0</v>
      </c>
      <c r="CI199" s="24">
        <f t="shared" si="1327"/>
        <v>0</v>
      </c>
    </row>
    <row r="200" spans="1:87" ht="25.5" customHeight="1">
      <c r="A200" s="121"/>
      <c r="B200" s="122" t="s">
        <v>23</v>
      </c>
      <c r="C200" s="128">
        <f>C199</f>
        <v>105</v>
      </c>
      <c r="D200" s="128">
        <f>D199</f>
        <v>71</v>
      </c>
      <c r="E200" s="128">
        <f t="shared" ref="E200:CF200" si="1328">E199</f>
        <v>14</v>
      </c>
      <c r="F200" s="128">
        <f t="shared" si="1328"/>
        <v>40</v>
      </c>
      <c r="G200" s="128">
        <f t="shared" si="1328"/>
        <v>54</v>
      </c>
      <c r="H200" s="128">
        <f>H199</f>
        <v>0</v>
      </c>
      <c r="I200" s="128">
        <f>I199</f>
        <v>70</v>
      </c>
      <c r="J200" s="123">
        <f t="shared" ref="J200:L200" si="1329">J199</f>
        <v>17</v>
      </c>
      <c r="K200" s="123">
        <f t="shared" si="1329"/>
        <v>46</v>
      </c>
      <c r="L200" s="123">
        <f t="shared" si="1329"/>
        <v>63</v>
      </c>
      <c r="M200" s="123">
        <f t="shared" si="1328"/>
        <v>75</v>
      </c>
      <c r="N200" s="123">
        <f t="shared" si="1328"/>
        <v>11</v>
      </c>
      <c r="O200" s="123">
        <f t="shared" si="1328"/>
        <v>2</v>
      </c>
      <c r="P200" s="123">
        <f t="shared" si="1328"/>
        <v>7</v>
      </c>
      <c r="Q200" s="123">
        <f t="shared" si="1328"/>
        <v>9</v>
      </c>
      <c r="R200" s="123">
        <f t="shared" ref="R200:AA200" si="1330">R199</f>
        <v>0</v>
      </c>
      <c r="S200" s="123">
        <f t="shared" si="1330"/>
        <v>14</v>
      </c>
      <c r="T200" s="123">
        <f t="shared" si="1330"/>
        <v>4</v>
      </c>
      <c r="U200" s="123">
        <f t="shared" si="1330"/>
        <v>7</v>
      </c>
      <c r="V200" s="123">
        <f t="shared" si="1330"/>
        <v>11</v>
      </c>
      <c r="W200" s="123">
        <f t="shared" si="1330"/>
        <v>0</v>
      </c>
      <c r="X200" s="123">
        <f t="shared" si="1330"/>
        <v>0</v>
      </c>
      <c r="Y200" s="123">
        <f t="shared" si="1330"/>
        <v>0</v>
      </c>
      <c r="Z200" s="123">
        <f t="shared" si="1330"/>
        <v>0</v>
      </c>
      <c r="AA200" s="123">
        <f t="shared" si="1330"/>
        <v>0</v>
      </c>
      <c r="AB200" s="123">
        <f t="shared" si="1328"/>
        <v>170</v>
      </c>
      <c r="AC200" s="123">
        <f t="shared" ref="AC200" si="1331">AC199</f>
        <v>159</v>
      </c>
      <c r="AD200" s="123">
        <f t="shared" si="1328"/>
        <v>20</v>
      </c>
      <c r="AE200" s="123">
        <f t="shared" si="1328"/>
        <v>70</v>
      </c>
      <c r="AF200" s="123">
        <f t="shared" si="1328"/>
        <v>90</v>
      </c>
      <c r="AG200" s="123">
        <f t="shared" ref="AG200:AU200" si="1332">AG199</f>
        <v>36</v>
      </c>
      <c r="AH200" s="123">
        <f t="shared" ref="AH200" si="1333">AH199</f>
        <v>71</v>
      </c>
      <c r="AI200" s="123">
        <f t="shared" si="1332"/>
        <v>6</v>
      </c>
      <c r="AJ200" s="123">
        <f t="shared" si="1332"/>
        <v>30</v>
      </c>
      <c r="AK200" s="123">
        <f t="shared" si="1332"/>
        <v>36</v>
      </c>
      <c r="AL200" s="123">
        <f t="shared" si="1332"/>
        <v>24</v>
      </c>
      <c r="AM200" s="123">
        <f t="shared" ref="AM200" si="1334">AM199</f>
        <v>449</v>
      </c>
      <c r="AN200" s="123">
        <f t="shared" si="1332"/>
        <v>14</v>
      </c>
      <c r="AO200" s="123">
        <f t="shared" si="1332"/>
        <v>29</v>
      </c>
      <c r="AP200" s="123">
        <f t="shared" si="1332"/>
        <v>43</v>
      </c>
      <c r="AQ200" s="123">
        <f t="shared" si="1332"/>
        <v>0</v>
      </c>
      <c r="AR200" s="123">
        <f t="shared" si="1332"/>
        <v>18</v>
      </c>
      <c r="AS200" s="123">
        <f t="shared" si="1332"/>
        <v>5</v>
      </c>
      <c r="AT200" s="123">
        <f t="shared" si="1332"/>
        <v>7</v>
      </c>
      <c r="AU200" s="123">
        <f t="shared" si="1332"/>
        <v>12</v>
      </c>
      <c r="AV200" s="123">
        <f t="shared" si="1328"/>
        <v>0</v>
      </c>
      <c r="AW200" s="123">
        <f t="shared" ref="AW200" si="1335">AW199</f>
        <v>0</v>
      </c>
      <c r="AX200" s="123">
        <f t="shared" si="1328"/>
        <v>0</v>
      </c>
      <c r="AY200" s="123">
        <f t="shared" si="1328"/>
        <v>0</v>
      </c>
      <c r="AZ200" s="123">
        <f t="shared" si="1328"/>
        <v>0</v>
      </c>
      <c r="BA200" s="123">
        <f t="shared" si="1328"/>
        <v>0</v>
      </c>
      <c r="BB200" s="123">
        <f t="shared" si="1328"/>
        <v>0</v>
      </c>
      <c r="BC200" s="123">
        <f t="shared" si="1328"/>
        <v>0</v>
      </c>
      <c r="BD200" s="123">
        <f t="shared" si="1328"/>
        <v>0</v>
      </c>
      <c r="BE200" s="123">
        <f t="shared" si="1328"/>
        <v>0</v>
      </c>
      <c r="BF200" s="123">
        <f t="shared" si="1328"/>
        <v>0</v>
      </c>
      <c r="BG200" s="123">
        <f t="shared" si="1328"/>
        <v>61</v>
      </c>
      <c r="BH200" s="123">
        <f t="shared" si="1328"/>
        <v>16</v>
      </c>
      <c r="BI200" s="123">
        <f t="shared" si="1328"/>
        <v>36</v>
      </c>
      <c r="BJ200" s="123">
        <f t="shared" si="1328"/>
        <v>52</v>
      </c>
      <c r="BK200" s="123">
        <f t="shared" si="1328"/>
        <v>0</v>
      </c>
      <c r="BL200" s="123">
        <f t="shared" si="1328"/>
        <v>1</v>
      </c>
      <c r="BM200" s="123">
        <f t="shared" si="1328"/>
        <v>0</v>
      </c>
      <c r="BN200" s="123">
        <f t="shared" si="1328"/>
        <v>0</v>
      </c>
      <c r="BO200" s="123">
        <f t="shared" si="1328"/>
        <v>0</v>
      </c>
      <c r="BP200" s="123">
        <f t="shared" ref="BP200:BT200" si="1336">BP199</f>
        <v>0</v>
      </c>
      <c r="BQ200" s="123">
        <f t="shared" si="1336"/>
        <v>4</v>
      </c>
      <c r="BR200" s="123">
        <f t="shared" si="1336"/>
        <v>2</v>
      </c>
      <c r="BS200" s="123">
        <f t="shared" si="1336"/>
        <v>3</v>
      </c>
      <c r="BT200" s="123">
        <f t="shared" si="1336"/>
        <v>5</v>
      </c>
      <c r="BU200" s="123">
        <f t="shared" si="1305"/>
        <v>410</v>
      </c>
      <c r="BV200" s="123">
        <f t="shared" si="1306"/>
        <v>929</v>
      </c>
      <c r="BW200" s="123">
        <f t="shared" si="1307"/>
        <v>100</v>
      </c>
      <c r="BX200" s="123">
        <f t="shared" si="1308"/>
        <v>275</v>
      </c>
      <c r="BY200" s="123">
        <f t="shared" si="1309"/>
        <v>375</v>
      </c>
      <c r="BZ200" s="30">
        <f t="shared" si="1328"/>
        <v>13</v>
      </c>
      <c r="CA200" s="29">
        <f t="shared" si="1328"/>
        <v>0</v>
      </c>
      <c r="CB200" s="29">
        <f t="shared" si="1328"/>
        <v>58</v>
      </c>
      <c r="CC200" s="29">
        <f t="shared" si="1328"/>
        <v>58</v>
      </c>
      <c r="CD200" s="29">
        <f t="shared" si="1328"/>
        <v>100</v>
      </c>
      <c r="CE200" s="29">
        <f t="shared" si="1328"/>
        <v>217</v>
      </c>
      <c r="CF200" s="29">
        <f t="shared" si="1328"/>
        <v>317</v>
      </c>
      <c r="CG200" s="29">
        <f t="shared" ref="CG200:CI200" si="1337">CG199</f>
        <v>0</v>
      </c>
      <c r="CH200" s="29">
        <f t="shared" si="1337"/>
        <v>0</v>
      </c>
      <c r="CI200" s="29">
        <f t="shared" si="1337"/>
        <v>0</v>
      </c>
    </row>
    <row r="201" spans="1:87" ht="25.5" customHeight="1">
      <c r="A201" s="5" t="s">
        <v>30</v>
      </c>
      <c r="B201" s="46"/>
      <c r="C201" s="38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  <c r="BE201" s="36"/>
      <c r="BF201" s="36"/>
      <c r="BG201" s="36"/>
      <c r="BH201" s="36"/>
      <c r="BI201" s="36"/>
      <c r="BJ201" s="36"/>
      <c r="BK201" s="36"/>
      <c r="BL201" s="36"/>
      <c r="BM201" s="36"/>
      <c r="BN201" s="36"/>
      <c r="BO201" s="36"/>
      <c r="BP201" s="36"/>
      <c r="BQ201" s="36"/>
      <c r="BR201" s="36"/>
      <c r="BS201" s="36"/>
      <c r="BT201" s="36"/>
      <c r="BU201" s="36"/>
      <c r="BV201" s="36"/>
      <c r="BW201" s="36"/>
      <c r="BX201" s="36"/>
      <c r="BY201" s="36"/>
      <c r="BZ201" s="39"/>
      <c r="CA201" s="36"/>
      <c r="CB201" s="36"/>
      <c r="CC201" s="36"/>
      <c r="CD201" s="36"/>
      <c r="CE201" s="36"/>
      <c r="CF201" s="36"/>
      <c r="CG201" s="36"/>
      <c r="CH201" s="36"/>
      <c r="CI201" s="37"/>
    </row>
    <row r="202" spans="1:87" ht="25.5" customHeight="1">
      <c r="A202" s="5"/>
      <c r="B202" s="80" t="s">
        <v>37</v>
      </c>
      <c r="C202" s="38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  <c r="BO202" s="36"/>
      <c r="BP202" s="36"/>
      <c r="BQ202" s="36"/>
      <c r="BR202" s="36"/>
      <c r="BS202" s="36"/>
      <c r="BT202" s="36"/>
      <c r="BU202" s="36"/>
      <c r="BV202" s="36"/>
      <c r="BW202" s="36"/>
      <c r="BX202" s="36"/>
      <c r="BY202" s="36"/>
      <c r="BZ202" s="39"/>
      <c r="CA202" s="36"/>
      <c r="CB202" s="36"/>
      <c r="CC202" s="36"/>
      <c r="CD202" s="36"/>
      <c r="CE202" s="36"/>
      <c r="CF202" s="36"/>
      <c r="CG202" s="36"/>
      <c r="CH202" s="36"/>
      <c r="CI202" s="37"/>
    </row>
    <row r="203" spans="1:87" ht="25.5" customHeight="1">
      <c r="A203" s="5"/>
      <c r="B203" s="6" t="s">
        <v>91</v>
      </c>
      <c r="C203" s="40"/>
      <c r="D203" s="41"/>
      <c r="E203" s="41"/>
      <c r="F203" s="41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41"/>
      <c r="AC203" s="41"/>
      <c r="AD203" s="41"/>
      <c r="AE203" s="41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41"/>
      <c r="AW203" s="41"/>
      <c r="AX203" s="41"/>
      <c r="AY203" s="41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  <c r="BO203" s="36"/>
      <c r="BP203" s="36"/>
      <c r="BQ203" s="36"/>
      <c r="BR203" s="36"/>
      <c r="BS203" s="36"/>
      <c r="BT203" s="36"/>
      <c r="BU203" s="36"/>
      <c r="BV203" s="36"/>
      <c r="BW203" s="36"/>
      <c r="BX203" s="36"/>
      <c r="BY203" s="36"/>
      <c r="BZ203" s="81"/>
      <c r="CA203" s="36"/>
      <c r="CB203" s="36"/>
      <c r="CC203" s="36"/>
      <c r="CD203" s="36"/>
      <c r="CE203" s="36"/>
      <c r="CF203" s="36"/>
      <c r="CG203" s="36"/>
      <c r="CH203" s="36"/>
      <c r="CI203" s="37"/>
    </row>
    <row r="204" spans="1:87" ht="25.5" customHeight="1">
      <c r="A204" s="5"/>
      <c r="B204" s="27" t="s">
        <v>16</v>
      </c>
      <c r="C204" s="23">
        <v>2</v>
      </c>
      <c r="D204" s="23">
        <v>3</v>
      </c>
      <c r="E204" s="23">
        <v>0</v>
      </c>
      <c r="F204" s="23">
        <v>1</v>
      </c>
      <c r="G204" s="24">
        <f t="shared" ref="G204:G209" si="1338">E204+F204</f>
        <v>1</v>
      </c>
      <c r="H204" s="23">
        <v>0</v>
      </c>
      <c r="I204" s="73">
        <v>9</v>
      </c>
      <c r="J204" s="23">
        <v>3</v>
      </c>
      <c r="K204" s="23">
        <v>5</v>
      </c>
      <c r="L204" s="24">
        <f>SUM(J204:K204)</f>
        <v>8</v>
      </c>
      <c r="M204" s="23">
        <v>3</v>
      </c>
      <c r="N204" s="23">
        <v>1</v>
      </c>
      <c r="O204" s="23">
        <v>0</v>
      </c>
      <c r="P204" s="23">
        <v>1</v>
      </c>
      <c r="Q204" s="24">
        <f t="shared" ref="Q204:Q209" si="1339">O204+P204</f>
        <v>1</v>
      </c>
      <c r="R204" s="23">
        <v>0</v>
      </c>
      <c r="S204" s="23">
        <v>2</v>
      </c>
      <c r="T204" s="23">
        <v>1</v>
      </c>
      <c r="U204" s="23">
        <v>0</v>
      </c>
      <c r="V204" s="24">
        <f t="shared" ref="V204:V209" si="1340">T204+U204</f>
        <v>1</v>
      </c>
      <c r="W204" s="24">
        <v>0</v>
      </c>
      <c r="X204" s="23">
        <v>0</v>
      </c>
      <c r="Y204" s="23">
        <v>0</v>
      </c>
      <c r="Z204" s="23">
        <v>0</v>
      </c>
      <c r="AA204" s="24">
        <f t="shared" ref="AA204:AA210" si="1341">Y204+Z204</f>
        <v>0</v>
      </c>
      <c r="AB204" s="23">
        <v>15</v>
      </c>
      <c r="AC204" s="23">
        <f>15+12</f>
        <v>27</v>
      </c>
      <c r="AD204" s="23">
        <v>4</v>
      </c>
      <c r="AE204" s="23">
        <v>6</v>
      </c>
      <c r="AF204" s="24">
        <f t="shared" ref="AF204:AF209" si="1342">AD204+AE204</f>
        <v>10</v>
      </c>
      <c r="AG204" s="23">
        <v>10</v>
      </c>
      <c r="AH204" s="23">
        <v>6</v>
      </c>
      <c r="AI204" s="23">
        <v>1</v>
      </c>
      <c r="AJ204" s="23">
        <v>1</v>
      </c>
      <c r="AK204" s="24">
        <f t="shared" ref="AK204:AK209" si="1343">AI204+AJ204</f>
        <v>2</v>
      </c>
      <c r="AL204" s="23">
        <v>4</v>
      </c>
      <c r="AM204" s="23">
        <v>26</v>
      </c>
      <c r="AN204" s="23">
        <v>1</v>
      </c>
      <c r="AO204" s="23">
        <v>1</v>
      </c>
      <c r="AP204" s="24">
        <f t="shared" ref="AP204:AP209" si="1344">AN204+AO204</f>
        <v>2</v>
      </c>
      <c r="AQ204" s="23">
        <v>1</v>
      </c>
      <c r="AR204" s="23">
        <v>4</v>
      </c>
      <c r="AS204" s="23">
        <v>0</v>
      </c>
      <c r="AT204" s="23">
        <v>2</v>
      </c>
      <c r="AU204" s="24">
        <f t="shared" ref="AU204:AU209" si="1345">AS204+AT204</f>
        <v>2</v>
      </c>
      <c r="AV204" s="23">
        <v>0</v>
      </c>
      <c r="AW204" s="23">
        <v>0</v>
      </c>
      <c r="AX204" s="23">
        <v>0</v>
      </c>
      <c r="AY204" s="23">
        <v>0</v>
      </c>
      <c r="AZ204" s="24">
        <f t="shared" ref="AZ204:AZ209" si="1346">AX204+AY204</f>
        <v>0</v>
      </c>
      <c r="BA204" s="23">
        <v>0</v>
      </c>
      <c r="BB204" s="23"/>
      <c r="BC204" s="23"/>
      <c r="BD204" s="23"/>
      <c r="BE204" s="24">
        <f t="shared" ref="BE204:BE209" si="1347">BC204+BD204</f>
        <v>0</v>
      </c>
      <c r="BF204" s="23">
        <v>0</v>
      </c>
      <c r="BG204" s="23">
        <v>5</v>
      </c>
      <c r="BH204" s="23">
        <v>1</v>
      </c>
      <c r="BI204" s="23">
        <v>4</v>
      </c>
      <c r="BJ204" s="24">
        <f t="shared" ref="BJ204:BJ209" si="1348">BH204+BI204</f>
        <v>5</v>
      </c>
      <c r="BK204" s="23">
        <v>0</v>
      </c>
      <c r="BL204" s="23">
        <v>0</v>
      </c>
      <c r="BM204" s="23">
        <v>0</v>
      </c>
      <c r="BN204" s="23">
        <v>0</v>
      </c>
      <c r="BO204" s="24">
        <f t="shared" ref="BO204:BO209" si="1349">BM204+BN204</f>
        <v>0</v>
      </c>
      <c r="BP204" s="23">
        <v>0</v>
      </c>
      <c r="BQ204" s="23">
        <v>0</v>
      </c>
      <c r="BR204" s="23">
        <v>0</v>
      </c>
      <c r="BS204" s="23">
        <v>0</v>
      </c>
      <c r="BT204" s="24">
        <f t="shared" ref="BT204:BT209" si="1350">BR204+BS204</f>
        <v>0</v>
      </c>
      <c r="BU204" s="24">
        <f t="shared" ref="BU204:BU212" si="1351">C204+M204+AB204+AG204+AL204+AQ204+AV204+BA204+BF204+BP204+H204+BK204+R204</f>
        <v>35</v>
      </c>
      <c r="BV204" s="24">
        <f t="shared" ref="BV204:BV212" si="1352">D204+N204+AC204+AH204+AM204+AR204+AW204+BB204+BG204+BQ204+I204+BL204+S204+X204</f>
        <v>83</v>
      </c>
      <c r="BW204" s="24">
        <f t="shared" ref="BW204:BW212" si="1353">E204+O204+AD204+AI204+AN204+AS204+AX204+BC204+BH204+BR204+J204+BM204+T204</f>
        <v>11</v>
      </c>
      <c r="BX204" s="24">
        <f t="shared" ref="BX204:BX212" si="1354">F204+P204+AE204+AJ204+AO204+AT204+AY204+BD204+BI204+BS204+K204+BN204+U204</f>
        <v>21</v>
      </c>
      <c r="BY204" s="24">
        <f t="shared" ref="BY204:BY212" si="1355">G204+Q204+AF204+AK204+AP204+AU204+AZ204+BE204+BJ204+BT204+L204+BO204+V204</f>
        <v>32</v>
      </c>
      <c r="BZ204" s="82">
        <v>1</v>
      </c>
      <c r="CA204" s="24">
        <f t="shared" ref="CA204:CA209" si="1356">IF(BZ204=1,BW204,"0")</f>
        <v>11</v>
      </c>
      <c r="CB204" s="24">
        <f t="shared" ref="CB204:CB209" si="1357">IF(BZ204=1,BX204,"0")</f>
        <v>21</v>
      </c>
      <c r="CC204" s="24">
        <f t="shared" ref="CC204:CC209" si="1358">CA204+CB204</f>
        <v>32</v>
      </c>
      <c r="CD204" s="24" t="str">
        <f t="shared" ref="CD204:CD209" si="1359">IF(BZ204=2,BW204,"0")</f>
        <v>0</v>
      </c>
      <c r="CE204" s="24" t="str">
        <f t="shared" ref="CE204:CE209" si="1360">IF(BZ204=2,BX204,"0")</f>
        <v>0</v>
      </c>
      <c r="CF204" s="24">
        <f t="shared" ref="CF204:CF209" si="1361">CD204+CE204</f>
        <v>0</v>
      </c>
      <c r="CG204" s="24" t="str">
        <f t="shared" ref="CG204:CG209" si="1362">IF(CC204=2,BZ204,"0")</f>
        <v>0</v>
      </c>
      <c r="CH204" s="24" t="str">
        <f t="shared" ref="CH204:CH209" si="1363">IF(CC204=2,CA204,"0")</f>
        <v>0</v>
      </c>
      <c r="CI204" s="24">
        <f t="shared" ref="CI204:CI209" si="1364">CG204+CH204</f>
        <v>0</v>
      </c>
    </row>
    <row r="205" spans="1:87" ht="25.5" customHeight="1">
      <c r="A205" s="5"/>
      <c r="B205" s="72" t="s">
        <v>103</v>
      </c>
      <c r="C205" s="23">
        <v>2</v>
      </c>
      <c r="D205" s="23">
        <v>7</v>
      </c>
      <c r="E205" s="23">
        <v>3</v>
      </c>
      <c r="F205" s="23">
        <v>3</v>
      </c>
      <c r="G205" s="24">
        <f t="shared" si="1338"/>
        <v>6</v>
      </c>
      <c r="H205" s="23">
        <v>0</v>
      </c>
      <c r="I205" s="73">
        <v>10</v>
      </c>
      <c r="J205" s="23">
        <v>6</v>
      </c>
      <c r="K205" s="23">
        <v>3</v>
      </c>
      <c r="L205" s="24">
        <f t="shared" ref="L205:L209" si="1365">SUM(J205:K205)</f>
        <v>9</v>
      </c>
      <c r="M205" s="23">
        <v>3</v>
      </c>
      <c r="N205" s="23">
        <v>1</v>
      </c>
      <c r="O205" s="23">
        <v>0</v>
      </c>
      <c r="P205" s="23">
        <v>1</v>
      </c>
      <c r="Q205" s="24">
        <f t="shared" si="1339"/>
        <v>1</v>
      </c>
      <c r="R205" s="23">
        <v>0</v>
      </c>
      <c r="S205" s="23">
        <v>3</v>
      </c>
      <c r="T205" s="23">
        <v>0</v>
      </c>
      <c r="U205" s="23">
        <v>0</v>
      </c>
      <c r="V205" s="24">
        <f t="shared" si="1340"/>
        <v>0</v>
      </c>
      <c r="W205" s="24">
        <v>0</v>
      </c>
      <c r="X205" s="23">
        <v>0</v>
      </c>
      <c r="Y205" s="23">
        <v>0</v>
      </c>
      <c r="Z205" s="23">
        <v>0</v>
      </c>
      <c r="AA205" s="24">
        <f t="shared" si="1341"/>
        <v>0</v>
      </c>
      <c r="AB205" s="23">
        <v>15</v>
      </c>
      <c r="AC205" s="23">
        <v>20</v>
      </c>
      <c r="AD205" s="23">
        <v>2</v>
      </c>
      <c r="AE205" s="23">
        <v>4</v>
      </c>
      <c r="AF205" s="24">
        <f t="shared" si="1342"/>
        <v>6</v>
      </c>
      <c r="AG205" s="23">
        <v>8</v>
      </c>
      <c r="AH205" s="23">
        <v>18</v>
      </c>
      <c r="AI205" s="23">
        <v>4</v>
      </c>
      <c r="AJ205" s="23">
        <v>2</v>
      </c>
      <c r="AK205" s="24">
        <f t="shared" si="1343"/>
        <v>6</v>
      </c>
      <c r="AL205" s="23">
        <v>7</v>
      </c>
      <c r="AM205" s="23">
        <v>29</v>
      </c>
      <c r="AN205" s="23">
        <v>1</v>
      </c>
      <c r="AO205" s="23">
        <v>3</v>
      </c>
      <c r="AP205" s="24">
        <f t="shared" si="1344"/>
        <v>4</v>
      </c>
      <c r="AQ205" s="23">
        <v>0</v>
      </c>
      <c r="AR205" s="23">
        <v>0</v>
      </c>
      <c r="AS205" s="23">
        <v>0</v>
      </c>
      <c r="AT205" s="23">
        <v>0</v>
      </c>
      <c r="AU205" s="24">
        <f t="shared" si="1345"/>
        <v>0</v>
      </c>
      <c r="AV205" s="23">
        <v>0</v>
      </c>
      <c r="AW205" s="23">
        <v>0</v>
      </c>
      <c r="AX205" s="23">
        <v>0</v>
      </c>
      <c r="AY205" s="23">
        <v>0</v>
      </c>
      <c r="AZ205" s="24">
        <f t="shared" si="1346"/>
        <v>0</v>
      </c>
      <c r="BA205" s="23">
        <v>0</v>
      </c>
      <c r="BB205" s="23"/>
      <c r="BC205" s="23"/>
      <c r="BD205" s="23"/>
      <c r="BE205" s="24">
        <f t="shared" si="1347"/>
        <v>0</v>
      </c>
      <c r="BF205" s="23">
        <v>0</v>
      </c>
      <c r="BG205" s="23">
        <v>3</v>
      </c>
      <c r="BH205" s="23">
        <v>1</v>
      </c>
      <c r="BI205" s="23">
        <v>2</v>
      </c>
      <c r="BJ205" s="24">
        <f t="shared" si="1348"/>
        <v>3</v>
      </c>
      <c r="BK205" s="23">
        <v>0</v>
      </c>
      <c r="BL205" s="23">
        <v>0</v>
      </c>
      <c r="BM205" s="23">
        <v>0</v>
      </c>
      <c r="BN205" s="23">
        <v>0</v>
      </c>
      <c r="BO205" s="24">
        <f t="shared" si="1349"/>
        <v>0</v>
      </c>
      <c r="BP205" s="23">
        <v>0</v>
      </c>
      <c r="BQ205" s="23">
        <v>0</v>
      </c>
      <c r="BR205" s="23">
        <v>0</v>
      </c>
      <c r="BS205" s="23">
        <v>0</v>
      </c>
      <c r="BT205" s="24">
        <f t="shared" si="1350"/>
        <v>0</v>
      </c>
      <c r="BU205" s="24">
        <f t="shared" si="1351"/>
        <v>35</v>
      </c>
      <c r="BV205" s="24">
        <f t="shared" si="1352"/>
        <v>91</v>
      </c>
      <c r="BW205" s="24">
        <f t="shared" si="1353"/>
        <v>17</v>
      </c>
      <c r="BX205" s="24">
        <f t="shared" si="1354"/>
        <v>18</v>
      </c>
      <c r="BY205" s="24">
        <f t="shared" si="1355"/>
        <v>35</v>
      </c>
      <c r="BZ205" s="82">
        <v>2</v>
      </c>
      <c r="CA205" s="24" t="str">
        <f t="shared" si="1356"/>
        <v>0</v>
      </c>
      <c r="CB205" s="24" t="str">
        <f t="shared" si="1357"/>
        <v>0</v>
      </c>
      <c r="CC205" s="24">
        <f t="shared" si="1358"/>
        <v>0</v>
      </c>
      <c r="CD205" s="24">
        <f t="shared" si="1359"/>
        <v>17</v>
      </c>
      <c r="CE205" s="24">
        <f t="shared" si="1360"/>
        <v>18</v>
      </c>
      <c r="CF205" s="24">
        <f t="shared" si="1361"/>
        <v>35</v>
      </c>
      <c r="CG205" s="24" t="str">
        <f t="shared" si="1362"/>
        <v>0</v>
      </c>
      <c r="CH205" s="24" t="str">
        <f t="shared" si="1363"/>
        <v>0</v>
      </c>
      <c r="CI205" s="24">
        <f t="shared" si="1364"/>
        <v>0</v>
      </c>
    </row>
    <row r="206" spans="1:87" ht="25.5" customHeight="1">
      <c r="A206" s="5"/>
      <c r="B206" s="72" t="s">
        <v>67</v>
      </c>
      <c r="C206" s="23">
        <v>3</v>
      </c>
      <c r="D206" s="23">
        <v>2</v>
      </c>
      <c r="E206" s="23">
        <v>0</v>
      </c>
      <c r="F206" s="23">
        <v>2</v>
      </c>
      <c r="G206" s="24">
        <f t="shared" si="1338"/>
        <v>2</v>
      </c>
      <c r="H206" s="23">
        <v>0</v>
      </c>
      <c r="I206" s="73">
        <v>1</v>
      </c>
      <c r="J206" s="23">
        <v>0</v>
      </c>
      <c r="K206" s="23">
        <v>1</v>
      </c>
      <c r="L206" s="24">
        <f t="shared" si="1365"/>
        <v>1</v>
      </c>
      <c r="M206" s="23">
        <v>2</v>
      </c>
      <c r="N206" s="23">
        <v>0</v>
      </c>
      <c r="O206" s="23">
        <v>0</v>
      </c>
      <c r="P206" s="23">
        <v>0</v>
      </c>
      <c r="Q206" s="24">
        <f t="shared" si="1339"/>
        <v>0</v>
      </c>
      <c r="R206" s="23">
        <v>0</v>
      </c>
      <c r="S206" s="23">
        <v>6</v>
      </c>
      <c r="T206" s="23">
        <v>1</v>
      </c>
      <c r="U206" s="23">
        <v>3</v>
      </c>
      <c r="V206" s="24">
        <f t="shared" si="1340"/>
        <v>4</v>
      </c>
      <c r="W206" s="24">
        <v>0</v>
      </c>
      <c r="X206" s="23">
        <v>0</v>
      </c>
      <c r="Y206" s="23">
        <v>0</v>
      </c>
      <c r="Z206" s="23">
        <v>0</v>
      </c>
      <c r="AA206" s="24">
        <f t="shared" si="1341"/>
        <v>0</v>
      </c>
      <c r="AB206" s="23">
        <v>10</v>
      </c>
      <c r="AC206" s="23">
        <v>15</v>
      </c>
      <c r="AD206" s="23">
        <v>4</v>
      </c>
      <c r="AE206" s="23">
        <v>4</v>
      </c>
      <c r="AF206" s="24">
        <f t="shared" si="1342"/>
        <v>8</v>
      </c>
      <c r="AG206" s="23">
        <v>5</v>
      </c>
      <c r="AH206" s="23">
        <v>3</v>
      </c>
      <c r="AI206" s="23">
        <v>1</v>
      </c>
      <c r="AJ206" s="23">
        <v>0</v>
      </c>
      <c r="AK206" s="24">
        <f t="shared" si="1343"/>
        <v>1</v>
      </c>
      <c r="AL206" s="23">
        <v>4</v>
      </c>
      <c r="AM206" s="23">
        <v>4</v>
      </c>
      <c r="AN206" s="23">
        <v>1</v>
      </c>
      <c r="AO206" s="23">
        <v>0</v>
      </c>
      <c r="AP206" s="24">
        <f t="shared" si="1344"/>
        <v>1</v>
      </c>
      <c r="AQ206" s="23">
        <v>1</v>
      </c>
      <c r="AR206" s="23">
        <v>5</v>
      </c>
      <c r="AS206" s="23">
        <v>1</v>
      </c>
      <c r="AT206" s="23">
        <v>1</v>
      </c>
      <c r="AU206" s="24">
        <f t="shared" si="1345"/>
        <v>2</v>
      </c>
      <c r="AV206" s="23">
        <v>0</v>
      </c>
      <c r="AW206" s="23">
        <v>0</v>
      </c>
      <c r="AX206" s="23">
        <v>0</v>
      </c>
      <c r="AY206" s="23">
        <v>0</v>
      </c>
      <c r="AZ206" s="24">
        <f t="shared" si="1346"/>
        <v>0</v>
      </c>
      <c r="BA206" s="23">
        <v>0</v>
      </c>
      <c r="BB206" s="23"/>
      <c r="BC206" s="23"/>
      <c r="BD206" s="23"/>
      <c r="BE206" s="24">
        <f t="shared" si="1347"/>
        <v>0</v>
      </c>
      <c r="BF206" s="23">
        <v>0</v>
      </c>
      <c r="BG206" s="23">
        <v>1</v>
      </c>
      <c r="BH206" s="23">
        <v>1</v>
      </c>
      <c r="BI206" s="23">
        <v>1</v>
      </c>
      <c r="BJ206" s="24">
        <f t="shared" si="1348"/>
        <v>2</v>
      </c>
      <c r="BK206" s="23">
        <v>0</v>
      </c>
      <c r="BL206" s="23">
        <v>1</v>
      </c>
      <c r="BM206" s="23">
        <v>0</v>
      </c>
      <c r="BN206" s="23">
        <v>0</v>
      </c>
      <c r="BO206" s="24">
        <f t="shared" si="1349"/>
        <v>0</v>
      </c>
      <c r="BP206" s="23">
        <v>0</v>
      </c>
      <c r="BQ206" s="23">
        <v>0</v>
      </c>
      <c r="BR206" s="23">
        <v>0</v>
      </c>
      <c r="BS206" s="23">
        <v>0</v>
      </c>
      <c r="BT206" s="24">
        <f t="shared" si="1350"/>
        <v>0</v>
      </c>
      <c r="BU206" s="24">
        <f t="shared" si="1351"/>
        <v>25</v>
      </c>
      <c r="BV206" s="24">
        <f t="shared" si="1352"/>
        <v>38</v>
      </c>
      <c r="BW206" s="24">
        <f t="shared" si="1353"/>
        <v>9</v>
      </c>
      <c r="BX206" s="24">
        <f t="shared" si="1354"/>
        <v>12</v>
      </c>
      <c r="BY206" s="24">
        <f t="shared" si="1355"/>
        <v>21</v>
      </c>
      <c r="BZ206" s="25">
        <v>2</v>
      </c>
      <c r="CA206" s="24" t="str">
        <f t="shared" si="1356"/>
        <v>0</v>
      </c>
      <c r="CB206" s="24" t="str">
        <f t="shared" si="1357"/>
        <v>0</v>
      </c>
      <c r="CC206" s="24">
        <f t="shared" si="1358"/>
        <v>0</v>
      </c>
      <c r="CD206" s="24">
        <f t="shared" si="1359"/>
        <v>9</v>
      </c>
      <c r="CE206" s="24">
        <f t="shared" si="1360"/>
        <v>12</v>
      </c>
      <c r="CF206" s="24">
        <f t="shared" si="1361"/>
        <v>21</v>
      </c>
      <c r="CG206" s="24" t="str">
        <f t="shared" si="1362"/>
        <v>0</v>
      </c>
      <c r="CH206" s="24" t="str">
        <f t="shared" si="1363"/>
        <v>0</v>
      </c>
      <c r="CI206" s="24">
        <f t="shared" si="1364"/>
        <v>0</v>
      </c>
    </row>
    <row r="207" spans="1:87" ht="25.5" customHeight="1">
      <c r="A207" s="5"/>
      <c r="B207" s="72" t="s">
        <v>17</v>
      </c>
      <c r="C207" s="23">
        <v>3</v>
      </c>
      <c r="D207" s="23">
        <v>0</v>
      </c>
      <c r="E207" s="23">
        <v>0</v>
      </c>
      <c r="F207" s="23">
        <v>0</v>
      </c>
      <c r="G207" s="24">
        <f t="shared" si="1338"/>
        <v>0</v>
      </c>
      <c r="H207" s="23">
        <v>0</v>
      </c>
      <c r="I207" s="73">
        <v>0</v>
      </c>
      <c r="J207" s="23">
        <v>0</v>
      </c>
      <c r="K207" s="23">
        <v>0</v>
      </c>
      <c r="L207" s="24">
        <f t="shared" si="1365"/>
        <v>0</v>
      </c>
      <c r="M207" s="23">
        <v>3</v>
      </c>
      <c r="N207" s="23">
        <v>0</v>
      </c>
      <c r="O207" s="23">
        <v>0</v>
      </c>
      <c r="P207" s="23">
        <v>0</v>
      </c>
      <c r="Q207" s="24">
        <f t="shared" si="1339"/>
        <v>0</v>
      </c>
      <c r="R207" s="23">
        <v>0</v>
      </c>
      <c r="S207" s="23">
        <v>0</v>
      </c>
      <c r="T207" s="23">
        <v>0</v>
      </c>
      <c r="U207" s="23">
        <v>0</v>
      </c>
      <c r="V207" s="24">
        <f t="shared" si="1340"/>
        <v>0</v>
      </c>
      <c r="W207" s="24">
        <v>0</v>
      </c>
      <c r="X207" s="23">
        <v>0</v>
      </c>
      <c r="Y207" s="23">
        <v>0</v>
      </c>
      <c r="Z207" s="23">
        <v>0</v>
      </c>
      <c r="AA207" s="24">
        <f t="shared" si="1341"/>
        <v>0</v>
      </c>
      <c r="AB207" s="23">
        <v>10</v>
      </c>
      <c r="AC207" s="23">
        <v>2</v>
      </c>
      <c r="AD207" s="23">
        <v>0</v>
      </c>
      <c r="AE207" s="23">
        <v>0</v>
      </c>
      <c r="AF207" s="24">
        <f t="shared" si="1342"/>
        <v>0</v>
      </c>
      <c r="AG207" s="23">
        <v>4</v>
      </c>
      <c r="AH207" s="23">
        <v>1</v>
      </c>
      <c r="AI207" s="23">
        <v>1</v>
      </c>
      <c r="AJ207" s="23">
        <v>0</v>
      </c>
      <c r="AK207" s="24">
        <f t="shared" si="1343"/>
        <v>1</v>
      </c>
      <c r="AL207" s="23">
        <v>4</v>
      </c>
      <c r="AM207" s="23">
        <v>6</v>
      </c>
      <c r="AN207" s="23">
        <v>0</v>
      </c>
      <c r="AO207" s="23">
        <v>0</v>
      </c>
      <c r="AP207" s="24">
        <f t="shared" si="1344"/>
        <v>0</v>
      </c>
      <c r="AQ207" s="23">
        <v>1</v>
      </c>
      <c r="AR207" s="23">
        <v>0</v>
      </c>
      <c r="AS207" s="23">
        <v>0</v>
      </c>
      <c r="AT207" s="23">
        <v>0</v>
      </c>
      <c r="AU207" s="24">
        <f t="shared" si="1345"/>
        <v>0</v>
      </c>
      <c r="AV207" s="23">
        <v>0</v>
      </c>
      <c r="AW207" s="23">
        <v>0</v>
      </c>
      <c r="AX207" s="23">
        <v>0</v>
      </c>
      <c r="AY207" s="23">
        <v>0</v>
      </c>
      <c r="AZ207" s="24">
        <f t="shared" si="1346"/>
        <v>0</v>
      </c>
      <c r="BA207" s="23">
        <v>0</v>
      </c>
      <c r="BB207" s="23"/>
      <c r="BC207" s="23"/>
      <c r="BD207" s="23"/>
      <c r="BE207" s="24">
        <f t="shared" si="1347"/>
        <v>0</v>
      </c>
      <c r="BF207" s="23">
        <v>0</v>
      </c>
      <c r="BG207" s="23">
        <v>2</v>
      </c>
      <c r="BH207" s="23">
        <v>0</v>
      </c>
      <c r="BI207" s="23">
        <v>2</v>
      </c>
      <c r="BJ207" s="24">
        <f t="shared" si="1348"/>
        <v>2</v>
      </c>
      <c r="BK207" s="23">
        <v>0</v>
      </c>
      <c r="BL207" s="23">
        <v>0</v>
      </c>
      <c r="BM207" s="23">
        <v>0</v>
      </c>
      <c r="BN207" s="23">
        <v>0</v>
      </c>
      <c r="BO207" s="24">
        <f t="shared" si="1349"/>
        <v>0</v>
      </c>
      <c r="BP207" s="23">
        <v>0</v>
      </c>
      <c r="BQ207" s="23">
        <v>0</v>
      </c>
      <c r="BR207" s="23">
        <v>0</v>
      </c>
      <c r="BS207" s="23">
        <v>0</v>
      </c>
      <c r="BT207" s="24">
        <f t="shared" si="1350"/>
        <v>0</v>
      </c>
      <c r="BU207" s="24">
        <f t="shared" si="1351"/>
        <v>25</v>
      </c>
      <c r="BV207" s="24">
        <f t="shared" si="1352"/>
        <v>11</v>
      </c>
      <c r="BW207" s="24">
        <f t="shared" si="1353"/>
        <v>1</v>
      </c>
      <c r="BX207" s="24">
        <f t="shared" si="1354"/>
        <v>2</v>
      </c>
      <c r="BY207" s="24">
        <f t="shared" si="1355"/>
        <v>3</v>
      </c>
      <c r="BZ207" s="82">
        <v>1</v>
      </c>
      <c r="CA207" s="24">
        <f t="shared" si="1356"/>
        <v>1</v>
      </c>
      <c r="CB207" s="24">
        <f t="shared" si="1357"/>
        <v>2</v>
      </c>
      <c r="CC207" s="24">
        <f t="shared" si="1358"/>
        <v>3</v>
      </c>
      <c r="CD207" s="24" t="str">
        <f t="shared" si="1359"/>
        <v>0</v>
      </c>
      <c r="CE207" s="24" t="str">
        <f t="shared" si="1360"/>
        <v>0</v>
      </c>
      <c r="CF207" s="24">
        <f t="shared" si="1361"/>
        <v>0</v>
      </c>
      <c r="CG207" s="24" t="str">
        <f t="shared" si="1362"/>
        <v>0</v>
      </c>
      <c r="CH207" s="24" t="str">
        <f t="shared" si="1363"/>
        <v>0</v>
      </c>
      <c r="CI207" s="24">
        <f t="shared" si="1364"/>
        <v>0</v>
      </c>
    </row>
    <row r="208" spans="1:87" ht="25.5" customHeight="1">
      <c r="A208" s="5"/>
      <c r="B208" s="72" t="s">
        <v>20</v>
      </c>
      <c r="C208" s="23">
        <v>5</v>
      </c>
      <c r="D208" s="23">
        <v>14</v>
      </c>
      <c r="E208" s="23">
        <v>1</v>
      </c>
      <c r="F208" s="23">
        <v>7</v>
      </c>
      <c r="G208" s="24">
        <f t="shared" si="1338"/>
        <v>8</v>
      </c>
      <c r="H208" s="23">
        <v>0</v>
      </c>
      <c r="I208" s="73">
        <v>8</v>
      </c>
      <c r="J208" s="23">
        <v>2</v>
      </c>
      <c r="K208" s="23">
        <v>6</v>
      </c>
      <c r="L208" s="24">
        <f t="shared" si="1365"/>
        <v>8</v>
      </c>
      <c r="M208" s="23">
        <v>5</v>
      </c>
      <c r="N208" s="23">
        <v>7</v>
      </c>
      <c r="O208" s="23">
        <v>0</v>
      </c>
      <c r="P208" s="23">
        <v>3</v>
      </c>
      <c r="Q208" s="24">
        <f t="shared" si="1339"/>
        <v>3</v>
      </c>
      <c r="R208" s="23">
        <v>0</v>
      </c>
      <c r="S208" s="23">
        <v>0</v>
      </c>
      <c r="T208" s="23">
        <v>0</v>
      </c>
      <c r="U208" s="23">
        <v>0</v>
      </c>
      <c r="V208" s="24">
        <f t="shared" si="1340"/>
        <v>0</v>
      </c>
      <c r="W208" s="24">
        <v>0</v>
      </c>
      <c r="X208" s="23">
        <v>0</v>
      </c>
      <c r="Y208" s="23">
        <v>0</v>
      </c>
      <c r="Z208" s="23">
        <v>0</v>
      </c>
      <c r="AA208" s="24">
        <f t="shared" si="1341"/>
        <v>0</v>
      </c>
      <c r="AB208" s="23">
        <v>20</v>
      </c>
      <c r="AC208" s="23">
        <v>67</v>
      </c>
      <c r="AD208" s="23">
        <v>9</v>
      </c>
      <c r="AE208" s="23">
        <v>18</v>
      </c>
      <c r="AF208" s="24">
        <f t="shared" si="1342"/>
        <v>27</v>
      </c>
      <c r="AG208" s="23">
        <v>10</v>
      </c>
      <c r="AH208" s="23">
        <v>25</v>
      </c>
      <c r="AI208" s="23">
        <v>6</v>
      </c>
      <c r="AJ208" s="23">
        <v>5</v>
      </c>
      <c r="AK208" s="24">
        <f t="shared" si="1343"/>
        <v>11</v>
      </c>
      <c r="AL208" s="23">
        <v>0</v>
      </c>
      <c r="AM208" s="23">
        <v>0</v>
      </c>
      <c r="AN208" s="23">
        <v>0</v>
      </c>
      <c r="AO208" s="23">
        <v>0</v>
      </c>
      <c r="AP208" s="24">
        <f t="shared" si="1344"/>
        <v>0</v>
      </c>
      <c r="AQ208" s="23">
        <v>0</v>
      </c>
      <c r="AR208" s="23">
        <v>0</v>
      </c>
      <c r="AS208" s="23">
        <v>0</v>
      </c>
      <c r="AT208" s="23">
        <v>0</v>
      </c>
      <c r="AU208" s="24">
        <f t="shared" si="1345"/>
        <v>0</v>
      </c>
      <c r="AV208" s="23">
        <v>0</v>
      </c>
      <c r="AW208" s="23">
        <v>0</v>
      </c>
      <c r="AX208" s="23">
        <v>0</v>
      </c>
      <c r="AY208" s="23">
        <v>0</v>
      </c>
      <c r="AZ208" s="24">
        <f t="shared" si="1346"/>
        <v>0</v>
      </c>
      <c r="BA208" s="23">
        <v>0</v>
      </c>
      <c r="BB208" s="23"/>
      <c r="BC208" s="23"/>
      <c r="BD208" s="23"/>
      <c r="BE208" s="24">
        <f t="shared" si="1347"/>
        <v>0</v>
      </c>
      <c r="BF208" s="23">
        <v>0</v>
      </c>
      <c r="BG208" s="23">
        <v>1</v>
      </c>
      <c r="BH208" s="23">
        <v>0</v>
      </c>
      <c r="BI208" s="23">
        <v>1</v>
      </c>
      <c r="BJ208" s="24">
        <f t="shared" si="1348"/>
        <v>1</v>
      </c>
      <c r="BK208" s="23">
        <v>0</v>
      </c>
      <c r="BL208" s="23">
        <v>0</v>
      </c>
      <c r="BM208" s="23">
        <v>0</v>
      </c>
      <c r="BN208" s="23">
        <v>0</v>
      </c>
      <c r="BO208" s="24">
        <f t="shared" si="1349"/>
        <v>0</v>
      </c>
      <c r="BP208" s="23">
        <v>0</v>
      </c>
      <c r="BQ208" s="23">
        <v>0</v>
      </c>
      <c r="BR208" s="23">
        <v>0</v>
      </c>
      <c r="BS208" s="23">
        <v>0</v>
      </c>
      <c r="BT208" s="24">
        <f t="shared" si="1350"/>
        <v>0</v>
      </c>
      <c r="BU208" s="24">
        <f t="shared" si="1351"/>
        <v>40</v>
      </c>
      <c r="BV208" s="24">
        <f t="shared" si="1352"/>
        <v>122</v>
      </c>
      <c r="BW208" s="24">
        <f t="shared" si="1353"/>
        <v>18</v>
      </c>
      <c r="BX208" s="24">
        <f t="shared" si="1354"/>
        <v>40</v>
      </c>
      <c r="BY208" s="24">
        <f t="shared" si="1355"/>
        <v>58</v>
      </c>
      <c r="BZ208" s="25">
        <v>2</v>
      </c>
      <c r="CA208" s="24" t="str">
        <f t="shared" si="1356"/>
        <v>0</v>
      </c>
      <c r="CB208" s="24" t="str">
        <f t="shared" si="1357"/>
        <v>0</v>
      </c>
      <c r="CC208" s="24">
        <f t="shared" si="1358"/>
        <v>0</v>
      </c>
      <c r="CD208" s="24">
        <f t="shared" si="1359"/>
        <v>18</v>
      </c>
      <c r="CE208" s="24">
        <f t="shared" si="1360"/>
        <v>40</v>
      </c>
      <c r="CF208" s="24">
        <f t="shared" si="1361"/>
        <v>58</v>
      </c>
      <c r="CG208" s="24" t="str">
        <f t="shared" si="1362"/>
        <v>0</v>
      </c>
      <c r="CH208" s="24" t="str">
        <f t="shared" si="1363"/>
        <v>0</v>
      </c>
      <c r="CI208" s="24">
        <f t="shared" si="1364"/>
        <v>0</v>
      </c>
    </row>
    <row r="209" spans="1:87" ht="25.5" customHeight="1">
      <c r="A209" s="5"/>
      <c r="B209" s="72" t="s">
        <v>19</v>
      </c>
      <c r="C209" s="23">
        <v>7</v>
      </c>
      <c r="D209" s="23">
        <v>7</v>
      </c>
      <c r="E209" s="23">
        <v>2</v>
      </c>
      <c r="F209" s="23">
        <v>2</v>
      </c>
      <c r="G209" s="24">
        <f t="shared" si="1338"/>
        <v>4</v>
      </c>
      <c r="H209" s="23">
        <v>0</v>
      </c>
      <c r="I209" s="73">
        <v>5</v>
      </c>
      <c r="J209" s="23">
        <v>2</v>
      </c>
      <c r="K209" s="23">
        <v>3</v>
      </c>
      <c r="L209" s="24">
        <f t="shared" si="1365"/>
        <v>5</v>
      </c>
      <c r="M209" s="23">
        <v>7</v>
      </c>
      <c r="N209" s="23">
        <v>0</v>
      </c>
      <c r="O209" s="23">
        <v>0</v>
      </c>
      <c r="P209" s="23">
        <v>0</v>
      </c>
      <c r="Q209" s="24">
        <f t="shared" si="1339"/>
        <v>0</v>
      </c>
      <c r="R209" s="23">
        <v>0</v>
      </c>
      <c r="S209" s="23">
        <v>3</v>
      </c>
      <c r="T209" s="23">
        <v>0</v>
      </c>
      <c r="U209" s="23">
        <v>1</v>
      </c>
      <c r="V209" s="24">
        <f t="shared" si="1340"/>
        <v>1</v>
      </c>
      <c r="W209" s="24">
        <v>0</v>
      </c>
      <c r="X209" s="23">
        <v>0</v>
      </c>
      <c r="Y209" s="23">
        <v>0</v>
      </c>
      <c r="Z209" s="23">
        <v>0</v>
      </c>
      <c r="AA209" s="24">
        <f t="shared" si="1341"/>
        <v>0</v>
      </c>
      <c r="AB209" s="23">
        <v>9</v>
      </c>
      <c r="AC209" s="23">
        <v>12</v>
      </c>
      <c r="AD209" s="23">
        <v>1</v>
      </c>
      <c r="AE209" s="23">
        <v>3</v>
      </c>
      <c r="AF209" s="24">
        <f t="shared" si="1342"/>
        <v>4</v>
      </c>
      <c r="AG209" s="23">
        <v>1</v>
      </c>
      <c r="AH209" s="23">
        <v>2</v>
      </c>
      <c r="AI209" s="23">
        <v>0</v>
      </c>
      <c r="AJ209" s="23">
        <v>1</v>
      </c>
      <c r="AK209" s="24">
        <f t="shared" si="1343"/>
        <v>1</v>
      </c>
      <c r="AL209" s="23">
        <v>1</v>
      </c>
      <c r="AM209" s="23">
        <v>19</v>
      </c>
      <c r="AN209" s="23">
        <v>0</v>
      </c>
      <c r="AO209" s="23">
        <v>2</v>
      </c>
      <c r="AP209" s="24">
        <f t="shared" si="1344"/>
        <v>2</v>
      </c>
      <c r="AQ209" s="23">
        <v>0</v>
      </c>
      <c r="AR209" s="23">
        <v>0</v>
      </c>
      <c r="AS209" s="23">
        <v>0</v>
      </c>
      <c r="AT209" s="23">
        <v>0</v>
      </c>
      <c r="AU209" s="24">
        <f t="shared" si="1345"/>
        <v>0</v>
      </c>
      <c r="AV209" s="23">
        <v>0</v>
      </c>
      <c r="AW209" s="23">
        <v>0</v>
      </c>
      <c r="AX209" s="23">
        <v>0</v>
      </c>
      <c r="AY209" s="23">
        <v>0</v>
      </c>
      <c r="AZ209" s="24">
        <f t="shared" si="1346"/>
        <v>0</v>
      </c>
      <c r="BA209" s="23">
        <v>0</v>
      </c>
      <c r="BB209" s="23"/>
      <c r="BC209" s="23"/>
      <c r="BD209" s="23"/>
      <c r="BE209" s="24">
        <f t="shared" si="1347"/>
        <v>0</v>
      </c>
      <c r="BF209" s="23">
        <v>0</v>
      </c>
      <c r="BG209" s="23">
        <v>5</v>
      </c>
      <c r="BH209" s="23">
        <v>4</v>
      </c>
      <c r="BI209" s="23">
        <v>1</v>
      </c>
      <c r="BJ209" s="24">
        <f t="shared" si="1348"/>
        <v>5</v>
      </c>
      <c r="BK209" s="23">
        <v>0</v>
      </c>
      <c r="BL209" s="23">
        <v>0</v>
      </c>
      <c r="BM209" s="23">
        <v>0</v>
      </c>
      <c r="BN209" s="23">
        <v>0</v>
      </c>
      <c r="BO209" s="24">
        <f t="shared" si="1349"/>
        <v>0</v>
      </c>
      <c r="BP209" s="23">
        <v>0</v>
      </c>
      <c r="BQ209" s="23">
        <v>0</v>
      </c>
      <c r="BR209" s="23">
        <v>0</v>
      </c>
      <c r="BS209" s="23">
        <v>0</v>
      </c>
      <c r="BT209" s="24">
        <f t="shared" si="1350"/>
        <v>0</v>
      </c>
      <c r="BU209" s="24">
        <f t="shared" si="1351"/>
        <v>25</v>
      </c>
      <c r="BV209" s="24">
        <f t="shared" si="1352"/>
        <v>53</v>
      </c>
      <c r="BW209" s="24">
        <f t="shared" si="1353"/>
        <v>9</v>
      </c>
      <c r="BX209" s="24">
        <f t="shared" si="1354"/>
        <v>13</v>
      </c>
      <c r="BY209" s="24">
        <f t="shared" si="1355"/>
        <v>22</v>
      </c>
      <c r="BZ209" s="25">
        <v>2</v>
      </c>
      <c r="CA209" s="24" t="str">
        <f t="shared" si="1356"/>
        <v>0</v>
      </c>
      <c r="CB209" s="24" t="str">
        <f t="shared" si="1357"/>
        <v>0</v>
      </c>
      <c r="CC209" s="24">
        <f t="shared" si="1358"/>
        <v>0</v>
      </c>
      <c r="CD209" s="24">
        <f t="shared" si="1359"/>
        <v>9</v>
      </c>
      <c r="CE209" s="24">
        <f t="shared" si="1360"/>
        <v>13</v>
      </c>
      <c r="CF209" s="24">
        <f t="shared" si="1361"/>
        <v>22</v>
      </c>
      <c r="CG209" s="24" t="str">
        <f t="shared" si="1362"/>
        <v>0</v>
      </c>
      <c r="CH209" s="24" t="str">
        <f t="shared" si="1363"/>
        <v>0</v>
      </c>
      <c r="CI209" s="24">
        <f t="shared" si="1364"/>
        <v>0</v>
      </c>
    </row>
    <row r="210" spans="1:87" ht="25.5" customHeight="1">
      <c r="A210" s="5"/>
      <c r="B210" s="72" t="s">
        <v>18</v>
      </c>
      <c r="C210" s="23">
        <v>5</v>
      </c>
      <c r="D210" s="23">
        <v>7</v>
      </c>
      <c r="E210" s="23">
        <v>2</v>
      </c>
      <c r="F210" s="23">
        <v>4</v>
      </c>
      <c r="G210" s="24">
        <f t="shared" ref="G210" si="1366">E210+F210</f>
        <v>6</v>
      </c>
      <c r="H210" s="23">
        <v>0</v>
      </c>
      <c r="I210" s="73">
        <v>12</v>
      </c>
      <c r="J210" s="23">
        <v>7</v>
      </c>
      <c r="K210" s="23">
        <v>5</v>
      </c>
      <c r="L210" s="24">
        <f t="shared" ref="L210" si="1367">SUM(J210:K210)</f>
        <v>12</v>
      </c>
      <c r="M210" s="23">
        <v>5</v>
      </c>
      <c r="N210" s="23">
        <v>1</v>
      </c>
      <c r="O210" s="23">
        <v>0</v>
      </c>
      <c r="P210" s="23">
        <v>0</v>
      </c>
      <c r="Q210" s="24">
        <f t="shared" ref="Q210" si="1368">O210+P210</f>
        <v>0</v>
      </c>
      <c r="R210" s="23">
        <v>0</v>
      </c>
      <c r="S210" s="23">
        <v>4</v>
      </c>
      <c r="T210" s="23">
        <v>1</v>
      </c>
      <c r="U210" s="23">
        <v>2</v>
      </c>
      <c r="V210" s="24">
        <f t="shared" ref="V210" si="1369">T210+U210</f>
        <v>3</v>
      </c>
      <c r="W210" s="24">
        <v>0</v>
      </c>
      <c r="X210" s="23">
        <v>0</v>
      </c>
      <c r="Y210" s="23">
        <v>0</v>
      </c>
      <c r="Z210" s="23">
        <v>0</v>
      </c>
      <c r="AA210" s="24">
        <f t="shared" si="1341"/>
        <v>0</v>
      </c>
      <c r="AB210" s="23">
        <v>10</v>
      </c>
      <c r="AC210" s="23">
        <v>18</v>
      </c>
      <c r="AD210" s="23">
        <v>1</v>
      </c>
      <c r="AE210" s="23">
        <v>6</v>
      </c>
      <c r="AF210" s="24">
        <f t="shared" ref="AF210" si="1370">AD210+AE210</f>
        <v>7</v>
      </c>
      <c r="AG210" s="23">
        <v>3</v>
      </c>
      <c r="AH210" s="23">
        <v>12</v>
      </c>
      <c r="AI210" s="23">
        <v>2</v>
      </c>
      <c r="AJ210" s="23">
        <v>3</v>
      </c>
      <c r="AK210" s="24">
        <f t="shared" ref="AK210" si="1371">AI210+AJ210</f>
        <v>5</v>
      </c>
      <c r="AL210" s="23">
        <v>2</v>
      </c>
      <c r="AM210" s="23">
        <v>14</v>
      </c>
      <c r="AN210" s="23">
        <v>1</v>
      </c>
      <c r="AO210" s="23">
        <v>0</v>
      </c>
      <c r="AP210" s="24">
        <f t="shared" ref="AP210" si="1372">AN210+AO210</f>
        <v>1</v>
      </c>
      <c r="AQ210" s="23">
        <v>0</v>
      </c>
      <c r="AR210" s="23">
        <v>0</v>
      </c>
      <c r="AS210" s="23">
        <v>0</v>
      </c>
      <c r="AT210" s="23">
        <v>0</v>
      </c>
      <c r="AU210" s="24">
        <f t="shared" ref="AU210" si="1373">AS210+AT210</f>
        <v>0</v>
      </c>
      <c r="AV210" s="23">
        <v>0</v>
      </c>
      <c r="AW210" s="23">
        <v>0</v>
      </c>
      <c r="AX210" s="23">
        <v>0</v>
      </c>
      <c r="AY210" s="23">
        <v>0</v>
      </c>
      <c r="AZ210" s="24">
        <f t="shared" ref="AZ210" si="1374">AX210+AY210</f>
        <v>0</v>
      </c>
      <c r="BA210" s="23">
        <v>0</v>
      </c>
      <c r="BB210" s="23"/>
      <c r="BC210" s="23"/>
      <c r="BD210" s="23"/>
      <c r="BE210" s="24">
        <f t="shared" ref="BE210" si="1375">BC210+BD210</f>
        <v>0</v>
      </c>
      <c r="BF210" s="23">
        <v>0</v>
      </c>
      <c r="BG210" s="23">
        <v>0</v>
      </c>
      <c r="BH210" s="23">
        <v>0</v>
      </c>
      <c r="BI210" s="23">
        <v>0</v>
      </c>
      <c r="BJ210" s="24">
        <f t="shared" ref="BJ210" si="1376">BH210+BI210</f>
        <v>0</v>
      </c>
      <c r="BK210" s="23">
        <v>0</v>
      </c>
      <c r="BL210" s="23">
        <v>0</v>
      </c>
      <c r="BM210" s="23">
        <v>0</v>
      </c>
      <c r="BN210" s="23">
        <v>0</v>
      </c>
      <c r="BO210" s="24">
        <f t="shared" ref="BO210" si="1377">BM210+BN210</f>
        <v>0</v>
      </c>
      <c r="BP210" s="23">
        <v>0</v>
      </c>
      <c r="BQ210" s="23">
        <v>0</v>
      </c>
      <c r="BR210" s="23">
        <v>0</v>
      </c>
      <c r="BS210" s="23">
        <v>0</v>
      </c>
      <c r="BT210" s="24">
        <f t="shared" ref="BT210" si="1378">BR210+BS210</f>
        <v>0</v>
      </c>
      <c r="BU210" s="24">
        <f t="shared" ref="BU210" si="1379">C210+M210+AB210+AG210+AL210+AQ210+AV210+BA210+BF210+BP210+H210+BK210+R210</f>
        <v>25</v>
      </c>
      <c r="BV210" s="24">
        <f t="shared" si="1352"/>
        <v>68</v>
      </c>
      <c r="BW210" s="24">
        <f t="shared" ref="BW210" si="1380">E210+O210+AD210+AI210+AN210+AS210+AX210+BC210+BH210+BR210+J210+BM210+T210</f>
        <v>14</v>
      </c>
      <c r="BX210" s="24">
        <f t="shared" ref="BX210" si="1381">F210+P210+AE210+AJ210+AO210+AT210+AY210+BD210+BI210+BS210+K210+BN210+U210</f>
        <v>20</v>
      </c>
      <c r="BY210" s="24">
        <f t="shared" ref="BY210" si="1382">G210+Q210+AF210+AK210+AP210+AU210+AZ210+BE210+BJ210+BT210+L210+BO210+V210</f>
        <v>34</v>
      </c>
      <c r="BZ210" s="25"/>
      <c r="CA210" s="24"/>
      <c r="CB210" s="24"/>
      <c r="CC210" s="24"/>
      <c r="CD210" s="24"/>
      <c r="CE210" s="24"/>
      <c r="CF210" s="24"/>
      <c r="CG210" s="24"/>
      <c r="CH210" s="24"/>
      <c r="CI210" s="24"/>
    </row>
    <row r="211" spans="1:87" ht="25.5" customHeight="1">
      <c r="A211" s="5"/>
      <c r="B211" s="72" t="s">
        <v>156</v>
      </c>
      <c r="C211" s="23">
        <v>3</v>
      </c>
      <c r="D211" s="23">
        <v>3</v>
      </c>
      <c r="E211" s="23">
        <v>0</v>
      </c>
      <c r="F211" s="23">
        <v>0</v>
      </c>
      <c r="G211" s="24">
        <f>E211+F211</f>
        <v>0</v>
      </c>
      <c r="H211" s="23">
        <v>0</v>
      </c>
      <c r="I211" s="73">
        <v>3</v>
      </c>
      <c r="J211" s="23">
        <v>3</v>
      </c>
      <c r="K211" s="23">
        <v>0</v>
      </c>
      <c r="L211" s="24">
        <f>SUM(J211:K211)</f>
        <v>3</v>
      </c>
      <c r="M211" s="23">
        <v>5</v>
      </c>
      <c r="N211" s="23">
        <v>1</v>
      </c>
      <c r="O211" s="23">
        <v>0</v>
      </c>
      <c r="P211" s="23">
        <v>0</v>
      </c>
      <c r="Q211" s="24">
        <f>O211+P211</f>
        <v>0</v>
      </c>
      <c r="R211" s="23">
        <v>0</v>
      </c>
      <c r="S211" s="23">
        <v>2</v>
      </c>
      <c r="T211" s="23">
        <v>0</v>
      </c>
      <c r="U211" s="23">
        <v>1</v>
      </c>
      <c r="V211" s="24">
        <f>T211+U211</f>
        <v>1</v>
      </c>
      <c r="W211" s="24">
        <v>0</v>
      </c>
      <c r="X211" s="23">
        <v>0</v>
      </c>
      <c r="Y211" s="23">
        <v>0</v>
      </c>
      <c r="Z211" s="23">
        <v>0</v>
      </c>
      <c r="AA211" s="24">
        <f>Y211+Z211</f>
        <v>0</v>
      </c>
      <c r="AB211" s="23">
        <v>10</v>
      </c>
      <c r="AC211" s="23">
        <v>13</v>
      </c>
      <c r="AD211" s="23">
        <v>0</v>
      </c>
      <c r="AE211" s="23">
        <v>3</v>
      </c>
      <c r="AF211" s="24">
        <f>AD211+AE211</f>
        <v>3</v>
      </c>
      <c r="AG211" s="23">
        <v>5</v>
      </c>
      <c r="AH211" s="23">
        <v>2</v>
      </c>
      <c r="AI211" s="23">
        <v>0</v>
      </c>
      <c r="AJ211" s="23">
        <v>0</v>
      </c>
      <c r="AK211" s="24">
        <f>AI211+AJ211</f>
        <v>0</v>
      </c>
      <c r="AL211" s="23">
        <v>1</v>
      </c>
      <c r="AM211" s="23">
        <v>22</v>
      </c>
      <c r="AN211" s="23">
        <v>2</v>
      </c>
      <c r="AO211" s="23">
        <v>0</v>
      </c>
      <c r="AP211" s="24">
        <f>AN211+AO211</f>
        <v>2</v>
      </c>
      <c r="AQ211" s="23">
        <v>1</v>
      </c>
      <c r="AR211" s="23">
        <v>1</v>
      </c>
      <c r="AS211" s="23">
        <v>0</v>
      </c>
      <c r="AT211" s="23">
        <v>0</v>
      </c>
      <c r="AU211" s="24">
        <f>AS211+AT211</f>
        <v>0</v>
      </c>
      <c r="AV211" s="23">
        <v>0</v>
      </c>
      <c r="AW211" s="23">
        <v>0</v>
      </c>
      <c r="AX211" s="23">
        <v>0</v>
      </c>
      <c r="AY211" s="23">
        <v>0</v>
      </c>
      <c r="AZ211" s="24">
        <f>AX211+AY211</f>
        <v>0</v>
      </c>
      <c r="BA211" s="23">
        <v>0</v>
      </c>
      <c r="BB211" s="23"/>
      <c r="BC211" s="23"/>
      <c r="BD211" s="23"/>
      <c r="BE211" s="24">
        <f>BC211+BD211</f>
        <v>0</v>
      </c>
      <c r="BF211" s="23">
        <v>0</v>
      </c>
      <c r="BG211" s="23">
        <v>7</v>
      </c>
      <c r="BH211" s="23">
        <v>3</v>
      </c>
      <c r="BI211" s="23">
        <v>4</v>
      </c>
      <c r="BJ211" s="24">
        <f>BH211+BI211</f>
        <v>7</v>
      </c>
      <c r="BK211" s="23">
        <v>0</v>
      </c>
      <c r="BL211" s="23">
        <v>0</v>
      </c>
      <c r="BM211" s="23">
        <v>0</v>
      </c>
      <c r="BN211" s="23">
        <v>0</v>
      </c>
      <c r="BO211" s="24">
        <f>BM211+BN211</f>
        <v>0</v>
      </c>
      <c r="BP211" s="23">
        <v>0</v>
      </c>
      <c r="BQ211" s="23">
        <v>0</v>
      </c>
      <c r="BR211" s="23">
        <v>0</v>
      </c>
      <c r="BS211" s="23">
        <v>0</v>
      </c>
      <c r="BT211" s="24">
        <f>BR211+BS211</f>
        <v>0</v>
      </c>
      <c r="BU211" s="24">
        <f>C211+M211+AB211+AG211+AL211+AQ211+AV211+BA211+BF211+BP211+H211+BK211+R211</f>
        <v>25</v>
      </c>
      <c r="BV211" s="24">
        <f t="shared" si="1352"/>
        <v>54</v>
      </c>
      <c r="BW211" s="24">
        <f>E211+O211+AD211+AI211+AN211+AS211+AX211+BC211+BH211+BR211+J211+BM211+T211</f>
        <v>8</v>
      </c>
      <c r="BX211" s="24">
        <f>F211+P211+AE211+AJ211+AO211+AT211+AY211+BD211+BI211+BS211+K211+BN211+U211</f>
        <v>8</v>
      </c>
      <c r="BY211" s="24">
        <f>G211+Q211+AF211+AK211+AP211+AU211+AZ211+BE211+BJ211+BT211+L211+BO211+V211</f>
        <v>16</v>
      </c>
      <c r="BZ211" s="25">
        <v>2</v>
      </c>
      <c r="CA211" s="24" t="str">
        <f>IF(BZ211=1,BW211,"0")</f>
        <v>0</v>
      </c>
      <c r="CB211" s="24" t="str">
        <f>IF(BZ211=1,BX211,"0")</f>
        <v>0</v>
      </c>
      <c r="CC211" s="24">
        <f>CA211+CB211</f>
        <v>0</v>
      </c>
      <c r="CD211" s="24">
        <f>IF(BZ211=2,BW211,"0")</f>
        <v>8</v>
      </c>
      <c r="CE211" s="24">
        <f>IF(BZ211=2,BX211,"0")</f>
        <v>8</v>
      </c>
      <c r="CF211" s="24">
        <f>CD211+CE211</f>
        <v>16</v>
      </c>
      <c r="CG211" s="24" t="str">
        <f>IF(CC211=2,BZ211,"0")</f>
        <v>0</v>
      </c>
      <c r="CH211" s="24" t="str">
        <f>IF(CC211=2,CA211,"0")</f>
        <v>0</v>
      </c>
      <c r="CI211" s="24">
        <f>CG211+CH211</f>
        <v>0</v>
      </c>
    </row>
    <row r="212" spans="1:87" ht="25.5" customHeight="1">
      <c r="A212" s="5"/>
      <c r="B212" s="28" t="s">
        <v>36</v>
      </c>
      <c r="C212" s="24">
        <f t="shared" ref="C212:AM212" si="1383">SUM(C204:C211)</f>
        <v>30</v>
      </c>
      <c r="D212" s="24">
        <f t="shared" si="1383"/>
        <v>43</v>
      </c>
      <c r="E212" s="24">
        <f t="shared" si="1383"/>
        <v>8</v>
      </c>
      <c r="F212" s="24">
        <f t="shared" si="1383"/>
        <v>19</v>
      </c>
      <c r="G212" s="24">
        <f t="shared" si="1383"/>
        <v>27</v>
      </c>
      <c r="H212" s="24">
        <f t="shared" si="1383"/>
        <v>0</v>
      </c>
      <c r="I212" s="38">
        <f t="shared" si="1383"/>
        <v>48</v>
      </c>
      <c r="J212" s="24">
        <f t="shared" si="1383"/>
        <v>23</v>
      </c>
      <c r="K212" s="24">
        <f t="shared" si="1383"/>
        <v>23</v>
      </c>
      <c r="L212" s="24">
        <f t="shared" si="1383"/>
        <v>46</v>
      </c>
      <c r="M212" s="24">
        <f t="shared" si="1383"/>
        <v>33</v>
      </c>
      <c r="N212" s="24">
        <f t="shared" si="1383"/>
        <v>11</v>
      </c>
      <c r="O212" s="24">
        <f t="shared" si="1383"/>
        <v>0</v>
      </c>
      <c r="P212" s="24">
        <f t="shared" si="1383"/>
        <v>5</v>
      </c>
      <c r="Q212" s="24">
        <f t="shared" si="1383"/>
        <v>5</v>
      </c>
      <c r="R212" s="24">
        <f t="shared" si="1383"/>
        <v>0</v>
      </c>
      <c r="S212" s="24">
        <f t="shared" si="1383"/>
        <v>20</v>
      </c>
      <c r="T212" s="24">
        <f t="shared" si="1383"/>
        <v>3</v>
      </c>
      <c r="U212" s="24">
        <f t="shared" si="1383"/>
        <v>7</v>
      </c>
      <c r="V212" s="24">
        <f t="shared" si="1383"/>
        <v>10</v>
      </c>
      <c r="W212" s="24">
        <f t="shared" ref="W212:AA212" si="1384">SUM(W204:W211)</f>
        <v>0</v>
      </c>
      <c r="X212" s="24">
        <f t="shared" si="1384"/>
        <v>0</v>
      </c>
      <c r="Y212" s="24">
        <f t="shared" si="1384"/>
        <v>0</v>
      </c>
      <c r="Z212" s="24">
        <f t="shared" si="1384"/>
        <v>0</v>
      </c>
      <c r="AA212" s="24">
        <f t="shared" si="1384"/>
        <v>0</v>
      </c>
      <c r="AB212" s="24">
        <f t="shared" si="1383"/>
        <v>99</v>
      </c>
      <c r="AC212" s="24">
        <f t="shared" si="1383"/>
        <v>174</v>
      </c>
      <c r="AD212" s="24">
        <f t="shared" si="1383"/>
        <v>21</v>
      </c>
      <c r="AE212" s="24">
        <f t="shared" si="1383"/>
        <v>44</v>
      </c>
      <c r="AF212" s="24">
        <f t="shared" si="1383"/>
        <v>65</v>
      </c>
      <c r="AG212" s="24">
        <f t="shared" si="1383"/>
        <v>46</v>
      </c>
      <c r="AH212" s="24">
        <f t="shared" si="1383"/>
        <v>69</v>
      </c>
      <c r="AI212" s="24">
        <f t="shared" si="1383"/>
        <v>15</v>
      </c>
      <c r="AJ212" s="24">
        <f t="shared" si="1383"/>
        <v>12</v>
      </c>
      <c r="AK212" s="24">
        <f t="shared" si="1383"/>
        <v>27</v>
      </c>
      <c r="AL212" s="24">
        <f t="shared" si="1383"/>
        <v>23</v>
      </c>
      <c r="AM212" s="24">
        <f t="shared" si="1383"/>
        <v>120</v>
      </c>
      <c r="AN212" s="24">
        <f t="shared" ref="AN212:BS212" si="1385">SUM(AN204:AN211)</f>
        <v>6</v>
      </c>
      <c r="AO212" s="24">
        <f t="shared" si="1385"/>
        <v>6</v>
      </c>
      <c r="AP212" s="24">
        <f t="shared" si="1385"/>
        <v>12</v>
      </c>
      <c r="AQ212" s="24">
        <f t="shared" si="1385"/>
        <v>4</v>
      </c>
      <c r="AR212" s="24">
        <f t="shared" si="1385"/>
        <v>10</v>
      </c>
      <c r="AS212" s="24">
        <f t="shared" si="1385"/>
        <v>1</v>
      </c>
      <c r="AT212" s="24">
        <f t="shared" si="1385"/>
        <v>3</v>
      </c>
      <c r="AU212" s="24">
        <f t="shared" si="1385"/>
        <v>4</v>
      </c>
      <c r="AV212" s="24">
        <f t="shared" si="1385"/>
        <v>0</v>
      </c>
      <c r="AW212" s="24">
        <f t="shared" si="1385"/>
        <v>0</v>
      </c>
      <c r="AX212" s="24">
        <f t="shared" si="1385"/>
        <v>0</v>
      </c>
      <c r="AY212" s="24">
        <f t="shared" si="1385"/>
        <v>0</v>
      </c>
      <c r="AZ212" s="24">
        <f t="shared" si="1385"/>
        <v>0</v>
      </c>
      <c r="BA212" s="24">
        <f t="shared" si="1385"/>
        <v>0</v>
      </c>
      <c r="BB212" s="24">
        <f t="shared" si="1385"/>
        <v>0</v>
      </c>
      <c r="BC212" s="24">
        <f t="shared" si="1385"/>
        <v>0</v>
      </c>
      <c r="BD212" s="24">
        <f t="shared" si="1385"/>
        <v>0</v>
      </c>
      <c r="BE212" s="24">
        <f t="shared" si="1385"/>
        <v>0</v>
      </c>
      <c r="BF212" s="24">
        <f t="shared" si="1385"/>
        <v>0</v>
      </c>
      <c r="BG212" s="24">
        <f t="shared" si="1385"/>
        <v>24</v>
      </c>
      <c r="BH212" s="24">
        <f t="shared" si="1385"/>
        <v>10</v>
      </c>
      <c r="BI212" s="24">
        <f t="shared" si="1385"/>
        <v>15</v>
      </c>
      <c r="BJ212" s="24">
        <f t="shared" si="1385"/>
        <v>25</v>
      </c>
      <c r="BK212" s="24">
        <f t="shared" si="1385"/>
        <v>0</v>
      </c>
      <c r="BL212" s="24">
        <f t="shared" si="1385"/>
        <v>1</v>
      </c>
      <c r="BM212" s="24">
        <f t="shared" si="1385"/>
        <v>0</v>
      </c>
      <c r="BN212" s="24">
        <f t="shared" si="1385"/>
        <v>0</v>
      </c>
      <c r="BO212" s="24">
        <f t="shared" si="1385"/>
        <v>0</v>
      </c>
      <c r="BP212" s="24">
        <f t="shared" si="1385"/>
        <v>0</v>
      </c>
      <c r="BQ212" s="24">
        <f t="shared" si="1385"/>
        <v>0</v>
      </c>
      <c r="BR212" s="24">
        <f t="shared" si="1385"/>
        <v>0</v>
      </c>
      <c r="BS212" s="24">
        <f t="shared" si="1385"/>
        <v>0</v>
      </c>
      <c r="BT212" s="24">
        <f t="shared" ref="BT212" si="1386">SUM(BT204:BT211)</f>
        <v>0</v>
      </c>
      <c r="BU212" s="24">
        <f t="shared" si="1351"/>
        <v>235</v>
      </c>
      <c r="BV212" s="24">
        <f t="shared" si="1352"/>
        <v>520</v>
      </c>
      <c r="BW212" s="24">
        <f t="shared" si="1353"/>
        <v>87</v>
      </c>
      <c r="BX212" s="24">
        <f t="shared" si="1354"/>
        <v>134</v>
      </c>
      <c r="BY212" s="24">
        <f t="shared" si="1355"/>
        <v>221</v>
      </c>
      <c r="BZ212" s="25"/>
      <c r="CA212" s="24">
        <f t="shared" ref="CA212:CI212" si="1387">SUM(CA204:CA211)</f>
        <v>12</v>
      </c>
      <c r="CB212" s="24">
        <f t="shared" si="1387"/>
        <v>23</v>
      </c>
      <c r="CC212" s="24">
        <f t="shared" si="1387"/>
        <v>35</v>
      </c>
      <c r="CD212" s="24">
        <f t="shared" si="1387"/>
        <v>61</v>
      </c>
      <c r="CE212" s="24">
        <f t="shared" si="1387"/>
        <v>91</v>
      </c>
      <c r="CF212" s="24">
        <f t="shared" si="1387"/>
        <v>152</v>
      </c>
      <c r="CG212" s="24">
        <f t="shared" si="1387"/>
        <v>0</v>
      </c>
      <c r="CH212" s="24">
        <f t="shared" si="1387"/>
        <v>0</v>
      </c>
      <c r="CI212" s="24">
        <f t="shared" si="1387"/>
        <v>0</v>
      </c>
    </row>
    <row r="213" spans="1:87" ht="25.5" customHeight="1">
      <c r="A213" s="5"/>
      <c r="B213" s="6" t="s">
        <v>96</v>
      </c>
      <c r="C213" s="44"/>
      <c r="D213" s="44"/>
      <c r="E213" s="44"/>
      <c r="F213" s="4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44"/>
      <c r="AC213" s="44"/>
      <c r="AD213" s="44"/>
      <c r="AE213" s="4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44"/>
      <c r="AR213" s="44"/>
      <c r="AS213" s="44"/>
      <c r="AT213" s="44"/>
      <c r="AU213" s="24"/>
      <c r="AV213" s="44"/>
      <c r="AW213" s="44"/>
      <c r="AX213" s="44"/>
      <c r="AY213" s="4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45"/>
      <c r="CA213" s="24"/>
      <c r="CB213" s="24"/>
      <c r="CC213" s="24"/>
      <c r="CD213" s="24"/>
      <c r="CE213" s="24"/>
      <c r="CF213" s="24"/>
      <c r="CG213" s="24"/>
      <c r="CH213" s="24"/>
      <c r="CI213" s="24"/>
    </row>
    <row r="214" spans="1:87" ht="25.5" customHeight="1">
      <c r="A214" s="5"/>
      <c r="B214" s="27" t="s">
        <v>145</v>
      </c>
      <c r="C214" s="23">
        <v>5</v>
      </c>
      <c r="D214" s="23">
        <v>0</v>
      </c>
      <c r="E214" s="23">
        <v>0</v>
      </c>
      <c r="F214" s="23">
        <v>0</v>
      </c>
      <c r="G214" s="24">
        <f t="shared" ref="G214:G217" si="1388">E214+F214</f>
        <v>0</v>
      </c>
      <c r="H214" s="23">
        <v>0</v>
      </c>
      <c r="I214" s="23">
        <v>4</v>
      </c>
      <c r="J214" s="23">
        <v>3</v>
      </c>
      <c r="K214" s="23">
        <v>1</v>
      </c>
      <c r="L214" s="24">
        <f>SUM(J214:K214)</f>
        <v>4</v>
      </c>
      <c r="M214" s="23">
        <v>2</v>
      </c>
      <c r="N214" s="23">
        <v>0</v>
      </c>
      <c r="O214" s="23">
        <v>0</v>
      </c>
      <c r="P214" s="23">
        <v>0</v>
      </c>
      <c r="Q214" s="24">
        <f t="shared" ref="Q214:Q217" si="1389">O214+P214</f>
        <v>0</v>
      </c>
      <c r="R214" s="23">
        <v>0</v>
      </c>
      <c r="S214" s="23">
        <v>1</v>
      </c>
      <c r="T214" s="23">
        <v>0</v>
      </c>
      <c r="U214" s="23">
        <v>1</v>
      </c>
      <c r="V214" s="24">
        <f t="shared" ref="V214:V217" si="1390">T214+U214</f>
        <v>1</v>
      </c>
      <c r="W214" s="24">
        <v>0</v>
      </c>
      <c r="X214" s="23">
        <v>0</v>
      </c>
      <c r="Y214" s="23">
        <v>0</v>
      </c>
      <c r="Z214" s="23">
        <v>0</v>
      </c>
      <c r="AA214" s="24">
        <f t="shared" ref="AA214:AA217" si="1391">Y214+Z214</f>
        <v>0</v>
      </c>
      <c r="AB214" s="23">
        <v>10</v>
      </c>
      <c r="AC214" s="23">
        <v>2</v>
      </c>
      <c r="AD214" s="23">
        <v>2</v>
      </c>
      <c r="AE214" s="23">
        <v>0</v>
      </c>
      <c r="AF214" s="24">
        <f t="shared" ref="AF214:AF217" si="1392">AD214+AE214</f>
        <v>2</v>
      </c>
      <c r="AG214" s="23">
        <v>6</v>
      </c>
      <c r="AH214" s="23">
        <v>2</v>
      </c>
      <c r="AI214" s="23">
        <v>1</v>
      </c>
      <c r="AJ214" s="23">
        <v>1</v>
      </c>
      <c r="AK214" s="24">
        <f>SUM(AI214:AJ214)</f>
        <v>2</v>
      </c>
      <c r="AL214" s="23">
        <v>0</v>
      </c>
      <c r="AM214" s="23">
        <v>0</v>
      </c>
      <c r="AN214" s="23">
        <v>0</v>
      </c>
      <c r="AO214" s="23">
        <v>0</v>
      </c>
      <c r="AP214" s="24">
        <f t="shared" ref="AP214:AP217" si="1393">AN214+AO214</f>
        <v>0</v>
      </c>
      <c r="AQ214" s="23">
        <v>2</v>
      </c>
      <c r="AR214" s="23">
        <v>0</v>
      </c>
      <c r="AS214" s="23">
        <v>0</v>
      </c>
      <c r="AT214" s="23">
        <v>0</v>
      </c>
      <c r="AU214" s="24">
        <f t="shared" ref="AU214:AU217" si="1394">AS214+AT214</f>
        <v>0</v>
      </c>
      <c r="AV214" s="23">
        <v>0</v>
      </c>
      <c r="AW214" s="23">
        <v>0</v>
      </c>
      <c r="AX214" s="23">
        <v>0</v>
      </c>
      <c r="AY214" s="23">
        <v>0</v>
      </c>
      <c r="AZ214" s="24">
        <f t="shared" ref="AZ214:AZ217" si="1395">AX214+AY214</f>
        <v>0</v>
      </c>
      <c r="BA214" s="23">
        <v>0</v>
      </c>
      <c r="BB214" s="23"/>
      <c r="BC214" s="23"/>
      <c r="BD214" s="23"/>
      <c r="BE214" s="24">
        <f t="shared" ref="BE214:BE217" si="1396">BC214+BD214</f>
        <v>0</v>
      </c>
      <c r="BF214" s="23">
        <v>0</v>
      </c>
      <c r="BG214" s="23">
        <v>5</v>
      </c>
      <c r="BH214" s="23">
        <v>3</v>
      </c>
      <c r="BI214" s="23">
        <v>2</v>
      </c>
      <c r="BJ214" s="24">
        <f t="shared" ref="BJ214:BJ217" si="1397">BH214+BI214</f>
        <v>5</v>
      </c>
      <c r="BK214" s="23">
        <v>0</v>
      </c>
      <c r="BL214" s="23">
        <v>0</v>
      </c>
      <c r="BM214" s="23">
        <v>0</v>
      </c>
      <c r="BN214" s="23">
        <v>0</v>
      </c>
      <c r="BO214" s="24">
        <f t="shared" ref="BO214:BO217" si="1398">BM214+BN214</f>
        <v>0</v>
      </c>
      <c r="BP214" s="23">
        <v>0</v>
      </c>
      <c r="BQ214" s="23">
        <v>0</v>
      </c>
      <c r="BR214" s="23">
        <v>0</v>
      </c>
      <c r="BS214" s="23">
        <v>0</v>
      </c>
      <c r="BT214" s="24">
        <f t="shared" ref="BT214:BT217" si="1399">BR214+BS214</f>
        <v>0</v>
      </c>
      <c r="BU214" s="24">
        <f t="shared" ref="BU214:BU220" si="1400">C214+M214+AB214+AG214+AL214+AQ214+AV214+BA214+BF214+BP214+H214+BK214+R214</f>
        <v>25</v>
      </c>
      <c r="BV214" s="24">
        <f t="shared" ref="BV214:BV220" si="1401">D214+N214+AC214+AH214+AM214+AR214+AW214+BB214+BG214+BQ214+I214+BL214+S214+X214</f>
        <v>14</v>
      </c>
      <c r="BW214" s="24">
        <f t="shared" ref="BW214:BW220" si="1402">E214+O214+AD214+AI214+AN214+AS214+AX214+BC214+BH214+BR214+J214+BM214+T214</f>
        <v>9</v>
      </c>
      <c r="BX214" s="24">
        <f t="shared" ref="BX214:BX220" si="1403">F214+P214+AE214+AJ214+AO214+AT214+AY214+BD214+BI214+BS214+K214+BN214+U214</f>
        <v>5</v>
      </c>
      <c r="BY214" s="24">
        <f t="shared" ref="BY214:BY220" si="1404">G214+Q214+AF214+AK214+AP214+AU214+AZ214+BE214+BJ214+BT214+L214+BO214+V214</f>
        <v>14</v>
      </c>
      <c r="BZ214" s="25">
        <v>1</v>
      </c>
      <c r="CA214" s="24">
        <f t="shared" ref="CA214:CA217" si="1405">IF(BZ214=1,BW214,"0")</f>
        <v>9</v>
      </c>
      <c r="CB214" s="24">
        <f t="shared" ref="CB214:CB217" si="1406">IF(BZ214=1,BX214,"0")</f>
        <v>5</v>
      </c>
      <c r="CC214" s="24">
        <f t="shared" ref="CC214:CC217" si="1407">CA214+CB214</f>
        <v>14</v>
      </c>
      <c r="CD214" s="24" t="str">
        <f t="shared" ref="CD214:CD217" si="1408">IF(BZ214=2,BW214,"0")</f>
        <v>0</v>
      </c>
      <c r="CE214" s="24" t="str">
        <f t="shared" ref="CE214:CE217" si="1409">IF(BZ214=2,BX214,"0")</f>
        <v>0</v>
      </c>
      <c r="CF214" s="24">
        <f t="shared" ref="CF214:CF217" si="1410">CD214+CE214</f>
        <v>0</v>
      </c>
      <c r="CG214" s="24" t="str">
        <f t="shared" ref="CG214:CG217" si="1411">IF(CC214=2,BZ214,"0")</f>
        <v>0</v>
      </c>
      <c r="CH214" s="24" t="str">
        <f t="shared" ref="CH214:CH217" si="1412">IF(CC214=2,CA214,"0")</f>
        <v>0</v>
      </c>
      <c r="CI214" s="24">
        <f t="shared" ref="CI214:CI217" si="1413">CG214+CH214</f>
        <v>0</v>
      </c>
    </row>
    <row r="215" spans="1:87" ht="25.5" customHeight="1">
      <c r="A215" s="5"/>
      <c r="B215" s="27" t="s">
        <v>146</v>
      </c>
      <c r="C215" s="23">
        <v>5</v>
      </c>
      <c r="D215" s="23">
        <v>1</v>
      </c>
      <c r="E215" s="23">
        <v>1</v>
      </c>
      <c r="F215" s="23">
        <v>0</v>
      </c>
      <c r="G215" s="24">
        <f t="shared" si="1388"/>
        <v>1</v>
      </c>
      <c r="H215" s="23">
        <v>0</v>
      </c>
      <c r="I215" s="73">
        <v>27</v>
      </c>
      <c r="J215" s="23">
        <v>22</v>
      </c>
      <c r="K215" s="23">
        <v>5</v>
      </c>
      <c r="L215" s="24">
        <f t="shared" ref="L215:L217" si="1414">SUM(J215:K215)</f>
        <v>27</v>
      </c>
      <c r="M215" s="23">
        <v>5</v>
      </c>
      <c r="N215" s="23">
        <v>1</v>
      </c>
      <c r="O215" s="23">
        <v>1</v>
      </c>
      <c r="P215" s="23">
        <v>0</v>
      </c>
      <c r="Q215" s="24">
        <f t="shared" si="1389"/>
        <v>1</v>
      </c>
      <c r="R215" s="23">
        <v>0</v>
      </c>
      <c r="S215" s="23">
        <v>0</v>
      </c>
      <c r="T215" s="23">
        <v>0</v>
      </c>
      <c r="U215" s="23">
        <v>0</v>
      </c>
      <c r="V215" s="24">
        <f t="shared" si="1390"/>
        <v>0</v>
      </c>
      <c r="W215" s="24">
        <v>0</v>
      </c>
      <c r="X215" s="23">
        <v>0</v>
      </c>
      <c r="Y215" s="23">
        <v>0</v>
      </c>
      <c r="Z215" s="23">
        <v>0</v>
      </c>
      <c r="AA215" s="24">
        <f t="shared" si="1391"/>
        <v>0</v>
      </c>
      <c r="AB215" s="23">
        <v>35</v>
      </c>
      <c r="AC215" s="23">
        <v>47</v>
      </c>
      <c r="AD215" s="23">
        <v>21</v>
      </c>
      <c r="AE215" s="23">
        <v>10</v>
      </c>
      <c r="AF215" s="24">
        <f t="shared" si="1392"/>
        <v>31</v>
      </c>
      <c r="AG215" s="23">
        <v>15</v>
      </c>
      <c r="AH215" s="23">
        <v>12</v>
      </c>
      <c r="AI215" s="23">
        <v>4</v>
      </c>
      <c r="AJ215" s="23">
        <v>2</v>
      </c>
      <c r="AK215" s="24">
        <f t="shared" ref="AK215:AK217" si="1415">SUM(AI215:AJ215)</f>
        <v>6</v>
      </c>
      <c r="AL215" s="23">
        <v>5</v>
      </c>
      <c r="AM215" s="23">
        <v>5</v>
      </c>
      <c r="AN215" s="23">
        <v>1</v>
      </c>
      <c r="AO215" s="23">
        <v>0</v>
      </c>
      <c r="AP215" s="24">
        <f t="shared" si="1393"/>
        <v>1</v>
      </c>
      <c r="AQ215" s="23">
        <v>10</v>
      </c>
      <c r="AR215" s="23">
        <v>5</v>
      </c>
      <c r="AS215" s="23">
        <v>1</v>
      </c>
      <c r="AT215" s="23">
        <v>0</v>
      </c>
      <c r="AU215" s="24">
        <f t="shared" si="1394"/>
        <v>1</v>
      </c>
      <c r="AV215" s="23">
        <v>0</v>
      </c>
      <c r="AW215" s="23">
        <v>0</v>
      </c>
      <c r="AX215" s="23">
        <v>0</v>
      </c>
      <c r="AY215" s="23">
        <v>0</v>
      </c>
      <c r="AZ215" s="24">
        <f t="shared" si="1395"/>
        <v>0</v>
      </c>
      <c r="BA215" s="23">
        <v>0</v>
      </c>
      <c r="BB215" s="23"/>
      <c r="BC215" s="23"/>
      <c r="BD215" s="23"/>
      <c r="BE215" s="24">
        <f t="shared" si="1396"/>
        <v>0</v>
      </c>
      <c r="BF215" s="23">
        <v>0</v>
      </c>
      <c r="BG215" s="23">
        <v>19</v>
      </c>
      <c r="BH215" s="23">
        <v>15</v>
      </c>
      <c r="BI215" s="23">
        <v>4</v>
      </c>
      <c r="BJ215" s="24">
        <f t="shared" si="1397"/>
        <v>19</v>
      </c>
      <c r="BK215" s="23">
        <v>0</v>
      </c>
      <c r="BL215" s="23">
        <v>0</v>
      </c>
      <c r="BM215" s="23">
        <v>0</v>
      </c>
      <c r="BN215" s="23">
        <v>0</v>
      </c>
      <c r="BO215" s="24">
        <f t="shared" si="1398"/>
        <v>0</v>
      </c>
      <c r="BP215" s="23">
        <v>0</v>
      </c>
      <c r="BQ215" s="23">
        <v>0</v>
      </c>
      <c r="BR215" s="23">
        <v>0</v>
      </c>
      <c r="BS215" s="23">
        <v>0</v>
      </c>
      <c r="BT215" s="24">
        <f t="shared" si="1399"/>
        <v>0</v>
      </c>
      <c r="BU215" s="24">
        <f t="shared" si="1400"/>
        <v>75</v>
      </c>
      <c r="BV215" s="24">
        <f t="shared" si="1401"/>
        <v>117</v>
      </c>
      <c r="BW215" s="24">
        <f t="shared" si="1402"/>
        <v>66</v>
      </c>
      <c r="BX215" s="24">
        <f t="shared" si="1403"/>
        <v>21</v>
      </c>
      <c r="BY215" s="24">
        <f t="shared" si="1404"/>
        <v>87</v>
      </c>
      <c r="BZ215" s="25">
        <v>1</v>
      </c>
      <c r="CA215" s="24">
        <f t="shared" si="1405"/>
        <v>66</v>
      </c>
      <c r="CB215" s="24">
        <f t="shared" si="1406"/>
        <v>21</v>
      </c>
      <c r="CC215" s="24">
        <f t="shared" si="1407"/>
        <v>87</v>
      </c>
      <c r="CD215" s="24" t="str">
        <f t="shared" si="1408"/>
        <v>0</v>
      </c>
      <c r="CE215" s="24" t="str">
        <f t="shared" si="1409"/>
        <v>0</v>
      </c>
      <c r="CF215" s="24">
        <f t="shared" si="1410"/>
        <v>0</v>
      </c>
      <c r="CG215" s="24" t="str">
        <f t="shared" si="1411"/>
        <v>0</v>
      </c>
      <c r="CH215" s="24" t="str">
        <f t="shared" si="1412"/>
        <v>0</v>
      </c>
      <c r="CI215" s="24">
        <f t="shared" si="1413"/>
        <v>0</v>
      </c>
    </row>
    <row r="216" spans="1:87" ht="25.5" customHeight="1">
      <c r="A216" s="5"/>
      <c r="B216" s="27" t="s">
        <v>144</v>
      </c>
      <c r="C216" s="23">
        <v>14</v>
      </c>
      <c r="D216" s="23">
        <v>3</v>
      </c>
      <c r="E216" s="23">
        <v>0</v>
      </c>
      <c r="F216" s="23">
        <v>2</v>
      </c>
      <c r="G216" s="24">
        <f t="shared" ref="G216" si="1416">E216+F216</f>
        <v>2</v>
      </c>
      <c r="H216" s="23">
        <v>0</v>
      </c>
      <c r="I216" s="73">
        <v>25</v>
      </c>
      <c r="J216" s="23">
        <v>7</v>
      </c>
      <c r="K216" s="23">
        <v>17</v>
      </c>
      <c r="L216" s="24">
        <f t="shared" si="1414"/>
        <v>24</v>
      </c>
      <c r="M216" s="23">
        <v>15</v>
      </c>
      <c r="N216" s="23">
        <v>1</v>
      </c>
      <c r="O216" s="23">
        <v>0</v>
      </c>
      <c r="P216" s="23">
        <v>0</v>
      </c>
      <c r="Q216" s="24">
        <f t="shared" ref="Q216" si="1417">O216+P216</f>
        <v>0</v>
      </c>
      <c r="R216" s="23">
        <v>0</v>
      </c>
      <c r="S216" s="23">
        <v>1</v>
      </c>
      <c r="T216" s="23">
        <v>0</v>
      </c>
      <c r="U216" s="23">
        <v>0</v>
      </c>
      <c r="V216" s="24">
        <f t="shared" si="1390"/>
        <v>0</v>
      </c>
      <c r="W216" s="24">
        <v>0</v>
      </c>
      <c r="X216" s="23">
        <v>0</v>
      </c>
      <c r="Y216" s="23">
        <v>0</v>
      </c>
      <c r="Z216" s="23">
        <v>0</v>
      </c>
      <c r="AA216" s="24">
        <f t="shared" si="1391"/>
        <v>0</v>
      </c>
      <c r="AB216" s="23">
        <v>35</v>
      </c>
      <c r="AC216" s="23">
        <v>66</v>
      </c>
      <c r="AD216" s="23">
        <v>7</v>
      </c>
      <c r="AE216" s="23">
        <v>23</v>
      </c>
      <c r="AF216" s="24">
        <f t="shared" ref="AF216" si="1418">AD216+AE216</f>
        <v>30</v>
      </c>
      <c r="AG216" s="23">
        <v>25</v>
      </c>
      <c r="AH216" s="23">
        <v>18</v>
      </c>
      <c r="AI216" s="23">
        <v>3</v>
      </c>
      <c r="AJ216" s="23">
        <v>6</v>
      </c>
      <c r="AK216" s="24">
        <f t="shared" si="1415"/>
        <v>9</v>
      </c>
      <c r="AL216" s="23">
        <v>0</v>
      </c>
      <c r="AM216" s="23">
        <v>0</v>
      </c>
      <c r="AN216" s="23">
        <v>0</v>
      </c>
      <c r="AO216" s="23">
        <v>0</v>
      </c>
      <c r="AP216" s="24">
        <f t="shared" ref="AP216" si="1419">AN216+AO216</f>
        <v>0</v>
      </c>
      <c r="AQ216" s="23">
        <v>1</v>
      </c>
      <c r="AR216" s="23">
        <v>0</v>
      </c>
      <c r="AS216" s="23">
        <v>0</v>
      </c>
      <c r="AT216" s="23">
        <v>0</v>
      </c>
      <c r="AU216" s="24">
        <f t="shared" ref="AU216" si="1420">AS216+AT216</f>
        <v>0</v>
      </c>
      <c r="AV216" s="23">
        <v>0</v>
      </c>
      <c r="AW216" s="23">
        <v>0</v>
      </c>
      <c r="AX216" s="23">
        <v>0</v>
      </c>
      <c r="AY216" s="23">
        <v>0</v>
      </c>
      <c r="AZ216" s="24">
        <f t="shared" ref="AZ216" si="1421">AX216+AY216</f>
        <v>0</v>
      </c>
      <c r="BA216" s="23">
        <v>0</v>
      </c>
      <c r="BB216" s="23"/>
      <c r="BC216" s="23"/>
      <c r="BD216" s="23"/>
      <c r="BE216" s="24">
        <f t="shared" ref="BE216" si="1422">BC216+BD216</f>
        <v>0</v>
      </c>
      <c r="BF216" s="23">
        <v>0</v>
      </c>
      <c r="BG216" s="23">
        <v>18</v>
      </c>
      <c r="BH216" s="23">
        <v>3</v>
      </c>
      <c r="BI216" s="23">
        <v>14</v>
      </c>
      <c r="BJ216" s="24">
        <f t="shared" ref="BJ216" si="1423">BH216+BI216</f>
        <v>17</v>
      </c>
      <c r="BK216" s="23">
        <v>0</v>
      </c>
      <c r="BL216" s="23">
        <v>0</v>
      </c>
      <c r="BM216" s="23">
        <v>0</v>
      </c>
      <c r="BN216" s="23">
        <v>0</v>
      </c>
      <c r="BO216" s="24">
        <f t="shared" si="1398"/>
        <v>0</v>
      </c>
      <c r="BP216" s="23">
        <v>0</v>
      </c>
      <c r="BQ216" s="23">
        <v>0</v>
      </c>
      <c r="BR216" s="23">
        <v>0</v>
      </c>
      <c r="BS216" s="23">
        <v>0</v>
      </c>
      <c r="BT216" s="24">
        <f t="shared" ref="BT216" si="1424">BR216+BS216</f>
        <v>0</v>
      </c>
      <c r="BU216" s="24">
        <f t="shared" si="1400"/>
        <v>90</v>
      </c>
      <c r="BV216" s="24">
        <f t="shared" si="1401"/>
        <v>132</v>
      </c>
      <c r="BW216" s="24">
        <f t="shared" si="1402"/>
        <v>20</v>
      </c>
      <c r="BX216" s="24">
        <f t="shared" si="1403"/>
        <v>62</v>
      </c>
      <c r="BY216" s="24">
        <f t="shared" si="1404"/>
        <v>82</v>
      </c>
      <c r="BZ216" s="25">
        <v>1</v>
      </c>
      <c r="CA216" s="24">
        <f t="shared" si="1405"/>
        <v>20</v>
      </c>
      <c r="CB216" s="24">
        <f t="shared" si="1406"/>
        <v>62</v>
      </c>
      <c r="CC216" s="24">
        <f t="shared" si="1407"/>
        <v>82</v>
      </c>
      <c r="CD216" s="24" t="str">
        <f t="shared" si="1408"/>
        <v>0</v>
      </c>
      <c r="CE216" s="24" t="str">
        <f t="shared" si="1409"/>
        <v>0</v>
      </c>
      <c r="CF216" s="24">
        <f t="shared" si="1410"/>
        <v>0</v>
      </c>
      <c r="CG216" s="24" t="str">
        <f t="shared" si="1411"/>
        <v>0</v>
      </c>
      <c r="CH216" s="24" t="str">
        <f t="shared" si="1412"/>
        <v>0</v>
      </c>
      <c r="CI216" s="24">
        <f t="shared" si="1413"/>
        <v>0</v>
      </c>
    </row>
    <row r="217" spans="1:87" ht="25.5" customHeight="1">
      <c r="A217" s="5"/>
      <c r="B217" s="27" t="s">
        <v>104</v>
      </c>
      <c r="C217" s="83">
        <v>3</v>
      </c>
      <c r="D217" s="83">
        <v>4</v>
      </c>
      <c r="E217" s="23">
        <v>0</v>
      </c>
      <c r="F217" s="23">
        <v>3</v>
      </c>
      <c r="G217" s="24">
        <f t="shared" si="1388"/>
        <v>3</v>
      </c>
      <c r="H217" s="23">
        <v>0</v>
      </c>
      <c r="I217" s="73">
        <v>7</v>
      </c>
      <c r="J217" s="23">
        <v>2</v>
      </c>
      <c r="K217" s="23">
        <v>5</v>
      </c>
      <c r="L217" s="24">
        <f t="shared" si="1414"/>
        <v>7</v>
      </c>
      <c r="M217" s="23">
        <v>2</v>
      </c>
      <c r="N217" s="23">
        <v>1</v>
      </c>
      <c r="O217" s="23">
        <v>1</v>
      </c>
      <c r="P217" s="23">
        <v>0</v>
      </c>
      <c r="Q217" s="24">
        <f t="shared" si="1389"/>
        <v>1</v>
      </c>
      <c r="R217" s="23">
        <v>0</v>
      </c>
      <c r="S217" s="23">
        <v>3</v>
      </c>
      <c r="T217" s="23">
        <v>0</v>
      </c>
      <c r="U217" s="23">
        <v>1</v>
      </c>
      <c r="V217" s="24">
        <f t="shared" si="1390"/>
        <v>1</v>
      </c>
      <c r="W217" s="24">
        <v>0</v>
      </c>
      <c r="X217" s="23">
        <v>0</v>
      </c>
      <c r="Y217" s="23">
        <v>0</v>
      </c>
      <c r="Z217" s="23">
        <v>0</v>
      </c>
      <c r="AA217" s="24">
        <f t="shared" si="1391"/>
        <v>0</v>
      </c>
      <c r="AB217" s="23">
        <v>15</v>
      </c>
      <c r="AC217" s="23">
        <v>25</v>
      </c>
      <c r="AD217" s="23">
        <v>3</v>
      </c>
      <c r="AE217" s="23">
        <v>13</v>
      </c>
      <c r="AF217" s="24">
        <f t="shared" si="1392"/>
        <v>16</v>
      </c>
      <c r="AG217" s="23">
        <v>5</v>
      </c>
      <c r="AH217" s="23">
        <v>5</v>
      </c>
      <c r="AI217" s="23">
        <v>0</v>
      </c>
      <c r="AJ217" s="23">
        <v>2</v>
      </c>
      <c r="AK217" s="24">
        <f t="shared" si="1415"/>
        <v>2</v>
      </c>
      <c r="AL217" s="23">
        <v>3</v>
      </c>
      <c r="AM217" s="23">
        <v>14</v>
      </c>
      <c r="AN217" s="23">
        <v>1</v>
      </c>
      <c r="AO217" s="23">
        <v>1</v>
      </c>
      <c r="AP217" s="24">
        <f t="shared" si="1393"/>
        <v>2</v>
      </c>
      <c r="AQ217" s="23">
        <v>2</v>
      </c>
      <c r="AR217" s="23">
        <v>0</v>
      </c>
      <c r="AS217" s="23">
        <v>0</v>
      </c>
      <c r="AT217" s="23">
        <v>0</v>
      </c>
      <c r="AU217" s="24">
        <f t="shared" si="1394"/>
        <v>0</v>
      </c>
      <c r="AV217" s="23">
        <v>0</v>
      </c>
      <c r="AW217" s="23">
        <v>0</v>
      </c>
      <c r="AX217" s="23">
        <v>0</v>
      </c>
      <c r="AY217" s="23">
        <v>0</v>
      </c>
      <c r="AZ217" s="24">
        <f t="shared" si="1395"/>
        <v>0</v>
      </c>
      <c r="BA217" s="23">
        <v>0</v>
      </c>
      <c r="BB217" s="23"/>
      <c r="BC217" s="23"/>
      <c r="BD217" s="23"/>
      <c r="BE217" s="24">
        <f t="shared" si="1396"/>
        <v>0</v>
      </c>
      <c r="BF217" s="23">
        <v>0</v>
      </c>
      <c r="BG217" s="23">
        <v>3</v>
      </c>
      <c r="BH217" s="23">
        <v>2</v>
      </c>
      <c r="BI217" s="23">
        <v>1</v>
      </c>
      <c r="BJ217" s="24">
        <f t="shared" si="1397"/>
        <v>3</v>
      </c>
      <c r="BK217" s="23">
        <v>0</v>
      </c>
      <c r="BL217" s="23">
        <v>0</v>
      </c>
      <c r="BM217" s="23">
        <v>0</v>
      </c>
      <c r="BN217" s="23">
        <v>0</v>
      </c>
      <c r="BO217" s="24">
        <f t="shared" si="1398"/>
        <v>0</v>
      </c>
      <c r="BP217" s="23">
        <v>0</v>
      </c>
      <c r="BQ217" s="23">
        <v>0</v>
      </c>
      <c r="BR217" s="23">
        <v>0</v>
      </c>
      <c r="BS217" s="23">
        <v>0</v>
      </c>
      <c r="BT217" s="24">
        <f t="shared" si="1399"/>
        <v>0</v>
      </c>
      <c r="BU217" s="24">
        <f t="shared" si="1400"/>
        <v>30</v>
      </c>
      <c r="BV217" s="24">
        <f t="shared" si="1401"/>
        <v>62</v>
      </c>
      <c r="BW217" s="24">
        <f t="shared" si="1402"/>
        <v>9</v>
      </c>
      <c r="BX217" s="24">
        <f t="shared" si="1403"/>
        <v>26</v>
      </c>
      <c r="BY217" s="24">
        <f t="shared" si="1404"/>
        <v>35</v>
      </c>
      <c r="BZ217" s="25">
        <v>1</v>
      </c>
      <c r="CA217" s="24">
        <f t="shared" si="1405"/>
        <v>9</v>
      </c>
      <c r="CB217" s="24">
        <f t="shared" si="1406"/>
        <v>26</v>
      </c>
      <c r="CC217" s="24">
        <f t="shared" si="1407"/>
        <v>35</v>
      </c>
      <c r="CD217" s="24" t="str">
        <f t="shared" si="1408"/>
        <v>0</v>
      </c>
      <c r="CE217" s="24" t="str">
        <f t="shared" si="1409"/>
        <v>0</v>
      </c>
      <c r="CF217" s="24">
        <f t="shared" si="1410"/>
        <v>0</v>
      </c>
      <c r="CG217" s="24" t="str">
        <f t="shared" si="1411"/>
        <v>0</v>
      </c>
      <c r="CH217" s="24" t="str">
        <f t="shared" si="1412"/>
        <v>0</v>
      </c>
      <c r="CI217" s="24">
        <f t="shared" si="1413"/>
        <v>0</v>
      </c>
    </row>
    <row r="218" spans="1:87" ht="25.5" customHeight="1">
      <c r="A218" s="5"/>
      <c r="B218" s="28" t="s">
        <v>36</v>
      </c>
      <c r="C218" s="38">
        <f>SUM(C214:C217)</f>
        <v>27</v>
      </c>
      <c r="D218" s="38">
        <f>SUM(D214:D217)</f>
        <v>8</v>
      </c>
      <c r="E218" s="38">
        <f t="shared" ref="E218:CF218" si="1425">SUM(E214:E217)</f>
        <v>1</v>
      </c>
      <c r="F218" s="38">
        <f t="shared" si="1425"/>
        <v>5</v>
      </c>
      <c r="G218" s="38">
        <f t="shared" si="1425"/>
        <v>6</v>
      </c>
      <c r="H218" s="38">
        <f>SUM(H214:H217)</f>
        <v>0</v>
      </c>
      <c r="I218" s="38">
        <f>SUM(I214:I217)</f>
        <v>63</v>
      </c>
      <c r="J218" s="24">
        <f t="shared" ref="J218:L218" si="1426">SUM(J214:J217)</f>
        <v>34</v>
      </c>
      <c r="K218" s="24">
        <f t="shared" si="1426"/>
        <v>28</v>
      </c>
      <c r="L218" s="24">
        <f t="shared" si="1426"/>
        <v>62</v>
      </c>
      <c r="M218" s="24">
        <f t="shared" si="1425"/>
        <v>24</v>
      </c>
      <c r="N218" s="24">
        <f t="shared" si="1425"/>
        <v>3</v>
      </c>
      <c r="O218" s="24">
        <f t="shared" si="1425"/>
        <v>2</v>
      </c>
      <c r="P218" s="24">
        <f t="shared" si="1425"/>
        <v>0</v>
      </c>
      <c r="Q218" s="24">
        <f t="shared" si="1425"/>
        <v>2</v>
      </c>
      <c r="R218" s="24">
        <f t="shared" ref="R218:AA218" si="1427">SUM(R214:R217)</f>
        <v>0</v>
      </c>
      <c r="S218" s="24">
        <f t="shared" si="1427"/>
        <v>5</v>
      </c>
      <c r="T218" s="24">
        <f t="shared" si="1427"/>
        <v>0</v>
      </c>
      <c r="U218" s="24">
        <f t="shared" si="1427"/>
        <v>2</v>
      </c>
      <c r="V218" s="24">
        <f t="shared" si="1427"/>
        <v>2</v>
      </c>
      <c r="W218" s="24">
        <f t="shared" si="1427"/>
        <v>0</v>
      </c>
      <c r="X218" s="24">
        <f t="shared" si="1427"/>
        <v>0</v>
      </c>
      <c r="Y218" s="24">
        <f t="shared" si="1427"/>
        <v>0</v>
      </c>
      <c r="Z218" s="24">
        <f t="shared" si="1427"/>
        <v>0</v>
      </c>
      <c r="AA218" s="24">
        <f t="shared" si="1427"/>
        <v>0</v>
      </c>
      <c r="AB218" s="24">
        <f t="shared" si="1425"/>
        <v>95</v>
      </c>
      <c r="AC218" s="24">
        <f t="shared" ref="AC218" si="1428">SUM(AC214:AC217)</f>
        <v>140</v>
      </c>
      <c r="AD218" s="24">
        <f t="shared" si="1425"/>
        <v>33</v>
      </c>
      <c r="AE218" s="24">
        <f t="shared" si="1425"/>
        <v>46</v>
      </c>
      <c r="AF218" s="24">
        <f t="shared" si="1425"/>
        <v>79</v>
      </c>
      <c r="AG218" s="24">
        <f t="shared" ref="AG218:AU218" si="1429">SUM(AG214:AG217)</f>
        <v>51</v>
      </c>
      <c r="AH218" s="24">
        <f t="shared" ref="AH218" si="1430">SUM(AH214:AH217)</f>
        <v>37</v>
      </c>
      <c r="AI218" s="24">
        <f t="shared" si="1429"/>
        <v>8</v>
      </c>
      <c r="AJ218" s="24">
        <f t="shared" si="1429"/>
        <v>11</v>
      </c>
      <c r="AK218" s="24">
        <f t="shared" si="1429"/>
        <v>19</v>
      </c>
      <c r="AL218" s="24">
        <f t="shared" si="1429"/>
        <v>8</v>
      </c>
      <c r="AM218" s="24">
        <f t="shared" ref="AM218" si="1431">SUM(AM214:AM217)</f>
        <v>19</v>
      </c>
      <c r="AN218" s="24">
        <f t="shared" si="1429"/>
        <v>2</v>
      </c>
      <c r="AO218" s="24">
        <f t="shared" si="1429"/>
        <v>1</v>
      </c>
      <c r="AP218" s="24">
        <f t="shared" si="1429"/>
        <v>3</v>
      </c>
      <c r="AQ218" s="24">
        <f t="shared" si="1429"/>
        <v>15</v>
      </c>
      <c r="AR218" s="24">
        <f t="shared" si="1429"/>
        <v>5</v>
      </c>
      <c r="AS218" s="24">
        <f t="shared" si="1429"/>
        <v>1</v>
      </c>
      <c r="AT218" s="24">
        <f t="shared" si="1429"/>
        <v>0</v>
      </c>
      <c r="AU218" s="24">
        <f t="shared" si="1429"/>
        <v>1</v>
      </c>
      <c r="AV218" s="24">
        <f t="shared" si="1425"/>
        <v>0</v>
      </c>
      <c r="AW218" s="24">
        <f t="shared" ref="AW218" si="1432">SUM(AW214:AW217)</f>
        <v>0</v>
      </c>
      <c r="AX218" s="24">
        <f t="shared" si="1425"/>
        <v>0</v>
      </c>
      <c r="AY218" s="24">
        <f t="shared" si="1425"/>
        <v>0</v>
      </c>
      <c r="AZ218" s="24">
        <f t="shared" si="1425"/>
        <v>0</v>
      </c>
      <c r="BA218" s="24">
        <f t="shared" si="1425"/>
        <v>0</v>
      </c>
      <c r="BB218" s="24">
        <f t="shared" si="1425"/>
        <v>0</v>
      </c>
      <c r="BC218" s="24">
        <f t="shared" si="1425"/>
        <v>0</v>
      </c>
      <c r="BD218" s="24">
        <f t="shared" si="1425"/>
        <v>0</v>
      </c>
      <c r="BE218" s="24">
        <f t="shared" si="1425"/>
        <v>0</v>
      </c>
      <c r="BF218" s="24">
        <f t="shared" si="1425"/>
        <v>0</v>
      </c>
      <c r="BG218" s="24">
        <f t="shared" si="1425"/>
        <v>45</v>
      </c>
      <c r="BH218" s="24">
        <f t="shared" si="1425"/>
        <v>23</v>
      </c>
      <c r="BI218" s="24">
        <f t="shared" si="1425"/>
        <v>21</v>
      </c>
      <c r="BJ218" s="24">
        <f t="shared" si="1425"/>
        <v>44</v>
      </c>
      <c r="BK218" s="24">
        <f t="shared" si="1425"/>
        <v>0</v>
      </c>
      <c r="BL218" s="24">
        <f t="shared" si="1425"/>
        <v>0</v>
      </c>
      <c r="BM218" s="24">
        <f t="shared" si="1425"/>
        <v>0</v>
      </c>
      <c r="BN218" s="24">
        <f t="shared" si="1425"/>
        <v>0</v>
      </c>
      <c r="BO218" s="24">
        <f t="shared" si="1425"/>
        <v>0</v>
      </c>
      <c r="BP218" s="24">
        <f t="shared" ref="BP218:BT218" si="1433">SUM(BP214:BP217)</f>
        <v>0</v>
      </c>
      <c r="BQ218" s="24">
        <f t="shared" si="1433"/>
        <v>0</v>
      </c>
      <c r="BR218" s="24">
        <f t="shared" si="1433"/>
        <v>0</v>
      </c>
      <c r="BS218" s="24">
        <f t="shared" si="1433"/>
        <v>0</v>
      </c>
      <c r="BT218" s="24">
        <f t="shared" si="1433"/>
        <v>0</v>
      </c>
      <c r="BU218" s="24">
        <f t="shared" si="1400"/>
        <v>220</v>
      </c>
      <c r="BV218" s="24">
        <f t="shared" si="1401"/>
        <v>325</v>
      </c>
      <c r="BW218" s="24">
        <f t="shared" si="1402"/>
        <v>104</v>
      </c>
      <c r="BX218" s="24">
        <f t="shared" si="1403"/>
        <v>114</v>
      </c>
      <c r="BY218" s="24">
        <f t="shared" si="1404"/>
        <v>218</v>
      </c>
      <c r="BZ218" s="25"/>
      <c r="CA218" s="24">
        <f t="shared" si="1425"/>
        <v>104</v>
      </c>
      <c r="CB218" s="24">
        <f t="shared" si="1425"/>
        <v>114</v>
      </c>
      <c r="CC218" s="24">
        <f t="shared" si="1425"/>
        <v>218</v>
      </c>
      <c r="CD218" s="24">
        <f t="shared" si="1425"/>
        <v>0</v>
      </c>
      <c r="CE218" s="24">
        <f t="shared" si="1425"/>
        <v>0</v>
      </c>
      <c r="CF218" s="24">
        <f t="shared" si="1425"/>
        <v>0</v>
      </c>
      <c r="CG218" s="24">
        <f t="shared" ref="CG218:CI218" si="1434">SUM(CG214:CG217)</f>
        <v>0</v>
      </c>
      <c r="CH218" s="24">
        <f t="shared" si="1434"/>
        <v>0</v>
      </c>
      <c r="CI218" s="24">
        <f t="shared" si="1434"/>
        <v>0</v>
      </c>
    </row>
    <row r="219" spans="1:87" ht="25.5" customHeight="1">
      <c r="A219" s="118"/>
      <c r="B219" s="119" t="s">
        <v>38</v>
      </c>
      <c r="C219" s="131">
        <f>C212+C218</f>
        <v>57</v>
      </c>
      <c r="D219" s="131">
        <f>D212+D218</f>
        <v>51</v>
      </c>
      <c r="E219" s="131">
        <f t="shared" ref="E219:CF219" si="1435">E212+E218</f>
        <v>9</v>
      </c>
      <c r="F219" s="131">
        <f t="shared" si="1435"/>
        <v>24</v>
      </c>
      <c r="G219" s="131">
        <f t="shared" si="1435"/>
        <v>33</v>
      </c>
      <c r="H219" s="131">
        <f>H212+H218</f>
        <v>0</v>
      </c>
      <c r="I219" s="131">
        <f>I212+I218</f>
        <v>111</v>
      </c>
      <c r="J219" s="120">
        <f t="shared" ref="J219:L219" si="1436">J212+J218</f>
        <v>57</v>
      </c>
      <c r="K219" s="120">
        <f t="shared" si="1436"/>
        <v>51</v>
      </c>
      <c r="L219" s="120">
        <f t="shared" si="1436"/>
        <v>108</v>
      </c>
      <c r="M219" s="120">
        <f t="shared" si="1435"/>
        <v>57</v>
      </c>
      <c r="N219" s="120">
        <f t="shared" si="1435"/>
        <v>14</v>
      </c>
      <c r="O219" s="120">
        <f t="shared" si="1435"/>
        <v>2</v>
      </c>
      <c r="P219" s="120">
        <f t="shared" si="1435"/>
        <v>5</v>
      </c>
      <c r="Q219" s="120">
        <f t="shared" si="1435"/>
        <v>7</v>
      </c>
      <c r="R219" s="120">
        <f t="shared" ref="R219:AA219" si="1437">R212+R218</f>
        <v>0</v>
      </c>
      <c r="S219" s="120">
        <f t="shared" si="1437"/>
        <v>25</v>
      </c>
      <c r="T219" s="120">
        <f t="shared" si="1437"/>
        <v>3</v>
      </c>
      <c r="U219" s="120">
        <f t="shared" si="1437"/>
        <v>9</v>
      </c>
      <c r="V219" s="120">
        <f t="shared" si="1437"/>
        <v>12</v>
      </c>
      <c r="W219" s="120">
        <f t="shared" si="1437"/>
        <v>0</v>
      </c>
      <c r="X219" s="120">
        <f t="shared" si="1437"/>
        <v>0</v>
      </c>
      <c r="Y219" s="120">
        <f t="shared" si="1437"/>
        <v>0</v>
      </c>
      <c r="Z219" s="120">
        <f t="shared" si="1437"/>
        <v>0</v>
      </c>
      <c r="AA219" s="120">
        <f t="shared" si="1437"/>
        <v>0</v>
      </c>
      <c r="AB219" s="120">
        <f t="shared" si="1435"/>
        <v>194</v>
      </c>
      <c r="AC219" s="120">
        <f t="shared" ref="AC219" si="1438">AC212+AC218</f>
        <v>314</v>
      </c>
      <c r="AD219" s="120">
        <f t="shared" si="1435"/>
        <v>54</v>
      </c>
      <c r="AE219" s="120">
        <f t="shared" si="1435"/>
        <v>90</v>
      </c>
      <c r="AF219" s="120">
        <f t="shared" si="1435"/>
        <v>144</v>
      </c>
      <c r="AG219" s="120">
        <f t="shared" ref="AG219:AU219" si="1439">AG212+AG218</f>
        <v>97</v>
      </c>
      <c r="AH219" s="120">
        <f t="shared" ref="AH219" si="1440">AH212+AH218</f>
        <v>106</v>
      </c>
      <c r="AI219" s="120">
        <f t="shared" si="1439"/>
        <v>23</v>
      </c>
      <c r="AJ219" s="120">
        <f t="shared" si="1439"/>
        <v>23</v>
      </c>
      <c r="AK219" s="120">
        <f t="shared" si="1439"/>
        <v>46</v>
      </c>
      <c r="AL219" s="120">
        <f t="shared" si="1439"/>
        <v>31</v>
      </c>
      <c r="AM219" s="120">
        <f t="shared" ref="AM219" si="1441">AM212+AM218</f>
        <v>139</v>
      </c>
      <c r="AN219" s="120">
        <f t="shared" si="1439"/>
        <v>8</v>
      </c>
      <c r="AO219" s="120">
        <f t="shared" si="1439"/>
        <v>7</v>
      </c>
      <c r="AP219" s="120">
        <f t="shared" si="1439"/>
        <v>15</v>
      </c>
      <c r="AQ219" s="120">
        <f t="shared" si="1439"/>
        <v>19</v>
      </c>
      <c r="AR219" s="120">
        <f t="shared" si="1439"/>
        <v>15</v>
      </c>
      <c r="AS219" s="120">
        <f t="shared" si="1439"/>
        <v>2</v>
      </c>
      <c r="AT219" s="120">
        <f t="shared" si="1439"/>
        <v>3</v>
      </c>
      <c r="AU219" s="120">
        <f t="shared" si="1439"/>
        <v>5</v>
      </c>
      <c r="AV219" s="120">
        <f t="shared" si="1435"/>
        <v>0</v>
      </c>
      <c r="AW219" s="120">
        <f t="shared" ref="AW219" si="1442">AW212+AW218</f>
        <v>0</v>
      </c>
      <c r="AX219" s="120">
        <f t="shared" si="1435"/>
        <v>0</v>
      </c>
      <c r="AY219" s="120">
        <f t="shared" si="1435"/>
        <v>0</v>
      </c>
      <c r="AZ219" s="120">
        <f t="shared" si="1435"/>
        <v>0</v>
      </c>
      <c r="BA219" s="120">
        <f t="shared" si="1435"/>
        <v>0</v>
      </c>
      <c r="BB219" s="120">
        <f t="shared" si="1435"/>
        <v>0</v>
      </c>
      <c r="BC219" s="120">
        <f t="shared" si="1435"/>
        <v>0</v>
      </c>
      <c r="BD219" s="120">
        <f t="shared" si="1435"/>
        <v>0</v>
      </c>
      <c r="BE219" s="120">
        <f t="shared" si="1435"/>
        <v>0</v>
      </c>
      <c r="BF219" s="120">
        <f t="shared" si="1435"/>
        <v>0</v>
      </c>
      <c r="BG219" s="120">
        <f t="shared" si="1435"/>
        <v>69</v>
      </c>
      <c r="BH219" s="120">
        <f t="shared" si="1435"/>
        <v>33</v>
      </c>
      <c r="BI219" s="120">
        <f t="shared" si="1435"/>
        <v>36</v>
      </c>
      <c r="BJ219" s="120">
        <f t="shared" si="1435"/>
        <v>69</v>
      </c>
      <c r="BK219" s="120">
        <f t="shared" si="1435"/>
        <v>0</v>
      </c>
      <c r="BL219" s="120">
        <f t="shared" si="1435"/>
        <v>1</v>
      </c>
      <c r="BM219" s="120">
        <f t="shared" si="1435"/>
        <v>0</v>
      </c>
      <c r="BN219" s="120">
        <f t="shared" si="1435"/>
        <v>0</v>
      </c>
      <c r="BO219" s="120">
        <f t="shared" si="1435"/>
        <v>0</v>
      </c>
      <c r="BP219" s="120">
        <f t="shared" ref="BP219:BT219" si="1443">BP212+BP218</f>
        <v>0</v>
      </c>
      <c r="BQ219" s="120">
        <f t="shared" si="1443"/>
        <v>0</v>
      </c>
      <c r="BR219" s="120">
        <f t="shared" si="1443"/>
        <v>0</v>
      </c>
      <c r="BS219" s="120">
        <f t="shared" si="1443"/>
        <v>0</v>
      </c>
      <c r="BT219" s="120">
        <f t="shared" si="1443"/>
        <v>0</v>
      </c>
      <c r="BU219" s="120">
        <f t="shared" si="1400"/>
        <v>455</v>
      </c>
      <c r="BV219" s="120">
        <f t="shared" si="1401"/>
        <v>845</v>
      </c>
      <c r="BW219" s="120">
        <f t="shared" si="1402"/>
        <v>191</v>
      </c>
      <c r="BX219" s="120">
        <f t="shared" si="1403"/>
        <v>248</v>
      </c>
      <c r="BY219" s="120">
        <f t="shared" si="1404"/>
        <v>439</v>
      </c>
      <c r="BZ219" s="25"/>
      <c r="CA219" s="24">
        <f t="shared" si="1435"/>
        <v>116</v>
      </c>
      <c r="CB219" s="24">
        <f t="shared" si="1435"/>
        <v>137</v>
      </c>
      <c r="CC219" s="24">
        <f t="shared" si="1435"/>
        <v>253</v>
      </c>
      <c r="CD219" s="24">
        <f t="shared" si="1435"/>
        <v>61</v>
      </c>
      <c r="CE219" s="24">
        <f t="shared" si="1435"/>
        <v>91</v>
      </c>
      <c r="CF219" s="24">
        <f t="shared" si="1435"/>
        <v>152</v>
      </c>
      <c r="CG219" s="24">
        <f t="shared" ref="CG219:CI219" si="1444">CG212+CG218</f>
        <v>0</v>
      </c>
      <c r="CH219" s="24">
        <f t="shared" si="1444"/>
        <v>0</v>
      </c>
      <c r="CI219" s="24">
        <f t="shared" si="1444"/>
        <v>0</v>
      </c>
    </row>
    <row r="220" spans="1:87" ht="25.5" customHeight="1">
      <c r="A220" s="121"/>
      <c r="B220" s="122" t="s">
        <v>23</v>
      </c>
      <c r="C220" s="128">
        <f>C219</f>
        <v>57</v>
      </c>
      <c r="D220" s="128">
        <f>D219</f>
        <v>51</v>
      </c>
      <c r="E220" s="128">
        <f t="shared" ref="E220:CF220" si="1445">E219</f>
        <v>9</v>
      </c>
      <c r="F220" s="128">
        <f t="shared" si="1445"/>
        <v>24</v>
      </c>
      <c r="G220" s="128">
        <f t="shared" si="1445"/>
        <v>33</v>
      </c>
      <c r="H220" s="128">
        <f>H219</f>
        <v>0</v>
      </c>
      <c r="I220" s="128">
        <f>I219</f>
        <v>111</v>
      </c>
      <c r="J220" s="123">
        <f t="shared" ref="J220:L220" si="1446">J219</f>
        <v>57</v>
      </c>
      <c r="K220" s="123">
        <f t="shared" si="1446"/>
        <v>51</v>
      </c>
      <c r="L220" s="123">
        <f t="shared" si="1446"/>
        <v>108</v>
      </c>
      <c r="M220" s="123">
        <f t="shared" si="1445"/>
        <v>57</v>
      </c>
      <c r="N220" s="123">
        <f t="shared" si="1445"/>
        <v>14</v>
      </c>
      <c r="O220" s="123">
        <f t="shared" si="1445"/>
        <v>2</v>
      </c>
      <c r="P220" s="123">
        <f t="shared" si="1445"/>
        <v>5</v>
      </c>
      <c r="Q220" s="123">
        <f t="shared" si="1445"/>
        <v>7</v>
      </c>
      <c r="R220" s="123">
        <f t="shared" ref="R220:AA220" si="1447">R219</f>
        <v>0</v>
      </c>
      <c r="S220" s="123">
        <f t="shared" si="1447"/>
        <v>25</v>
      </c>
      <c r="T220" s="123">
        <f t="shared" si="1447"/>
        <v>3</v>
      </c>
      <c r="U220" s="123">
        <f t="shared" si="1447"/>
        <v>9</v>
      </c>
      <c r="V220" s="123">
        <f t="shared" si="1447"/>
        <v>12</v>
      </c>
      <c r="W220" s="123">
        <f t="shared" si="1447"/>
        <v>0</v>
      </c>
      <c r="X220" s="123">
        <f t="shared" si="1447"/>
        <v>0</v>
      </c>
      <c r="Y220" s="123">
        <f t="shared" si="1447"/>
        <v>0</v>
      </c>
      <c r="Z220" s="123">
        <f t="shared" si="1447"/>
        <v>0</v>
      </c>
      <c r="AA220" s="123">
        <f t="shared" si="1447"/>
        <v>0</v>
      </c>
      <c r="AB220" s="123">
        <f t="shared" si="1445"/>
        <v>194</v>
      </c>
      <c r="AC220" s="123">
        <f t="shared" ref="AC220" si="1448">AC219</f>
        <v>314</v>
      </c>
      <c r="AD220" s="123">
        <f t="shared" si="1445"/>
        <v>54</v>
      </c>
      <c r="AE220" s="123">
        <f t="shared" si="1445"/>
        <v>90</v>
      </c>
      <c r="AF220" s="123">
        <f t="shared" si="1445"/>
        <v>144</v>
      </c>
      <c r="AG220" s="123">
        <f t="shared" ref="AG220:AU220" si="1449">AG219</f>
        <v>97</v>
      </c>
      <c r="AH220" s="123">
        <f t="shared" ref="AH220" si="1450">AH219</f>
        <v>106</v>
      </c>
      <c r="AI220" s="123">
        <f t="shared" si="1449"/>
        <v>23</v>
      </c>
      <c r="AJ220" s="123">
        <f t="shared" si="1449"/>
        <v>23</v>
      </c>
      <c r="AK220" s="123">
        <f t="shared" si="1449"/>
        <v>46</v>
      </c>
      <c r="AL220" s="123">
        <f t="shared" si="1449"/>
        <v>31</v>
      </c>
      <c r="AM220" s="123">
        <f t="shared" ref="AM220" si="1451">AM219</f>
        <v>139</v>
      </c>
      <c r="AN220" s="123">
        <f t="shared" si="1449"/>
        <v>8</v>
      </c>
      <c r="AO220" s="123">
        <f t="shared" si="1449"/>
        <v>7</v>
      </c>
      <c r="AP220" s="123">
        <f t="shared" si="1449"/>
        <v>15</v>
      </c>
      <c r="AQ220" s="123">
        <f t="shared" si="1449"/>
        <v>19</v>
      </c>
      <c r="AR220" s="123">
        <f t="shared" si="1449"/>
        <v>15</v>
      </c>
      <c r="AS220" s="123">
        <f t="shared" si="1449"/>
        <v>2</v>
      </c>
      <c r="AT220" s="123">
        <f t="shared" si="1449"/>
        <v>3</v>
      </c>
      <c r="AU220" s="123">
        <f t="shared" si="1449"/>
        <v>5</v>
      </c>
      <c r="AV220" s="123">
        <f t="shared" si="1445"/>
        <v>0</v>
      </c>
      <c r="AW220" s="123">
        <f t="shared" ref="AW220" si="1452">AW219</f>
        <v>0</v>
      </c>
      <c r="AX220" s="123">
        <f t="shared" si="1445"/>
        <v>0</v>
      </c>
      <c r="AY220" s="123">
        <f t="shared" si="1445"/>
        <v>0</v>
      </c>
      <c r="AZ220" s="123">
        <f t="shared" si="1445"/>
        <v>0</v>
      </c>
      <c r="BA220" s="123">
        <f t="shared" si="1445"/>
        <v>0</v>
      </c>
      <c r="BB220" s="123">
        <f t="shared" si="1445"/>
        <v>0</v>
      </c>
      <c r="BC220" s="123">
        <f t="shared" si="1445"/>
        <v>0</v>
      </c>
      <c r="BD220" s="123">
        <f t="shared" si="1445"/>
        <v>0</v>
      </c>
      <c r="BE220" s="123">
        <f t="shared" si="1445"/>
        <v>0</v>
      </c>
      <c r="BF220" s="123">
        <f t="shared" si="1445"/>
        <v>0</v>
      </c>
      <c r="BG220" s="123">
        <f t="shared" si="1445"/>
        <v>69</v>
      </c>
      <c r="BH220" s="123">
        <f t="shared" si="1445"/>
        <v>33</v>
      </c>
      <c r="BI220" s="123">
        <f t="shared" si="1445"/>
        <v>36</v>
      </c>
      <c r="BJ220" s="123">
        <f t="shared" si="1445"/>
        <v>69</v>
      </c>
      <c r="BK220" s="123">
        <f t="shared" si="1445"/>
        <v>0</v>
      </c>
      <c r="BL220" s="123">
        <f t="shared" si="1445"/>
        <v>1</v>
      </c>
      <c r="BM220" s="123">
        <f t="shared" si="1445"/>
        <v>0</v>
      </c>
      <c r="BN220" s="123">
        <f t="shared" si="1445"/>
        <v>0</v>
      </c>
      <c r="BO220" s="123">
        <f t="shared" si="1445"/>
        <v>0</v>
      </c>
      <c r="BP220" s="123">
        <f t="shared" ref="BP220:BT220" si="1453">BP219</f>
        <v>0</v>
      </c>
      <c r="BQ220" s="123">
        <f t="shared" si="1453"/>
        <v>0</v>
      </c>
      <c r="BR220" s="123">
        <f t="shared" si="1453"/>
        <v>0</v>
      </c>
      <c r="BS220" s="123">
        <f t="shared" si="1453"/>
        <v>0</v>
      </c>
      <c r="BT220" s="123">
        <f t="shared" si="1453"/>
        <v>0</v>
      </c>
      <c r="BU220" s="123">
        <f t="shared" si="1400"/>
        <v>455</v>
      </c>
      <c r="BV220" s="123">
        <f t="shared" si="1401"/>
        <v>845</v>
      </c>
      <c r="BW220" s="123">
        <f t="shared" si="1402"/>
        <v>191</v>
      </c>
      <c r="BX220" s="123">
        <f t="shared" si="1403"/>
        <v>248</v>
      </c>
      <c r="BY220" s="123">
        <f t="shared" si="1404"/>
        <v>439</v>
      </c>
      <c r="BZ220" s="30"/>
      <c r="CA220" s="29">
        <f t="shared" si="1445"/>
        <v>116</v>
      </c>
      <c r="CB220" s="29">
        <f t="shared" si="1445"/>
        <v>137</v>
      </c>
      <c r="CC220" s="29">
        <f t="shared" si="1445"/>
        <v>253</v>
      </c>
      <c r="CD220" s="29">
        <f t="shared" si="1445"/>
        <v>61</v>
      </c>
      <c r="CE220" s="29">
        <f t="shared" si="1445"/>
        <v>91</v>
      </c>
      <c r="CF220" s="29">
        <f t="shared" si="1445"/>
        <v>152</v>
      </c>
      <c r="CG220" s="29">
        <f t="shared" ref="CG220:CI220" si="1454">CG219</f>
        <v>0</v>
      </c>
      <c r="CH220" s="29">
        <f t="shared" si="1454"/>
        <v>0</v>
      </c>
      <c r="CI220" s="29">
        <f t="shared" si="1454"/>
        <v>0</v>
      </c>
    </row>
    <row r="221" spans="1:87" ht="25.5" customHeight="1">
      <c r="A221" s="5" t="s">
        <v>31</v>
      </c>
      <c r="B221" s="6"/>
      <c r="C221" s="38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36"/>
      <c r="AW221" s="36"/>
      <c r="AX221" s="36"/>
      <c r="AY221" s="36"/>
      <c r="AZ221" s="36"/>
      <c r="BA221" s="36"/>
      <c r="BB221" s="36"/>
      <c r="BC221" s="36"/>
      <c r="BD221" s="36"/>
      <c r="BE221" s="36"/>
      <c r="BF221" s="36"/>
      <c r="BG221" s="36"/>
      <c r="BH221" s="36"/>
      <c r="BI221" s="36"/>
      <c r="BJ221" s="36"/>
      <c r="BK221" s="36"/>
      <c r="BL221" s="36"/>
      <c r="BM221" s="36"/>
      <c r="BN221" s="36"/>
      <c r="BO221" s="36"/>
      <c r="BP221" s="36"/>
      <c r="BQ221" s="36"/>
      <c r="BR221" s="36"/>
      <c r="BS221" s="36"/>
      <c r="BT221" s="36"/>
      <c r="BU221" s="36"/>
      <c r="BV221" s="36"/>
      <c r="BW221" s="36"/>
      <c r="BX221" s="36"/>
      <c r="BY221" s="36"/>
      <c r="BZ221" s="39"/>
      <c r="CA221" s="36"/>
      <c r="CB221" s="36"/>
      <c r="CC221" s="36"/>
      <c r="CD221" s="36"/>
      <c r="CE221" s="36"/>
      <c r="CF221" s="36"/>
      <c r="CG221" s="36"/>
      <c r="CH221" s="36"/>
      <c r="CI221" s="37"/>
    </row>
    <row r="222" spans="1:87" ht="25.5" customHeight="1">
      <c r="A222" s="5"/>
      <c r="B222" s="12" t="s">
        <v>37</v>
      </c>
      <c r="C222" s="38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36"/>
      <c r="BP222" s="36"/>
      <c r="BQ222" s="36"/>
      <c r="BR222" s="36"/>
      <c r="BS222" s="36"/>
      <c r="BT222" s="36"/>
      <c r="BU222" s="36"/>
      <c r="BV222" s="36"/>
      <c r="BW222" s="36"/>
      <c r="BX222" s="36"/>
      <c r="BY222" s="36"/>
      <c r="BZ222" s="39"/>
      <c r="CA222" s="36"/>
      <c r="CB222" s="36"/>
      <c r="CC222" s="36"/>
      <c r="CD222" s="36"/>
      <c r="CE222" s="36"/>
      <c r="CF222" s="36"/>
      <c r="CG222" s="36"/>
      <c r="CH222" s="36"/>
      <c r="CI222" s="37"/>
    </row>
    <row r="223" spans="1:87" ht="25.5" customHeight="1">
      <c r="A223" s="13"/>
      <c r="B223" s="6" t="s">
        <v>44</v>
      </c>
      <c r="C223" s="40"/>
      <c r="D223" s="41"/>
      <c r="E223" s="41"/>
      <c r="F223" s="41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41"/>
      <c r="AC223" s="41"/>
      <c r="AD223" s="41"/>
      <c r="AE223" s="41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41"/>
      <c r="AW223" s="41"/>
      <c r="AX223" s="41"/>
      <c r="AY223" s="41"/>
      <c r="AZ223" s="36"/>
      <c r="BA223" s="36"/>
      <c r="BB223" s="36"/>
      <c r="BC223" s="36"/>
      <c r="BD223" s="36"/>
      <c r="BE223" s="36"/>
      <c r="BF223" s="36"/>
      <c r="BG223" s="36"/>
      <c r="BH223" s="36"/>
      <c r="BI223" s="36"/>
      <c r="BJ223" s="36"/>
      <c r="BK223" s="36"/>
      <c r="BL223" s="36"/>
      <c r="BM223" s="36"/>
      <c r="BN223" s="36"/>
      <c r="BO223" s="36"/>
      <c r="BP223" s="36"/>
      <c r="BQ223" s="36"/>
      <c r="BR223" s="36"/>
      <c r="BS223" s="36"/>
      <c r="BT223" s="36"/>
      <c r="BU223" s="36"/>
      <c r="BV223" s="36"/>
      <c r="BW223" s="36"/>
      <c r="BX223" s="36"/>
      <c r="BY223" s="36"/>
      <c r="BZ223" s="81"/>
      <c r="CA223" s="36"/>
      <c r="CB223" s="36"/>
      <c r="CC223" s="36"/>
      <c r="CD223" s="36"/>
      <c r="CE223" s="36"/>
      <c r="CF223" s="36"/>
      <c r="CG223" s="36"/>
      <c r="CH223" s="36"/>
      <c r="CI223" s="37"/>
    </row>
    <row r="224" spans="1:87" ht="25.5" customHeight="1">
      <c r="A224" s="5"/>
      <c r="B224" s="47" t="s">
        <v>147</v>
      </c>
      <c r="C224" s="23">
        <v>5</v>
      </c>
      <c r="D224" s="23">
        <v>12</v>
      </c>
      <c r="E224" s="23">
        <v>8</v>
      </c>
      <c r="F224" s="23">
        <v>6</v>
      </c>
      <c r="G224" s="24">
        <f t="shared" ref="G224:G228" si="1455">E224+F224</f>
        <v>14</v>
      </c>
      <c r="H224" s="23">
        <v>0</v>
      </c>
      <c r="I224" s="73">
        <v>9</v>
      </c>
      <c r="J224" s="23">
        <v>3</v>
      </c>
      <c r="K224" s="23">
        <v>4</v>
      </c>
      <c r="L224" s="24">
        <f>SUM(J224:K224)</f>
        <v>7</v>
      </c>
      <c r="M224" s="23">
        <v>5</v>
      </c>
      <c r="N224" s="23">
        <v>4</v>
      </c>
      <c r="O224" s="23">
        <v>4</v>
      </c>
      <c r="P224" s="23">
        <v>0</v>
      </c>
      <c r="Q224" s="24">
        <f t="shared" ref="Q224:Q228" si="1456">O224+P224</f>
        <v>4</v>
      </c>
      <c r="R224" s="23">
        <v>0</v>
      </c>
      <c r="S224" s="23">
        <v>6</v>
      </c>
      <c r="T224" s="23">
        <v>7</v>
      </c>
      <c r="U224" s="23">
        <v>0</v>
      </c>
      <c r="V224" s="24">
        <f t="shared" ref="V224:V228" si="1457">T224+U224</f>
        <v>7</v>
      </c>
      <c r="W224" s="24">
        <v>0</v>
      </c>
      <c r="X224" s="23">
        <v>0</v>
      </c>
      <c r="Y224" s="23">
        <v>0</v>
      </c>
      <c r="Z224" s="23">
        <v>0</v>
      </c>
      <c r="AA224" s="24">
        <f t="shared" ref="AA224:AA228" si="1458">Y224+Z224</f>
        <v>0</v>
      </c>
      <c r="AB224" s="23">
        <v>10</v>
      </c>
      <c r="AC224" s="23">
        <v>29</v>
      </c>
      <c r="AD224" s="23">
        <v>13</v>
      </c>
      <c r="AE224" s="23">
        <v>6</v>
      </c>
      <c r="AF224" s="24">
        <f t="shared" ref="AF224:AF228" si="1459">AD224+AE224</f>
        <v>19</v>
      </c>
      <c r="AG224" s="23">
        <v>5</v>
      </c>
      <c r="AH224" s="23">
        <v>12</v>
      </c>
      <c r="AI224" s="23">
        <v>6</v>
      </c>
      <c r="AJ224" s="23">
        <v>2</v>
      </c>
      <c r="AK224" s="24">
        <f t="shared" ref="AK224:AK228" si="1460">AI224+AJ224</f>
        <v>8</v>
      </c>
      <c r="AL224" s="23">
        <v>5</v>
      </c>
      <c r="AM224" s="23">
        <v>33</v>
      </c>
      <c r="AN224" s="23">
        <v>9</v>
      </c>
      <c r="AO224" s="23">
        <v>2</v>
      </c>
      <c r="AP224" s="24">
        <f t="shared" ref="AP224:AP228" si="1461">AN224+AO224</f>
        <v>11</v>
      </c>
      <c r="AQ224" s="23">
        <v>0</v>
      </c>
      <c r="AR224" s="23">
        <v>0</v>
      </c>
      <c r="AS224" s="23">
        <v>0</v>
      </c>
      <c r="AT224" s="23">
        <v>0</v>
      </c>
      <c r="AU224" s="24">
        <f t="shared" ref="AU224:AU228" si="1462">AS224+AT224</f>
        <v>0</v>
      </c>
      <c r="AV224" s="23">
        <v>0</v>
      </c>
      <c r="AW224" s="23">
        <v>0</v>
      </c>
      <c r="AX224" s="23">
        <v>0</v>
      </c>
      <c r="AY224" s="23">
        <v>0</v>
      </c>
      <c r="AZ224" s="24">
        <f t="shared" ref="AZ224:AZ228" si="1463">AX224+AY224</f>
        <v>0</v>
      </c>
      <c r="BA224" s="23">
        <v>0</v>
      </c>
      <c r="BB224" s="23">
        <v>0</v>
      </c>
      <c r="BC224" s="23">
        <v>0</v>
      </c>
      <c r="BD224" s="23">
        <v>0</v>
      </c>
      <c r="BE224" s="24">
        <f t="shared" ref="BE224:BE228" si="1464">BC224+BD224</f>
        <v>0</v>
      </c>
      <c r="BF224" s="23">
        <v>0</v>
      </c>
      <c r="BG224" s="23">
        <v>0</v>
      </c>
      <c r="BH224" s="23">
        <v>0</v>
      </c>
      <c r="BI224" s="23">
        <v>0</v>
      </c>
      <c r="BJ224" s="24">
        <f t="shared" ref="BJ224:BJ228" si="1465">BH224+BI224</f>
        <v>0</v>
      </c>
      <c r="BK224" s="23">
        <v>0</v>
      </c>
      <c r="BL224" s="23">
        <v>0</v>
      </c>
      <c r="BM224" s="23">
        <v>0</v>
      </c>
      <c r="BN224" s="23">
        <v>0</v>
      </c>
      <c r="BO224" s="24">
        <f t="shared" ref="BO224:BO228" si="1466">BM224+BN224</f>
        <v>0</v>
      </c>
      <c r="BP224" s="23">
        <v>0</v>
      </c>
      <c r="BQ224" s="23">
        <v>0</v>
      </c>
      <c r="BR224" s="23">
        <v>0</v>
      </c>
      <c r="BS224" s="23">
        <v>0</v>
      </c>
      <c r="BT224" s="24">
        <f t="shared" ref="BT224:BT228" si="1467">BR224+BS224</f>
        <v>0</v>
      </c>
      <c r="BU224" s="24">
        <f t="shared" ref="BU224:BU229" si="1468">C224+M224+AB224+AG224+AL224+AQ224+AV224+BA224+BF224+BP224+H224+BK224+R224</f>
        <v>30</v>
      </c>
      <c r="BV224" s="24">
        <f t="shared" ref="BV224:BV229" si="1469">D224+N224+AC224+AH224+AM224+AR224+AW224+BB224+BG224+BQ224+I224+BL224+S224+X224</f>
        <v>105</v>
      </c>
      <c r="BW224" s="24">
        <f t="shared" ref="BW224:BW229" si="1470">E224+O224+AD224+AI224+AN224+AS224+AX224+BC224+BH224+BR224+J224+BM224+T224</f>
        <v>50</v>
      </c>
      <c r="BX224" s="24">
        <f t="shared" ref="BX224:BX229" si="1471">F224+P224+AE224+AJ224+AO224+AT224+AY224+BD224+BI224+BS224+K224+BN224+U224</f>
        <v>20</v>
      </c>
      <c r="BY224" s="24">
        <f t="shared" ref="BY224:BY229" si="1472">G224+Q224+AF224+AK224+AP224+AU224+AZ224+BE224+BJ224+BT224+L224+BO224+V224</f>
        <v>70</v>
      </c>
      <c r="BZ224" s="25">
        <v>2</v>
      </c>
      <c r="CA224" s="24" t="str">
        <f t="shared" ref="CA224:CA228" si="1473">IF(BZ224=1,BW224,"0")</f>
        <v>0</v>
      </c>
      <c r="CB224" s="24" t="str">
        <f t="shared" ref="CB224:CB228" si="1474">IF(BZ224=1,BX224,"0")</f>
        <v>0</v>
      </c>
      <c r="CC224" s="24">
        <f t="shared" ref="CC224:CC228" si="1475">CA224+CB224</f>
        <v>0</v>
      </c>
      <c r="CD224" s="24">
        <f t="shared" ref="CD224:CD228" si="1476">IF(BZ224=2,BW224,"0")</f>
        <v>50</v>
      </c>
      <c r="CE224" s="24">
        <f t="shared" ref="CE224:CE228" si="1477">IF(BZ224=2,BX224,"0")</f>
        <v>20</v>
      </c>
      <c r="CF224" s="24">
        <f t="shared" ref="CF224:CF228" si="1478">CD224+CE224</f>
        <v>70</v>
      </c>
      <c r="CG224" s="24" t="str">
        <f t="shared" ref="CG224:CG228" si="1479">IF(CC224=2,BZ224,"0")</f>
        <v>0</v>
      </c>
      <c r="CH224" s="24" t="str">
        <f t="shared" ref="CH224:CH228" si="1480">IF(CC224=2,CA224,"0")</f>
        <v>0</v>
      </c>
      <c r="CI224" s="24">
        <f t="shared" ref="CI224:CI228" si="1481">CG224+CH224</f>
        <v>0</v>
      </c>
    </row>
    <row r="225" spans="1:87" ht="25.5" customHeight="1">
      <c r="A225" s="5"/>
      <c r="B225" s="27" t="s">
        <v>148</v>
      </c>
      <c r="C225" s="23">
        <v>5</v>
      </c>
      <c r="D225" s="23">
        <v>14</v>
      </c>
      <c r="E225" s="23">
        <v>4</v>
      </c>
      <c r="F225" s="23">
        <v>1</v>
      </c>
      <c r="G225" s="24">
        <f t="shared" si="1455"/>
        <v>5</v>
      </c>
      <c r="H225" s="23">
        <v>0</v>
      </c>
      <c r="I225" s="73">
        <v>5</v>
      </c>
      <c r="J225" s="23">
        <v>5</v>
      </c>
      <c r="K225" s="23">
        <v>0</v>
      </c>
      <c r="L225" s="24">
        <f t="shared" ref="L225:L228" si="1482">SUM(J225:K225)</f>
        <v>5</v>
      </c>
      <c r="M225" s="23">
        <v>5</v>
      </c>
      <c r="N225" s="23">
        <v>4</v>
      </c>
      <c r="O225" s="23">
        <v>2</v>
      </c>
      <c r="P225" s="23">
        <v>0</v>
      </c>
      <c r="Q225" s="24">
        <f t="shared" si="1456"/>
        <v>2</v>
      </c>
      <c r="R225" s="23">
        <v>0</v>
      </c>
      <c r="S225" s="23">
        <v>8</v>
      </c>
      <c r="T225" s="23">
        <v>5</v>
      </c>
      <c r="U225" s="23">
        <v>0</v>
      </c>
      <c r="V225" s="24">
        <f t="shared" si="1457"/>
        <v>5</v>
      </c>
      <c r="W225" s="24">
        <v>0</v>
      </c>
      <c r="X225" s="23">
        <v>0</v>
      </c>
      <c r="Y225" s="23">
        <v>0</v>
      </c>
      <c r="Z225" s="23">
        <v>0</v>
      </c>
      <c r="AA225" s="24">
        <f t="shared" si="1458"/>
        <v>0</v>
      </c>
      <c r="AB225" s="23">
        <v>10</v>
      </c>
      <c r="AC225" s="23">
        <v>17</v>
      </c>
      <c r="AD225" s="23">
        <v>6</v>
      </c>
      <c r="AE225" s="23">
        <v>2</v>
      </c>
      <c r="AF225" s="24">
        <f t="shared" si="1459"/>
        <v>8</v>
      </c>
      <c r="AG225" s="23">
        <v>5</v>
      </c>
      <c r="AH225" s="23">
        <v>8</v>
      </c>
      <c r="AI225" s="23">
        <v>4</v>
      </c>
      <c r="AJ225" s="23">
        <v>1</v>
      </c>
      <c r="AK225" s="24">
        <f t="shared" si="1460"/>
        <v>5</v>
      </c>
      <c r="AL225" s="23">
        <v>5</v>
      </c>
      <c r="AM225" s="23">
        <v>14</v>
      </c>
      <c r="AN225" s="23">
        <v>7</v>
      </c>
      <c r="AO225" s="23">
        <v>1</v>
      </c>
      <c r="AP225" s="24">
        <f t="shared" si="1461"/>
        <v>8</v>
      </c>
      <c r="AQ225" s="23">
        <v>0</v>
      </c>
      <c r="AR225" s="23">
        <v>5</v>
      </c>
      <c r="AS225" s="23">
        <v>3</v>
      </c>
      <c r="AT225" s="23">
        <v>1</v>
      </c>
      <c r="AU225" s="24">
        <f t="shared" si="1462"/>
        <v>4</v>
      </c>
      <c r="AV225" s="23">
        <v>0</v>
      </c>
      <c r="AW225" s="23">
        <v>0</v>
      </c>
      <c r="AX225" s="23">
        <v>0</v>
      </c>
      <c r="AY225" s="23">
        <v>0</v>
      </c>
      <c r="AZ225" s="24">
        <f t="shared" si="1463"/>
        <v>0</v>
      </c>
      <c r="BA225" s="23">
        <v>0</v>
      </c>
      <c r="BB225" s="23">
        <v>0</v>
      </c>
      <c r="BC225" s="23">
        <v>0</v>
      </c>
      <c r="BD225" s="23">
        <v>0</v>
      </c>
      <c r="BE225" s="24">
        <f t="shared" si="1464"/>
        <v>0</v>
      </c>
      <c r="BF225" s="23">
        <v>0</v>
      </c>
      <c r="BG225" s="23">
        <v>0</v>
      </c>
      <c r="BH225" s="23">
        <v>0</v>
      </c>
      <c r="BI225" s="23">
        <v>0</v>
      </c>
      <c r="BJ225" s="24">
        <f t="shared" si="1465"/>
        <v>0</v>
      </c>
      <c r="BK225" s="23">
        <v>0</v>
      </c>
      <c r="BL225" s="23">
        <v>0</v>
      </c>
      <c r="BM225" s="23">
        <v>0</v>
      </c>
      <c r="BN225" s="23">
        <v>0</v>
      </c>
      <c r="BO225" s="24">
        <f t="shared" si="1466"/>
        <v>0</v>
      </c>
      <c r="BP225" s="23">
        <v>0</v>
      </c>
      <c r="BQ225" s="23">
        <v>0</v>
      </c>
      <c r="BR225" s="23">
        <v>0</v>
      </c>
      <c r="BS225" s="23">
        <v>0</v>
      </c>
      <c r="BT225" s="24">
        <f t="shared" si="1467"/>
        <v>0</v>
      </c>
      <c r="BU225" s="24">
        <f t="shared" si="1468"/>
        <v>30</v>
      </c>
      <c r="BV225" s="24">
        <f t="shared" si="1469"/>
        <v>75</v>
      </c>
      <c r="BW225" s="24">
        <f t="shared" si="1470"/>
        <v>36</v>
      </c>
      <c r="BX225" s="24">
        <f t="shared" si="1471"/>
        <v>6</v>
      </c>
      <c r="BY225" s="24">
        <f t="shared" si="1472"/>
        <v>42</v>
      </c>
      <c r="BZ225" s="25">
        <v>2</v>
      </c>
      <c r="CA225" s="24" t="str">
        <f t="shared" si="1473"/>
        <v>0</v>
      </c>
      <c r="CB225" s="24" t="str">
        <f t="shared" si="1474"/>
        <v>0</v>
      </c>
      <c r="CC225" s="24">
        <f t="shared" si="1475"/>
        <v>0</v>
      </c>
      <c r="CD225" s="24">
        <f t="shared" si="1476"/>
        <v>36</v>
      </c>
      <c r="CE225" s="24">
        <f t="shared" si="1477"/>
        <v>6</v>
      </c>
      <c r="CF225" s="24">
        <f t="shared" si="1478"/>
        <v>42</v>
      </c>
      <c r="CG225" s="24" t="str">
        <f t="shared" si="1479"/>
        <v>0</v>
      </c>
      <c r="CH225" s="24" t="str">
        <f t="shared" si="1480"/>
        <v>0</v>
      </c>
      <c r="CI225" s="24">
        <f t="shared" si="1481"/>
        <v>0</v>
      </c>
    </row>
    <row r="226" spans="1:87" ht="25.5" customHeight="1">
      <c r="A226" s="5"/>
      <c r="B226" s="27" t="s">
        <v>65</v>
      </c>
      <c r="C226" s="23">
        <v>5</v>
      </c>
      <c r="D226" s="23">
        <v>4</v>
      </c>
      <c r="E226" s="23">
        <v>1</v>
      </c>
      <c r="F226" s="23">
        <v>1</v>
      </c>
      <c r="G226" s="24">
        <f t="shared" si="1455"/>
        <v>2</v>
      </c>
      <c r="H226" s="23">
        <v>0</v>
      </c>
      <c r="I226" s="73">
        <v>9</v>
      </c>
      <c r="J226" s="23">
        <v>1</v>
      </c>
      <c r="K226" s="23">
        <v>4</v>
      </c>
      <c r="L226" s="24">
        <f t="shared" si="1482"/>
        <v>5</v>
      </c>
      <c r="M226" s="23">
        <v>5</v>
      </c>
      <c r="N226" s="23">
        <v>9</v>
      </c>
      <c r="O226" s="23">
        <v>5</v>
      </c>
      <c r="P226" s="23">
        <v>0</v>
      </c>
      <c r="Q226" s="24">
        <f t="shared" si="1456"/>
        <v>5</v>
      </c>
      <c r="R226" s="23">
        <v>0</v>
      </c>
      <c r="S226" s="23">
        <v>0</v>
      </c>
      <c r="T226" s="23">
        <v>0</v>
      </c>
      <c r="U226" s="23">
        <v>0</v>
      </c>
      <c r="V226" s="24">
        <f t="shared" si="1457"/>
        <v>0</v>
      </c>
      <c r="W226" s="24">
        <v>0</v>
      </c>
      <c r="X226" s="23">
        <v>0</v>
      </c>
      <c r="Y226" s="23">
        <v>0</v>
      </c>
      <c r="Z226" s="23">
        <v>0</v>
      </c>
      <c r="AA226" s="24">
        <f t="shared" si="1458"/>
        <v>0</v>
      </c>
      <c r="AB226" s="23">
        <v>15</v>
      </c>
      <c r="AC226" s="23">
        <v>101</v>
      </c>
      <c r="AD226" s="23">
        <v>7</v>
      </c>
      <c r="AE226" s="23">
        <v>8</v>
      </c>
      <c r="AF226" s="24">
        <f t="shared" si="1459"/>
        <v>15</v>
      </c>
      <c r="AG226" s="23">
        <v>20</v>
      </c>
      <c r="AH226" s="23">
        <v>23</v>
      </c>
      <c r="AI226" s="23">
        <v>2</v>
      </c>
      <c r="AJ226" s="23">
        <v>13</v>
      </c>
      <c r="AK226" s="24">
        <f t="shared" si="1460"/>
        <v>15</v>
      </c>
      <c r="AL226" s="23">
        <v>5</v>
      </c>
      <c r="AM226" s="23">
        <v>24</v>
      </c>
      <c r="AN226" s="23">
        <v>5</v>
      </c>
      <c r="AO226" s="23">
        <v>6</v>
      </c>
      <c r="AP226" s="24">
        <f t="shared" si="1461"/>
        <v>11</v>
      </c>
      <c r="AQ226" s="23">
        <v>0</v>
      </c>
      <c r="AR226" s="23">
        <v>10</v>
      </c>
      <c r="AS226" s="23">
        <v>4</v>
      </c>
      <c r="AT226" s="23">
        <v>2</v>
      </c>
      <c r="AU226" s="24">
        <f t="shared" si="1462"/>
        <v>6</v>
      </c>
      <c r="AV226" s="23">
        <v>0</v>
      </c>
      <c r="AW226" s="23">
        <v>0</v>
      </c>
      <c r="AX226" s="23">
        <v>0</v>
      </c>
      <c r="AY226" s="23">
        <v>0</v>
      </c>
      <c r="AZ226" s="24">
        <f t="shared" si="1463"/>
        <v>0</v>
      </c>
      <c r="BA226" s="23">
        <v>0</v>
      </c>
      <c r="BB226" s="23">
        <v>0</v>
      </c>
      <c r="BC226" s="23">
        <v>0</v>
      </c>
      <c r="BD226" s="23">
        <v>0</v>
      </c>
      <c r="BE226" s="24">
        <f t="shared" si="1464"/>
        <v>0</v>
      </c>
      <c r="BF226" s="23">
        <v>0</v>
      </c>
      <c r="BG226" s="23">
        <v>5</v>
      </c>
      <c r="BH226" s="23">
        <v>3</v>
      </c>
      <c r="BI226" s="23">
        <v>2</v>
      </c>
      <c r="BJ226" s="24">
        <f t="shared" si="1465"/>
        <v>5</v>
      </c>
      <c r="BK226" s="23">
        <v>0</v>
      </c>
      <c r="BL226" s="23">
        <v>0</v>
      </c>
      <c r="BM226" s="23">
        <v>0</v>
      </c>
      <c r="BN226" s="23">
        <v>0</v>
      </c>
      <c r="BO226" s="24">
        <f t="shared" si="1466"/>
        <v>0</v>
      </c>
      <c r="BP226" s="23">
        <v>0</v>
      </c>
      <c r="BQ226" s="23">
        <v>0</v>
      </c>
      <c r="BR226" s="23">
        <v>0</v>
      </c>
      <c r="BS226" s="23">
        <v>0</v>
      </c>
      <c r="BT226" s="24">
        <f t="shared" si="1467"/>
        <v>0</v>
      </c>
      <c r="BU226" s="24">
        <f t="shared" si="1468"/>
        <v>50</v>
      </c>
      <c r="BV226" s="24">
        <f t="shared" si="1469"/>
        <v>185</v>
      </c>
      <c r="BW226" s="24">
        <f t="shared" si="1470"/>
        <v>28</v>
      </c>
      <c r="BX226" s="24">
        <f t="shared" si="1471"/>
        <v>36</v>
      </c>
      <c r="BY226" s="24">
        <f t="shared" si="1472"/>
        <v>64</v>
      </c>
      <c r="BZ226" s="25">
        <v>2</v>
      </c>
      <c r="CA226" s="24" t="str">
        <f t="shared" si="1473"/>
        <v>0</v>
      </c>
      <c r="CB226" s="24" t="str">
        <f t="shared" si="1474"/>
        <v>0</v>
      </c>
      <c r="CC226" s="24">
        <f t="shared" si="1475"/>
        <v>0</v>
      </c>
      <c r="CD226" s="24">
        <f t="shared" si="1476"/>
        <v>28</v>
      </c>
      <c r="CE226" s="24">
        <f t="shared" si="1477"/>
        <v>36</v>
      </c>
      <c r="CF226" s="24">
        <f t="shared" si="1478"/>
        <v>64</v>
      </c>
      <c r="CG226" s="24" t="str">
        <f t="shared" si="1479"/>
        <v>0</v>
      </c>
      <c r="CH226" s="24" t="str">
        <f t="shared" si="1480"/>
        <v>0</v>
      </c>
      <c r="CI226" s="24">
        <f t="shared" si="1481"/>
        <v>0</v>
      </c>
    </row>
    <row r="227" spans="1:87" ht="25.5" customHeight="1">
      <c r="A227" s="5"/>
      <c r="B227" s="27" t="s">
        <v>149</v>
      </c>
      <c r="C227" s="23">
        <v>10</v>
      </c>
      <c r="D227" s="23">
        <v>28</v>
      </c>
      <c r="E227" s="23">
        <v>4</v>
      </c>
      <c r="F227" s="23">
        <v>4</v>
      </c>
      <c r="G227" s="24">
        <f t="shared" si="1455"/>
        <v>8</v>
      </c>
      <c r="H227" s="23">
        <v>0</v>
      </c>
      <c r="I227" s="73">
        <v>8</v>
      </c>
      <c r="J227" s="23">
        <v>3</v>
      </c>
      <c r="K227" s="23">
        <v>2</v>
      </c>
      <c r="L227" s="24">
        <f t="shared" si="1482"/>
        <v>5</v>
      </c>
      <c r="M227" s="23">
        <v>15</v>
      </c>
      <c r="N227" s="23">
        <v>32</v>
      </c>
      <c r="O227" s="23">
        <v>20</v>
      </c>
      <c r="P227" s="23">
        <v>8</v>
      </c>
      <c r="Q227" s="24">
        <f t="shared" si="1456"/>
        <v>28</v>
      </c>
      <c r="R227" s="23">
        <v>0</v>
      </c>
      <c r="S227" s="23">
        <v>21</v>
      </c>
      <c r="T227" s="23">
        <v>4</v>
      </c>
      <c r="U227" s="23">
        <v>5</v>
      </c>
      <c r="V227" s="24">
        <f t="shared" si="1457"/>
        <v>9</v>
      </c>
      <c r="W227" s="24">
        <v>0</v>
      </c>
      <c r="X227" s="23">
        <v>0</v>
      </c>
      <c r="Y227" s="23">
        <v>0</v>
      </c>
      <c r="Z227" s="23">
        <v>0</v>
      </c>
      <c r="AA227" s="24">
        <f t="shared" si="1458"/>
        <v>0</v>
      </c>
      <c r="AB227" s="23">
        <v>20</v>
      </c>
      <c r="AC227" s="23">
        <v>94</v>
      </c>
      <c r="AD227" s="23">
        <v>10</v>
      </c>
      <c r="AE227" s="23">
        <v>14</v>
      </c>
      <c r="AF227" s="24">
        <f t="shared" si="1459"/>
        <v>24</v>
      </c>
      <c r="AG227" s="23">
        <v>15</v>
      </c>
      <c r="AH227" s="23">
        <f>31+11</f>
        <v>42</v>
      </c>
      <c r="AI227" s="23">
        <v>13</v>
      </c>
      <c r="AJ227" s="23">
        <v>17</v>
      </c>
      <c r="AK227" s="24">
        <f t="shared" si="1460"/>
        <v>30</v>
      </c>
      <c r="AL227" s="23">
        <v>5</v>
      </c>
      <c r="AM227" s="23">
        <v>20</v>
      </c>
      <c r="AN227" s="23">
        <v>4</v>
      </c>
      <c r="AO227" s="23">
        <v>5</v>
      </c>
      <c r="AP227" s="24">
        <f t="shared" si="1461"/>
        <v>9</v>
      </c>
      <c r="AQ227" s="23">
        <v>5</v>
      </c>
      <c r="AR227" s="23">
        <v>16</v>
      </c>
      <c r="AS227" s="23">
        <v>4</v>
      </c>
      <c r="AT227" s="23">
        <v>5</v>
      </c>
      <c r="AU227" s="24">
        <f t="shared" si="1462"/>
        <v>9</v>
      </c>
      <c r="AV227" s="23">
        <v>0</v>
      </c>
      <c r="AW227" s="23">
        <v>0</v>
      </c>
      <c r="AX227" s="23">
        <v>0</v>
      </c>
      <c r="AY227" s="23">
        <v>0</v>
      </c>
      <c r="AZ227" s="24">
        <f t="shared" si="1463"/>
        <v>0</v>
      </c>
      <c r="BA227" s="23">
        <v>0</v>
      </c>
      <c r="BB227" s="23">
        <v>0</v>
      </c>
      <c r="BC227" s="23">
        <v>0</v>
      </c>
      <c r="BD227" s="23">
        <v>0</v>
      </c>
      <c r="BE227" s="24">
        <f t="shared" si="1464"/>
        <v>0</v>
      </c>
      <c r="BF227" s="23">
        <v>0</v>
      </c>
      <c r="BG227" s="23">
        <v>0</v>
      </c>
      <c r="BH227" s="23">
        <v>0</v>
      </c>
      <c r="BI227" s="23">
        <v>0</v>
      </c>
      <c r="BJ227" s="24">
        <f t="shared" si="1465"/>
        <v>0</v>
      </c>
      <c r="BK227" s="23">
        <v>0</v>
      </c>
      <c r="BL227" s="23">
        <v>0</v>
      </c>
      <c r="BM227" s="23">
        <v>0</v>
      </c>
      <c r="BN227" s="23">
        <v>0</v>
      </c>
      <c r="BO227" s="24">
        <f t="shared" si="1466"/>
        <v>0</v>
      </c>
      <c r="BP227" s="23">
        <v>0</v>
      </c>
      <c r="BQ227" s="23">
        <v>0</v>
      </c>
      <c r="BR227" s="23">
        <v>0</v>
      </c>
      <c r="BS227" s="23">
        <v>0</v>
      </c>
      <c r="BT227" s="24">
        <f t="shared" si="1467"/>
        <v>0</v>
      </c>
      <c r="BU227" s="24">
        <f t="shared" si="1468"/>
        <v>70</v>
      </c>
      <c r="BV227" s="24">
        <f t="shared" si="1469"/>
        <v>261</v>
      </c>
      <c r="BW227" s="24">
        <f t="shared" si="1470"/>
        <v>62</v>
      </c>
      <c r="BX227" s="24">
        <f t="shared" si="1471"/>
        <v>60</v>
      </c>
      <c r="BY227" s="24">
        <f t="shared" si="1472"/>
        <v>122</v>
      </c>
      <c r="BZ227" s="25">
        <v>2</v>
      </c>
      <c r="CA227" s="24" t="str">
        <f t="shared" si="1473"/>
        <v>0</v>
      </c>
      <c r="CB227" s="24" t="str">
        <f t="shared" si="1474"/>
        <v>0</v>
      </c>
      <c r="CC227" s="24">
        <f t="shared" si="1475"/>
        <v>0</v>
      </c>
      <c r="CD227" s="24">
        <f t="shared" si="1476"/>
        <v>62</v>
      </c>
      <c r="CE227" s="24">
        <f t="shared" si="1477"/>
        <v>60</v>
      </c>
      <c r="CF227" s="24">
        <f t="shared" si="1478"/>
        <v>122</v>
      </c>
      <c r="CG227" s="24" t="str">
        <f t="shared" si="1479"/>
        <v>0</v>
      </c>
      <c r="CH227" s="24" t="str">
        <f t="shared" si="1480"/>
        <v>0</v>
      </c>
      <c r="CI227" s="24">
        <f t="shared" si="1481"/>
        <v>0</v>
      </c>
    </row>
    <row r="228" spans="1:87" ht="25.5" customHeight="1">
      <c r="A228" s="5"/>
      <c r="B228" s="27" t="s">
        <v>73</v>
      </c>
      <c r="C228" s="23">
        <v>10</v>
      </c>
      <c r="D228" s="23">
        <v>5</v>
      </c>
      <c r="E228" s="23">
        <v>2</v>
      </c>
      <c r="F228" s="23">
        <v>2</v>
      </c>
      <c r="G228" s="24">
        <f t="shared" si="1455"/>
        <v>4</v>
      </c>
      <c r="H228" s="23">
        <v>0</v>
      </c>
      <c r="I228" s="73">
        <v>3</v>
      </c>
      <c r="J228" s="23">
        <v>0</v>
      </c>
      <c r="K228" s="23">
        <v>1</v>
      </c>
      <c r="L228" s="24">
        <f t="shared" si="1482"/>
        <v>1</v>
      </c>
      <c r="M228" s="23">
        <v>5</v>
      </c>
      <c r="N228" s="23">
        <v>2</v>
      </c>
      <c r="O228" s="23">
        <v>1</v>
      </c>
      <c r="P228" s="23">
        <v>0</v>
      </c>
      <c r="Q228" s="24">
        <f t="shared" si="1456"/>
        <v>1</v>
      </c>
      <c r="R228" s="23">
        <v>0</v>
      </c>
      <c r="S228" s="23">
        <v>3</v>
      </c>
      <c r="T228" s="23">
        <v>0</v>
      </c>
      <c r="U228" s="23">
        <v>2</v>
      </c>
      <c r="V228" s="24">
        <f t="shared" si="1457"/>
        <v>2</v>
      </c>
      <c r="W228" s="24">
        <v>0</v>
      </c>
      <c r="X228" s="23">
        <v>0</v>
      </c>
      <c r="Y228" s="23">
        <v>0</v>
      </c>
      <c r="Z228" s="23">
        <v>0</v>
      </c>
      <c r="AA228" s="24">
        <f t="shared" si="1458"/>
        <v>0</v>
      </c>
      <c r="AB228" s="23">
        <v>5</v>
      </c>
      <c r="AC228" s="23">
        <v>14</v>
      </c>
      <c r="AD228" s="23">
        <v>5</v>
      </c>
      <c r="AE228" s="23">
        <v>5</v>
      </c>
      <c r="AF228" s="24">
        <f t="shared" si="1459"/>
        <v>10</v>
      </c>
      <c r="AG228" s="23">
        <v>5</v>
      </c>
      <c r="AH228" s="23">
        <v>9</v>
      </c>
      <c r="AI228" s="23">
        <v>4</v>
      </c>
      <c r="AJ228" s="23">
        <v>1</v>
      </c>
      <c r="AK228" s="24">
        <f t="shared" si="1460"/>
        <v>5</v>
      </c>
      <c r="AL228" s="23">
        <v>5</v>
      </c>
      <c r="AM228" s="23">
        <v>6</v>
      </c>
      <c r="AN228" s="23">
        <v>2</v>
      </c>
      <c r="AO228" s="23">
        <v>1</v>
      </c>
      <c r="AP228" s="24">
        <f t="shared" si="1461"/>
        <v>3</v>
      </c>
      <c r="AQ228" s="23">
        <v>0</v>
      </c>
      <c r="AR228" s="23">
        <v>6</v>
      </c>
      <c r="AS228" s="23">
        <v>3</v>
      </c>
      <c r="AT228" s="23">
        <v>3</v>
      </c>
      <c r="AU228" s="24">
        <f t="shared" si="1462"/>
        <v>6</v>
      </c>
      <c r="AV228" s="23">
        <v>0</v>
      </c>
      <c r="AW228" s="23">
        <v>0</v>
      </c>
      <c r="AX228" s="23">
        <v>0</v>
      </c>
      <c r="AY228" s="23">
        <v>0</v>
      </c>
      <c r="AZ228" s="24">
        <f t="shared" si="1463"/>
        <v>0</v>
      </c>
      <c r="BA228" s="23">
        <v>0</v>
      </c>
      <c r="BB228" s="23">
        <v>0</v>
      </c>
      <c r="BC228" s="23">
        <v>0</v>
      </c>
      <c r="BD228" s="23">
        <v>0</v>
      </c>
      <c r="BE228" s="24">
        <f t="shared" si="1464"/>
        <v>0</v>
      </c>
      <c r="BF228" s="23">
        <v>0</v>
      </c>
      <c r="BG228" s="23">
        <v>0</v>
      </c>
      <c r="BH228" s="23">
        <v>0</v>
      </c>
      <c r="BI228" s="23">
        <v>0</v>
      </c>
      <c r="BJ228" s="24">
        <f t="shared" si="1465"/>
        <v>0</v>
      </c>
      <c r="BK228" s="23">
        <v>0</v>
      </c>
      <c r="BL228" s="23">
        <v>0</v>
      </c>
      <c r="BM228" s="23">
        <v>0</v>
      </c>
      <c r="BN228" s="23">
        <v>0</v>
      </c>
      <c r="BO228" s="24">
        <f t="shared" si="1466"/>
        <v>0</v>
      </c>
      <c r="BP228" s="23">
        <v>0</v>
      </c>
      <c r="BQ228" s="23">
        <v>0</v>
      </c>
      <c r="BR228" s="23">
        <v>0</v>
      </c>
      <c r="BS228" s="23">
        <v>0</v>
      </c>
      <c r="BT228" s="24">
        <f t="shared" si="1467"/>
        <v>0</v>
      </c>
      <c r="BU228" s="24">
        <f t="shared" si="1468"/>
        <v>30</v>
      </c>
      <c r="BV228" s="24">
        <f t="shared" si="1469"/>
        <v>48</v>
      </c>
      <c r="BW228" s="24">
        <f t="shared" si="1470"/>
        <v>17</v>
      </c>
      <c r="BX228" s="24">
        <f t="shared" si="1471"/>
        <v>15</v>
      </c>
      <c r="BY228" s="24">
        <f t="shared" si="1472"/>
        <v>32</v>
      </c>
      <c r="BZ228" s="25">
        <v>2</v>
      </c>
      <c r="CA228" s="24" t="str">
        <f t="shared" si="1473"/>
        <v>0</v>
      </c>
      <c r="CB228" s="24" t="str">
        <f t="shared" si="1474"/>
        <v>0</v>
      </c>
      <c r="CC228" s="24">
        <f t="shared" si="1475"/>
        <v>0</v>
      </c>
      <c r="CD228" s="24">
        <f t="shared" si="1476"/>
        <v>17</v>
      </c>
      <c r="CE228" s="24">
        <f t="shared" si="1477"/>
        <v>15</v>
      </c>
      <c r="CF228" s="24">
        <f t="shared" si="1478"/>
        <v>32</v>
      </c>
      <c r="CG228" s="24" t="str">
        <f t="shared" si="1479"/>
        <v>0</v>
      </c>
      <c r="CH228" s="24" t="str">
        <f t="shared" si="1480"/>
        <v>0</v>
      </c>
      <c r="CI228" s="24">
        <f t="shared" si="1481"/>
        <v>0</v>
      </c>
    </row>
    <row r="229" spans="1:87" ht="25.5" customHeight="1">
      <c r="A229" s="5"/>
      <c r="B229" s="28" t="s">
        <v>36</v>
      </c>
      <c r="C229" s="38">
        <f t="shared" ref="C229:AM229" si="1483">SUM(C224:C228)</f>
        <v>35</v>
      </c>
      <c r="D229" s="38">
        <f t="shared" si="1483"/>
        <v>63</v>
      </c>
      <c r="E229" s="38">
        <f t="shared" si="1483"/>
        <v>19</v>
      </c>
      <c r="F229" s="38">
        <f t="shared" si="1483"/>
        <v>14</v>
      </c>
      <c r="G229" s="38">
        <f t="shared" si="1483"/>
        <v>33</v>
      </c>
      <c r="H229" s="38">
        <f t="shared" si="1483"/>
        <v>0</v>
      </c>
      <c r="I229" s="38">
        <f t="shared" si="1483"/>
        <v>34</v>
      </c>
      <c r="J229" s="24">
        <f t="shared" si="1483"/>
        <v>12</v>
      </c>
      <c r="K229" s="24">
        <f t="shared" si="1483"/>
        <v>11</v>
      </c>
      <c r="L229" s="24">
        <f t="shared" si="1483"/>
        <v>23</v>
      </c>
      <c r="M229" s="24">
        <f t="shared" si="1483"/>
        <v>35</v>
      </c>
      <c r="N229" s="24">
        <f t="shared" si="1483"/>
        <v>51</v>
      </c>
      <c r="O229" s="24">
        <f t="shared" si="1483"/>
        <v>32</v>
      </c>
      <c r="P229" s="24">
        <f t="shared" si="1483"/>
        <v>8</v>
      </c>
      <c r="Q229" s="24">
        <f t="shared" si="1483"/>
        <v>40</v>
      </c>
      <c r="R229" s="24">
        <f t="shared" si="1483"/>
        <v>0</v>
      </c>
      <c r="S229" s="24">
        <f t="shared" si="1483"/>
        <v>38</v>
      </c>
      <c r="T229" s="24">
        <f t="shared" si="1483"/>
        <v>16</v>
      </c>
      <c r="U229" s="24">
        <f t="shared" si="1483"/>
        <v>7</v>
      </c>
      <c r="V229" s="24">
        <f t="shared" si="1483"/>
        <v>23</v>
      </c>
      <c r="W229" s="24">
        <f t="shared" si="1483"/>
        <v>0</v>
      </c>
      <c r="X229" s="24">
        <f t="shared" si="1483"/>
        <v>0</v>
      </c>
      <c r="Y229" s="24">
        <f t="shared" si="1483"/>
        <v>0</v>
      </c>
      <c r="Z229" s="24">
        <f t="shared" si="1483"/>
        <v>0</v>
      </c>
      <c r="AA229" s="24">
        <f t="shared" si="1483"/>
        <v>0</v>
      </c>
      <c r="AB229" s="24">
        <f t="shared" si="1483"/>
        <v>60</v>
      </c>
      <c r="AC229" s="24">
        <f t="shared" si="1483"/>
        <v>255</v>
      </c>
      <c r="AD229" s="24">
        <f t="shared" si="1483"/>
        <v>41</v>
      </c>
      <c r="AE229" s="24">
        <f t="shared" si="1483"/>
        <v>35</v>
      </c>
      <c r="AF229" s="24">
        <f t="shared" si="1483"/>
        <v>76</v>
      </c>
      <c r="AG229" s="24">
        <f t="shared" si="1483"/>
        <v>50</v>
      </c>
      <c r="AH229" s="24">
        <f t="shared" si="1483"/>
        <v>94</v>
      </c>
      <c r="AI229" s="24">
        <f t="shared" si="1483"/>
        <v>29</v>
      </c>
      <c r="AJ229" s="24">
        <f t="shared" si="1483"/>
        <v>34</v>
      </c>
      <c r="AK229" s="24">
        <f t="shared" si="1483"/>
        <v>63</v>
      </c>
      <c r="AL229" s="24">
        <f t="shared" si="1483"/>
        <v>25</v>
      </c>
      <c r="AM229" s="24">
        <f t="shared" si="1483"/>
        <v>97</v>
      </c>
      <c r="AN229" s="24">
        <f t="shared" ref="AN229:BS229" si="1484">SUM(AN224:AN228)</f>
        <v>27</v>
      </c>
      <c r="AO229" s="24">
        <f t="shared" si="1484"/>
        <v>15</v>
      </c>
      <c r="AP229" s="24">
        <f t="shared" si="1484"/>
        <v>42</v>
      </c>
      <c r="AQ229" s="24">
        <f t="shared" si="1484"/>
        <v>5</v>
      </c>
      <c r="AR229" s="24">
        <f t="shared" si="1484"/>
        <v>37</v>
      </c>
      <c r="AS229" s="24">
        <f t="shared" si="1484"/>
        <v>14</v>
      </c>
      <c r="AT229" s="24">
        <f t="shared" si="1484"/>
        <v>11</v>
      </c>
      <c r="AU229" s="24">
        <f t="shared" si="1484"/>
        <v>25</v>
      </c>
      <c r="AV229" s="24">
        <f t="shared" si="1484"/>
        <v>0</v>
      </c>
      <c r="AW229" s="24">
        <f t="shared" si="1484"/>
        <v>0</v>
      </c>
      <c r="AX229" s="24">
        <f t="shared" si="1484"/>
        <v>0</v>
      </c>
      <c r="AY229" s="24">
        <f t="shared" si="1484"/>
        <v>0</v>
      </c>
      <c r="AZ229" s="24">
        <f t="shared" si="1484"/>
        <v>0</v>
      </c>
      <c r="BA229" s="24">
        <f t="shared" si="1484"/>
        <v>0</v>
      </c>
      <c r="BB229" s="24">
        <f t="shared" si="1484"/>
        <v>0</v>
      </c>
      <c r="BC229" s="24">
        <f t="shared" si="1484"/>
        <v>0</v>
      </c>
      <c r="BD229" s="24">
        <f t="shared" si="1484"/>
        <v>0</v>
      </c>
      <c r="BE229" s="24">
        <f t="shared" si="1484"/>
        <v>0</v>
      </c>
      <c r="BF229" s="24">
        <f t="shared" si="1484"/>
        <v>0</v>
      </c>
      <c r="BG229" s="24">
        <f t="shared" si="1484"/>
        <v>5</v>
      </c>
      <c r="BH229" s="24">
        <f t="shared" si="1484"/>
        <v>3</v>
      </c>
      <c r="BI229" s="24">
        <f t="shared" si="1484"/>
        <v>2</v>
      </c>
      <c r="BJ229" s="24">
        <f t="shared" si="1484"/>
        <v>5</v>
      </c>
      <c r="BK229" s="24">
        <f t="shared" si="1484"/>
        <v>0</v>
      </c>
      <c r="BL229" s="24">
        <f t="shared" si="1484"/>
        <v>0</v>
      </c>
      <c r="BM229" s="24">
        <f t="shared" si="1484"/>
        <v>0</v>
      </c>
      <c r="BN229" s="24">
        <f t="shared" si="1484"/>
        <v>0</v>
      </c>
      <c r="BO229" s="24">
        <f t="shared" si="1484"/>
        <v>0</v>
      </c>
      <c r="BP229" s="24">
        <f t="shared" si="1484"/>
        <v>0</v>
      </c>
      <c r="BQ229" s="24">
        <f t="shared" si="1484"/>
        <v>0</v>
      </c>
      <c r="BR229" s="24">
        <f t="shared" si="1484"/>
        <v>0</v>
      </c>
      <c r="BS229" s="24">
        <f t="shared" si="1484"/>
        <v>0</v>
      </c>
      <c r="BT229" s="24">
        <f t="shared" ref="BT229" si="1485">SUM(BT224:BT228)</f>
        <v>0</v>
      </c>
      <c r="BU229" s="24">
        <f t="shared" si="1468"/>
        <v>210</v>
      </c>
      <c r="BV229" s="24">
        <f t="shared" si="1469"/>
        <v>674</v>
      </c>
      <c r="BW229" s="24">
        <f t="shared" si="1470"/>
        <v>193</v>
      </c>
      <c r="BX229" s="24">
        <f t="shared" si="1471"/>
        <v>137</v>
      </c>
      <c r="BY229" s="24">
        <f t="shared" si="1472"/>
        <v>330</v>
      </c>
      <c r="BZ229" s="25"/>
      <c r="CA229" s="24">
        <f t="shared" ref="CA229:CI229" si="1486">SUM(CA224:CA228)</f>
        <v>0</v>
      </c>
      <c r="CB229" s="24">
        <f t="shared" si="1486"/>
        <v>0</v>
      </c>
      <c r="CC229" s="24">
        <f t="shared" si="1486"/>
        <v>0</v>
      </c>
      <c r="CD229" s="24">
        <f t="shared" si="1486"/>
        <v>193</v>
      </c>
      <c r="CE229" s="24">
        <f t="shared" si="1486"/>
        <v>137</v>
      </c>
      <c r="CF229" s="24">
        <f t="shared" si="1486"/>
        <v>330</v>
      </c>
      <c r="CG229" s="24">
        <f t="shared" si="1486"/>
        <v>0</v>
      </c>
      <c r="CH229" s="24">
        <f t="shared" si="1486"/>
        <v>0</v>
      </c>
      <c r="CI229" s="24">
        <f t="shared" si="1486"/>
        <v>0</v>
      </c>
    </row>
    <row r="230" spans="1:87" ht="25.5" customHeight="1">
      <c r="A230" s="5"/>
      <c r="B230" s="6" t="s">
        <v>58</v>
      </c>
      <c r="C230" s="44"/>
      <c r="D230" s="44"/>
      <c r="E230" s="44"/>
      <c r="F230" s="4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44"/>
      <c r="AC230" s="44"/>
      <c r="AD230" s="44"/>
      <c r="AE230" s="4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44"/>
      <c r="AW230" s="44"/>
      <c r="AX230" s="44"/>
      <c r="AY230" s="4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45"/>
      <c r="CA230" s="24"/>
      <c r="CB230" s="24"/>
      <c r="CC230" s="24"/>
      <c r="CD230" s="24"/>
      <c r="CE230" s="24"/>
      <c r="CF230" s="24"/>
      <c r="CG230" s="24"/>
      <c r="CH230" s="24"/>
      <c r="CI230" s="24"/>
    </row>
    <row r="231" spans="1:87" ht="25.5" hidden="1" customHeight="1">
      <c r="A231" s="5"/>
      <c r="B231" s="27" t="s">
        <v>147</v>
      </c>
      <c r="C231" s="23">
        <v>0</v>
      </c>
      <c r="D231" s="23">
        <v>0</v>
      </c>
      <c r="E231" s="23">
        <v>0</v>
      </c>
      <c r="F231" s="23">
        <v>0</v>
      </c>
      <c r="G231" s="24">
        <f t="shared" ref="G231:G232" si="1487">E231+F231</f>
        <v>0</v>
      </c>
      <c r="H231" s="23">
        <v>0</v>
      </c>
      <c r="I231" s="23">
        <v>0</v>
      </c>
      <c r="J231" s="23">
        <v>0</v>
      </c>
      <c r="K231" s="23">
        <v>0</v>
      </c>
      <c r="L231" s="24">
        <f>SUM(J231:K231)</f>
        <v>0</v>
      </c>
      <c r="M231" s="23">
        <v>0</v>
      </c>
      <c r="N231" s="23">
        <v>0</v>
      </c>
      <c r="O231" s="23">
        <v>0</v>
      </c>
      <c r="P231" s="23">
        <v>0</v>
      </c>
      <c r="Q231" s="24">
        <f t="shared" ref="Q231:Q232" si="1488">O231+P231</f>
        <v>0</v>
      </c>
      <c r="R231" s="23">
        <v>0</v>
      </c>
      <c r="S231" s="23">
        <v>0</v>
      </c>
      <c r="T231" s="23">
        <v>0</v>
      </c>
      <c r="U231" s="23">
        <v>0</v>
      </c>
      <c r="V231" s="24">
        <f t="shared" ref="V231:V232" si="1489">T231+U231</f>
        <v>0</v>
      </c>
      <c r="W231" s="24">
        <v>0</v>
      </c>
      <c r="X231" s="24">
        <v>0</v>
      </c>
      <c r="Y231" s="24">
        <v>0</v>
      </c>
      <c r="Z231" s="24">
        <v>0</v>
      </c>
      <c r="AA231" s="24">
        <f t="shared" ref="AA231:AA232" si="1490">Y231+Z231</f>
        <v>0</v>
      </c>
      <c r="AB231" s="23">
        <v>0</v>
      </c>
      <c r="AC231" s="23">
        <v>0</v>
      </c>
      <c r="AD231" s="23">
        <v>0</v>
      </c>
      <c r="AE231" s="23">
        <v>0</v>
      </c>
      <c r="AF231" s="24">
        <f t="shared" ref="AF231:AF232" si="1491">AD231+AE231</f>
        <v>0</v>
      </c>
      <c r="AG231" s="23">
        <v>0</v>
      </c>
      <c r="AH231" s="23">
        <v>0</v>
      </c>
      <c r="AI231" s="23">
        <v>0</v>
      </c>
      <c r="AJ231" s="23">
        <v>0</v>
      </c>
      <c r="AK231" s="24">
        <f t="shared" ref="AK231:AK232" si="1492">AI231+AJ231</f>
        <v>0</v>
      </c>
      <c r="AL231" s="23">
        <v>0</v>
      </c>
      <c r="AM231" s="23">
        <v>0</v>
      </c>
      <c r="AN231" s="23">
        <v>0</v>
      </c>
      <c r="AO231" s="23">
        <v>0</v>
      </c>
      <c r="AP231" s="24">
        <f t="shared" ref="AP231:AP232" si="1493">AN231+AO231</f>
        <v>0</v>
      </c>
      <c r="AQ231" s="23">
        <v>0</v>
      </c>
      <c r="AR231" s="23">
        <v>0</v>
      </c>
      <c r="AS231" s="23">
        <v>0</v>
      </c>
      <c r="AT231" s="23">
        <v>0</v>
      </c>
      <c r="AU231" s="24">
        <f t="shared" ref="AU231:AU232" si="1494">AS231+AT231</f>
        <v>0</v>
      </c>
      <c r="AV231" s="24">
        <v>0</v>
      </c>
      <c r="AW231" s="24">
        <v>0</v>
      </c>
      <c r="AX231" s="24">
        <v>0</v>
      </c>
      <c r="AY231" s="24">
        <v>0</v>
      </c>
      <c r="AZ231" s="24">
        <f t="shared" ref="AZ231:AZ232" si="1495">AX231+AY231</f>
        <v>0</v>
      </c>
      <c r="BA231" s="23">
        <v>0</v>
      </c>
      <c r="BB231" s="23">
        <v>0</v>
      </c>
      <c r="BC231" s="23">
        <v>0</v>
      </c>
      <c r="BD231" s="23">
        <v>0</v>
      </c>
      <c r="BE231" s="24">
        <f t="shared" ref="BE231:BE232" si="1496">BC231+BD231</f>
        <v>0</v>
      </c>
      <c r="BF231" s="24">
        <v>0</v>
      </c>
      <c r="BG231" s="24">
        <v>0</v>
      </c>
      <c r="BH231" s="24">
        <v>0</v>
      </c>
      <c r="BI231" s="24">
        <v>0</v>
      </c>
      <c r="BJ231" s="24">
        <f t="shared" ref="BJ231:BJ232" si="1497">BH231+BI231</f>
        <v>0</v>
      </c>
      <c r="BK231" s="23">
        <v>0</v>
      </c>
      <c r="BL231" s="23">
        <v>0</v>
      </c>
      <c r="BM231" s="23">
        <v>0</v>
      </c>
      <c r="BN231" s="23">
        <v>0</v>
      </c>
      <c r="BO231" s="24">
        <f t="shared" ref="BO231:BO232" si="1498">BM231+BN231</f>
        <v>0</v>
      </c>
      <c r="BP231" s="23">
        <v>0</v>
      </c>
      <c r="BQ231" s="23">
        <v>0</v>
      </c>
      <c r="BR231" s="23">
        <v>0</v>
      </c>
      <c r="BS231" s="23">
        <v>0</v>
      </c>
      <c r="BT231" s="24">
        <f t="shared" ref="BT231:BT232" si="1499">BR231+BS231</f>
        <v>0</v>
      </c>
      <c r="BU231" s="24">
        <f t="shared" ref="BU231:BU234" si="1500">C231+M231+AB231+AG231+AL231+AQ231+AV231+BA231+BF231+BP231+H231+BK231+R231</f>
        <v>0</v>
      </c>
      <c r="BV231" s="24">
        <f t="shared" ref="BV231" si="1501">D231+N231+AC231+AH231+AM231+AR231+AW231+BB231+BG231+BQ231+I231+BL231+S231</f>
        <v>0</v>
      </c>
      <c r="BW231" s="24">
        <f t="shared" ref="BW231:BW234" si="1502">E231+O231+AD231+AI231+AN231+AS231+AX231+BC231+BH231+BR231+J231+BM231+T231</f>
        <v>0</v>
      </c>
      <c r="BX231" s="24">
        <f t="shared" ref="BX231:BX234" si="1503">F231+P231+AE231+AJ231+AO231+AT231+AY231+BD231+BI231+BS231+K231+BN231+U231</f>
        <v>0</v>
      </c>
      <c r="BY231" s="24">
        <f t="shared" ref="BY231:BY234" si="1504">G231+Q231+AF231+AK231+AP231+AU231+AZ231+BE231+BJ231+BT231+L231+BO231+V231</f>
        <v>0</v>
      </c>
      <c r="BZ231" s="25">
        <v>2</v>
      </c>
      <c r="CA231" s="24" t="str">
        <f t="shared" ref="CA231:CA232" si="1505">IF(BZ231=1,BW231,"0")</f>
        <v>0</v>
      </c>
      <c r="CB231" s="24" t="str">
        <f t="shared" ref="CB231:CB232" si="1506">IF(BZ231=1,BX231,"0")</f>
        <v>0</v>
      </c>
      <c r="CC231" s="24">
        <f t="shared" ref="CC231:CC232" si="1507">CA231+CB231</f>
        <v>0</v>
      </c>
      <c r="CD231" s="24">
        <f t="shared" ref="CD231:CD232" si="1508">IF(BZ231=2,BW231,"0")</f>
        <v>0</v>
      </c>
      <c r="CE231" s="24">
        <f t="shared" ref="CE231:CE232" si="1509">IF(BZ231=2,BX231,"0")</f>
        <v>0</v>
      </c>
      <c r="CF231" s="24">
        <f t="shared" ref="CF231:CF232" si="1510">CD231+CE231</f>
        <v>0</v>
      </c>
      <c r="CG231" s="24" t="str">
        <f t="shared" ref="CG231:CG232" si="1511">IF(CC231=2,BZ231,"0")</f>
        <v>0</v>
      </c>
      <c r="CH231" s="24" t="str">
        <f t="shared" ref="CH231:CH232" si="1512">IF(CC231=2,CA231,"0")</f>
        <v>0</v>
      </c>
      <c r="CI231" s="24">
        <f t="shared" ref="CI231:CI232" si="1513">CG231+CH231</f>
        <v>0</v>
      </c>
    </row>
    <row r="232" spans="1:87" ht="25.5" customHeight="1">
      <c r="A232" s="13"/>
      <c r="B232" s="27" t="s">
        <v>73</v>
      </c>
      <c r="C232" s="23">
        <v>15</v>
      </c>
      <c r="D232" s="23">
        <v>26</v>
      </c>
      <c r="E232" s="23">
        <v>11</v>
      </c>
      <c r="F232" s="23">
        <v>6</v>
      </c>
      <c r="G232" s="24">
        <f t="shared" si="1487"/>
        <v>17</v>
      </c>
      <c r="H232" s="23">
        <v>0</v>
      </c>
      <c r="I232" s="23">
        <v>5</v>
      </c>
      <c r="J232" s="23">
        <v>2</v>
      </c>
      <c r="K232" s="23">
        <v>2</v>
      </c>
      <c r="L232" s="24">
        <f>SUM(J232:K232)</f>
        <v>4</v>
      </c>
      <c r="M232" s="23">
        <v>15</v>
      </c>
      <c r="N232" s="23">
        <v>8</v>
      </c>
      <c r="O232" s="23">
        <v>2</v>
      </c>
      <c r="P232" s="23">
        <v>4</v>
      </c>
      <c r="Q232" s="24">
        <f t="shared" si="1488"/>
        <v>6</v>
      </c>
      <c r="R232" s="23">
        <v>0</v>
      </c>
      <c r="S232" s="23">
        <v>8</v>
      </c>
      <c r="T232" s="23">
        <v>3</v>
      </c>
      <c r="U232" s="23">
        <v>2</v>
      </c>
      <c r="V232" s="24">
        <f t="shared" si="1489"/>
        <v>5</v>
      </c>
      <c r="W232" s="24">
        <v>0</v>
      </c>
      <c r="X232" s="23">
        <v>0</v>
      </c>
      <c r="Y232" s="23">
        <v>0</v>
      </c>
      <c r="Z232" s="23">
        <v>0</v>
      </c>
      <c r="AA232" s="24">
        <f t="shared" si="1490"/>
        <v>0</v>
      </c>
      <c r="AB232" s="23">
        <v>0</v>
      </c>
      <c r="AC232" s="23">
        <v>0</v>
      </c>
      <c r="AD232" s="23">
        <v>0</v>
      </c>
      <c r="AE232" s="23">
        <v>0</v>
      </c>
      <c r="AF232" s="24">
        <f t="shared" si="1491"/>
        <v>0</v>
      </c>
      <c r="AG232" s="23">
        <v>0</v>
      </c>
      <c r="AH232" s="23">
        <v>0</v>
      </c>
      <c r="AI232" s="23">
        <v>0</v>
      </c>
      <c r="AJ232" s="23">
        <v>0</v>
      </c>
      <c r="AK232" s="24">
        <f t="shared" si="1492"/>
        <v>0</v>
      </c>
      <c r="AL232" s="23">
        <v>0</v>
      </c>
      <c r="AM232" s="23">
        <v>0</v>
      </c>
      <c r="AN232" s="23">
        <v>0</v>
      </c>
      <c r="AO232" s="23">
        <v>0</v>
      </c>
      <c r="AP232" s="24">
        <f t="shared" si="1493"/>
        <v>0</v>
      </c>
      <c r="AQ232" s="23">
        <v>0</v>
      </c>
      <c r="AR232" s="23">
        <v>0</v>
      </c>
      <c r="AS232" s="23">
        <v>0</v>
      </c>
      <c r="AT232" s="23">
        <v>0</v>
      </c>
      <c r="AU232" s="24">
        <f t="shared" si="1494"/>
        <v>0</v>
      </c>
      <c r="AV232" s="23">
        <v>0</v>
      </c>
      <c r="AW232" s="23">
        <v>0</v>
      </c>
      <c r="AX232" s="23">
        <v>0</v>
      </c>
      <c r="AY232" s="23">
        <v>0</v>
      </c>
      <c r="AZ232" s="24">
        <f t="shared" si="1495"/>
        <v>0</v>
      </c>
      <c r="BA232" s="23">
        <v>0</v>
      </c>
      <c r="BB232" s="23"/>
      <c r="BC232" s="23"/>
      <c r="BD232" s="23"/>
      <c r="BE232" s="24">
        <f t="shared" si="1496"/>
        <v>0</v>
      </c>
      <c r="BF232" s="23">
        <v>0</v>
      </c>
      <c r="BG232" s="23">
        <v>0</v>
      </c>
      <c r="BH232" s="23">
        <v>0</v>
      </c>
      <c r="BI232" s="23">
        <v>0</v>
      </c>
      <c r="BJ232" s="24">
        <f t="shared" si="1497"/>
        <v>0</v>
      </c>
      <c r="BK232" s="23">
        <v>0</v>
      </c>
      <c r="BL232" s="23">
        <v>0</v>
      </c>
      <c r="BM232" s="23">
        <v>0</v>
      </c>
      <c r="BN232" s="23">
        <v>0</v>
      </c>
      <c r="BO232" s="24">
        <f t="shared" si="1498"/>
        <v>0</v>
      </c>
      <c r="BP232" s="23">
        <v>0</v>
      </c>
      <c r="BQ232" s="23">
        <v>0</v>
      </c>
      <c r="BR232" s="23">
        <v>0</v>
      </c>
      <c r="BS232" s="23">
        <v>0</v>
      </c>
      <c r="BT232" s="24">
        <f t="shared" si="1499"/>
        <v>0</v>
      </c>
      <c r="BU232" s="24">
        <f t="shared" si="1500"/>
        <v>30</v>
      </c>
      <c r="BV232" s="24">
        <f t="shared" ref="BV232:BV234" si="1514">D232+N232+AC232+AH232+AM232+AR232+AW232+BB232+BG232+BQ232+I232+BL232+S232+X232</f>
        <v>47</v>
      </c>
      <c r="BW232" s="24">
        <f t="shared" si="1502"/>
        <v>18</v>
      </c>
      <c r="BX232" s="24">
        <f t="shared" si="1503"/>
        <v>14</v>
      </c>
      <c r="BY232" s="24">
        <f t="shared" si="1504"/>
        <v>32</v>
      </c>
      <c r="BZ232" s="25">
        <v>2</v>
      </c>
      <c r="CA232" s="24" t="str">
        <f t="shared" si="1505"/>
        <v>0</v>
      </c>
      <c r="CB232" s="24" t="str">
        <f t="shared" si="1506"/>
        <v>0</v>
      </c>
      <c r="CC232" s="24">
        <f t="shared" si="1507"/>
        <v>0</v>
      </c>
      <c r="CD232" s="24">
        <f t="shared" si="1508"/>
        <v>18</v>
      </c>
      <c r="CE232" s="24">
        <f t="shared" si="1509"/>
        <v>14</v>
      </c>
      <c r="CF232" s="24">
        <f t="shared" si="1510"/>
        <v>32</v>
      </c>
      <c r="CG232" s="24" t="str">
        <f t="shared" si="1511"/>
        <v>0</v>
      </c>
      <c r="CH232" s="24" t="str">
        <f t="shared" si="1512"/>
        <v>0</v>
      </c>
      <c r="CI232" s="24">
        <f t="shared" si="1513"/>
        <v>0</v>
      </c>
    </row>
    <row r="233" spans="1:87" ht="25.5" customHeight="1">
      <c r="A233" s="13"/>
      <c r="B233" s="28" t="s">
        <v>36</v>
      </c>
      <c r="C233" s="24">
        <f t="shared" ref="C233:AW233" si="1515">SUM(C231:C232)</f>
        <v>15</v>
      </c>
      <c r="D233" s="24">
        <f t="shared" si="1515"/>
        <v>26</v>
      </c>
      <c r="E233" s="24">
        <f t="shared" si="1515"/>
        <v>11</v>
      </c>
      <c r="F233" s="24">
        <f t="shared" si="1515"/>
        <v>6</v>
      </c>
      <c r="G233" s="24">
        <f t="shared" si="1515"/>
        <v>17</v>
      </c>
      <c r="H233" s="24">
        <f t="shared" ref="H233:L233" si="1516">SUM(H231:H232)</f>
        <v>0</v>
      </c>
      <c r="I233" s="24">
        <f t="shared" si="1516"/>
        <v>5</v>
      </c>
      <c r="J233" s="24">
        <f t="shared" si="1516"/>
        <v>2</v>
      </c>
      <c r="K233" s="24">
        <f t="shared" si="1516"/>
        <v>2</v>
      </c>
      <c r="L233" s="24">
        <f t="shared" si="1516"/>
        <v>4</v>
      </c>
      <c r="M233" s="24">
        <f t="shared" ref="M233:Q233" si="1517">SUM(M231:M232)</f>
        <v>15</v>
      </c>
      <c r="N233" s="24">
        <f t="shared" si="1517"/>
        <v>8</v>
      </c>
      <c r="O233" s="24">
        <f t="shared" si="1517"/>
        <v>2</v>
      </c>
      <c r="P233" s="24">
        <f t="shared" si="1517"/>
        <v>4</v>
      </c>
      <c r="Q233" s="24">
        <f t="shared" si="1517"/>
        <v>6</v>
      </c>
      <c r="R233" s="24">
        <f t="shared" ref="R233:AA233" si="1518">SUM(R231:R232)</f>
        <v>0</v>
      </c>
      <c r="S233" s="24">
        <f t="shared" si="1518"/>
        <v>8</v>
      </c>
      <c r="T233" s="24">
        <f t="shared" si="1518"/>
        <v>3</v>
      </c>
      <c r="U233" s="24">
        <f t="shared" si="1518"/>
        <v>2</v>
      </c>
      <c r="V233" s="24">
        <f t="shared" si="1518"/>
        <v>5</v>
      </c>
      <c r="W233" s="24">
        <f t="shared" si="1518"/>
        <v>0</v>
      </c>
      <c r="X233" s="24">
        <f t="shared" si="1518"/>
        <v>0</v>
      </c>
      <c r="Y233" s="24">
        <f t="shared" si="1518"/>
        <v>0</v>
      </c>
      <c r="Z233" s="24">
        <f t="shared" si="1518"/>
        <v>0</v>
      </c>
      <c r="AA233" s="24">
        <f t="shared" si="1518"/>
        <v>0</v>
      </c>
      <c r="AB233" s="24">
        <f t="shared" si="1515"/>
        <v>0</v>
      </c>
      <c r="AC233" s="24">
        <f t="shared" si="1515"/>
        <v>0</v>
      </c>
      <c r="AD233" s="24">
        <f t="shared" si="1515"/>
        <v>0</v>
      </c>
      <c r="AE233" s="24">
        <f t="shared" si="1515"/>
        <v>0</v>
      </c>
      <c r="AF233" s="24">
        <f t="shared" si="1515"/>
        <v>0</v>
      </c>
      <c r="AG233" s="24">
        <f t="shared" si="1515"/>
        <v>0</v>
      </c>
      <c r="AH233" s="24">
        <f t="shared" si="1515"/>
        <v>0</v>
      </c>
      <c r="AI233" s="24">
        <f t="shared" si="1515"/>
        <v>0</v>
      </c>
      <c r="AJ233" s="24">
        <f t="shared" si="1515"/>
        <v>0</v>
      </c>
      <c r="AK233" s="24">
        <f t="shared" si="1515"/>
        <v>0</v>
      </c>
      <c r="AL233" s="24">
        <f t="shared" si="1515"/>
        <v>0</v>
      </c>
      <c r="AM233" s="24">
        <f t="shared" si="1515"/>
        <v>0</v>
      </c>
      <c r="AN233" s="24">
        <f t="shared" si="1515"/>
        <v>0</v>
      </c>
      <c r="AO233" s="24">
        <f t="shared" si="1515"/>
        <v>0</v>
      </c>
      <c r="AP233" s="24">
        <f t="shared" si="1515"/>
        <v>0</v>
      </c>
      <c r="AQ233" s="24">
        <f t="shared" ref="AQ233:AU233" si="1519">SUM(AQ231:AQ232)</f>
        <v>0</v>
      </c>
      <c r="AR233" s="24">
        <f t="shared" si="1519"/>
        <v>0</v>
      </c>
      <c r="AS233" s="24">
        <f t="shared" si="1519"/>
        <v>0</v>
      </c>
      <c r="AT233" s="24">
        <f t="shared" si="1519"/>
        <v>0</v>
      </c>
      <c r="AU233" s="24">
        <f t="shared" si="1519"/>
        <v>0</v>
      </c>
      <c r="AV233" s="24">
        <f t="shared" si="1515"/>
        <v>0</v>
      </c>
      <c r="AW233" s="24">
        <f t="shared" si="1515"/>
        <v>0</v>
      </c>
      <c r="AX233" s="24">
        <f t="shared" ref="AX233:CF233" si="1520">SUM(AX231:AX232)</f>
        <v>0</v>
      </c>
      <c r="AY233" s="24">
        <f t="shared" si="1520"/>
        <v>0</v>
      </c>
      <c r="AZ233" s="24">
        <f t="shared" si="1520"/>
        <v>0</v>
      </c>
      <c r="BA233" s="24">
        <f t="shared" ref="BA233:BE233" si="1521">SUM(BA231:BA232)</f>
        <v>0</v>
      </c>
      <c r="BB233" s="24">
        <f t="shared" si="1521"/>
        <v>0</v>
      </c>
      <c r="BC233" s="24">
        <f t="shared" si="1521"/>
        <v>0</v>
      </c>
      <c r="BD233" s="24">
        <f t="shared" si="1521"/>
        <v>0</v>
      </c>
      <c r="BE233" s="24">
        <f t="shared" si="1521"/>
        <v>0</v>
      </c>
      <c r="BF233" s="24">
        <f t="shared" ref="BF233:BO233" si="1522">SUM(BF231:BF232)</f>
        <v>0</v>
      </c>
      <c r="BG233" s="24">
        <f t="shared" si="1522"/>
        <v>0</v>
      </c>
      <c r="BH233" s="24">
        <f t="shared" si="1522"/>
        <v>0</v>
      </c>
      <c r="BI233" s="24">
        <f t="shared" si="1522"/>
        <v>0</v>
      </c>
      <c r="BJ233" s="24">
        <f t="shared" si="1522"/>
        <v>0</v>
      </c>
      <c r="BK233" s="24">
        <f t="shared" si="1522"/>
        <v>0</v>
      </c>
      <c r="BL233" s="24">
        <f t="shared" si="1522"/>
        <v>0</v>
      </c>
      <c r="BM233" s="24">
        <f t="shared" si="1522"/>
        <v>0</v>
      </c>
      <c r="BN233" s="24">
        <f t="shared" si="1522"/>
        <v>0</v>
      </c>
      <c r="BO233" s="24">
        <f t="shared" si="1522"/>
        <v>0</v>
      </c>
      <c r="BP233" s="24">
        <f t="shared" si="1520"/>
        <v>0</v>
      </c>
      <c r="BQ233" s="24">
        <f t="shared" si="1520"/>
        <v>0</v>
      </c>
      <c r="BR233" s="24">
        <f t="shared" si="1520"/>
        <v>0</v>
      </c>
      <c r="BS233" s="24">
        <f t="shared" si="1520"/>
        <v>0</v>
      </c>
      <c r="BT233" s="24">
        <f t="shared" si="1520"/>
        <v>0</v>
      </c>
      <c r="BU233" s="24">
        <f t="shared" si="1500"/>
        <v>30</v>
      </c>
      <c r="BV233" s="24">
        <f t="shared" si="1514"/>
        <v>47</v>
      </c>
      <c r="BW233" s="24">
        <f t="shared" si="1502"/>
        <v>18</v>
      </c>
      <c r="BX233" s="24">
        <f t="shared" si="1503"/>
        <v>14</v>
      </c>
      <c r="BY233" s="24">
        <f t="shared" si="1504"/>
        <v>32</v>
      </c>
      <c r="BZ233" s="25"/>
      <c r="CA233" s="24">
        <f t="shared" si="1520"/>
        <v>0</v>
      </c>
      <c r="CB233" s="24">
        <f t="shared" si="1520"/>
        <v>0</v>
      </c>
      <c r="CC233" s="24">
        <f t="shared" si="1520"/>
        <v>0</v>
      </c>
      <c r="CD233" s="24">
        <f t="shared" si="1520"/>
        <v>18</v>
      </c>
      <c r="CE233" s="24">
        <f t="shared" si="1520"/>
        <v>14</v>
      </c>
      <c r="CF233" s="24">
        <f t="shared" si="1520"/>
        <v>32</v>
      </c>
      <c r="CG233" s="24">
        <f t="shared" ref="CG233:CI233" si="1523">SUM(CG231:CG232)</f>
        <v>0</v>
      </c>
      <c r="CH233" s="24">
        <f t="shared" si="1523"/>
        <v>0</v>
      </c>
      <c r="CI233" s="24">
        <f t="shared" si="1523"/>
        <v>0</v>
      </c>
    </row>
    <row r="234" spans="1:87" ht="25.5" customHeight="1">
      <c r="A234" s="135"/>
      <c r="B234" s="119" t="s">
        <v>38</v>
      </c>
      <c r="C234" s="120">
        <f>C229+C233</f>
        <v>50</v>
      </c>
      <c r="D234" s="120">
        <f t="shared" ref="D234:AW234" si="1524">D229+D233</f>
        <v>89</v>
      </c>
      <c r="E234" s="120">
        <f t="shared" si="1524"/>
        <v>30</v>
      </c>
      <c r="F234" s="120">
        <f t="shared" si="1524"/>
        <v>20</v>
      </c>
      <c r="G234" s="120">
        <f t="shared" si="1524"/>
        <v>50</v>
      </c>
      <c r="H234" s="120">
        <f t="shared" ref="H234:L234" si="1525">H229+H233</f>
        <v>0</v>
      </c>
      <c r="I234" s="120">
        <f t="shared" si="1525"/>
        <v>39</v>
      </c>
      <c r="J234" s="120">
        <f t="shared" si="1525"/>
        <v>14</v>
      </c>
      <c r="K234" s="120">
        <f t="shared" si="1525"/>
        <v>13</v>
      </c>
      <c r="L234" s="120">
        <f t="shared" si="1525"/>
        <v>27</v>
      </c>
      <c r="M234" s="120">
        <f t="shared" ref="M234:Q234" si="1526">M229+M233</f>
        <v>50</v>
      </c>
      <c r="N234" s="120">
        <f t="shared" si="1526"/>
        <v>59</v>
      </c>
      <c r="O234" s="120">
        <f t="shared" si="1526"/>
        <v>34</v>
      </c>
      <c r="P234" s="120">
        <f t="shared" si="1526"/>
        <v>12</v>
      </c>
      <c r="Q234" s="120">
        <f t="shared" si="1526"/>
        <v>46</v>
      </c>
      <c r="R234" s="120">
        <f t="shared" ref="R234:AA234" si="1527">R229+R233</f>
        <v>0</v>
      </c>
      <c r="S234" s="120">
        <f t="shared" si="1527"/>
        <v>46</v>
      </c>
      <c r="T234" s="120">
        <f t="shared" si="1527"/>
        <v>19</v>
      </c>
      <c r="U234" s="120">
        <f t="shared" si="1527"/>
        <v>9</v>
      </c>
      <c r="V234" s="120">
        <f t="shared" si="1527"/>
        <v>28</v>
      </c>
      <c r="W234" s="120">
        <f t="shared" si="1527"/>
        <v>0</v>
      </c>
      <c r="X234" s="120">
        <f t="shared" si="1527"/>
        <v>0</v>
      </c>
      <c r="Y234" s="120">
        <f t="shared" si="1527"/>
        <v>0</v>
      </c>
      <c r="Z234" s="120">
        <f t="shared" si="1527"/>
        <v>0</v>
      </c>
      <c r="AA234" s="120">
        <f t="shared" si="1527"/>
        <v>0</v>
      </c>
      <c r="AB234" s="120">
        <f t="shared" si="1524"/>
        <v>60</v>
      </c>
      <c r="AC234" s="120">
        <f t="shared" si="1524"/>
        <v>255</v>
      </c>
      <c r="AD234" s="120">
        <f t="shared" si="1524"/>
        <v>41</v>
      </c>
      <c r="AE234" s="120">
        <f t="shared" si="1524"/>
        <v>35</v>
      </c>
      <c r="AF234" s="120">
        <f t="shared" si="1524"/>
        <v>76</v>
      </c>
      <c r="AG234" s="120">
        <f t="shared" si="1524"/>
        <v>50</v>
      </c>
      <c r="AH234" s="120">
        <f t="shared" si="1524"/>
        <v>94</v>
      </c>
      <c r="AI234" s="120">
        <f t="shared" si="1524"/>
        <v>29</v>
      </c>
      <c r="AJ234" s="120">
        <f t="shared" si="1524"/>
        <v>34</v>
      </c>
      <c r="AK234" s="120">
        <f t="shared" si="1524"/>
        <v>63</v>
      </c>
      <c r="AL234" s="120">
        <f t="shared" si="1524"/>
        <v>25</v>
      </c>
      <c r="AM234" s="120">
        <f t="shared" si="1524"/>
        <v>97</v>
      </c>
      <c r="AN234" s="120">
        <f t="shared" si="1524"/>
        <v>27</v>
      </c>
      <c r="AO234" s="120">
        <f t="shared" si="1524"/>
        <v>15</v>
      </c>
      <c r="AP234" s="120">
        <f t="shared" si="1524"/>
        <v>42</v>
      </c>
      <c r="AQ234" s="120">
        <f t="shared" ref="AQ234:AU234" si="1528">AQ229+AQ233</f>
        <v>5</v>
      </c>
      <c r="AR234" s="120">
        <f t="shared" si="1528"/>
        <v>37</v>
      </c>
      <c r="AS234" s="120">
        <f t="shared" si="1528"/>
        <v>14</v>
      </c>
      <c r="AT234" s="120">
        <f t="shared" si="1528"/>
        <v>11</v>
      </c>
      <c r="AU234" s="120">
        <f t="shared" si="1528"/>
        <v>25</v>
      </c>
      <c r="AV234" s="120">
        <f t="shared" si="1524"/>
        <v>0</v>
      </c>
      <c r="AW234" s="120">
        <f t="shared" si="1524"/>
        <v>0</v>
      </c>
      <c r="AX234" s="120">
        <f t="shared" ref="AX234:CF234" si="1529">AX229+AX233</f>
        <v>0</v>
      </c>
      <c r="AY234" s="120">
        <f t="shared" si="1529"/>
        <v>0</v>
      </c>
      <c r="AZ234" s="120">
        <f t="shared" si="1529"/>
        <v>0</v>
      </c>
      <c r="BA234" s="120">
        <f t="shared" si="1529"/>
        <v>0</v>
      </c>
      <c r="BB234" s="120">
        <f t="shared" si="1529"/>
        <v>0</v>
      </c>
      <c r="BC234" s="120">
        <f t="shared" si="1529"/>
        <v>0</v>
      </c>
      <c r="BD234" s="120">
        <f t="shared" si="1529"/>
        <v>0</v>
      </c>
      <c r="BE234" s="120">
        <f t="shared" si="1529"/>
        <v>0</v>
      </c>
      <c r="BF234" s="120">
        <f t="shared" ref="BF234:BO234" si="1530">BF229+BF233</f>
        <v>0</v>
      </c>
      <c r="BG234" s="120">
        <f t="shared" si="1530"/>
        <v>5</v>
      </c>
      <c r="BH234" s="120">
        <f t="shared" si="1530"/>
        <v>3</v>
      </c>
      <c r="BI234" s="120">
        <f t="shared" si="1530"/>
        <v>2</v>
      </c>
      <c r="BJ234" s="120">
        <f t="shared" si="1530"/>
        <v>5</v>
      </c>
      <c r="BK234" s="120">
        <f t="shared" si="1530"/>
        <v>0</v>
      </c>
      <c r="BL234" s="120">
        <f t="shared" si="1530"/>
        <v>0</v>
      </c>
      <c r="BM234" s="120">
        <f t="shared" si="1530"/>
        <v>0</v>
      </c>
      <c r="BN234" s="120">
        <f t="shared" si="1530"/>
        <v>0</v>
      </c>
      <c r="BO234" s="120">
        <f t="shared" si="1530"/>
        <v>0</v>
      </c>
      <c r="BP234" s="120">
        <f t="shared" si="1529"/>
        <v>0</v>
      </c>
      <c r="BQ234" s="120">
        <f t="shared" si="1529"/>
        <v>0</v>
      </c>
      <c r="BR234" s="120">
        <f t="shared" si="1529"/>
        <v>0</v>
      </c>
      <c r="BS234" s="120">
        <f t="shared" si="1529"/>
        <v>0</v>
      </c>
      <c r="BT234" s="120">
        <f t="shared" si="1529"/>
        <v>0</v>
      </c>
      <c r="BU234" s="120">
        <f t="shared" si="1500"/>
        <v>240</v>
      </c>
      <c r="BV234" s="120">
        <f t="shared" si="1514"/>
        <v>721</v>
      </c>
      <c r="BW234" s="120">
        <f t="shared" si="1502"/>
        <v>211</v>
      </c>
      <c r="BX234" s="120">
        <f t="shared" si="1503"/>
        <v>151</v>
      </c>
      <c r="BY234" s="120">
        <f t="shared" si="1504"/>
        <v>362</v>
      </c>
      <c r="BZ234" s="25"/>
      <c r="CA234" s="24">
        <f t="shared" si="1529"/>
        <v>0</v>
      </c>
      <c r="CB234" s="24">
        <f t="shared" si="1529"/>
        <v>0</v>
      </c>
      <c r="CC234" s="24">
        <f t="shared" si="1529"/>
        <v>0</v>
      </c>
      <c r="CD234" s="24">
        <f t="shared" si="1529"/>
        <v>211</v>
      </c>
      <c r="CE234" s="24">
        <f t="shared" si="1529"/>
        <v>151</v>
      </c>
      <c r="CF234" s="24">
        <f t="shared" si="1529"/>
        <v>362</v>
      </c>
      <c r="CG234" s="24">
        <f t="shared" ref="CG234:CI234" si="1531">CG229+CG233</f>
        <v>0</v>
      </c>
      <c r="CH234" s="24">
        <f t="shared" si="1531"/>
        <v>0</v>
      </c>
      <c r="CI234" s="24">
        <f t="shared" si="1531"/>
        <v>0</v>
      </c>
    </row>
    <row r="235" spans="1:87" ht="25.5" customHeight="1">
      <c r="A235" s="5"/>
      <c r="B235" s="80" t="s">
        <v>51</v>
      </c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5"/>
      <c r="CA235" s="24"/>
      <c r="CB235" s="24"/>
      <c r="CC235" s="24"/>
      <c r="CD235" s="24"/>
      <c r="CE235" s="24"/>
      <c r="CF235" s="24"/>
      <c r="CG235" s="24"/>
      <c r="CH235" s="24"/>
      <c r="CI235" s="24"/>
    </row>
    <row r="236" spans="1:87" ht="25.5" customHeight="1">
      <c r="A236" s="13"/>
      <c r="B236" s="6" t="s">
        <v>44</v>
      </c>
      <c r="C236" s="44"/>
      <c r="D236" s="44"/>
      <c r="E236" s="44"/>
      <c r="F236" s="4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44"/>
      <c r="AC236" s="44"/>
      <c r="AD236" s="44"/>
      <c r="AE236" s="4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44"/>
      <c r="AW236" s="44"/>
      <c r="AX236" s="44"/>
      <c r="AY236" s="4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45"/>
      <c r="CA236" s="24"/>
      <c r="CB236" s="24"/>
      <c r="CC236" s="24"/>
      <c r="CD236" s="24"/>
      <c r="CE236" s="24"/>
      <c r="CF236" s="24"/>
      <c r="CG236" s="24"/>
      <c r="CH236" s="24"/>
      <c r="CI236" s="24"/>
    </row>
    <row r="237" spans="1:87" ht="25.5" customHeight="1">
      <c r="A237" s="5"/>
      <c r="B237" s="27" t="s">
        <v>147</v>
      </c>
      <c r="C237" s="23">
        <v>5</v>
      </c>
      <c r="D237" s="23">
        <v>9</v>
      </c>
      <c r="E237" s="23">
        <v>0</v>
      </c>
      <c r="F237" s="23">
        <v>0</v>
      </c>
      <c r="G237" s="24">
        <f t="shared" ref="G237:G238" si="1532">E237+F237</f>
        <v>0</v>
      </c>
      <c r="H237" s="23">
        <v>0</v>
      </c>
      <c r="I237" s="23">
        <v>0</v>
      </c>
      <c r="J237" s="23">
        <v>0</v>
      </c>
      <c r="K237" s="23">
        <v>0</v>
      </c>
      <c r="L237" s="24">
        <f>SUM(J237:K237)</f>
        <v>0</v>
      </c>
      <c r="M237" s="23">
        <v>5</v>
      </c>
      <c r="N237" s="23">
        <v>1</v>
      </c>
      <c r="O237" s="23">
        <v>0</v>
      </c>
      <c r="P237" s="23">
        <v>0</v>
      </c>
      <c r="Q237" s="24">
        <f t="shared" ref="Q237:Q238" si="1533">O237+P237</f>
        <v>0</v>
      </c>
      <c r="R237" s="23">
        <v>0</v>
      </c>
      <c r="S237" s="23">
        <v>2</v>
      </c>
      <c r="T237" s="23">
        <v>0</v>
      </c>
      <c r="U237" s="23">
        <v>0</v>
      </c>
      <c r="V237" s="24">
        <f t="shared" ref="V237:V238" si="1534">T237+U237</f>
        <v>0</v>
      </c>
      <c r="W237" s="24">
        <v>0</v>
      </c>
      <c r="X237" s="23">
        <v>0</v>
      </c>
      <c r="Y237" s="23">
        <v>0</v>
      </c>
      <c r="Z237" s="23">
        <v>0</v>
      </c>
      <c r="AA237" s="24">
        <f t="shared" ref="AA237:AA238" si="1535">Y237+Z237</f>
        <v>0</v>
      </c>
      <c r="AB237" s="23">
        <v>10</v>
      </c>
      <c r="AC237" s="23">
        <v>15</v>
      </c>
      <c r="AD237" s="23">
        <v>0</v>
      </c>
      <c r="AE237" s="23">
        <v>0</v>
      </c>
      <c r="AF237" s="24">
        <f t="shared" ref="AF237:AF238" si="1536">AD237+AE237</f>
        <v>0</v>
      </c>
      <c r="AG237" s="23">
        <v>5</v>
      </c>
      <c r="AH237" s="23">
        <v>0</v>
      </c>
      <c r="AI237" s="23">
        <v>0</v>
      </c>
      <c r="AJ237" s="23">
        <v>0</v>
      </c>
      <c r="AK237" s="24">
        <f t="shared" ref="AK237:AK238" si="1537">AI237+AJ237</f>
        <v>0</v>
      </c>
      <c r="AL237" s="23">
        <v>5</v>
      </c>
      <c r="AM237" s="23">
        <v>1</v>
      </c>
      <c r="AN237" s="23">
        <v>0</v>
      </c>
      <c r="AO237" s="23">
        <v>0</v>
      </c>
      <c r="AP237" s="24">
        <f t="shared" ref="AP237:AP238" si="1538">AN237+AO237</f>
        <v>0</v>
      </c>
      <c r="AQ237" s="23">
        <v>0</v>
      </c>
      <c r="AR237" s="23">
        <v>2</v>
      </c>
      <c r="AS237" s="23">
        <v>0</v>
      </c>
      <c r="AT237" s="23">
        <v>0</v>
      </c>
      <c r="AU237" s="24">
        <f t="shared" ref="AU237:AU238" si="1539">AS237+AT237</f>
        <v>0</v>
      </c>
      <c r="AV237" s="23">
        <v>0</v>
      </c>
      <c r="AW237" s="23">
        <v>0</v>
      </c>
      <c r="AX237" s="23">
        <v>0</v>
      </c>
      <c r="AY237" s="23">
        <v>0</v>
      </c>
      <c r="AZ237" s="24">
        <f t="shared" ref="AZ237:AZ238" si="1540">AX237+AY237</f>
        <v>0</v>
      </c>
      <c r="BA237" s="23">
        <v>0</v>
      </c>
      <c r="BB237" s="23"/>
      <c r="BC237" s="23"/>
      <c r="BD237" s="23"/>
      <c r="BE237" s="24">
        <f t="shared" ref="BE237:BE238" si="1541">BC237+BD237</f>
        <v>0</v>
      </c>
      <c r="BF237" s="23">
        <v>0</v>
      </c>
      <c r="BG237" s="23">
        <v>0</v>
      </c>
      <c r="BH237" s="23">
        <v>0</v>
      </c>
      <c r="BI237" s="23">
        <v>0</v>
      </c>
      <c r="BJ237" s="24">
        <f t="shared" ref="BJ237:BJ238" si="1542">BH237+BI237</f>
        <v>0</v>
      </c>
      <c r="BK237" s="23">
        <v>0</v>
      </c>
      <c r="BL237" s="23">
        <v>0</v>
      </c>
      <c r="BM237" s="23">
        <v>0</v>
      </c>
      <c r="BN237" s="23">
        <v>0</v>
      </c>
      <c r="BO237" s="24">
        <f t="shared" ref="BO237:BO238" si="1543">BM237+BN237</f>
        <v>0</v>
      </c>
      <c r="BP237" s="23">
        <v>0</v>
      </c>
      <c r="BQ237" s="23">
        <v>0</v>
      </c>
      <c r="BR237" s="23">
        <v>0</v>
      </c>
      <c r="BS237" s="23">
        <v>0</v>
      </c>
      <c r="BT237" s="24">
        <f t="shared" ref="BT237:BT238" si="1544">BR237+BS237</f>
        <v>0</v>
      </c>
      <c r="BU237" s="24">
        <f t="shared" ref="BU237:BU239" si="1545">C237+M237+AB237+AG237+AL237+AQ237+AV237+BA237+BF237+BP237+H237+BK237+R237</f>
        <v>30</v>
      </c>
      <c r="BV237" s="24">
        <f t="shared" ref="BV237:BV244" si="1546">D237+N237+AC237+AH237+AM237+AR237+AW237+BB237+BG237+BQ237+I237+BL237+S237+X237</f>
        <v>30</v>
      </c>
      <c r="BW237" s="24">
        <f t="shared" ref="BW237:BW239" si="1547">E237+O237+AD237+AI237+AN237+AS237+AX237+BC237+BH237+BR237+J237+BM237+T237</f>
        <v>0</v>
      </c>
      <c r="BX237" s="24">
        <f t="shared" ref="BX237:BX239" si="1548">F237+P237+AE237+AJ237+AO237+AT237+AY237+BD237+BI237+BS237+K237+BN237+U237</f>
        <v>0</v>
      </c>
      <c r="BY237" s="24">
        <f t="shared" ref="BY237:BY239" si="1549">G237+Q237+AF237+AK237+AP237+AU237+AZ237+BE237+BJ237+BT237+L237+BO237+V237</f>
        <v>0</v>
      </c>
      <c r="BZ237" s="25">
        <v>2</v>
      </c>
      <c r="CA237" s="24" t="str">
        <f t="shared" ref="CA237:CA238" si="1550">IF(BZ237=1,BW237,"0")</f>
        <v>0</v>
      </c>
      <c r="CB237" s="24" t="str">
        <f t="shared" ref="CB237:CB238" si="1551">IF(BZ237=1,BX237,"0")</f>
        <v>0</v>
      </c>
      <c r="CC237" s="24">
        <f t="shared" ref="CC237:CC238" si="1552">CA237+CB237</f>
        <v>0</v>
      </c>
      <c r="CD237" s="24">
        <f t="shared" ref="CD237:CD238" si="1553">IF(BZ237=2,BW237,"0")</f>
        <v>0</v>
      </c>
      <c r="CE237" s="24">
        <f t="shared" ref="CE237:CE238" si="1554">IF(BZ237=2,BX237,"0")</f>
        <v>0</v>
      </c>
      <c r="CF237" s="24">
        <f t="shared" ref="CF237:CF238" si="1555">CD237+CE237</f>
        <v>0</v>
      </c>
      <c r="CG237" s="24" t="str">
        <f t="shared" ref="CG237:CG238" si="1556">IF(CC237=2,BZ237,"0")</f>
        <v>0</v>
      </c>
      <c r="CH237" s="24" t="str">
        <f t="shared" ref="CH237:CH238" si="1557">IF(CC237=2,CA237,"0")</f>
        <v>0</v>
      </c>
      <c r="CI237" s="24">
        <f t="shared" ref="CI237:CI238" si="1558">CG237+CH237</f>
        <v>0</v>
      </c>
    </row>
    <row r="238" spans="1:87" ht="25.5" customHeight="1">
      <c r="A238" s="5"/>
      <c r="B238" s="27" t="s">
        <v>149</v>
      </c>
      <c r="C238" s="23">
        <v>0</v>
      </c>
      <c r="D238" s="23">
        <v>0</v>
      </c>
      <c r="E238" s="23">
        <v>0</v>
      </c>
      <c r="F238" s="23">
        <v>0</v>
      </c>
      <c r="G238" s="24">
        <f t="shared" si="1532"/>
        <v>0</v>
      </c>
      <c r="H238" s="23">
        <v>0</v>
      </c>
      <c r="I238" s="23">
        <v>0</v>
      </c>
      <c r="J238" s="23">
        <v>0</v>
      </c>
      <c r="K238" s="23">
        <v>0</v>
      </c>
      <c r="L238" s="24">
        <f>SUM(J238:K238)</f>
        <v>0</v>
      </c>
      <c r="M238" s="23">
        <v>10</v>
      </c>
      <c r="N238" s="23">
        <v>2</v>
      </c>
      <c r="O238" s="23">
        <v>0</v>
      </c>
      <c r="P238" s="23">
        <v>0</v>
      </c>
      <c r="Q238" s="24">
        <f t="shared" si="1533"/>
        <v>0</v>
      </c>
      <c r="R238" s="23">
        <v>0</v>
      </c>
      <c r="S238" s="23">
        <v>2</v>
      </c>
      <c r="T238" s="23">
        <v>0</v>
      </c>
      <c r="U238" s="23">
        <v>0</v>
      </c>
      <c r="V238" s="24">
        <f t="shared" si="1534"/>
        <v>0</v>
      </c>
      <c r="W238" s="24">
        <v>0</v>
      </c>
      <c r="X238" s="23">
        <v>0</v>
      </c>
      <c r="Y238" s="23">
        <v>0</v>
      </c>
      <c r="Z238" s="23">
        <v>0</v>
      </c>
      <c r="AA238" s="24">
        <f t="shared" si="1535"/>
        <v>0</v>
      </c>
      <c r="AB238" s="23">
        <v>10</v>
      </c>
      <c r="AC238" s="23">
        <v>22</v>
      </c>
      <c r="AD238" s="23">
        <v>0</v>
      </c>
      <c r="AE238" s="23">
        <v>0</v>
      </c>
      <c r="AF238" s="24">
        <f t="shared" si="1536"/>
        <v>0</v>
      </c>
      <c r="AG238" s="23">
        <v>10</v>
      </c>
      <c r="AH238" s="23">
        <v>1</v>
      </c>
      <c r="AI238" s="23">
        <v>0</v>
      </c>
      <c r="AJ238" s="23">
        <v>0</v>
      </c>
      <c r="AK238" s="24">
        <f t="shared" si="1537"/>
        <v>0</v>
      </c>
      <c r="AL238" s="23">
        <v>5</v>
      </c>
      <c r="AM238" s="23">
        <v>1</v>
      </c>
      <c r="AN238" s="23">
        <v>0</v>
      </c>
      <c r="AO238" s="23">
        <v>0</v>
      </c>
      <c r="AP238" s="24">
        <f t="shared" si="1538"/>
        <v>0</v>
      </c>
      <c r="AQ238" s="23">
        <v>0</v>
      </c>
      <c r="AR238" s="23">
        <v>1</v>
      </c>
      <c r="AS238" s="23">
        <v>0</v>
      </c>
      <c r="AT238" s="23">
        <v>0</v>
      </c>
      <c r="AU238" s="24">
        <f t="shared" si="1539"/>
        <v>0</v>
      </c>
      <c r="AV238" s="23">
        <v>0</v>
      </c>
      <c r="AW238" s="23">
        <v>0</v>
      </c>
      <c r="AX238" s="23">
        <v>0</v>
      </c>
      <c r="AY238" s="23">
        <v>0</v>
      </c>
      <c r="AZ238" s="24">
        <f t="shared" si="1540"/>
        <v>0</v>
      </c>
      <c r="BA238" s="23">
        <v>0</v>
      </c>
      <c r="BB238" s="23"/>
      <c r="BC238" s="23"/>
      <c r="BD238" s="23"/>
      <c r="BE238" s="24">
        <f t="shared" si="1541"/>
        <v>0</v>
      </c>
      <c r="BF238" s="23">
        <v>0</v>
      </c>
      <c r="BG238" s="23">
        <v>0</v>
      </c>
      <c r="BH238" s="23">
        <v>0</v>
      </c>
      <c r="BI238" s="23">
        <v>0</v>
      </c>
      <c r="BJ238" s="24">
        <f t="shared" si="1542"/>
        <v>0</v>
      </c>
      <c r="BK238" s="23">
        <v>0</v>
      </c>
      <c r="BL238" s="23">
        <v>0</v>
      </c>
      <c r="BM238" s="23">
        <v>0</v>
      </c>
      <c r="BN238" s="23">
        <v>0</v>
      </c>
      <c r="BO238" s="24">
        <f t="shared" si="1543"/>
        <v>0</v>
      </c>
      <c r="BP238" s="23">
        <v>0</v>
      </c>
      <c r="BQ238" s="23">
        <v>0</v>
      </c>
      <c r="BR238" s="23">
        <v>0</v>
      </c>
      <c r="BS238" s="23">
        <v>0</v>
      </c>
      <c r="BT238" s="24">
        <f t="shared" si="1544"/>
        <v>0</v>
      </c>
      <c r="BU238" s="24">
        <f t="shared" si="1545"/>
        <v>35</v>
      </c>
      <c r="BV238" s="24">
        <f t="shared" si="1546"/>
        <v>29</v>
      </c>
      <c r="BW238" s="24">
        <f t="shared" si="1547"/>
        <v>0</v>
      </c>
      <c r="BX238" s="24">
        <f t="shared" si="1548"/>
        <v>0</v>
      </c>
      <c r="BY238" s="24">
        <f t="shared" si="1549"/>
        <v>0</v>
      </c>
      <c r="BZ238" s="25">
        <v>2</v>
      </c>
      <c r="CA238" s="24" t="str">
        <f t="shared" si="1550"/>
        <v>0</v>
      </c>
      <c r="CB238" s="24" t="str">
        <f t="shared" si="1551"/>
        <v>0</v>
      </c>
      <c r="CC238" s="24">
        <f t="shared" si="1552"/>
        <v>0</v>
      </c>
      <c r="CD238" s="24">
        <f t="shared" si="1553"/>
        <v>0</v>
      </c>
      <c r="CE238" s="24">
        <f t="shared" si="1554"/>
        <v>0</v>
      </c>
      <c r="CF238" s="24">
        <f t="shared" si="1555"/>
        <v>0</v>
      </c>
      <c r="CG238" s="24" t="str">
        <f t="shared" si="1556"/>
        <v>0</v>
      </c>
      <c r="CH238" s="24" t="str">
        <f t="shared" si="1557"/>
        <v>0</v>
      </c>
      <c r="CI238" s="24">
        <f t="shared" si="1558"/>
        <v>0</v>
      </c>
    </row>
    <row r="239" spans="1:87" ht="25.5" customHeight="1">
      <c r="A239" s="5"/>
      <c r="B239" s="28" t="s">
        <v>36</v>
      </c>
      <c r="C239" s="24">
        <f t="shared" ref="C239:AW239" si="1559">SUM(C237:C238)</f>
        <v>5</v>
      </c>
      <c r="D239" s="24">
        <f t="shared" si="1559"/>
        <v>9</v>
      </c>
      <c r="E239" s="24">
        <f t="shared" si="1559"/>
        <v>0</v>
      </c>
      <c r="F239" s="24">
        <f t="shared" si="1559"/>
        <v>0</v>
      </c>
      <c r="G239" s="24">
        <f t="shared" si="1559"/>
        <v>0</v>
      </c>
      <c r="H239" s="24">
        <f t="shared" ref="H239:L239" si="1560">SUM(H237:H238)</f>
        <v>0</v>
      </c>
      <c r="I239" s="24">
        <f t="shared" si="1560"/>
        <v>0</v>
      </c>
      <c r="J239" s="24">
        <f t="shared" si="1560"/>
        <v>0</v>
      </c>
      <c r="K239" s="24">
        <f t="shared" si="1560"/>
        <v>0</v>
      </c>
      <c r="L239" s="24">
        <f t="shared" si="1560"/>
        <v>0</v>
      </c>
      <c r="M239" s="24">
        <f t="shared" si="1559"/>
        <v>15</v>
      </c>
      <c r="N239" s="24">
        <f t="shared" si="1559"/>
        <v>3</v>
      </c>
      <c r="O239" s="24">
        <f t="shared" si="1559"/>
        <v>0</v>
      </c>
      <c r="P239" s="24">
        <f t="shared" si="1559"/>
        <v>0</v>
      </c>
      <c r="Q239" s="24">
        <f t="shared" si="1559"/>
        <v>0</v>
      </c>
      <c r="R239" s="24">
        <f t="shared" ref="R239:AA239" si="1561">SUM(R237:R238)</f>
        <v>0</v>
      </c>
      <c r="S239" s="24">
        <f t="shared" si="1561"/>
        <v>4</v>
      </c>
      <c r="T239" s="24">
        <f t="shared" si="1561"/>
        <v>0</v>
      </c>
      <c r="U239" s="24">
        <f t="shared" si="1561"/>
        <v>0</v>
      </c>
      <c r="V239" s="24">
        <f t="shared" si="1561"/>
        <v>0</v>
      </c>
      <c r="W239" s="24">
        <f t="shared" si="1561"/>
        <v>0</v>
      </c>
      <c r="X239" s="24">
        <f t="shared" si="1561"/>
        <v>0</v>
      </c>
      <c r="Y239" s="24">
        <f t="shared" si="1561"/>
        <v>0</v>
      </c>
      <c r="Z239" s="24">
        <f t="shared" si="1561"/>
        <v>0</v>
      </c>
      <c r="AA239" s="24">
        <f t="shared" si="1561"/>
        <v>0</v>
      </c>
      <c r="AB239" s="24">
        <f t="shared" si="1559"/>
        <v>20</v>
      </c>
      <c r="AC239" s="24">
        <f t="shared" si="1559"/>
        <v>37</v>
      </c>
      <c r="AD239" s="24">
        <f t="shared" si="1559"/>
        <v>0</v>
      </c>
      <c r="AE239" s="24">
        <f t="shared" si="1559"/>
        <v>0</v>
      </c>
      <c r="AF239" s="24">
        <f t="shared" si="1559"/>
        <v>0</v>
      </c>
      <c r="AG239" s="24">
        <f t="shared" si="1559"/>
        <v>15</v>
      </c>
      <c r="AH239" s="24">
        <f t="shared" si="1559"/>
        <v>1</v>
      </c>
      <c r="AI239" s="24">
        <f t="shared" si="1559"/>
        <v>0</v>
      </c>
      <c r="AJ239" s="24">
        <f t="shared" si="1559"/>
        <v>0</v>
      </c>
      <c r="AK239" s="24">
        <f t="shared" si="1559"/>
        <v>0</v>
      </c>
      <c r="AL239" s="24">
        <f t="shared" si="1559"/>
        <v>10</v>
      </c>
      <c r="AM239" s="24">
        <f t="shared" si="1559"/>
        <v>2</v>
      </c>
      <c r="AN239" s="24">
        <f t="shared" si="1559"/>
        <v>0</v>
      </c>
      <c r="AO239" s="24">
        <f t="shared" si="1559"/>
        <v>0</v>
      </c>
      <c r="AP239" s="24">
        <f t="shared" si="1559"/>
        <v>0</v>
      </c>
      <c r="AQ239" s="24">
        <f t="shared" si="1559"/>
        <v>0</v>
      </c>
      <c r="AR239" s="24">
        <f t="shared" si="1559"/>
        <v>3</v>
      </c>
      <c r="AS239" s="24">
        <f t="shared" si="1559"/>
        <v>0</v>
      </c>
      <c r="AT239" s="24">
        <f t="shared" si="1559"/>
        <v>0</v>
      </c>
      <c r="AU239" s="24">
        <f t="shared" si="1559"/>
        <v>0</v>
      </c>
      <c r="AV239" s="24">
        <f t="shared" si="1559"/>
        <v>0</v>
      </c>
      <c r="AW239" s="24">
        <f t="shared" si="1559"/>
        <v>0</v>
      </c>
      <c r="AX239" s="24">
        <f t="shared" ref="AX239:BT239" si="1562">SUM(AX237:AX238)</f>
        <v>0</v>
      </c>
      <c r="AY239" s="24">
        <f t="shared" si="1562"/>
        <v>0</v>
      </c>
      <c r="AZ239" s="24">
        <f t="shared" si="1562"/>
        <v>0</v>
      </c>
      <c r="BA239" s="24">
        <f t="shared" si="1562"/>
        <v>0</v>
      </c>
      <c r="BB239" s="24">
        <f t="shared" si="1562"/>
        <v>0</v>
      </c>
      <c r="BC239" s="24">
        <f t="shared" si="1562"/>
        <v>0</v>
      </c>
      <c r="BD239" s="24">
        <f t="shared" si="1562"/>
        <v>0</v>
      </c>
      <c r="BE239" s="24">
        <f t="shared" si="1562"/>
        <v>0</v>
      </c>
      <c r="BF239" s="24">
        <f t="shared" si="1562"/>
        <v>0</v>
      </c>
      <c r="BG239" s="24">
        <f t="shared" si="1562"/>
        <v>0</v>
      </c>
      <c r="BH239" s="24">
        <f t="shared" si="1562"/>
        <v>0</v>
      </c>
      <c r="BI239" s="24">
        <f t="shared" si="1562"/>
        <v>0</v>
      </c>
      <c r="BJ239" s="24">
        <f t="shared" si="1562"/>
        <v>0</v>
      </c>
      <c r="BK239" s="24">
        <f t="shared" ref="BK239:BO239" si="1563">SUM(BK237:BK238)</f>
        <v>0</v>
      </c>
      <c r="BL239" s="24">
        <f t="shared" si="1563"/>
        <v>0</v>
      </c>
      <c r="BM239" s="24">
        <f t="shared" si="1563"/>
        <v>0</v>
      </c>
      <c r="BN239" s="24">
        <f t="shared" si="1563"/>
        <v>0</v>
      </c>
      <c r="BO239" s="24">
        <f t="shared" si="1563"/>
        <v>0</v>
      </c>
      <c r="BP239" s="24">
        <f t="shared" si="1562"/>
        <v>0</v>
      </c>
      <c r="BQ239" s="24">
        <f>SUM(BQ237:BQ238)</f>
        <v>0</v>
      </c>
      <c r="BR239" s="24">
        <f t="shared" ref="BR239:BS239" si="1564">SUM(BR237:BR238)</f>
        <v>0</v>
      </c>
      <c r="BS239" s="24">
        <f t="shared" si="1564"/>
        <v>0</v>
      </c>
      <c r="BT239" s="24">
        <f t="shared" si="1562"/>
        <v>0</v>
      </c>
      <c r="BU239" s="24">
        <f t="shared" si="1545"/>
        <v>65</v>
      </c>
      <c r="BV239" s="24">
        <f t="shared" si="1546"/>
        <v>59</v>
      </c>
      <c r="BW239" s="24">
        <f t="shared" si="1547"/>
        <v>0</v>
      </c>
      <c r="BX239" s="24">
        <f t="shared" si="1548"/>
        <v>0</v>
      </c>
      <c r="BY239" s="24">
        <f t="shared" si="1549"/>
        <v>0</v>
      </c>
      <c r="BZ239" s="25"/>
      <c r="CA239" s="24">
        <f t="shared" ref="CA239:CF239" si="1565">SUM(CA237:CA238)</f>
        <v>0</v>
      </c>
      <c r="CB239" s="24">
        <f t="shared" si="1565"/>
        <v>0</v>
      </c>
      <c r="CC239" s="24">
        <f t="shared" si="1565"/>
        <v>0</v>
      </c>
      <c r="CD239" s="24">
        <f t="shared" si="1565"/>
        <v>0</v>
      </c>
      <c r="CE239" s="24">
        <f t="shared" si="1565"/>
        <v>0</v>
      </c>
      <c r="CF239" s="24">
        <f t="shared" si="1565"/>
        <v>0</v>
      </c>
      <c r="CG239" s="24">
        <f t="shared" ref="CG239:CI239" si="1566">SUM(CG237:CG238)</f>
        <v>0</v>
      </c>
      <c r="CH239" s="24">
        <f t="shared" si="1566"/>
        <v>0</v>
      </c>
      <c r="CI239" s="24">
        <f t="shared" si="1566"/>
        <v>0</v>
      </c>
    </row>
    <row r="240" spans="1:87" ht="25.5" hidden="1" customHeight="1">
      <c r="A240" s="5"/>
      <c r="B240" s="6" t="s">
        <v>58</v>
      </c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>
        <f t="shared" si="1546"/>
        <v>0</v>
      </c>
      <c r="BW240" s="24"/>
      <c r="BX240" s="24"/>
      <c r="BY240" s="24"/>
      <c r="BZ240" s="25"/>
      <c r="CA240" s="24"/>
      <c r="CB240" s="24"/>
      <c r="CC240" s="24"/>
      <c r="CD240" s="24"/>
      <c r="CE240" s="24"/>
      <c r="CF240" s="24"/>
      <c r="CG240" s="24"/>
      <c r="CH240" s="24"/>
      <c r="CI240" s="24"/>
    </row>
    <row r="241" spans="1:87" ht="25.5" hidden="1" customHeight="1">
      <c r="A241" s="5"/>
      <c r="B241" s="27" t="s">
        <v>73</v>
      </c>
      <c r="C241" s="23">
        <v>0</v>
      </c>
      <c r="D241" s="23">
        <v>0</v>
      </c>
      <c r="E241" s="23">
        <v>0</v>
      </c>
      <c r="F241" s="23">
        <v>0</v>
      </c>
      <c r="G241" s="24">
        <f t="shared" ref="G241" si="1567">E241+F241</f>
        <v>0</v>
      </c>
      <c r="H241" s="23">
        <v>0</v>
      </c>
      <c r="I241" s="73">
        <v>0</v>
      </c>
      <c r="J241" s="23">
        <v>0</v>
      </c>
      <c r="K241" s="23">
        <v>0</v>
      </c>
      <c r="L241" s="24">
        <f>SUM(J241:K241)</f>
        <v>0</v>
      </c>
      <c r="M241" s="23">
        <v>0</v>
      </c>
      <c r="N241" s="23">
        <v>0</v>
      </c>
      <c r="O241" s="23">
        <v>0</v>
      </c>
      <c r="P241" s="23">
        <v>0</v>
      </c>
      <c r="Q241" s="24">
        <f t="shared" ref="Q241" si="1568">O241+P241</f>
        <v>0</v>
      </c>
      <c r="R241" s="23">
        <v>0</v>
      </c>
      <c r="S241" s="23">
        <v>0</v>
      </c>
      <c r="T241" s="23">
        <v>0</v>
      </c>
      <c r="U241" s="23">
        <v>0</v>
      </c>
      <c r="V241" s="24">
        <f t="shared" ref="V241" si="1569">T241+U241</f>
        <v>0</v>
      </c>
      <c r="W241" s="24">
        <v>0</v>
      </c>
      <c r="X241" s="24">
        <v>0</v>
      </c>
      <c r="Y241" s="24">
        <v>0</v>
      </c>
      <c r="Z241" s="24">
        <v>0</v>
      </c>
      <c r="AA241" s="24">
        <f t="shared" ref="AA241" si="1570">Y241+Z241</f>
        <v>0</v>
      </c>
      <c r="AB241" s="23">
        <v>0</v>
      </c>
      <c r="AC241" s="23">
        <v>0</v>
      </c>
      <c r="AD241" s="23">
        <v>0</v>
      </c>
      <c r="AE241" s="23">
        <v>0</v>
      </c>
      <c r="AF241" s="24">
        <f t="shared" ref="AF241" si="1571">AD241+AE241</f>
        <v>0</v>
      </c>
      <c r="AG241" s="23">
        <v>0</v>
      </c>
      <c r="AH241" s="23">
        <v>0</v>
      </c>
      <c r="AI241" s="23">
        <v>0</v>
      </c>
      <c r="AJ241" s="23">
        <v>0</v>
      </c>
      <c r="AK241" s="24">
        <f t="shared" ref="AK241" si="1572">AI241+AJ241</f>
        <v>0</v>
      </c>
      <c r="AL241" s="23">
        <v>0</v>
      </c>
      <c r="AM241" s="23">
        <v>0</v>
      </c>
      <c r="AN241" s="23">
        <v>0</v>
      </c>
      <c r="AO241" s="23">
        <v>0</v>
      </c>
      <c r="AP241" s="24">
        <f t="shared" ref="AP241" si="1573">AN241+AO241</f>
        <v>0</v>
      </c>
      <c r="AQ241" s="23">
        <v>0</v>
      </c>
      <c r="AR241" s="23">
        <v>0</v>
      </c>
      <c r="AS241" s="23">
        <v>0</v>
      </c>
      <c r="AT241" s="23">
        <v>0</v>
      </c>
      <c r="AU241" s="24">
        <f t="shared" ref="AU241" si="1574">AS241+AT241</f>
        <v>0</v>
      </c>
      <c r="AV241" s="24">
        <v>0</v>
      </c>
      <c r="AW241" s="24">
        <v>0</v>
      </c>
      <c r="AX241" s="24">
        <v>0</v>
      </c>
      <c r="AY241" s="24">
        <v>0</v>
      </c>
      <c r="AZ241" s="24">
        <f t="shared" ref="AZ241" si="1575">AX241+AY241</f>
        <v>0</v>
      </c>
      <c r="BA241" s="23">
        <v>0</v>
      </c>
      <c r="BB241" s="23">
        <v>0</v>
      </c>
      <c r="BC241" s="23">
        <v>0</v>
      </c>
      <c r="BD241" s="23">
        <v>0</v>
      </c>
      <c r="BE241" s="24">
        <f t="shared" ref="BE241" si="1576">BC241+BD241</f>
        <v>0</v>
      </c>
      <c r="BF241" s="24">
        <v>0</v>
      </c>
      <c r="BG241" s="24">
        <v>0</v>
      </c>
      <c r="BH241" s="24">
        <v>0</v>
      </c>
      <c r="BI241" s="24">
        <v>0</v>
      </c>
      <c r="BJ241" s="24">
        <f t="shared" ref="BJ241" si="1577">BH241+BI241</f>
        <v>0</v>
      </c>
      <c r="BK241" s="23">
        <v>0</v>
      </c>
      <c r="BL241" s="23">
        <v>0</v>
      </c>
      <c r="BM241" s="23">
        <v>0</v>
      </c>
      <c r="BN241" s="23">
        <v>0</v>
      </c>
      <c r="BO241" s="24">
        <f t="shared" ref="BO241" si="1578">BM241+BN241</f>
        <v>0</v>
      </c>
      <c r="BP241" s="23">
        <v>0</v>
      </c>
      <c r="BQ241" s="23">
        <v>0</v>
      </c>
      <c r="BR241" s="23">
        <v>0</v>
      </c>
      <c r="BS241" s="23">
        <v>0</v>
      </c>
      <c r="BT241" s="24">
        <f t="shared" ref="BT241" si="1579">BR241+BS241</f>
        <v>0</v>
      </c>
      <c r="BU241" s="24">
        <f t="shared" ref="BU241:BU244" si="1580">C241+M241+AB241+AG241+AL241+AQ241+AV241+BA241+BF241+BP241+H241+BK241+R241</f>
        <v>0</v>
      </c>
      <c r="BV241" s="24">
        <f t="shared" si="1546"/>
        <v>0</v>
      </c>
      <c r="BW241" s="24">
        <f t="shared" ref="BW241:BW244" si="1581">E241+O241+AD241+AI241+AN241+AS241+AX241+BC241+BH241+BR241+J241+BM241+T241</f>
        <v>0</v>
      </c>
      <c r="BX241" s="24">
        <f t="shared" ref="BX241:BX244" si="1582">F241+P241+AE241+AJ241+AO241+AT241+AY241+BD241+BI241+BS241+K241+BN241+U241</f>
        <v>0</v>
      </c>
      <c r="BY241" s="24">
        <f t="shared" ref="BY241:BY244" si="1583">G241+Q241+AF241+AK241+AP241+AU241+AZ241+BE241+BJ241+BT241+L241+BO241+V241</f>
        <v>0</v>
      </c>
      <c r="BZ241" s="25">
        <v>2</v>
      </c>
      <c r="CA241" s="24" t="str">
        <f t="shared" ref="CA241" si="1584">IF(BZ241=1,BW241,"0")</f>
        <v>0</v>
      </c>
      <c r="CB241" s="24" t="str">
        <f t="shared" ref="CB241" si="1585">IF(BZ241=1,BX241,"0")</f>
        <v>0</v>
      </c>
      <c r="CC241" s="24">
        <f t="shared" ref="CC241" si="1586">CA241+CB241</f>
        <v>0</v>
      </c>
      <c r="CD241" s="24">
        <f t="shared" ref="CD241" si="1587">IF(BZ241=2,BW241,"0")</f>
        <v>0</v>
      </c>
      <c r="CE241" s="24">
        <f t="shared" ref="CE241" si="1588">IF(BZ241=2,BX241,"0")</f>
        <v>0</v>
      </c>
      <c r="CF241" s="24">
        <f t="shared" ref="CF241" si="1589">CD241+CE241</f>
        <v>0</v>
      </c>
      <c r="CG241" s="24" t="str">
        <f t="shared" ref="CG241" si="1590">IF(CC241=2,BZ241,"0")</f>
        <v>0</v>
      </c>
      <c r="CH241" s="24" t="str">
        <f t="shared" ref="CH241" si="1591">IF(CC241=2,CA241,"0")</f>
        <v>0</v>
      </c>
      <c r="CI241" s="24">
        <f t="shared" ref="CI241" si="1592">CG241+CH241</f>
        <v>0</v>
      </c>
    </row>
    <row r="242" spans="1:87" ht="25.5" hidden="1" customHeight="1">
      <c r="A242" s="5"/>
      <c r="B242" s="28" t="s">
        <v>36</v>
      </c>
      <c r="C242" s="38">
        <f>C241</f>
        <v>0</v>
      </c>
      <c r="D242" s="38">
        <f t="shared" ref="D242:CD242" si="1593">D241</f>
        <v>0</v>
      </c>
      <c r="E242" s="38">
        <f t="shared" si="1593"/>
        <v>0</v>
      </c>
      <c r="F242" s="38">
        <f t="shared" si="1593"/>
        <v>0</v>
      </c>
      <c r="G242" s="38">
        <f t="shared" si="1593"/>
        <v>0</v>
      </c>
      <c r="H242" s="38">
        <f t="shared" si="1593"/>
        <v>0</v>
      </c>
      <c r="I242" s="38">
        <f t="shared" si="1593"/>
        <v>0</v>
      </c>
      <c r="J242" s="38">
        <f t="shared" si="1593"/>
        <v>0</v>
      </c>
      <c r="K242" s="38">
        <f t="shared" si="1593"/>
        <v>0</v>
      </c>
      <c r="L242" s="38">
        <f t="shared" si="1593"/>
        <v>0</v>
      </c>
      <c r="M242" s="38">
        <f t="shared" si="1593"/>
        <v>0</v>
      </c>
      <c r="N242" s="38">
        <f t="shared" si="1593"/>
        <v>0</v>
      </c>
      <c r="O242" s="38">
        <f t="shared" si="1593"/>
        <v>0</v>
      </c>
      <c r="P242" s="38">
        <f t="shared" si="1593"/>
        <v>0</v>
      </c>
      <c r="Q242" s="38">
        <f t="shared" si="1593"/>
        <v>0</v>
      </c>
      <c r="R242" s="38">
        <f t="shared" ref="R242:AA242" si="1594">R241</f>
        <v>0</v>
      </c>
      <c r="S242" s="38">
        <f t="shared" si="1594"/>
        <v>0</v>
      </c>
      <c r="T242" s="38">
        <f t="shared" si="1594"/>
        <v>0</v>
      </c>
      <c r="U242" s="38">
        <f t="shared" si="1594"/>
        <v>0</v>
      </c>
      <c r="V242" s="38">
        <f t="shared" si="1594"/>
        <v>0</v>
      </c>
      <c r="W242" s="38">
        <f t="shared" si="1594"/>
        <v>0</v>
      </c>
      <c r="X242" s="38">
        <f t="shared" si="1594"/>
        <v>0</v>
      </c>
      <c r="Y242" s="38">
        <f t="shared" si="1594"/>
        <v>0</v>
      </c>
      <c r="Z242" s="38">
        <f t="shared" si="1594"/>
        <v>0</v>
      </c>
      <c r="AA242" s="38">
        <f t="shared" si="1594"/>
        <v>0</v>
      </c>
      <c r="AB242" s="38">
        <f t="shared" si="1593"/>
        <v>0</v>
      </c>
      <c r="AC242" s="38">
        <f t="shared" si="1593"/>
        <v>0</v>
      </c>
      <c r="AD242" s="38">
        <f t="shared" si="1593"/>
        <v>0</v>
      </c>
      <c r="AE242" s="38">
        <f t="shared" si="1593"/>
        <v>0</v>
      </c>
      <c r="AF242" s="38">
        <f t="shared" si="1593"/>
        <v>0</v>
      </c>
      <c r="AG242" s="38">
        <f t="shared" si="1593"/>
        <v>0</v>
      </c>
      <c r="AH242" s="38">
        <f t="shared" si="1593"/>
        <v>0</v>
      </c>
      <c r="AI242" s="38">
        <f t="shared" si="1593"/>
        <v>0</v>
      </c>
      <c r="AJ242" s="38">
        <f t="shared" si="1593"/>
        <v>0</v>
      </c>
      <c r="AK242" s="38">
        <f t="shared" si="1593"/>
        <v>0</v>
      </c>
      <c r="AL242" s="38">
        <f t="shared" si="1593"/>
        <v>0</v>
      </c>
      <c r="AM242" s="38">
        <f t="shared" si="1593"/>
        <v>0</v>
      </c>
      <c r="AN242" s="38">
        <f t="shared" si="1593"/>
        <v>0</v>
      </c>
      <c r="AO242" s="38">
        <f t="shared" si="1593"/>
        <v>0</v>
      </c>
      <c r="AP242" s="38">
        <f t="shared" si="1593"/>
        <v>0</v>
      </c>
      <c r="AQ242" s="38">
        <f t="shared" si="1593"/>
        <v>0</v>
      </c>
      <c r="AR242" s="38">
        <f t="shared" si="1593"/>
        <v>0</v>
      </c>
      <c r="AS242" s="38">
        <f t="shared" si="1593"/>
        <v>0</v>
      </c>
      <c r="AT242" s="38">
        <f t="shared" si="1593"/>
        <v>0</v>
      </c>
      <c r="AU242" s="38">
        <f t="shared" si="1593"/>
        <v>0</v>
      </c>
      <c r="AV242" s="38">
        <f t="shared" si="1593"/>
        <v>0</v>
      </c>
      <c r="AW242" s="38">
        <f t="shared" si="1593"/>
        <v>0</v>
      </c>
      <c r="AX242" s="38">
        <f t="shared" si="1593"/>
        <v>0</v>
      </c>
      <c r="AY242" s="38">
        <f t="shared" si="1593"/>
        <v>0</v>
      </c>
      <c r="AZ242" s="38">
        <f t="shared" si="1593"/>
        <v>0</v>
      </c>
      <c r="BA242" s="38">
        <f t="shared" si="1593"/>
        <v>0</v>
      </c>
      <c r="BB242" s="38">
        <f t="shared" si="1593"/>
        <v>0</v>
      </c>
      <c r="BC242" s="38">
        <f t="shared" si="1593"/>
        <v>0</v>
      </c>
      <c r="BD242" s="38">
        <f t="shared" si="1593"/>
        <v>0</v>
      </c>
      <c r="BE242" s="38">
        <f t="shared" si="1593"/>
        <v>0</v>
      </c>
      <c r="BF242" s="38">
        <f t="shared" si="1593"/>
        <v>0</v>
      </c>
      <c r="BG242" s="38">
        <f t="shared" si="1593"/>
        <v>0</v>
      </c>
      <c r="BH242" s="38">
        <f t="shared" si="1593"/>
        <v>0</v>
      </c>
      <c r="BI242" s="38">
        <f t="shared" si="1593"/>
        <v>0</v>
      </c>
      <c r="BJ242" s="38">
        <f t="shared" si="1593"/>
        <v>0</v>
      </c>
      <c r="BK242" s="38">
        <f t="shared" ref="BK242:BO242" si="1595">BK241</f>
        <v>0</v>
      </c>
      <c r="BL242" s="38">
        <f t="shared" si="1595"/>
        <v>0</v>
      </c>
      <c r="BM242" s="38">
        <f t="shared" si="1595"/>
        <v>0</v>
      </c>
      <c r="BN242" s="38">
        <f t="shared" si="1595"/>
        <v>0</v>
      </c>
      <c r="BO242" s="38">
        <f t="shared" si="1595"/>
        <v>0</v>
      </c>
      <c r="BP242" s="38">
        <f t="shared" si="1593"/>
        <v>0</v>
      </c>
      <c r="BQ242" s="38">
        <f t="shared" si="1593"/>
        <v>0</v>
      </c>
      <c r="BR242" s="38">
        <f t="shared" si="1593"/>
        <v>0</v>
      </c>
      <c r="BS242" s="38">
        <f t="shared" si="1593"/>
        <v>0</v>
      </c>
      <c r="BT242" s="38">
        <f t="shared" si="1593"/>
        <v>0</v>
      </c>
      <c r="BU242" s="24">
        <f t="shared" si="1580"/>
        <v>0</v>
      </c>
      <c r="BV242" s="24">
        <f t="shared" si="1546"/>
        <v>0</v>
      </c>
      <c r="BW242" s="24">
        <f t="shared" si="1581"/>
        <v>0</v>
      </c>
      <c r="BX242" s="24">
        <f t="shared" si="1582"/>
        <v>0</v>
      </c>
      <c r="BY242" s="24">
        <f t="shared" si="1583"/>
        <v>0</v>
      </c>
      <c r="BZ242" s="56">
        <f t="shared" si="1593"/>
        <v>2</v>
      </c>
      <c r="CA242" s="38" t="str">
        <f t="shared" si="1593"/>
        <v>0</v>
      </c>
      <c r="CB242" s="38" t="str">
        <f t="shared" si="1593"/>
        <v>0</v>
      </c>
      <c r="CC242" s="38">
        <f t="shared" si="1593"/>
        <v>0</v>
      </c>
      <c r="CD242" s="38">
        <f t="shared" si="1593"/>
        <v>0</v>
      </c>
      <c r="CE242" s="38">
        <f t="shared" ref="CE242:CI242" si="1596">CE241</f>
        <v>0</v>
      </c>
      <c r="CF242" s="38">
        <f t="shared" si="1596"/>
        <v>0</v>
      </c>
      <c r="CG242" s="38" t="str">
        <f t="shared" si="1596"/>
        <v>0</v>
      </c>
      <c r="CH242" s="38" t="str">
        <f t="shared" si="1596"/>
        <v>0</v>
      </c>
      <c r="CI242" s="24">
        <f t="shared" si="1596"/>
        <v>0</v>
      </c>
    </row>
    <row r="243" spans="1:87" ht="25.5" customHeight="1">
      <c r="A243" s="5"/>
      <c r="B243" s="28" t="s">
        <v>52</v>
      </c>
      <c r="C243" s="38">
        <f>C239+C242</f>
        <v>5</v>
      </c>
      <c r="D243" s="38">
        <f t="shared" ref="D243:CD243" si="1597">D239+D242</f>
        <v>9</v>
      </c>
      <c r="E243" s="38">
        <f t="shared" si="1597"/>
        <v>0</v>
      </c>
      <c r="F243" s="38">
        <f t="shared" si="1597"/>
        <v>0</v>
      </c>
      <c r="G243" s="38">
        <f t="shared" si="1597"/>
        <v>0</v>
      </c>
      <c r="H243" s="38">
        <f t="shared" si="1597"/>
        <v>0</v>
      </c>
      <c r="I243" s="38">
        <f t="shared" si="1597"/>
        <v>0</v>
      </c>
      <c r="J243" s="38">
        <f t="shared" si="1597"/>
        <v>0</v>
      </c>
      <c r="K243" s="38">
        <f t="shared" si="1597"/>
        <v>0</v>
      </c>
      <c r="L243" s="38">
        <f t="shared" si="1597"/>
        <v>0</v>
      </c>
      <c r="M243" s="38">
        <f t="shared" si="1597"/>
        <v>15</v>
      </c>
      <c r="N243" s="38">
        <f t="shared" si="1597"/>
        <v>3</v>
      </c>
      <c r="O243" s="38">
        <f t="shared" si="1597"/>
        <v>0</v>
      </c>
      <c r="P243" s="38">
        <f t="shared" si="1597"/>
        <v>0</v>
      </c>
      <c r="Q243" s="38">
        <f t="shared" si="1597"/>
        <v>0</v>
      </c>
      <c r="R243" s="38">
        <f t="shared" ref="R243:AA243" si="1598">R239+R242</f>
        <v>0</v>
      </c>
      <c r="S243" s="38">
        <f t="shared" si="1598"/>
        <v>4</v>
      </c>
      <c r="T243" s="38">
        <f t="shared" si="1598"/>
        <v>0</v>
      </c>
      <c r="U243" s="38">
        <f t="shared" si="1598"/>
        <v>0</v>
      </c>
      <c r="V243" s="38">
        <f t="shared" si="1598"/>
        <v>0</v>
      </c>
      <c r="W243" s="38">
        <f t="shared" si="1598"/>
        <v>0</v>
      </c>
      <c r="X243" s="38">
        <f t="shared" si="1598"/>
        <v>0</v>
      </c>
      <c r="Y243" s="38">
        <f t="shared" si="1598"/>
        <v>0</v>
      </c>
      <c r="Z243" s="38">
        <f t="shared" si="1598"/>
        <v>0</v>
      </c>
      <c r="AA243" s="38">
        <f t="shared" si="1598"/>
        <v>0</v>
      </c>
      <c r="AB243" s="38">
        <f t="shared" si="1597"/>
        <v>20</v>
      </c>
      <c r="AC243" s="38">
        <f t="shared" si="1597"/>
        <v>37</v>
      </c>
      <c r="AD243" s="38">
        <f t="shared" si="1597"/>
        <v>0</v>
      </c>
      <c r="AE243" s="38">
        <f t="shared" si="1597"/>
        <v>0</v>
      </c>
      <c r="AF243" s="38">
        <f t="shared" si="1597"/>
        <v>0</v>
      </c>
      <c r="AG243" s="38">
        <f t="shared" si="1597"/>
        <v>15</v>
      </c>
      <c r="AH243" s="38">
        <f t="shared" si="1597"/>
        <v>1</v>
      </c>
      <c r="AI243" s="38">
        <f t="shared" si="1597"/>
        <v>0</v>
      </c>
      <c r="AJ243" s="38">
        <f t="shared" si="1597"/>
        <v>0</v>
      </c>
      <c r="AK243" s="38">
        <f t="shared" si="1597"/>
        <v>0</v>
      </c>
      <c r="AL243" s="38">
        <f t="shared" si="1597"/>
        <v>10</v>
      </c>
      <c r="AM243" s="38">
        <f t="shared" si="1597"/>
        <v>2</v>
      </c>
      <c r="AN243" s="38">
        <f t="shared" si="1597"/>
        <v>0</v>
      </c>
      <c r="AO243" s="38">
        <f t="shared" si="1597"/>
        <v>0</v>
      </c>
      <c r="AP243" s="38">
        <f t="shared" si="1597"/>
        <v>0</v>
      </c>
      <c r="AQ243" s="38">
        <f t="shared" si="1597"/>
        <v>0</v>
      </c>
      <c r="AR243" s="38">
        <f t="shared" si="1597"/>
        <v>3</v>
      </c>
      <c r="AS243" s="38">
        <f t="shared" si="1597"/>
        <v>0</v>
      </c>
      <c r="AT243" s="38">
        <f t="shared" si="1597"/>
        <v>0</v>
      </c>
      <c r="AU243" s="38">
        <f t="shared" si="1597"/>
        <v>0</v>
      </c>
      <c r="AV243" s="38">
        <f t="shared" si="1597"/>
        <v>0</v>
      </c>
      <c r="AW243" s="38">
        <f t="shared" si="1597"/>
        <v>0</v>
      </c>
      <c r="AX243" s="38">
        <f t="shared" si="1597"/>
        <v>0</v>
      </c>
      <c r="AY243" s="38">
        <f t="shared" si="1597"/>
        <v>0</v>
      </c>
      <c r="AZ243" s="38">
        <f t="shared" si="1597"/>
        <v>0</v>
      </c>
      <c r="BA243" s="38">
        <f t="shared" si="1597"/>
        <v>0</v>
      </c>
      <c r="BB243" s="38">
        <f t="shared" si="1597"/>
        <v>0</v>
      </c>
      <c r="BC243" s="38">
        <f t="shared" si="1597"/>
        <v>0</v>
      </c>
      <c r="BD243" s="38">
        <f t="shared" si="1597"/>
        <v>0</v>
      </c>
      <c r="BE243" s="38">
        <f t="shared" si="1597"/>
        <v>0</v>
      </c>
      <c r="BF243" s="38">
        <f t="shared" si="1597"/>
        <v>0</v>
      </c>
      <c r="BG243" s="38">
        <f t="shared" si="1597"/>
        <v>0</v>
      </c>
      <c r="BH243" s="38">
        <f t="shared" si="1597"/>
        <v>0</v>
      </c>
      <c r="BI243" s="38">
        <f t="shared" si="1597"/>
        <v>0</v>
      </c>
      <c r="BJ243" s="38">
        <f t="shared" si="1597"/>
        <v>0</v>
      </c>
      <c r="BK243" s="38">
        <f t="shared" ref="BK243:BO243" si="1599">BK239+BK242</f>
        <v>0</v>
      </c>
      <c r="BL243" s="38">
        <f t="shared" si="1599"/>
        <v>0</v>
      </c>
      <c r="BM243" s="38">
        <f t="shared" si="1599"/>
        <v>0</v>
      </c>
      <c r="BN243" s="38">
        <f t="shared" si="1599"/>
        <v>0</v>
      </c>
      <c r="BO243" s="38">
        <f t="shared" si="1599"/>
        <v>0</v>
      </c>
      <c r="BP243" s="38">
        <f t="shared" si="1597"/>
        <v>0</v>
      </c>
      <c r="BQ243" s="38">
        <f t="shared" si="1597"/>
        <v>0</v>
      </c>
      <c r="BR243" s="38">
        <f t="shared" si="1597"/>
        <v>0</v>
      </c>
      <c r="BS243" s="38">
        <f t="shared" si="1597"/>
        <v>0</v>
      </c>
      <c r="BT243" s="38">
        <f t="shared" si="1597"/>
        <v>0</v>
      </c>
      <c r="BU243" s="24">
        <f t="shared" si="1580"/>
        <v>65</v>
      </c>
      <c r="BV243" s="24">
        <f t="shared" si="1546"/>
        <v>59</v>
      </c>
      <c r="BW243" s="24">
        <f t="shared" si="1581"/>
        <v>0</v>
      </c>
      <c r="BX243" s="24">
        <f t="shared" si="1582"/>
        <v>0</v>
      </c>
      <c r="BY243" s="24">
        <f t="shared" si="1583"/>
        <v>0</v>
      </c>
      <c r="BZ243" s="56">
        <f t="shared" si="1597"/>
        <v>2</v>
      </c>
      <c r="CA243" s="38">
        <f t="shared" si="1597"/>
        <v>0</v>
      </c>
      <c r="CB243" s="38">
        <f t="shared" si="1597"/>
        <v>0</v>
      </c>
      <c r="CC243" s="38">
        <f t="shared" si="1597"/>
        <v>0</v>
      </c>
      <c r="CD243" s="38">
        <f t="shared" si="1597"/>
        <v>0</v>
      </c>
      <c r="CE243" s="38">
        <f t="shared" ref="CE243:CI243" si="1600">CE239+CE242</f>
        <v>0</v>
      </c>
      <c r="CF243" s="38">
        <f t="shared" si="1600"/>
        <v>0</v>
      </c>
      <c r="CG243" s="38">
        <f t="shared" si="1600"/>
        <v>0</v>
      </c>
      <c r="CH243" s="38">
        <f t="shared" si="1600"/>
        <v>0</v>
      </c>
      <c r="CI243" s="24">
        <f t="shared" si="1600"/>
        <v>0</v>
      </c>
    </row>
    <row r="244" spans="1:87" s="4" customFormat="1" ht="25.5" customHeight="1">
      <c r="A244" s="136"/>
      <c r="B244" s="137" t="s">
        <v>23</v>
      </c>
      <c r="C244" s="128">
        <f>C243+C234</f>
        <v>55</v>
      </c>
      <c r="D244" s="128">
        <f t="shared" ref="D244:AR244" si="1601">D234+D243</f>
        <v>98</v>
      </c>
      <c r="E244" s="128">
        <f t="shared" si="1601"/>
        <v>30</v>
      </c>
      <c r="F244" s="128">
        <f t="shared" si="1601"/>
        <v>20</v>
      </c>
      <c r="G244" s="128">
        <f t="shared" si="1601"/>
        <v>50</v>
      </c>
      <c r="H244" s="128">
        <f t="shared" si="1601"/>
        <v>0</v>
      </c>
      <c r="I244" s="128">
        <f t="shared" si="1601"/>
        <v>39</v>
      </c>
      <c r="J244" s="128">
        <f t="shared" si="1601"/>
        <v>14</v>
      </c>
      <c r="K244" s="128">
        <f t="shared" si="1601"/>
        <v>13</v>
      </c>
      <c r="L244" s="128">
        <f t="shared" si="1601"/>
        <v>27</v>
      </c>
      <c r="M244" s="128">
        <f t="shared" si="1601"/>
        <v>65</v>
      </c>
      <c r="N244" s="128">
        <f t="shared" si="1601"/>
        <v>62</v>
      </c>
      <c r="O244" s="128">
        <f t="shared" si="1601"/>
        <v>34</v>
      </c>
      <c r="P244" s="128">
        <f t="shared" si="1601"/>
        <v>12</v>
      </c>
      <c r="Q244" s="128">
        <f t="shared" si="1601"/>
        <v>46</v>
      </c>
      <c r="R244" s="128">
        <f t="shared" ref="R244:AA244" si="1602">R234+R243</f>
        <v>0</v>
      </c>
      <c r="S244" s="128">
        <f t="shared" si="1602"/>
        <v>50</v>
      </c>
      <c r="T244" s="128">
        <f t="shared" si="1602"/>
        <v>19</v>
      </c>
      <c r="U244" s="128">
        <f t="shared" si="1602"/>
        <v>9</v>
      </c>
      <c r="V244" s="128">
        <f t="shared" si="1602"/>
        <v>28</v>
      </c>
      <c r="W244" s="128">
        <f t="shared" si="1602"/>
        <v>0</v>
      </c>
      <c r="X244" s="128">
        <f t="shared" si="1602"/>
        <v>0</v>
      </c>
      <c r="Y244" s="128">
        <f t="shared" si="1602"/>
        <v>0</v>
      </c>
      <c r="Z244" s="128">
        <f t="shared" si="1602"/>
        <v>0</v>
      </c>
      <c r="AA244" s="128">
        <f t="shared" si="1602"/>
        <v>0</v>
      </c>
      <c r="AB244" s="128">
        <f t="shared" si="1601"/>
        <v>80</v>
      </c>
      <c r="AC244" s="128">
        <f t="shared" si="1601"/>
        <v>292</v>
      </c>
      <c r="AD244" s="128">
        <f t="shared" si="1601"/>
        <v>41</v>
      </c>
      <c r="AE244" s="128">
        <f t="shared" si="1601"/>
        <v>35</v>
      </c>
      <c r="AF244" s="128">
        <f t="shared" si="1601"/>
        <v>76</v>
      </c>
      <c r="AG244" s="128">
        <f t="shared" si="1601"/>
        <v>65</v>
      </c>
      <c r="AH244" s="128">
        <f t="shared" si="1601"/>
        <v>95</v>
      </c>
      <c r="AI244" s="128">
        <f t="shared" si="1601"/>
        <v>29</v>
      </c>
      <c r="AJ244" s="128">
        <f t="shared" si="1601"/>
        <v>34</v>
      </c>
      <c r="AK244" s="128">
        <f t="shared" si="1601"/>
        <v>63</v>
      </c>
      <c r="AL244" s="128">
        <f t="shared" si="1601"/>
        <v>35</v>
      </c>
      <c r="AM244" s="128">
        <f t="shared" si="1601"/>
        <v>99</v>
      </c>
      <c r="AN244" s="128">
        <f t="shared" si="1601"/>
        <v>27</v>
      </c>
      <c r="AO244" s="128">
        <f t="shared" si="1601"/>
        <v>15</v>
      </c>
      <c r="AP244" s="128">
        <f t="shared" si="1601"/>
        <v>42</v>
      </c>
      <c r="AQ244" s="128">
        <f t="shared" si="1601"/>
        <v>5</v>
      </c>
      <c r="AR244" s="128">
        <f t="shared" si="1601"/>
        <v>40</v>
      </c>
      <c r="AS244" s="128">
        <f t="shared" ref="AS244:BT244" si="1603">AS234+AS243</f>
        <v>14</v>
      </c>
      <c r="AT244" s="128">
        <f t="shared" si="1603"/>
        <v>11</v>
      </c>
      <c r="AU244" s="128">
        <f t="shared" si="1603"/>
        <v>25</v>
      </c>
      <c r="AV244" s="128">
        <f t="shared" si="1603"/>
        <v>0</v>
      </c>
      <c r="AW244" s="128">
        <f t="shared" si="1603"/>
        <v>0</v>
      </c>
      <c r="AX244" s="128">
        <f t="shared" si="1603"/>
        <v>0</v>
      </c>
      <c r="AY244" s="128">
        <f t="shared" si="1603"/>
        <v>0</v>
      </c>
      <c r="AZ244" s="128">
        <f t="shared" si="1603"/>
        <v>0</v>
      </c>
      <c r="BA244" s="128">
        <f t="shared" si="1603"/>
        <v>0</v>
      </c>
      <c r="BB244" s="128">
        <f t="shared" si="1603"/>
        <v>0</v>
      </c>
      <c r="BC244" s="128">
        <f t="shared" si="1603"/>
        <v>0</v>
      </c>
      <c r="BD244" s="128">
        <f t="shared" si="1603"/>
        <v>0</v>
      </c>
      <c r="BE244" s="128">
        <f t="shared" si="1603"/>
        <v>0</v>
      </c>
      <c r="BF244" s="128">
        <f t="shared" si="1603"/>
        <v>0</v>
      </c>
      <c r="BG244" s="128">
        <f t="shared" si="1603"/>
        <v>5</v>
      </c>
      <c r="BH244" s="128">
        <f t="shared" si="1603"/>
        <v>3</v>
      </c>
      <c r="BI244" s="128">
        <f t="shared" si="1603"/>
        <v>2</v>
      </c>
      <c r="BJ244" s="128">
        <f t="shared" si="1603"/>
        <v>5</v>
      </c>
      <c r="BK244" s="128">
        <f t="shared" ref="BK244:BO244" si="1604">BK234+BK243</f>
        <v>0</v>
      </c>
      <c r="BL244" s="128">
        <f t="shared" si="1604"/>
        <v>0</v>
      </c>
      <c r="BM244" s="128">
        <f t="shared" si="1604"/>
        <v>0</v>
      </c>
      <c r="BN244" s="128">
        <f t="shared" si="1604"/>
        <v>0</v>
      </c>
      <c r="BO244" s="128">
        <f t="shared" si="1604"/>
        <v>0</v>
      </c>
      <c r="BP244" s="128">
        <f t="shared" si="1603"/>
        <v>0</v>
      </c>
      <c r="BQ244" s="128">
        <f t="shared" si="1603"/>
        <v>0</v>
      </c>
      <c r="BR244" s="128">
        <f t="shared" si="1603"/>
        <v>0</v>
      </c>
      <c r="BS244" s="128">
        <f t="shared" si="1603"/>
        <v>0</v>
      </c>
      <c r="BT244" s="128">
        <f t="shared" si="1603"/>
        <v>0</v>
      </c>
      <c r="BU244" s="123">
        <f t="shared" si="1580"/>
        <v>305</v>
      </c>
      <c r="BV244" s="123">
        <f t="shared" si="1546"/>
        <v>780</v>
      </c>
      <c r="BW244" s="123">
        <f t="shared" si="1581"/>
        <v>211</v>
      </c>
      <c r="BX244" s="123">
        <f t="shared" si="1582"/>
        <v>151</v>
      </c>
      <c r="BY244" s="123">
        <f t="shared" si="1583"/>
        <v>362</v>
      </c>
      <c r="BZ244" s="58"/>
      <c r="CA244" s="59">
        <f t="shared" ref="CA244:CI244" si="1605">CA234+CA243</f>
        <v>0</v>
      </c>
      <c r="CB244" s="59">
        <f t="shared" si="1605"/>
        <v>0</v>
      </c>
      <c r="CC244" s="59">
        <f t="shared" si="1605"/>
        <v>0</v>
      </c>
      <c r="CD244" s="29">
        <f t="shared" si="1605"/>
        <v>211</v>
      </c>
      <c r="CE244" s="29">
        <f t="shared" si="1605"/>
        <v>151</v>
      </c>
      <c r="CF244" s="29">
        <f t="shared" si="1605"/>
        <v>362</v>
      </c>
      <c r="CG244" s="29">
        <f t="shared" si="1605"/>
        <v>0</v>
      </c>
      <c r="CH244" s="29">
        <f t="shared" si="1605"/>
        <v>0</v>
      </c>
      <c r="CI244" s="29">
        <f t="shared" si="1605"/>
        <v>0</v>
      </c>
    </row>
    <row r="245" spans="1:87" ht="25.5" customHeight="1">
      <c r="A245" s="5" t="s">
        <v>32</v>
      </c>
      <c r="B245" s="6"/>
      <c r="C245" s="38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6"/>
      <c r="AV245" s="36"/>
      <c r="AW245" s="36"/>
      <c r="AX245" s="36"/>
      <c r="AY245" s="36"/>
      <c r="AZ245" s="36"/>
      <c r="BA245" s="36"/>
      <c r="BB245" s="36"/>
      <c r="BC245" s="36"/>
      <c r="BD245" s="36"/>
      <c r="BE245" s="36"/>
      <c r="BF245" s="36"/>
      <c r="BG245" s="36"/>
      <c r="BH245" s="36"/>
      <c r="BI245" s="36"/>
      <c r="BJ245" s="36"/>
      <c r="BK245" s="36"/>
      <c r="BL245" s="36"/>
      <c r="BM245" s="36"/>
      <c r="BN245" s="36"/>
      <c r="BO245" s="36"/>
      <c r="BP245" s="36"/>
      <c r="BQ245" s="36"/>
      <c r="BR245" s="36"/>
      <c r="BS245" s="36"/>
      <c r="BT245" s="36"/>
      <c r="BU245" s="36"/>
      <c r="BV245" s="36"/>
      <c r="BW245" s="36"/>
      <c r="BX245" s="36"/>
      <c r="BY245" s="36"/>
      <c r="BZ245" s="39"/>
      <c r="CA245" s="36"/>
      <c r="CB245" s="36"/>
      <c r="CC245" s="36"/>
      <c r="CD245" s="36"/>
      <c r="CE245" s="36"/>
      <c r="CF245" s="36"/>
      <c r="CG245" s="36"/>
      <c r="CH245" s="36"/>
      <c r="CI245" s="37"/>
    </row>
    <row r="246" spans="1:87" ht="25.5" customHeight="1">
      <c r="A246" s="5"/>
      <c r="B246" s="12" t="s">
        <v>37</v>
      </c>
      <c r="C246" s="38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36"/>
      <c r="BD246" s="36"/>
      <c r="BE246" s="36"/>
      <c r="BF246" s="36"/>
      <c r="BG246" s="36"/>
      <c r="BH246" s="36"/>
      <c r="BI246" s="36"/>
      <c r="BJ246" s="36"/>
      <c r="BK246" s="36"/>
      <c r="BL246" s="36"/>
      <c r="BM246" s="36"/>
      <c r="BN246" s="36"/>
      <c r="BO246" s="36"/>
      <c r="BP246" s="36"/>
      <c r="BQ246" s="36"/>
      <c r="BR246" s="36"/>
      <c r="BS246" s="36"/>
      <c r="BT246" s="36"/>
      <c r="BU246" s="36"/>
      <c r="BV246" s="36"/>
      <c r="BW246" s="36"/>
      <c r="BX246" s="36"/>
      <c r="BY246" s="36"/>
      <c r="BZ246" s="39"/>
      <c r="CA246" s="36"/>
      <c r="CB246" s="36"/>
      <c r="CC246" s="36"/>
      <c r="CD246" s="36"/>
      <c r="CE246" s="36"/>
      <c r="CF246" s="36"/>
      <c r="CG246" s="36"/>
      <c r="CH246" s="36"/>
      <c r="CI246" s="37"/>
    </row>
    <row r="247" spans="1:87" ht="25.5" customHeight="1">
      <c r="A247" s="5"/>
      <c r="B247" s="6" t="s">
        <v>46</v>
      </c>
      <c r="C247" s="40"/>
      <c r="D247" s="41"/>
      <c r="E247" s="41"/>
      <c r="F247" s="41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41"/>
      <c r="AC247" s="41"/>
      <c r="AD247" s="41"/>
      <c r="AE247" s="41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6"/>
      <c r="AV247" s="41"/>
      <c r="AW247" s="41"/>
      <c r="AX247" s="41"/>
      <c r="AY247" s="41"/>
      <c r="AZ247" s="36"/>
      <c r="BA247" s="36"/>
      <c r="BB247" s="36"/>
      <c r="BC247" s="36"/>
      <c r="BD247" s="36"/>
      <c r="BE247" s="36"/>
      <c r="BF247" s="36"/>
      <c r="BG247" s="36"/>
      <c r="BH247" s="36"/>
      <c r="BI247" s="36"/>
      <c r="BJ247" s="36"/>
      <c r="BK247" s="36"/>
      <c r="BL247" s="36"/>
      <c r="BM247" s="36"/>
      <c r="BN247" s="36"/>
      <c r="BO247" s="36"/>
      <c r="BP247" s="36"/>
      <c r="BQ247" s="36"/>
      <c r="BR247" s="36"/>
      <c r="BS247" s="36"/>
      <c r="BT247" s="36"/>
      <c r="BU247" s="36"/>
      <c r="BV247" s="36"/>
      <c r="BW247" s="36"/>
      <c r="BX247" s="36"/>
      <c r="BY247" s="36"/>
      <c r="BZ247" s="81"/>
      <c r="CA247" s="36"/>
      <c r="CB247" s="36"/>
      <c r="CC247" s="36"/>
      <c r="CD247" s="36"/>
      <c r="CE247" s="36"/>
      <c r="CF247" s="36"/>
      <c r="CG247" s="36"/>
      <c r="CH247" s="36"/>
      <c r="CI247" s="37"/>
    </row>
    <row r="248" spans="1:87" ht="25.5" customHeight="1">
      <c r="A248" s="5"/>
      <c r="B248" s="47" t="s">
        <v>105</v>
      </c>
      <c r="C248" s="23">
        <v>3</v>
      </c>
      <c r="D248" s="23">
        <v>4</v>
      </c>
      <c r="E248" s="23">
        <v>1</v>
      </c>
      <c r="F248" s="23">
        <v>1</v>
      </c>
      <c r="G248" s="24">
        <f t="shared" ref="G248:G257" si="1606">E248+F248</f>
        <v>2</v>
      </c>
      <c r="H248" s="23">
        <v>0</v>
      </c>
      <c r="I248" s="23">
        <v>5</v>
      </c>
      <c r="J248" s="23">
        <v>2</v>
      </c>
      <c r="K248" s="23">
        <v>2</v>
      </c>
      <c r="L248" s="24">
        <f>SUM(J248:K248)</f>
        <v>4</v>
      </c>
      <c r="M248" s="23">
        <v>3</v>
      </c>
      <c r="N248" s="23">
        <v>0</v>
      </c>
      <c r="O248" s="23">
        <v>0</v>
      </c>
      <c r="P248" s="23">
        <v>0</v>
      </c>
      <c r="Q248" s="24">
        <f t="shared" ref="Q248:Q255" si="1607">O248+P248</f>
        <v>0</v>
      </c>
      <c r="R248" s="23">
        <v>0</v>
      </c>
      <c r="S248" s="23">
        <v>4</v>
      </c>
      <c r="T248" s="23">
        <v>2</v>
      </c>
      <c r="U248" s="23">
        <v>1</v>
      </c>
      <c r="V248" s="24">
        <f t="shared" ref="V248:V257" si="1608">T248+U248</f>
        <v>3</v>
      </c>
      <c r="W248" s="24">
        <v>0</v>
      </c>
      <c r="X248" s="23">
        <v>0</v>
      </c>
      <c r="Y248" s="23">
        <v>0</v>
      </c>
      <c r="Z248" s="23">
        <v>0</v>
      </c>
      <c r="AA248" s="24">
        <f t="shared" ref="AA248:AA257" si="1609">Y248+Z248</f>
        <v>0</v>
      </c>
      <c r="AB248" s="23">
        <v>5</v>
      </c>
      <c r="AC248" s="23">
        <v>10</v>
      </c>
      <c r="AD248" s="23">
        <v>6</v>
      </c>
      <c r="AE248" s="23">
        <v>1</v>
      </c>
      <c r="AF248" s="24">
        <f t="shared" ref="AF248:AF257" si="1610">AD248+AE248</f>
        <v>7</v>
      </c>
      <c r="AG248" s="23">
        <v>9</v>
      </c>
      <c r="AH248" s="23">
        <v>4</v>
      </c>
      <c r="AI248" s="23">
        <v>2</v>
      </c>
      <c r="AJ248" s="23">
        <v>0</v>
      </c>
      <c r="AK248" s="24">
        <f t="shared" ref="AK248:AK257" si="1611">AI248+AJ248</f>
        <v>2</v>
      </c>
      <c r="AL248" s="23">
        <v>35</v>
      </c>
      <c r="AM248" s="23">
        <v>66</v>
      </c>
      <c r="AN248" s="23">
        <v>11</v>
      </c>
      <c r="AO248" s="23">
        <v>3</v>
      </c>
      <c r="AP248" s="24">
        <f t="shared" ref="AP248:AP257" si="1612">AN248+AO248</f>
        <v>14</v>
      </c>
      <c r="AQ248" s="23">
        <v>5</v>
      </c>
      <c r="AR248" s="23">
        <v>6</v>
      </c>
      <c r="AS248" s="23">
        <v>4</v>
      </c>
      <c r="AT248" s="23">
        <v>0</v>
      </c>
      <c r="AU248" s="24">
        <f t="shared" ref="AU248:AU257" si="1613">AS248+AT248</f>
        <v>4</v>
      </c>
      <c r="AV248" s="23">
        <v>0</v>
      </c>
      <c r="AW248" s="23">
        <v>0</v>
      </c>
      <c r="AX248" s="23">
        <v>0</v>
      </c>
      <c r="AY248" s="23">
        <v>0</v>
      </c>
      <c r="AZ248" s="24">
        <f t="shared" ref="AZ248:AZ257" si="1614">AX248+AY248</f>
        <v>0</v>
      </c>
      <c r="BA248" s="23">
        <v>0</v>
      </c>
      <c r="BB248" s="23">
        <v>0</v>
      </c>
      <c r="BC248" s="23">
        <v>0</v>
      </c>
      <c r="BD248" s="23">
        <v>0</v>
      </c>
      <c r="BE248" s="24">
        <f t="shared" ref="BE248:BE257" si="1615">BC248+BD248</f>
        <v>0</v>
      </c>
      <c r="BF248" s="23">
        <v>0</v>
      </c>
      <c r="BG248" s="23">
        <v>3</v>
      </c>
      <c r="BH248" s="23">
        <v>2</v>
      </c>
      <c r="BI248" s="23">
        <v>1</v>
      </c>
      <c r="BJ248" s="24">
        <f t="shared" ref="BJ248:BJ257" si="1616">BH248+BI248</f>
        <v>3</v>
      </c>
      <c r="BK248" s="23">
        <v>0</v>
      </c>
      <c r="BL248" s="23">
        <v>0</v>
      </c>
      <c r="BM248" s="23">
        <v>0</v>
      </c>
      <c r="BN248" s="23">
        <v>0</v>
      </c>
      <c r="BO248" s="24">
        <f t="shared" ref="BO248:BO257" si="1617">BM248+BN248</f>
        <v>0</v>
      </c>
      <c r="BP248" s="23">
        <v>0</v>
      </c>
      <c r="BQ248" s="23">
        <v>0</v>
      </c>
      <c r="BR248" s="23">
        <v>1</v>
      </c>
      <c r="BS248" s="23">
        <v>0</v>
      </c>
      <c r="BT248" s="24">
        <f t="shared" ref="BT248:BT257" si="1618">BR248+BS248</f>
        <v>1</v>
      </c>
      <c r="BU248" s="24">
        <f t="shared" ref="BU248:BU263" si="1619">C248+M248+AB248+AG248+AL248+AQ248+AV248+BA248+BF248+BP248+H248+BK248+R248</f>
        <v>60</v>
      </c>
      <c r="BV248" s="24">
        <f t="shared" ref="BV248:BV258" si="1620">D248+N248+AC248+AH248+AM248+AR248+AW248+BB248+BG248+BQ248+I248+BL248+S248+X248</f>
        <v>102</v>
      </c>
      <c r="BW248" s="24">
        <f t="shared" ref="BW248:BW263" si="1621">E248+O248+AD248+AI248+AN248+AS248+AX248+BC248+BH248+BR248+J248+BM248+T248</f>
        <v>31</v>
      </c>
      <c r="BX248" s="24">
        <f t="shared" ref="BX248:BX263" si="1622">F248+P248+AE248+AJ248+AO248+AT248+AY248+BD248+BI248+BS248+K248+BN248+U248</f>
        <v>9</v>
      </c>
      <c r="BY248" s="24">
        <f t="shared" ref="BY248:BY263" si="1623">G248+Q248+AF248+AK248+AP248+AU248+AZ248+BE248+BJ248+BT248+L248+BO248+V248</f>
        <v>40</v>
      </c>
      <c r="BZ248" s="25">
        <v>2</v>
      </c>
      <c r="CA248" s="24" t="str">
        <f t="shared" ref="CA248:CA257" si="1624">IF(BZ248=1,BW248,"0")</f>
        <v>0</v>
      </c>
      <c r="CB248" s="24" t="str">
        <f t="shared" ref="CB248:CB257" si="1625">IF(BZ248=1,BX248,"0")</f>
        <v>0</v>
      </c>
      <c r="CC248" s="24">
        <f t="shared" ref="CC248:CC257" si="1626">CA248+CB248</f>
        <v>0</v>
      </c>
      <c r="CD248" s="24">
        <f t="shared" ref="CD248:CD257" si="1627">IF(BZ248=2,BW248,"0")</f>
        <v>31</v>
      </c>
      <c r="CE248" s="24">
        <f t="shared" ref="CE248:CE257" si="1628">IF(BZ248=2,BX248,"0")</f>
        <v>9</v>
      </c>
      <c r="CF248" s="24">
        <f t="shared" ref="CF248:CF257" si="1629">CD248+CE248</f>
        <v>40</v>
      </c>
      <c r="CG248" s="24" t="str">
        <f t="shared" ref="CG248:CG257" si="1630">IF(CC248=2,BZ248,"0")</f>
        <v>0</v>
      </c>
      <c r="CH248" s="24" t="str">
        <f t="shared" ref="CH248:CH257" si="1631">IF(CC248=2,CA248,"0")</f>
        <v>0</v>
      </c>
      <c r="CI248" s="24">
        <f t="shared" ref="CI248:CI257" si="1632">CG248+CH248</f>
        <v>0</v>
      </c>
    </row>
    <row r="249" spans="1:87" s="112" customFormat="1" ht="25.5" customHeight="1">
      <c r="A249" s="107"/>
      <c r="B249" s="108" t="s">
        <v>112</v>
      </c>
      <c r="C249" s="109">
        <v>0</v>
      </c>
      <c r="D249" s="109">
        <v>0</v>
      </c>
      <c r="E249" s="109">
        <v>0</v>
      </c>
      <c r="F249" s="109">
        <v>0</v>
      </c>
      <c r="G249" s="110">
        <f t="shared" ref="G249" si="1633">E249+F249</f>
        <v>0</v>
      </c>
      <c r="H249" s="109">
        <v>0</v>
      </c>
      <c r="I249" s="109">
        <v>3</v>
      </c>
      <c r="J249" s="109">
        <v>2</v>
      </c>
      <c r="K249" s="109">
        <v>1</v>
      </c>
      <c r="L249" s="110">
        <f t="shared" ref="L249:L257" si="1634">SUM(J249:K249)</f>
        <v>3</v>
      </c>
      <c r="M249" s="109">
        <v>0</v>
      </c>
      <c r="N249" s="109">
        <v>0</v>
      </c>
      <c r="O249" s="109">
        <v>0</v>
      </c>
      <c r="P249" s="109">
        <v>0</v>
      </c>
      <c r="Q249" s="110">
        <f t="shared" ref="Q249" si="1635">O249+P249</f>
        <v>0</v>
      </c>
      <c r="R249" s="109">
        <v>0</v>
      </c>
      <c r="S249" s="109">
        <v>0</v>
      </c>
      <c r="T249" s="109">
        <v>0</v>
      </c>
      <c r="U249" s="109">
        <v>0</v>
      </c>
      <c r="V249" s="110">
        <f t="shared" si="1608"/>
        <v>0</v>
      </c>
      <c r="W249" s="110">
        <v>0</v>
      </c>
      <c r="X249" s="109">
        <v>0</v>
      </c>
      <c r="Y249" s="109">
        <v>0</v>
      </c>
      <c r="Z249" s="109">
        <v>0</v>
      </c>
      <c r="AA249" s="110">
        <f t="shared" si="1609"/>
        <v>0</v>
      </c>
      <c r="AB249" s="109">
        <v>10</v>
      </c>
      <c r="AC249" s="109">
        <v>6</v>
      </c>
      <c r="AD249" s="109">
        <v>3</v>
      </c>
      <c r="AE249" s="109">
        <v>1</v>
      </c>
      <c r="AF249" s="110">
        <f t="shared" ref="AF249" si="1636">AD249+AE249</f>
        <v>4</v>
      </c>
      <c r="AG249" s="109">
        <v>5</v>
      </c>
      <c r="AH249" s="109">
        <v>4</v>
      </c>
      <c r="AI249" s="109">
        <v>0</v>
      </c>
      <c r="AJ249" s="109">
        <v>1</v>
      </c>
      <c r="AK249" s="110">
        <f t="shared" ref="AK249" si="1637">AI249+AJ249</f>
        <v>1</v>
      </c>
      <c r="AL249" s="109">
        <v>14</v>
      </c>
      <c r="AM249" s="109">
        <v>47</v>
      </c>
      <c r="AN249" s="109">
        <v>0</v>
      </c>
      <c r="AO249" s="109">
        <v>1</v>
      </c>
      <c r="AP249" s="110">
        <f t="shared" ref="AP249" si="1638">AN249+AO249</f>
        <v>1</v>
      </c>
      <c r="AQ249" s="109">
        <v>1</v>
      </c>
      <c r="AR249" s="109">
        <v>3</v>
      </c>
      <c r="AS249" s="109">
        <v>0</v>
      </c>
      <c r="AT249" s="109">
        <v>1</v>
      </c>
      <c r="AU249" s="110">
        <f t="shared" ref="AU249" si="1639">AS249+AT249</f>
        <v>1</v>
      </c>
      <c r="AV249" s="109">
        <v>0</v>
      </c>
      <c r="AW249" s="109">
        <v>0</v>
      </c>
      <c r="AX249" s="109">
        <v>0</v>
      </c>
      <c r="AY249" s="109">
        <v>0</v>
      </c>
      <c r="AZ249" s="110">
        <f t="shared" ref="AZ249" si="1640">AX249+AY249</f>
        <v>0</v>
      </c>
      <c r="BA249" s="109">
        <v>0</v>
      </c>
      <c r="BB249" s="109">
        <v>0</v>
      </c>
      <c r="BC249" s="109">
        <v>0</v>
      </c>
      <c r="BD249" s="109">
        <v>0</v>
      </c>
      <c r="BE249" s="110">
        <f t="shared" ref="BE249" si="1641">BC249+BD249</f>
        <v>0</v>
      </c>
      <c r="BF249" s="109">
        <v>0</v>
      </c>
      <c r="BG249" s="109">
        <v>0</v>
      </c>
      <c r="BH249" s="109">
        <v>0</v>
      </c>
      <c r="BI249" s="109">
        <v>0</v>
      </c>
      <c r="BJ249" s="110">
        <f t="shared" ref="BJ249" si="1642">BH249+BI249</f>
        <v>0</v>
      </c>
      <c r="BK249" s="109">
        <v>0</v>
      </c>
      <c r="BL249" s="109">
        <v>0</v>
      </c>
      <c r="BM249" s="109">
        <v>0</v>
      </c>
      <c r="BN249" s="109">
        <v>0</v>
      </c>
      <c r="BO249" s="110">
        <f t="shared" si="1617"/>
        <v>0</v>
      </c>
      <c r="BP249" s="109">
        <v>0</v>
      </c>
      <c r="BQ249" s="109">
        <v>0</v>
      </c>
      <c r="BR249" s="109">
        <v>0</v>
      </c>
      <c r="BS249" s="109">
        <v>0</v>
      </c>
      <c r="BT249" s="110">
        <f t="shared" ref="BT249" si="1643">BR249+BS249</f>
        <v>0</v>
      </c>
      <c r="BU249" s="24">
        <f t="shared" si="1619"/>
        <v>30</v>
      </c>
      <c r="BV249" s="24">
        <f t="shared" si="1620"/>
        <v>63</v>
      </c>
      <c r="BW249" s="110">
        <f t="shared" si="1621"/>
        <v>5</v>
      </c>
      <c r="BX249" s="110">
        <f t="shared" si="1622"/>
        <v>5</v>
      </c>
      <c r="BY249" s="110">
        <f t="shared" si="1623"/>
        <v>10</v>
      </c>
      <c r="BZ249" s="111">
        <v>2</v>
      </c>
      <c r="CA249" s="110" t="str">
        <f t="shared" si="1624"/>
        <v>0</v>
      </c>
      <c r="CB249" s="110" t="str">
        <f t="shared" si="1625"/>
        <v>0</v>
      </c>
      <c r="CC249" s="110">
        <f t="shared" si="1626"/>
        <v>0</v>
      </c>
      <c r="CD249" s="110">
        <f t="shared" si="1627"/>
        <v>5</v>
      </c>
      <c r="CE249" s="110">
        <f t="shared" si="1628"/>
        <v>5</v>
      </c>
      <c r="CF249" s="110">
        <f t="shared" si="1629"/>
        <v>10</v>
      </c>
      <c r="CG249" s="110" t="str">
        <f t="shared" si="1630"/>
        <v>0</v>
      </c>
      <c r="CH249" s="110" t="str">
        <f t="shared" si="1631"/>
        <v>0</v>
      </c>
      <c r="CI249" s="110">
        <f t="shared" si="1632"/>
        <v>0</v>
      </c>
    </row>
    <row r="250" spans="1:87" s="112" customFormat="1" ht="25.5" customHeight="1">
      <c r="A250" s="107"/>
      <c r="B250" s="108" t="s">
        <v>113</v>
      </c>
      <c r="C250" s="109">
        <v>0</v>
      </c>
      <c r="D250" s="109">
        <v>0</v>
      </c>
      <c r="E250" s="109">
        <v>0</v>
      </c>
      <c r="F250" s="109">
        <v>0</v>
      </c>
      <c r="G250" s="110">
        <f t="shared" si="1606"/>
        <v>0</v>
      </c>
      <c r="H250" s="109">
        <v>0</v>
      </c>
      <c r="I250" s="109">
        <v>1</v>
      </c>
      <c r="J250" s="109">
        <v>0</v>
      </c>
      <c r="K250" s="109">
        <v>1</v>
      </c>
      <c r="L250" s="110">
        <f t="shared" si="1634"/>
        <v>1</v>
      </c>
      <c r="M250" s="109">
        <v>0</v>
      </c>
      <c r="N250" s="109">
        <v>0</v>
      </c>
      <c r="O250" s="109">
        <v>0</v>
      </c>
      <c r="P250" s="109">
        <v>0</v>
      </c>
      <c r="Q250" s="110">
        <f t="shared" si="1607"/>
        <v>0</v>
      </c>
      <c r="R250" s="109">
        <v>0</v>
      </c>
      <c r="S250" s="109">
        <v>2</v>
      </c>
      <c r="T250" s="109">
        <v>0</v>
      </c>
      <c r="U250" s="109">
        <v>0</v>
      </c>
      <c r="V250" s="110">
        <f t="shared" si="1608"/>
        <v>0</v>
      </c>
      <c r="W250" s="110">
        <v>0</v>
      </c>
      <c r="X250" s="109">
        <v>0</v>
      </c>
      <c r="Y250" s="109">
        <v>0</v>
      </c>
      <c r="Z250" s="109">
        <v>0</v>
      </c>
      <c r="AA250" s="110">
        <f t="shared" si="1609"/>
        <v>0</v>
      </c>
      <c r="AB250" s="109">
        <v>15</v>
      </c>
      <c r="AC250" s="109">
        <v>9</v>
      </c>
      <c r="AD250" s="109">
        <v>0</v>
      </c>
      <c r="AE250" s="109">
        <v>5</v>
      </c>
      <c r="AF250" s="110">
        <f t="shared" si="1610"/>
        <v>5</v>
      </c>
      <c r="AG250" s="109">
        <v>10</v>
      </c>
      <c r="AH250" s="109">
        <v>10</v>
      </c>
      <c r="AI250" s="109">
        <v>0</v>
      </c>
      <c r="AJ250" s="109">
        <v>5</v>
      </c>
      <c r="AK250" s="110">
        <f t="shared" si="1611"/>
        <v>5</v>
      </c>
      <c r="AL250" s="109">
        <v>30</v>
      </c>
      <c r="AM250" s="109">
        <v>96</v>
      </c>
      <c r="AN250" s="109">
        <v>5</v>
      </c>
      <c r="AO250" s="109">
        <v>10</v>
      </c>
      <c r="AP250" s="110">
        <f t="shared" si="1612"/>
        <v>15</v>
      </c>
      <c r="AQ250" s="109">
        <v>5</v>
      </c>
      <c r="AR250" s="109">
        <v>1</v>
      </c>
      <c r="AS250" s="109">
        <v>1</v>
      </c>
      <c r="AT250" s="109">
        <v>0</v>
      </c>
      <c r="AU250" s="110">
        <f t="shared" si="1613"/>
        <v>1</v>
      </c>
      <c r="AV250" s="109">
        <v>0</v>
      </c>
      <c r="AW250" s="109">
        <v>0</v>
      </c>
      <c r="AX250" s="109">
        <v>0</v>
      </c>
      <c r="AY250" s="109">
        <v>0</v>
      </c>
      <c r="AZ250" s="110">
        <f t="shared" si="1614"/>
        <v>0</v>
      </c>
      <c r="BA250" s="109">
        <v>0</v>
      </c>
      <c r="BB250" s="109">
        <v>0</v>
      </c>
      <c r="BC250" s="109">
        <v>0</v>
      </c>
      <c r="BD250" s="109">
        <v>0</v>
      </c>
      <c r="BE250" s="110">
        <f t="shared" si="1615"/>
        <v>0</v>
      </c>
      <c r="BF250" s="109">
        <v>0</v>
      </c>
      <c r="BG250" s="109">
        <v>3</v>
      </c>
      <c r="BH250" s="109">
        <v>0</v>
      </c>
      <c r="BI250" s="109">
        <v>3</v>
      </c>
      <c r="BJ250" s="110">
        <f t="shared" si="1616"/>
        <v>3</v>
      </c>
      <c r="BK250" s="109">
        <v>0</v>
      </c>
      <c r="BL250" s="109">
        <v>0</v>
      </c>
      <c r="BM250" s="109">
        <v>0</v>
      </c>
      <c r="BN250" s="109">
        <v>0</v>
      </c>
      <c r="BO250" s="110">
        <f t="shared" si="1617"/>
        <v>0</v>
      </c>
      <c r="BP250" s="109">
        <v>0</v>
      </c>
      <c r="BQ250" s="109">
        <v>0</v>
      </c>
      <c r="BR250" s="109">
        <v>0</v>
      </c>
      <c r="BS250" s="109">
        <v>0</v>
      </c>
      <c r="BT250" s="110">
        <f t="shared" si="1618"/>
        <v>0</v>
      </c>
      <c r="BU250" s="24">
        <f t="shared" si="1619"/>
        <v>60</v>
      </c>
      <c r="BV250" s="24">
        <f t="shared" si="1620"/>
        <v>122</v>
      </c>
      <c r="BW250" s="110">
        <f t="shared" si="1621"/>
        <v>6</v>
      </c>
      <c r="BX250" s="110">
        <f t="shared" si="1622"/>
        <v>24</v>
      </c>
      <c r="BY250" s="110">
        <f t="shared" si="1623"/>
        <v>30</v>
      </c>
      <c r="BZ250" s="111">
        <v>2</v>
      </c>
      <c r="CA250" s="110" t="str">
        <f t="shared" si="1624"/>
        <v>0</v>
      </c>
      <c r="CB250" s="110" t="str">
        <f t="shared" si="1625"/>
        <v>0</v>
      </c>
      <c r="CC250" s="110">
        <f t="shared" si="1626"/>
        <v>0</v>
      </c>
      <c r="CD250" s="110">
        <f t="shared" si="1627"/>
        <v>6</v>
      </c>
      <c r="CE250" s="110">
        <f t="shared" si="1628"/>
        <v>24</v>
      </c>
      <c r="CF250" s="110">
        <f t="shared" si="1629"/>
        <v>30</v>
      </c>
      <c r="CG250" s="110" t="str">
        <f t="shared" si="1630"/>
        <v>0</v>
      </c>
      <c r="CH250" s="110" t="str">
        <f t="shared" si="1631"/>
        <v>0</v>
      </c>
      <c r="CI250" s="110">
        <f t="shared" si="1632"/>
        <v>0</v>
      </c>
    </row>
    <row r="251" spans="1:87" s="112" customFormat="1" ht="25.5" customHeight="1">
      <c r="A251" s="107"/>
      <c r="B251" s="108" t="s">
        <v>76</v>
      </c>
      <c r="C251" s="109">
        <v>0</v>
      </c>
      <c r="D251" s="109">
        <v>0</v>
      </c>
      <c r="E251" s="109">
        <v>0</v>
      </c>
      <c r="F251" s="109">
        <v>0</v>
      </c>
      <c r="G251" s="110">
        <f t="shared" si="1606"/>
        <v>0</v>
      </c>
      <c r="H251" s="109">
        <v>0</v>
      </c>
      <c r="I251" s="109">
        <v>4</v>
      </c>
      <c r="J251" s="109">
        <v>0</v>
      </c>
      <c r="K251" s="109">
        <v>3</v>
      </c>
      <c r="L251" s="110">
        <f t="shared" si="1634"/>
        <v>3</v>
      </c>
      <c r="M251" s="109">
        <v>0</v>
      </c>
      <c r="N251" s="109">
        <v>0</v>
      </c>
      <c r="O251" s="109">
        <v>0</v>
      </c>
      <c r="P251" s="109">
        <v>0</v>
      </c>
      <c r="Q251" s="110">
        <f t="shared" si="1607"/>
        <v>0</v>
      </c>
      <c r="R251" s="109">
        <v>0</v>
      </c>
      <c r="S251" s="109">
        <v>2</v>
      </c>
      <c r="T251" s="109">
        <v>0</v>
      </c>
      <c r="U251" s="109">
        <v>1</v>
      </c>
      <c r="V251" s="110">
        <f t="shared" si="1608"/>
        <v>1</v>
      </c>
      <c r="W251" s="110">
        <v>0</v>
      </c>
      <c r="X251" s="109">
        <v>0</v>
      </c>
      <c r="Y251" s="109">
        <v>0</v>
      </c>
      <c r="Z251" s="109">
        <v>0</v>
      </c>
      <c r="AA251" s="110">
        <f t="shared" si="1609"/>
        <v>0</v>
      </c>
      <c r="AB251" s="109">
        <v>10</v>
      </c>
      <c r="AC251" s="109">
        <v>22</v>
      </c>
      <c r="AD251" s="109">
        <v>3</v>
      </c>
      <c r="AE251" s="109">
        <v>7</v>
      </c>
      <c r="AF251" s="110">
        <f t="shared" si="1610"/>
        <v>10</v>
      </c>
      <c r="AG251" s="109">
        <v>10</v>
      </c>
      <c r="AH251" s="109">
        <v>9</v>
      </c>
      <c r="AI251" s="109">
        <v>1</v>
      </c>
      <c r="AJ251" s="109">
        <v>2</v>
      </c>
      <c r="AK251" s="110">
        <f t="shared" si="1611"/>
        <v>3</v>
      </c>
      <c r="AL251" s="109">
        <v>9</v>
      </c>
      <c r="AM251" s="109">
        <v>100</v>
      </c>
      <c r="AN251" s="109">
        <v>3</v>
      </c>
      <c r="AO251" s="109">
        <v>16</v>
      </c>
      <c r="AP251" s="110">
        <f t="shared" si="1612"/>
        <v>19</v>
      </c>
      <c r="AQ251" s="109">
        <v>1</v>
      </c>
      <c r="AR251" s="109">
        <v>6</v>
      </c>
      <c r="AS251" s="109">
        <v>0</v>
      </c>
      <c r="AT251" s="109">
        <v>3</v>
      </c>
      <c r="AU251" s="110">
        <f t="shared" si="1613"/>
        <v>3</v>
      </c>
      <c r="AV251" s="109">
        <v>0</v>
      </c>
      <c r="AW251" s="109">
        <v>0</v>
      </c>
      <c r="AX251" s="109">
        <v>0</v>
      </c>
      <c r="AY251" s="109">
        <v>0</v>
      </c>
      <c r="AZ251" s="110">
        <f t="shared" si="1614"/>
        <v>0</v>
      </c>
      <c r="BA251" s="109">
        <v>0</v>
      </c>
      <c r="BB251" s="109">
        <v>0</v>
      </c>
      <c r="BC251" s="109">
        <v>0</v>
      </c>
      <c r="BD251" s="109">
        <v>0</v>
      </c>
      <c r="BE251" s="110">
        <f t="shared" si="1615"/>
        <v>0</v>
      </c>
      <c r="BF251" s="109">
        <v>0</v>
      </c>
      <c r="BG251" s="109">
        <v>0</v>
      </c>
      <c r="BH251" s="109">
        <v>0</v>
      </c>
      <c r="BI251" s="109">
        <v>0</v>
      </c>
      <c r="BJ251" s="110">
        <f t="shared" si="1616"/>
        <v>0</v>
      </c>
      <c r="BK251" s="109">
        <v>0</v>
      </c>
      <c r="BL251" s="109">
        <v>1</v>
      </c>
      <c r="BM251" s="109">
        <v>0</v>
      </c>
      <c r="BN251" s="109">
        <v>0</v>
      </c>
      <c r="BO251" s="110">
        <f t="shared" si="1617"/>
        <v>0</v>
      </c>
      <c r="BP251" s="109">
        <v>0</v>
      </c>
      <c r="BQ251" s="109">
        <v>0</v>
      </c>
      <c r="BR251" s="109">
        <v>0</v>
      </c>
      <c r="BS251" s="109">
        <v>0</v>
      </c>
      <c r="BT251" s="110">
        <f t="shared" si="1618"/>
        <v>0</v>
      </c>
      <c r="BU251" s="24">
        <f t="shared" si="1619"/>
        <v>30</v>
      </c>
      <c r="BV251" s="24">
        <f t="shared" si="1620"/>
        <v>144</v>
      </c>
      <c r="BW251" s="110">
        <f t="shared" si="1621"/>
        <v>7</v>
      </c>
      <c r="BX251" s="110">
        <f t="shared" si="1622"/>
        <v>32</v>
      </c>
      <c r="BY251" s="110">
        <f t="shared" si="1623"/>
        <v>39</v>
      </c>
      <c r="BZ251" s="111">
        <v>2</v>
      </c>
      <c r="CA251" s="110" t="str">
        <f t="shared" si="1624"/>
        <v>0</v>
      </c>
      <c r="CB251" s="110" t="str">
        <f t="shared" si="1625"/>
        <v>0</v>
      </c>
      <c r="CC251" s="110">
        <f t="shared" si="1626"/>
        <v>0</v>
      </c>
      <c r="CD251" s="110">
        <f t="shared" si="1627"/>
        <v>7</v>
      </c>
      <c r="CE251" s="110">
        <f t="shared" si="1628"/>
        <v>32</v>
      </c>
      <c r="CF251" s="110">
        <f t="shared" si="1629"/>
        <v>39</v>
      </c>
      <c r="CG251" s="110" t="str">
        <f t="shared" si="1630"/>
        <v>0</v>
      </c>
      <c r="CH251" s="110" t="str">
        <f t="shared" si="1631"/>
        <v>0</v>
      </c>
      <c r="CI251" s="110">
        <f t="shared" si="1632"/>
        <v>0</v>
      </c>
    </row>
    <row r="252" spans="1:87" ht="25.5" customHeight="1">
      <c r="A252" s="5"/>
      <c r="B252" s="47" t="s">
        <v>114</v>
      </c>
      <c r="C252" s="23">
        <v>10</v>
      </c>
      <c r="D252" s="23">
        <v>13</v>
      </c>
      <c r="E252" s="23">
        <v>8</v>
      </c>
      <c r="F252" s="23">
        <v>1</v>
      </c>
      <c r="G252" s="24">
        <f t="shared" si="1606"/>
        <v>9</v>
      </c>
      <c r="H252" s="23">
        <v>0</v>
      </c>
      <c r="I252" s="23">
        <v>8</v>
      </c>
      <c r="J252" s="23">
        <v>7</v>
      </c>
      <c r="K252" s="23">
        <v>1</v>
      </c>
      <c r="L252" s="24">
        <f t="shared" si="1634"/>
        <v>8</v>
      </c>
      <c r="M252" s="23">
        <v>5</v>
      </c>
      <c r="N252" s="23">
        <v>10</v>
      </c>
      <c r="O252" s="23">
        <v>4</v>
      </c>
      <c r="P252" s="23">
        <v>2</v>
      </c>
      <c r="Q252" s="24">
        <f t="shared" si="1607"/>
        <v>6</v>
      </c>
      <c r="R252" s="23">
        <v>0</v>
      </c>
      <c r="S252" s="23">
        <v>0</v>
      </c>
      <c r="T252" s="23">
        <v>0</v>
      </c>
      <c r="U252" s="23">
        <v>0</v>
      </c>
      <c r="V252" s="24">
        <f t="shared" si="1608"/>
        <v>0</v>
      </c>
      <c r="W252" s="24">
        <v>0</v>
      </c>
      <c r="X252" s="23">
        <v>0</v>
      </c>
      <c r="Y252" s="23">
        <v>0</v>
      </c>
      <c r="Z252" s="23">
        <v>0</v>
      </c>
      <c r="AA252" s="24">
        <f t="shared" si="1609"/>
        <v>0</v>
      </c>
      <c r="AB252" s="23">
        <v>25</v>
      </c>
      <c r="AC252" s="23">
        <v>34</v>
      </c>
      <c r="AD252" s="23">
        <v>13</v>
      </c>
      <c r="AE252" s="23">
        <v>6</v>
      </c>
      <c r="AF252" s="24">
        <f t="shared" si="1610"/>
        <v>19</v>
      </c>
      <c r="AG252" s="23">
        <v>10</v>
      </c>
      <c r="AH252" s="23">
        <v>9</v>
      </c>
      <c r="AI252" s="23">
        <v>5</v>
      </c>
      <c r="AJ252" s="23">
        <v>0</v>
      </c>
      <c r="AK252" s="24">
        <f t="shared" si="1611"/>
        <v>5</v>
      </c>
      <c r="AL252" s="23">
        <v>8</v>
      </c>
      <c r="AM252" s="23">
        <v>71</v>
      </c>
      <c r="AN252" s="103">
        <v>7</v>
      </c>
      <c r="AO252" s="103">
        <v>5</v>
      </c>
      <c r="AP252" s="24">
        <f t="shared" si="1612"/>
        <v>12</v>
      </c>
      <c r="AQ252" s="23">
        <v>2</v>
      </c>
      <c r="AR252" s="23">
        <v>3</v>
      </c>
      <c r="AS252" s="23">
        <v>1</v>
      </c>
      <c r="AT252" s="23">
        <v>0</v>
      </c>
      <c r="AU252" s="24">
        <f t="shared" si="1613"/>
        <v>1</v>
      </c>
      <c r="AV252" s="23">
        <v>0</v>
      </c>
      <c r="AW252" s="23">
        <v>0</v>
      </c>
      <c r="AX252" s="23">
        <v>0</v>
      </c>
      <c r="AY252" s="23">
        <v>0</v>
      </c>
      <c r="AZ252" s="24">
        <f t="shared" si="1614"/>
        <v>0</v>
      </c>
      <c r="BA252" s="23">
        <v>0</v>
      </c>
      <c r="BB252" s="23">
        <v>0</v>
      </c>
      <c r="BC252" s="23">
        <v>0</v>
      </c>
      <c r="BD252" s="23">
        <v>0</v>
      </c>
      <c r="BE252" s="24">
        <f t="shared" si="1615"/>
        <v>0</v>
      </c>
      <c r="BF252" s="23">
        <v>0</v>
      </c>
      <c r="BG252" s="23">
        <v>0</v>
      </c>
      <c r="BH252" s="23">
        <v>0</v>
      </c>
      <c r="BI252" s="23">
        <v>0</v>
      </c>
      <c r="BJ252" s="24">
        <f t="shared" si="1616"/>
        <v>0</v>
      </c>
      <c r="BK252" s="23">
        <v>0</v>
      </c>
      <c r="BL252" s="23">
        <v>0</v>
      </c>
      <c r="BM252" s="23">
        <v>0</v>
      </c>
      <c r="BN252" s="23">
        <v>0</v>
      </c>
      <c r="BO252" s="24">
        <f t="shared" si="1617"/>
        <v>0</v>
      </c>
      <c r="BP252" s="23">
        <v>0</v>
      </c>
      <c r="BQ252" s="23">
        <v>0</v>
      </c>
      <c r="BR252" s="23">
        <v>0</v>
      </c>
      <c r="BS252" s="23">
        <v>0</v>
      </c>
      <c r="BT252" s="24">
        <f t="shared" si="1618"/>
        <v>0</v>
      </c>
      <c r="BU252" s="24">
        <f t="shared" si="1619"/>
        <v>60</v>
      </c>
      <c r="BV252" s="24">
        <f t="shared" si="1620"/>
        <v>148</v>
      </c>
      <c r="BW252" s="24">
        <f t="shared" si="1621"/>
        <v>45</v>
      </c>
      <c r="BX252" s="24">
        <f t="shared" si="1622"/>
        <v>15</v>
      </c>
      <c r="BY252" s="24">
        <f t="shared" si="1623"/>
        <v>60</v>
      </c>
      <c r="BZ252" s="25">
        <v>2</v>
      </c>
      <c r="CA252" s="24" t="str">
        <f t="shared" si="1624"/>
        <v>0</v>
      </c>
      <c r="CB252" s="24" t="str">
        <f t="shared" si="1625"/>
        <v>0</v>
      </c>
      <c r="CC252" s="24">
        <f t="shared" si="1626"/>
        <v>0</v>
      </c>
      <c r="CD252" s="24">
        <f t="shared" si="1627"/>
        <v>45</v>
      </c>
      <c r="CE252" s="24">
        <f t="shared" si="1628"/>
        <v>15</v>
      </c>
      <c r="CF252" s="24">
        <f t="shared" si="1629"/>
        <v>60</v>
      </c>
      <c r="CG252" s="24" t="str">
        <f t="shared" si="1630"/>
        <v>0</v>
      </c>
      <c r="CH252" s="24" t="str">
        <f t="shared" si="1631"/>
        <v>0</v>
      </c>
      <c r="CI252" s="24">
        <f t="shared" si="1632"/>
        <v>0</v>
      </c>
    </row>
    <row r="253" spans="1:87" ht="25.5" customHeight="1">
      <c r="A253" s="5"/>
      <c r="B253" s="47" t="s">
        <v>168</v>
      </c>
      <c r="C253" s="23">
        <v>1</v>
      </c>
      <c r="D253" s="23">
        <v>0</v>
      </c>
      <c r="E253" s="23">
        <v>0</v>
      </c>
      <c r="F253" s="23">
        <v>0</v>
      </c>
      <c r="G253" s="24">
        <f t="shared" si="1606"/>
        <v>0</v>
      </c>
      <c r="H253" s="23">
        <v>0</v>
      </c>
      <c r="I253" s="23">
        <v>1</v>
      </c>
      <c r="J253" s="23">
        <v>0</v>
      </c>
      <c r="K253" s="23">
        <v>1</v>
      </c>
      <c r="L253" s="24">
        <f t="shared" si="1634"/>
        <v>1</v>
      </c>
      <c r="M253" s="23">
        <v>1</v>
      </c>
      <c r="N253" s="23">
        <v>1</v>
      </c>
      <c r="O253" s="23">
        <v>0</v>
      </c>
      <c r="P253" s="23">
        <v>0</v>
      </c>
      <c r="Q253" s="24">
        <f t="shared" si="1607"/>
        <v>0</v>
      </c>
      <c r="R253" s="23">
        <v>0</v>
      </c>
      <c r="S253" s="23">
        <v>0</v>
      </c>
      <c r="T253" s="23">
        <v>0</v>
      </c>
      <c r="U253" s="23">
        <v>0</v>
      </c>
      <c r="V253" s="24">
        <f t="shared" si="1608"/>
        <v>0</v>
      </c>
      <c r="W253" s="24">
        <v>0</v>
      </c>
      <c r="X253" s="23">
        <v>0</v>
      </c>
      <c r="Y253" s="23">
        <v>0</v>
      </c>
      <c r="Z253" s="23">
        <v>0</v>
      </c>
      <c r="AA253" s="24">
        <f t="shared" si="1609"/>
        <v>0</v>
      </c>
      <c r="AB253" s="23">
        <v>3</v>
      </c>
      <c r="AC253" s="23">
        <v>13</v>
      </c>
      <c r="AD253" s="23">
        <v>4</v>
      </c>
      <c r="AE253" s="23">
        <v>2</v>
      </c>
      <c r="AF253" s="24">
        <f t="shared" si="1610"/>
        <v>6</v>
      </c>
      <c r="AG253" s="23">
        <v>3</v>
      </c>
      <c r="AH253" s="23">
        <v>4</v>
      </c>
      <c r="AI253" s="23">
        <v>1</v>
      </c>
      <c r="AJ253" s="23">
        <v>1</v>
      </c>
      <c r="AK253" s="24">
        <f t="shared" si="1611"/>
        <v>2</v>
      </c>
      <c r="AL253" s="23">
        <v>20</v>
      </c>
      <c r="AM253" s="23">
        <v>83</v>
      </c>
      <c r="AN253" s="23">
        <v>6</v>
      </c>
      <c r="AO253" s="23">
        <v>8</v>
      </c>
      <c r="AP253" s="24">
        <f t="shared" si="1612"/>
        <v>14</v>
      </c>
      <c r="AQ253" s="23">
        <v>2</v>
      </c>
      <c r="AR253" s="23">
        <v>16</v>
      </c>
      <c r="AS253" s="23">
        <v>4</v>
      </c>
      <c r="AT253" s="23">
        <v>6</v>
      </c>
      <c r="AU253" s="24">
        <f t="shared" si="1613"/>
        <v>10</v>
      </c>
      <c r="AV253" s="23">
        <v>0</v>
      </c>
      <c r="AW253" s="23">
        <v>0</v>
      </c>
      <c r="AX253" s="23">
        <v>0</v>
      </c>
      <c r="AY253" s="23">
        <v>0</v>
      </c>
      <c r="AZ253" s="24">
        <f t="shared" si="1614"/>
        <v>0</v>
      </c>
      <c r="BA253" s="23">
        <v>0</v>
      </c>
      <c r="BB253" s="23">
        <v>0</v>
      </c>
      <c r="BC253" s="23">
        <v>0</v>
      </c>
      <c r="BD253" s="23">
        <v>0</v>
      </c>
      <c r="BE253" s="24">
        <f t="shared" si="1615"/>
        <v>0</v>
      </c>
      <c r="BF253" s="23">
        <v>0</v>
      </c>
      <c r="BG253" s="23">
        <v>3</v>
      </c>
      <c r="BH253" s="23">
        <v>1</v>
      </c>
      <c r="BI253" s="23">
        <v>2</v>
      </c>
      <c r="BJ253" s="24">
        <f t="shared" si="1616"/>
        <v>3</v>
      </c>
      <c r="BK253" s="23">
        <v>0</v>
      </c>
      <c r="BL253" s="23">
        <v>0</v>
      </c>
      <c r="BM253" s="23">
        <v>0</v>
      </c>
      <c r="BN253" s="23">
        <v>0</v>
      </c>
      <c r="BO253" s="24">
        <f t="shared" si="1617"/>
        <v>0</v>
      </c>
      <c r="BP253" s="23">
        <v>0</v>
      </c>
      <c r="BQ253" s="23">
        <v>0</v>
      </c>
      <c r="BR253" s="23">
        <v>0</v>
      </c>
      <c r="BS253" s="23">
        <v>0</v>
      </c>
      <c r="BT253" s="24">
        <f t="shared" si="1618"/>
        <v>0</v>
      </c>
      <c r="BU253" s="24">
        <f t="shared" si="1619"/>
        <v>30</v>
      </c>
      <c r="BV253" s="24">
        <f t="shared" si="1620"/>
        <v>121</v>
      </c>
      <c r="BW253" s="24">
        <f t="shared" si="1621"/>
        <v>16</v>
      </c>
      <c r="BX253" s="24">
        <f t="shared" si="1622"/>
        <v>20</v>
      </c>
      <c r="BY253" s="24">
        <f t="shared" si="1623"/>
        <v>36</v>
      </c>
      <c r="BZ253" s="25">
        <v>2</v>
      </c>
      <c r="CA253" s="24" t="str">
        <f t="shared" si="1624"/>
        <v>0</v>
      </c>
      <c r="CB253" s="24" t="str">
        <f t="shared" si="1625"/>
        <v>0</v>
      </c>
      <c r="CC253" s="24">
        <f t="shared" si="1626"/>
        <v>0</v>
      </c>
      <c r="CD253" s="24">
        <f t="shared" si="1627"/>
        <v>16</v>
      </c>
      <c r="CE253" s="24">
        <f t="shared" si="1628"/>
        <v>20</v>
      </c>
      <c r="CF253" s="24">
        <f t="shared" si="1629"/>
        <v>36</v>
      </c>
      <c r="CG253" s="24" t="str">
        <f t="shared" si="1630"/>
        <v>0</v>
      </c>
      <c r="CH253" s="24" t="str">
        <f t="shared" si="1631"/>
        <v>0</v>
      </c>
      <c r="CI253" s="24">
        <f t="shared" si="1632"/>
        <v>0</v>
      </c>
    </row>
    <row r="254" spans="1:87" ht="25.5" hidden="1" customHeight="1">
      <c r="A254" s="5"/>
      <c r="B254" s="47" t="s">
        <v>115</v>
      </c>
      <c r="C254" s="23">
        <v>0</v>
      </c>
      <c r="D254" s="23">
        <v>0</v>
      </c>
      <c r="E254" s="23">
        <v>0</v>
      </c>
      <c r="F254" s="23">
        <v>0</v>
      </c>
      <c r="G254" s="24">
        <f t="shared" ref="G254" si="1644">E254+F254</f>
        <v>0</v>
      </c>
      <c r="H254" s="23">
        <v>0</v>
      </c>
      <c r="I254" s="23">
        <v>0</v>
      </c>
      <c r="J254" s="23">
        <v>0</v>
      </c>
      <c r="K254" s="23">
        <v>0</v>
      </c>
      <c r="L254" s="24">
        <f t="shared" ref="L254" si="1645">SUM(J254:K254)</f>
        <v>0</v>
      </c>
      <c r="M254" s="23">
        <v>0</v>
      </c>
      <c r="N254" s="23">
        <v>0</v>
      </c>
      <c r="O254" s="23">
        <v>0</v>
      </c>
      <c r="P254" s="23">
        <v>0</v>
      </c>
      <c r="Q254" s="24">
        <f t="shared" ref="Q254" si="1646">O254+P254</f>
        <v>0</v>
      </c>
      <c r="R254" s="23">
        <v>0</v>
      </c>
      <c r="S254" s="23">
        <v>0</v>
      </c>
      <c r="T254" s="23">
        <v>0</v>
      </c>
      <c r="U254" s="23">
        <v>0</v>
      </c>
      <c r="V254" s="24">
        <f t="shared" si="1608"/>
        <v>0</v>
      </c>
      <c r="W254" s="24">
        <v>0</v>
      </c>
      <c r="X254" s="23">
        <v>0</v>
      </c>
      <c r="Y254" s="23">
        <v>0</v>
      </c>
      <c r="Z254" s="23">
        <v>0</v>
      </c>
      <c r="AA254" s="24">
        <f t="shared" si="1609"/>
        <v>0</v>
      </c>
      <c r="AB254" s="23">
        <v>0</v>
      </c>
      <c r="AC254" s="23">
        <v>0</v>
      </c>
      <c r="AD254" s="23">
        <v>0</v>
      </c>
      <c r="AE254" s="23">
        <v>0</v>
      </c>
      <c r="AF254" s="24">
        <f t="shared" ref="AF254" si="1647">AD254+AE254</f>
        <v>0</v>
      </c>
      <c r="AG254" s="23">
        <v>0</v>
      </c>
      <c r="AH254" s="23">
        <v>0</v>
      </c>
      <c r="AI254" s="23">
        <v>0</v>
      </c>
      <c r="AJ254" s="23">
        <v>0</v>
      </c>
      <c r="AK254" s="24">
        <f t="shared" ref="AK254" si="1648">AI254+AJ254</f>
        <v>0</v>
      </c>
      <c r="AL254" s="23">
        <v>0</v>
      </c>
      <c r="AM254" s="23">
        <v>0</v>
      </c>
      <c r="AN254" s="23">
        <v>0</v>
      </c>
      <c r="AO254" s="23">
        <v>0</v>
      </c>
      <c r="AP254" s="24">
        <f t="shared" ref="AP254" si="1649">AN254+AO254</f>
        <v>0</v>
      </c>
      <c r="AQ254" s="23">
        <v>0</v>
      </c>
      <c r="AR254" s="23">
        <v>0</v>
      </c>
      <c r="AS254" s="23">
        <v>0</v>
      </c>
      <c r="AT254" s="23">
        <v>0</v>
      </c>
      <c r="AU254" s="24">
        <f t="shared" ref="AU254" si="1650">AS254+AT254</f>
        <v>0</v>
      </c>
      <c r="AV254" s="23">
        <v>0</v>
      </c>
      <c r="AW254" s="23">
        <v>0</v>
      </c>
      <c r="AX254" s="23">
        <v>0</v>
      </c>
      <c r="AY254" s="23">
        <v>0</v>
      </c>
      <c r="AZ254" s="24">
        <f t="shared" ref="AZ254" si="1651">AX254+AY254</f>
        <v>0</v>
      </c>
      <c r="BA254" s="23">
        <v>0</v>
      </c>
      <c r="BB254" s="23">
        <v>0</v>
      </c>
      <c r="BC254" s="23">
        <v>0</v>
      </c>
      <c r="BD254" s="23">
        <v>0</v>
      </c>
      <c r="BE254" s="24">
        <f t="shared" ref="BE254" si="1652">BC254+BD254</f>
        <v>0</v>
      </c>
      <c r="BF254" s="23">
        <v>0</v>
      </c>
      <c r="BG254" s="23">
        <v>0</v>
      </c>
      <c r="BH254" s="23">
        <v>0</v>
      </c>
      <c r="BI254" s="23">
        <v>0</v>
      </c>
      <c r="BJ254" s="24">
        <f t="shared" ref="BJ254" si="1653">BH254+BI254</f>
        <v>0</v>
      </c>
      <c r="BK254" s="23">
        <v>0</v>
      </c>
      <c r="BL254" s="23">
        <v>0</v>
      </c>
      <c r="BM254" s="23">
        <v>0</v>
      </c>
      <c r="BN254" s="23">
        <v>0</v>
      </c>
      <c r="BO254" s="24">
        <f t="shared" si="1617"/>
        <v>0</v>
      </c>
      <c r="BP254" s="23">
        <v>0</v>
      </c>
      <c r="BQ254" s="23">
        <v>0</v>
      </c>
      <c r="BR254" s="23">
        <v>0</v>
      </c>
      <c r="BS254" s="23">
        <v>0</v>
      </c>
      <c r="BT254" s="24">
        <f t="shared" ref="BT254" si="1654">BR254+BS254</f>
        <v>0</v>
      </c>
      <c r="BU254" s="24">
        <f t="shared" si="1619"/>
        <v>0</v>
      </c>
      <c r="BV254" s="24">
        <f t="shared" si="1620"/>
        <v>0</v>
      </c>
      <c r="BW254" s="24">
        <f t="shared" si="1621"/>
        <v>0</v>
      </c>
      <c r="BX254" s="24">
        <f t="shared" si="1622"/>
        <v>0</v>
      </c>
      <c r="BY254" s="24">
        <f t="shared" si="1623"/>
        <v>0</v>
      </c>
      <c r="BZ254" s="25">
        <v>2</v>
      </c>
      <c r="CA254" s="24" t="str">
        <f t="shared" ref="CA254" si="1655">IF(BZ254=1,BW254,"0")</f>
        <v>0</v>
      </c>
      <c r="CB254" s="24" t="str">
        <f t="shared" ref="CB254" si="1656">IF(BZ254=1,BX254,"0")</f>
        <v>0</v>
      </c>
      <c r="CC254" s="24">
        <f t="shared" ref="CC254" si="1657">CA254+CB254</f>
        <v>0</v>
      </c>
      <c r="CD254" s="24">
        <f t="shared" ref="CD254" si="1658">IF(BZ254=2,BW254,"0")</f>
        <v>0</v>
      </c>
      <c r="CE254" s="24">
        <f t="shared" ref="CE254" si="1659">IF(BZ254=2,BX254,"0")</f>
        <v>0</v>
      </c>
      <c r="CF254" s="24">
        <f t="shared" ref="CF254" si="1660">CD254+CE254</f>
        <v>0</v>
      </c>
      <c r="CG254" s="24" t="str">
        <f t="shared" si="1630"/>
        <v>0</v>
      </c>
      <c r="CH254" s="24" t="str">
        <f t="shared" si="1631"/>
        <v>0</v>
      </c>
      <c r="CI254" s="24">
        <f t="shared" si="1632"/>
        <v>0</v>
      </c>
    </row>
    <row r="255" spans="1:87" ht="25.5" customHeight="1">
      <c r="A255" s="5"/>
      <c r="B255" s="47" t="s">
        <v>33</v>
      </c>
      <c r="C255" s="23">
        <v>0</v>
      </c>
      <c r="D255" s="23">
        <v>0</v>
      </c>
      <c r="E255" s="23">
        <v>0</v>
      </c>
      <c r="F255" s="23">
        <v>0</v>
      </c>
      <c r="G255" s="24">
        <f t="shared" si="1606"/>
        <v>0</v>
      </c>
      <c r="H255" s="23">
        <v>0</v>
      </c>
      <c r="I255" s="23">
        <v>10</v>
      </c>
      <c r="J255" s="23">
        <v>9</v>
      </c>
      <c r="K255" s="23">
        <v>1</v>
      </c>
      <c r="L255" s="24">
        <f t="shared" si="1634"/>
        <v>10</v>
      </c>
      <c r="M255" s="23">
        <v>0</v>
      </c>
      <c r="N255" s="23">
        <v>0</v>
      </c>
      <c r="O255" s="23">
        <v>0</v>
      </c>
      <c r="P255" s="23">
        <v>0</v>
      </c>
      <c r="Q255" s="24">
        <f t="shared" si="1607"/>
        <v>0</v>
      </c>
      <c r="R255" s="23">
        <v>0</v>
      </c>
      <c r="S255" s="23">
        <v>1</v>
      </c>
      <c r="T255" s="23">
        <v>1</v>
      </c>
      <c r="U255" s="23">
        <v>0</v>
      </c>
      <c r="V255" s="24">
        <f t="shared" si="1608"/>
        <v>1</v>
      </c>
      <c r="W255" s="24">
        <v>0</v>
      </c>
      <c r="X255" s="23">
        <v>0</v>
      </c>
      <c r="Y255" s="23">
        <v>0</v>
      </c>
      <c r="Z255" s="23">
        <v>0</v>
      </c>
      <c r="AA255" s="24">
        <f t="shared" si="1609"/>
        <v>0</v>
      </c>
      <c r="AB255" s="23">
        <v>35</v>
      </c>
      <c r="AC255" s="23">
        <v>30</v>
      </c>
      <c r="AD255" s="23">
        <v>13</v>
      </c>
      <c r="AE255" s="23">
        <v>2</v>
      </c>
      <c r="AF255" s="24">
        <f t="shared" si="1610"/>
        <v>15</v>
      </c>
      <c r="AG255" s="23">
        <v>15</v>
      </c>
      <c r="AH255" s="23">
        <v>19</v>
      </c>
      <c r="AI255" s="23">
        <v>6</v>
      </c>
      <c r="AJ255" s="23">
        <v>2</v>
      </c>
      <c r="AK255" s="24">
        <f t="shared" si="1611"/>
        <v>8</v>
      </c>
      <c r="AL255" s="23">
        <v>35</v>
      </c>
      <c r="AM255" s="23">
        <v>176</v>
      </c>
      <c r="AN255" s="23">
        <v>32</v>
      </c>
      <c r="AO255" s="23">
        <v>10</v>
      </c>
      <c r="AP255" s="24">
        <f t="shared" si="1612"/>
        <v>42</v>
      </c>
      <c r="AQ255" s="23">
        <v>5</v>
      </c>
      <c r="AR255" s="23">
        <v>6</v>
      </c>
      <c r="AS255" s="23">
        <v>4</v>
      </c>
      <c r="AT255" s="23">
        <v>1</v>
      </c>
      <c r="AU255" s="24">
        <f t="shared" si="1613"/>
        <v>5</v>
      </c>
      <c r="AV255" s="23">
        <v>0</v>
      </c>
      <c r="AW255" s="23">
        <v>0</v>
      </c>
      <c r="AX255" s="23">
        <v>0</v>
      </c>
      <c r="AY255" s="23">
        <v>0</v>
      </c>
      <c r="AZ255" s="24">
        <f t="shared" si="1614"/>
        <v>0</v>
      </c>
      <c r="BA255" s="23">
        <v>0</v>
      </c>
      <c r="BB255" s="23"/>
      <c r="BC255" s="23"/>
      <c r="BD255" s="23"/>
      <c r="BE255" s="24">
        <f t="shared" si="1615"/>
        <v>0</v>
      </c>
      <c r="BF255" s="23">
        <v>0</v>
      </c>
      <c r="BG255" s="23">
        <v>16</v>
      </c>
      <c r="BH255" s="23">
        <v>14</v>
      </c>
      <c r="BI255" s="23">
        <v>2</v>
      </c>
      <c r="BJ255" s="24">
        <f t="shared" si="1616"/>
        <v>16</v>
      </c>
      <c r="BK255" s="23">
        <v>0</v>
      </c>
      <c r="BL255" s="23">
        <v>0</v>
      </c>
      <c r="BM255" s="23">
        <v>0</v>
      </c>
      <c r="BN255" s="23">
        <v>0</v>
      </c>
      <c r="BO255" s="24">
        <f t="shared" si="1617"/>
        <v>0</v>
      </c>
      <c r="BP255" s="23">
        <v>0</v>
      </c>
      <c r="BQ255" s="23">
        <v>0</v>
      </c>
      <c r="BR255" s="23">
        <v>0</v>
      </c>
      <c r="BS255" s="23">
        <v>0</v>
      </c>
      <c r="BT255" s="24">
        <f t="shared" si="1618"/>
        <v>0</v>
      </c>
      <c r="BU255" s="24">
        <f t="shared" si="1619"/>
        <v>90</v>
      </c>
      <c r="BV255" s="24">
        <f t="shared" si="1620"/>
        <v>258</v>
      </c>
      <c r="BW255" s="24">
        <f t="shared" si="1621"/>
        <v>79</v>
      </c>
      <c r="BX255" s="24">
        <f t="shared" si="1622"/>
        <v>18</v>
      </c>
      <c r="BY255" s="24">
        <f t="shared" si="1623"/>
        <v>97</v>
      </c>
      <c r="BZ255" s="25">
        <v>2</v>
      </c>
      <c r="CA255" s="24" t="str">
        <f t="shared" si="1624"/>
        <v>0</v>
      </c>
      <c r="CB255" s="24" t="str">
        <f t="shared" si="1625"/>
        <v>0</v>
      </c>
      <c r="CC255" s="24">
        <f t="shared" si="1626"/>
        <v>0</v>
      </c>
      <c r="CD255" s="24">
        <f t="shared" si="1627"/>
        <v>79</v>
      </c>
      <c r="CE255" s="24">
        <f t="shared" si="1628"/>
        <v>18</v>
      </c>
      <c r="CF255" s="24">
        <f t="shared" si="1629"/>
        <v>97</v>
      </c>
      <c r="CG255" s="24" t="str">
        <f t="shared" si="1630"/>
        <v>0</v>
      </c>
      <c r="CH255" s="24" t="str">
        <f t="shared" si="1631"/>
        <v>0</v>
      </c>
      <c r="CI255" s="24">
        <f t="shared" si="1632"/>
        <v>0</v>
      </c>
    </row>
    <row r="256" spans="1:87" ht="25.5" customHeight="1">
      <c r="A256" s="5"/>
      <c r="B256" s="67" t="s">
        <v>167</v>
      </c>
      <c r="C256" s="23">
        <v>0</v>
      </c>
      <c r="D256" s="23">
        <v>0</v>
      </c>
      <c r="E256" s="23">
        <v>0</v>
      </c>
      <c r="F256" s="23">
        <v>0</v>
      </c>
      <c r="G256" s="24">
        <f t="shared" ref="G256" si="1661">E256+F256</f>
        <v>0</v>
      </c>
      <c r="H256" s="23">
        <v>0</v>
      </c>
      <c r="I256" s="23">
        <v>9</v>
      </c>
      <c r="J256" s="23">
        <v>1</v>
      </c>
      <c r="K256" s="23">
        <v>8</v>
      </c>
      <c r="L256" s="24">
        <f t="shared" si="1634"/>
        <v>9</v>
      </c>
      <c r="M256" s="23">
        <v>0</v>
      </c>
      <c r="N256" s="23">
        <v>0</v>
      </c>
      <c r="O256" s="23">
        <v>0</v>
      </c>
      <c r="P256" s="23">
        <v>0</v>
      </c>
      <c r="Q256" s="24">
        <f t="shared" ref="Q256:Q257" si="1662">O256+P256</f>
        <v>0</v>
      </c>
      <c r="R256" s="23">
        <v>0</v>
      </c>
      <c r="S256" s="23">
        <v>0</v>
      </c>
      <c r="T256" s="23">
        <v>0</v>
      </c>
      <c r="U256" s="23">
        <v>0</v>
      </c>
      <c r="V256" s="24">
        <f t="shared" si="1608"/>
        <v>0</v>
      </c>
      <c r="W256" s="24">
        <v>0</v>
      </c>
      <c r="X256" s="23">
        <v>0</v>
      </c>
      <c r="Y256" s="23">
        <v>0</v>
      </c>
      <c r="Z256" s="23">
        <v>0</v>
      </c>
      <c r="AA256" s="24">
        <f t="shared" si="1609"/>
        <v>0</v>
      </c>
      <c r="AB256" s="23">
        <v>7</v>
      </c>
      <c r="AC256" s="23">
        <v>12</v>
      </c>
      <c r="AD256" s="23">
        <v>2</v>
      </c>
      <c r="AE256" s="23">
        <v>5</v>
      </c>
      <c r="AF256" s="24">
        <f t="shared" ref="AF256" si="1663">AD256+AE256</f>
        <v>7</v>
      </c>
      <c r="AG256" s="23">
        <v>4</v>
      </c>
      <c r="AH256" s="23">
        <v>6</v>
      </c>
      <c r="AI256" s="23">
        <v>1</v>
      </c>
      <c r="AJ256" s="23">
        <v>2</v>
      </c>
      <c r="AK256" s="24">
        <f t="shared" ref="AK256" si="1664">AI256+AJ256</f>
        <v>3</v>
      </c>
      <c r="AL256" s="23">
        <v>18</v>
      </c>
      <c r="AM256" s="23">
        <v>107</v>
      </c>
      <c r="AN256" s="23">
        <v>3</v>
      </c>
      <c r="AO256" s="23">
        <v>18</v>
      </c>
      <c r="AP256" s="24">
        <f t="shared" ref="AP256" si="1665">AN256+AO256</f>
        <v>21</v>
      </c>
      <c r="AQ256" s="23">
        <v>1</v>
      </c>
      <c r="AR256" s="23">
        <v>5</v>
      </c>
      <c r="AS256" s="23">
        <v>1</v>
      </c>
      <c r="AT256" s="23">
        <v>3</v>
      </c>
      <c r="AU256" s="24">
        <f t="shared" ref="AU256" si="1666">AS256+AT256</f>
        <v>4</v>
      </c>
      <c r="AV256" s="23">
        <v>0</v>
      </c>
      <c r="AW256" s="23">
        <v>0</v>
      </c>
      <c r="AX256" s="23">
        <v>0</v>
      </c>
      <c r="AY256" s="23">
        <v>0</v>
      </c>
      <c r="AZ256" s="24">
        <f t="shared" ref="AZ256" si="1667">AX256+AY256</f>
        <v>0</v>
      </c>
      <c r="BA256" s="23">
        <v>0</v>
      </c>
      <c r="BB256" s="23"/>
      <c r="BC256" s="23"/>
      <c r="BD256" s="23"/>
      <c r="BE256" s="24">
        <f t="shared" ref="BE256" si="1668">BC256+BD256</f>
        <v>0</v>
      </c>
      <c r="BF256" s="23">
        <v>0</v>
      </c>
      <c r="BG256" s="23">
        <v>2</v>
      </c>
      <c r="BH256" s="23">
        <v>0</v>
      </c>
      <c r="BI256" s="23">
        <v>2</v>
      </c>
      <c r="BJ256" s="24">
        <f t="shared" ref="BJ256" si="1669">BH256+BI256</f>
        <v>2</v>
      </c>
      <c r="BK256" s="23">
        <v>0</v>
      </c>
      <c r="BL256" s="23">
        <v>0</v>
      </c>
      <c r="BM256" s="23">
        <v>0</v>
      </c>
      <c r="BN256" s="23">
        <v>0</v>
      </c>
      <c r="BO256" s="24">
        <f t="shared" si="1617"/>
        <v>0</v>
      </c>
      <c r="BP256" s="23">
        <v>0</v>
      </c>
      <c r="BQ256" s="23">
        <v>0</v>
      </c>
      <c r="BR256" s="23">
        <v>0</v>
      </c>
      <c r="BS256" s="23">
        <v>0</v>
      </c>
      <c r="BT256" s="24">
        <f t="shared" ref="BT256" si="1670">BR256+BS256</f>
        <v>0</v>
      </c>
      <c r="BU256" s="24">
        <f t="shared" si="1619"/>
        <v>30</v>
      </c>
      <c r="BV256" s="24">
        <f t="shared" si="1620"/>
        <v>141</v>
      </c>
      <c r="BW256" s="24">
        <f t="shared" si="1621"/>
        <v>8</v>
      </c>
      <c r="BX256" s="24">
        <f t="shared" si="1622"/>
        <v>38</v>
      </c>
      <c r="BY256" s="24">
        <f t="shared" si="1623"/>
        <v>46</v>
      </c>
      <c r="BZ256" s="25">
        <v>2</v>
      </c>
      <c r="CA256" s="24" t="str">
        <f t="shared" si="1624"/>
        <v>0</v>
      </c>
      <c r="CB256" s="24" t="str">
        <f t="shared" si="1625"/>
        <v>0</v>
      </c>
      <c r="CC256" s="24">
        <f t="shared" si="1626"/>
        <v>0</v>
      </c>
      <c r="CD256" s="24">
        <f t="shared" si="1627"/>
        <v>8</v>
      </c>
      <c r="CE256" s="24">
        <f t="shared" si="1628"/>
        <v>38</v>
      </c>
      <c r="CF256" s="24">
        <f t="shared" si="1629"/>
        <v>46</v>
      </c>
      <c r="CG256" s="24" t="str">
        <f t="shared" si="1630"/>
        <v>0</v>
      </c>
      <c r="CH256" s="24" t="str">
        <f t="shared" si="1631"/>
        <v>0</v>
      </c>
      <c r="CI256" s="24">
        <f t="shared" si="1632"/>
        <v>0</v>
      </c>
    </row>
    <row r="257" spans="1:87" ht="25.5" customHeight="1">
      <c r="A257" s="5"/>
      <c r="B257" s="106" t="s">
        <v>164</v>
      </c>
      <c r="C257" s="23">
        <v>2</v>
      </c>
      <c r="D257" s="23">
        <v>3</v>
      </c>
      <c r="E257" s="23">
        <v>1</v>
      </c>
      <c r="F257" s="23">
        <v>0</v>
      </c>
      <c r="G257" s="24">
        <f t="shared" si="1606"/>
        <v>1</v>
      </c>
      <c r="H257" s="23">
        <v>0</v>
      </c>
      <c r="I257" s="23">
        <v>1</v>
      </c>
      <c r="J257" s="23">
        <v>1</v>
      </c>
      <c r="K257" s="23">
        <v>0</v>
      </c>
      <c r="L257" s="24">
        <f t="shared" si="1634"/>
        <v>1</v>
      </c>
      <c r="M257" s="24">
        <v>2</v>
      </c>
      <c r="N257" s="23">
        <v>0</v>
      </c>
      <c r="O257" s="23">
        <v>0</v>
      </c>
      <c r="P257" s="23">
        <v>0</v>
      </c>
      <c r="Q257" s="24">
        <f t="shared" si="1662"/>
        <v>0</v>
      </c>
      <c r="R257" s="23">
        <v>0</v>
      </c>
      <c r="S257" s="23">
        <v>2</v>
      </c>
      <c r="T257" s="23">
        <v>1</v>
      </c>
      <c r="U257" s="23">
        <v>0</v>
      </c>
      <c r="V257" s="24">
        <f t="shared" si="1608"/>
        <v>1</v>
      </c>
      <c r="W257" s="24">
        <v>0</v>
      </c>
      <c r="X257" s="23">
        <v>0</v>
      </c>
      <c r="Y257" s="23">
        <v>0</v>
      </c>
      <c r="Z257" s="23">
        <v>0</v>
      </c>
      <c r="AA257" s="24">
        <f t="shared" si="1609"/>
        <v>0</v>
      </c>
      <c r="AB257" s="23">
        <v>20</v>
      </c>
      <c r="AC257" s="23">
        <v>11</v>
      </c>
      <c r="AD257" s="23">
        <v>3</v>
      </c>
      <c r="AE257" s="23">
        <v>4</v>
      </c>
      <c r="AF257" s="24">
        <f t="shared" si="1610"/>
        <v>7</v>
      </c>
      <c r="AG257" s="23">
        <v>2</v>
      </c>
      <c r="AH257" s="23">
        <v>5</v>
      </c>
      <c r="AI257" s="23">
        <v>1</v>
      </c>
      <c r="AJ257" s="23">
        <v>1</v>
      </c>
      <c r="AK257" s="24">
        <f t="shared" si="1611"/>
        <v>2</v>
      </c>
      <c r="AL257" s="23">
        <v>2</v>
      </c>
      <c r="AM257" s="23">
        <v>82</v>
      </c>
      <c r="AN257" s="23">
        <v>9</v>
      </c>
      <c r="AO257" s="23">
        <v>11</v>
      </c>
      <c r="AP257" s="24">
        <f t="shared" si="1612"/>
        <v>20</v>
      </c>
      <c r="AQ257" s="23">
        <v>2</v>
      </c>
      <c r="AR257" s="23">
        <v>4</v>
      </c>
      <c r="AS257" s="23">
        <v>2</v>
      </c>
      <c r="AT257" s="23">
        <v>2</v>
      </c>
      <c r="AU257" s="24">
        <f t="shared" si="1613"/>
        <v>4</v>
      </c>
      <c r="AV257" s="23">
        <v>0</v>
      </c>
      <c r="AW257" s="23">
        <v>0</v>
      </c>
      <c r="AX257" s="23">
        <v>0</v>
      </c>
      <c r="AY257" s="23">
        <v>0</v>
      </c>
      <c r="AZ257" s="24">
        <f t="shared" si="1614"/>
        <v>0</v>
      </c>
      <c r="BA257" s="23">
        <v>0</v>
      </c>
      <c r="BB257" s="23"/>
      <c r="BC257" s="23"/>
      <c r="BD257" s="23"/>
      <c r="BE257" s="24">
        <f t="shared" si="1615"/>
        <v>0</v>
      </c>
      <c r="BF257" s="23">
        <v>0</v>
      </c>
      <c r="BG257" s="23">
        <v>5</v>
      </c>
      <c r="BH257" s="23">
        <v>3</v>
      </c>
      <c r="BI257" s="23">
        <v>2</v>
      </c>
      <c r="BJ257" s="24">
        <f t="shared" si="1616"/>
        <v>5</v>
      </c>
      <c r="BK257" s="23">
        <v>0</v>
      </c>
      <c r="BL257" s="23">
        <v>0</v>
      </c>
      <c r="BM257" s="23">
        <v>0</v>
      </c>
      <c r="BN257" s="23">
        <v>0</v>
      </c>
      <c r="BO257" s="24">
        <f t="shared" si="1617"/>
        <v>0</v>
      </c>
      <c r="BP257" s="23">
        <v>0</v>
      </c>
      <c r="BQ257" s="23">
        <v>0</v>
      </c>
      <c r="BR257" s="23">
        <v>0</v>
      </c>
      <c r="BS257" s="23">
        <v>0</v>
      </c>
      <c r="BT257" s="24">
        <f t="shared" si="1618"/>
        <v>0</v>
      </c>
      <c r="BU257" s="24">
        <f t="shared" si="1619"/>
        <v>30</v>
      </c>
      <c r="BV257" s="24">
        <f t="shared" si="1620"/>
        <v>113</v>
      </c>
      <c r="BW257" s="24">
        <f t="shared" si="1621"/>
        <v>21</v>
      </c>
      <c r="BX257" s="24">
        <f t="shared" si="1622"/>
        <v>20</v>
      </c>
      <c r="BY257" s="24">
        <f t="shared" si="1623"/>
        <v>41</v>
      </c>
      <c r="BZ257" s="25">
        <v>2</v>
      </c>
      <c r="CA257" s="24" t="str">
        <f t="shared" si="1624"/>
        <v>0</v>
      </c>
      <c r="CB257" s="24" t="str">
        <f t="shared" si="1625"/>
        <v>0</v>
      </c>
      <c r="CC257" s="24">
        <f t="shared" si="1626"/>
        <v>0</v>
      </c>
      <c r="CD257" s="24">
        <f t="shared" si="1627"/>
        <v>21</v>
      </c>
      <c r="CE257" s="24">
        <f t="shared" si="1628"/>
        <v>20</v>
      </c>
      <c r="CF257" s="24">
        <f t="shared" si="1629"/>
        <v>41</v>
      </c>
      <c r="CG257" s="24" t="str">
        <f t="shared" si="1630"/>
        <v>0</v>
      </c>
      <c r="CH257" s="24" t="str">
        <f t="shared" si="1631"/>
        <v>0</v>
      </c>
      <c r="CI257" s="24">
        <f t="shared" si="1632"/>
        <v>0</v>
      </c>
    </row>
    <row r="258" spans="1:87" ht="25.5" customHeight="1">
      <c r="A258" s="5"/>
      <c r="B258" s="28" t="s">
        <v>36</v>
      </c>
      <c r="C258" s="24">
        <f>SUM(C248:C257)</f>
        <v>16</v>
      </c>
      <c r="D258" s="24">
        <f>SUM(D248:D257)</f>
        <v>20</v>
      </c>
      <c r="E258" s="24">
        <f t="shared" ref="E258:CF258" si="1671">SUM(E248:E257)</f>
        <v>10</v>
      </c>
      <c r="F258" s="24">
        <f t="shared" si="1671"/>
        <v>2</v>
      </c>
      <c r="G258" s="24">
        <f t="shared" si="1671"/>
        <v>12</v>
      </c>
      <c r="H258" s="24">
        <f>SUM(H248:H257)</f>
        <v>0</v>
      </c>
      <c r="I258" s="24">
        <f>SUM(I248:I257)</f>
        <v>42</v>
      </c>
      <c r="J258" s="24">
        <f t="shared" ref="J258:L258" si="1672">SUM(J248:J257)</f>
        <v>22</v>
      </c>
      <c r="K258" s="24">
        <f t="shared" si="1672"/>
        <v>18</v>
      </c>
      <c r="L258" s="24">
        <f t="shared" si="1672"/>
        <v>40</v>
      </c>
      <c r="M258" s="24">
        <f t="shared" si="1671"/>
        <v>11</v>
      </c>
      <c r="N258" s="24">
        <f t="shared" si="1671"/>
        <v>11</v>
      </c>
      <c r="O258" s="24">
        <f t="shared" si="1671"/>
        <v>4</v>
      </c>
      <c r="P258" s="24">
        <f t="shared" si="1671"/>
        <v>2</v>
      </c>
      <c r="Q258" s="24">
        <f t="shared" si="1671"/>
        <v>6</v>
      </c>
      <c r="R258" s="24">
        <f t="shared" ref="R258:AA258" si="1673">SUM(R248:R257)</f>
        <v>0</v>
      </c>
      <c r="S258" s="24">
        <f t="shared" si="1673"/>
        <v>11</v>
      </c>
      <c r="T258" s="24">
        <f t="shared" si="1673"/>
        <v>4</v>
      </c>
      <c r="U258" s="24">
        <f t="shared" si="1673"/>
        <v>2</v>
      </c>
      <c r="V258" s="24">
        <f t="shared" si="1673"/>
        <v>6</v>
      </c>
      <c r="W258" s="24">
        <f t="shared" si="1673"/>
        <v>0</v>
      </c>
      <c r="X258" s="24">
        <f t="shared" si="1673"/>
        <v>0</v>
      </c>
      <c r="Y258" s="24">
        <f t="shared" si="1673"/>
        <v>0</v>
      </c>
      <c r="Z258" s="24">
        <f t="shared" si="1673"/>
        <v>0</v>
      </c>
      <c r="AA258" s="24">
        <f t="shared" si="1673"/>
        <v>0</v>
      </c>
      <c r="AB258" s="24">
        <f t="shared" si="1671"/>
        <v>130</v>
      </c>
      <c r="AC258" s="24">
        <f t="shared" ref="AC258" si="1674">SUM(AC248:AC257)</f>
        <v>147</v>
      </c>
      <c r="AD258" s="24">
        <f t="shared" si="1671"/>
        <v>47</v>
      </c>
      <c r="AE258" s="24">
        <f t="shared" si="1671"/>
        <v>33</v>
      </c>
      <c r="AF258" s="24">
        <f t="shared" si="1671"/>
        <v>80</v>
      </c>
      <c r="AG258" s="24">
        <f t="shared" ref="AG258:AU258" si="1675">SUM(AG248:AG257)</f>
        <v>68</v>
      </c>
      <c r="AH258" s="24">
        <f t="shared" ref="AH258" si="1676">SUM(AH248:AH257)</f>
        <v>70</v>
      </c>
      <c r="AI258" s="24">
        <f t="shared" si="1675"/>
        <v>17</v>
      </c>
      <c r="AJ258" s="24">
        <f t="shared" si="1675"/>
        <v>14</v>
      </c>
      <c r="AK258" s="24">
        <f t="shared" si="1675"/>
        <v>31</v>
      </c>
      <c r="AL258" s="24">
        <f t="shared" si="1675"/>
        <v>171</v>
      </c>
      <c r="AM258" s="24">
        <f t="shared" ref="AM258" si="1677">SUM(AM248:AM257)</f>
        <v>828</v>
      </c>
      <c r="AN258" s="24">
        <f t="shared" si="1675"/>
        <v>76</v>
      </c>
      <c r="AO258" s="24">
        <f t="shared" si="1675"/>
        <v>82</v>
      </c>
      <c r="AP258" s="24">
        <f t="shared" si="1675"/>
        <v>158</v>
      </c>
      <c r="AQ258" s="24">
        <f t="shared" si="1675"/>
        <v>24</v>
      </c>
      <c r="AR258" s="24">
        <f t="shared" si="1675"/>
        <v>50</v>
      </c>
      <c r="AS258" s="24">
        <f t="shared" si="1675"/>
        <v>17</v>
      </c>
      <c r="AT258" s="24">
        <f t="shared" si="1675"/>
        <v>16</v>
      </c>
      <c r="AU258" s="24">
        <f t="shared" si="1675"/>
        <v>33</v>
      </c>
      <c r="AV258" s="24">
        <f t="shared" si="1671"/>
        <v>0</v>
      </c>
      <c r="AW258" s="24">
        <f t="shared" ref="AW258" si="1678">SUM(AW248:AW257)</f>
        <v>0</v>
      </c>
      <c r="AX258" s="24">
        <f t="shared" si="1671"/>
        <v>0</v>
      </c>
      <c r="AY258" s="24">
        <f t="shared" si="1671"/>
        <v>0</v>
      </c>
      <c r="AZ258" s="24">
        <f t="shared" si="1671"/>
        <v>0</v>
      </c>
      <c r="BA258" s="24">
        <f t="shared" si="1671"/>
        <v>0</v>
      </c>
      <c r="BB258" s="24">
        <f t="shared" si="1671"/>
        <v>0</v>
      </c>
      <c r="BC258" s="24">
        <f t="shared" si="1671"/>
        <v>0</v>
      </c>
      <c r="BD258" s="24">
        <f t="shared" si="1671"/>
        <v>0</v>
      </c>
      <c r="BE258" s="24">
        <f t="shared" si="1671"/>
        <v>0</v>
      </c>
      <c r="BF258" s="24">
        <f t="shared" si="1671"/>
        <v>0</v>
      </c>
      <c r="BG258" s="24">
        <f t="shared" si="1671"/>
        <v>32</v>
      </c>
      <c r="BH258" s="24">
        <f t="shared" si="1671"/>
        <v>20</v>
      </c>
      <c r="BI258" s="24">
        <f t="shared" si="1671"/>
        <v>12</v>
      </c>
      <c r="BJ258" s="24">
        <f t="shared" si="1671"/>
        <v>32</v>
      </c>
      <c r="BK258" s="24">
        <f t="shared" si="1671"/>
        <v>0</v>
      </c>
      <c r="BL258" s="24">
        <f t="shared" si="1671"/>
        <v>1</v>
      </c>
      <c r="BM258" s="24">
        <f t="shared" si="1671"/>
        <v>0</v>
      </c>
      <c r="BN258" s="24">
        <f t="shared" si="1671"/>
        <v>0</v>
      </c>
      <c r="BO258" s="24">
        <f t="shared" si="1671"/>
        <v>0</v>
      </c>
      <c r="BP258" s="24">
        <f t="shared" ref="BP258:BT258" si="1679">SUM(BP248:BP257)</f>
        <v>0</v>
      </c>
      <c r="BQ258" s="24">
        <f t="shared" si="1679"/>
        <v>0</v>
      </c>
      <c r="BR258" s="24">
        <f t="shared" si="1679"/>
        <v>1</v>
      </c>
      <c r="BS258" s="24">
        <f t="shared" si="1679"/>
        <v>0</v>
      </c>
      <c r="BT258" s="24">
        <f t="shared" si="1679"/>
        <v>1</v>
      </c>
      <c r="BU258" s="24">
        <f t="shared" si="1619"/>
        <v>420</v>
      </c>
      <c r="BV258" s="24">
        <f t="shared" si="1620"/>
        <v>1212</v>
      </c>
      <c r="BW258" s="24">
        <f t="shared" si="1621"/>
        <v>218</v>
      </c>
      <c r="BX258" s="24">
        <f t="shared" si="1622"/>
        <v>181</v>
      </c>
      <c r="BY258" s="24">
        <f t="shared" si="1623"/>
        <v>399</v>
      </c>
      <c r="BZ258" s="25"/>
      <c r="CA258" s="24">
        <f t="shared" si="1671"/>
        <v>0</v>
      </c>
      <c r="CB258" s="24">
        <f t="shared" si="1671"/>
        <v>0</v>
      </c>
      <c r="CC258" s="24">
        <f t="shared" si="1671"/>
        <v>0</v>
      </c>
      <c r="CD258" s="24">
        <f t="shared" si="1671"/>
        <v>218</v>
      </c>
      <c r="CE258" s="24">
        <f t="shared" si="1671"/>
        <v>181</v>
      </c>
      <c r="CF258" s="24">
        <f t="shared" si="1671"/>
        <v>399</v>
      </c>
      <c r="CG258" s="24">
        <f t="shared" ref="CG258:CI258" si="1680">SUM(CG248:CG257)</f>
        <v>0</v>
      </c>
      <c r="CH258" s="24">
        <f t="shared" si="1680"/>
        <v>0</v>
      </c>
      <c r="CI258" s="24">
        <f t="shared" si="1680"/>
        <v>0</v>
      </c>
    </row>
    <row r="259" spans="1:87" ht="25.5" hidden="1" customHeight="1">
      <c r="A259" s="5"/>
      <c r="B259" s="68" t="s">
        <v>165</v>
      </c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24"/>
      <c r="BV259" s="24"/>
      <c r="BW259" s="24"/>
      <c r="BX259" s="24"/>
      <c r="BY259" s="24"/>
      <c r="BZ259" s="56"/>
      <c r="CA259" s="38"/>
      <c r="CB259" s="38"/>
      <c r="CC259" s="38"/>
      <c r="CD259" s="38"/>
      <c r="CE259" s="38"/>
      <c r="CF259" s="24"/>
      <c r="CG259" s="38"/>
      <c r="CH259" s="38"/>
      <c r="CI259" s="24"/>
    </row>
    <row r="260" spans="1:87" ht="25.5" hidden="1" customHeight="1">
      <c r="A260" s="5"/>
      <c r="B260" s="67" t="s">
        <v>166</v>
      </c>
      <c r="C260" s="73">
        <v>0</v>
      </c>
      <c r="D260" s="73">
        <v>0</v>
      </c>
      <c r="E260" s="73">
        <v>0</v>
      </c>
      <c r="F260" s="73">
        <v>0</v>
      </c>
      <c r="G260" s="73">
        <f>SUM(E260:F260)</f>
        <v>0</v>
      </c>
      <c r="H260" s="73">
        <v>0</v>
      </c>
      <c r="I260" s="73">
        <v>0</v>
      </c>
      <c r="J260" s="73">
        <v>0</v>
      </c>
      <c r="K260" s="73">
        <v>0</v>
      </c>
      <c r="L260" s="73">
        <f>SUM(J260:K260)</f>
        <v>0</v>
      </c>
      <c r="M260" s="73">
        <v>0</v>
      </c>
      <c r="N260" s="73">
        <v>0</v>
      </c>
      <c r="O260" s="73">
        <v>0</v>
      </c>
      <c r="P260" s="73">
        <v>0</v>
      </c>
      <c r="Q260" s="73">
        <f>SUM(O260:P260)</f>
        <v>0</v>
      </c>
      <c r="R260" s="73">
        <v>0</v>
      </c>
      <c r="S260" s="73">
        <v>0</v>
      </c>
      <c r="T260" s="73">
        <v>0</v>
      </c>
      <c r="U260" s="73">
        <v>0</v>
      </c>
      <c r="V260" s="73">
        <f>SUM(T260:U260)</f>
        <v>0</v>
      </c>
      <c r="W260" s="73"/>
      <c r="X260" s="73">
        <v>0</v>
      </c>
      <c r="Y260" s="73">
        <v>0</v>
      </c>
      <c r="Z260" s="73">
        <v>0</v>
      </c>
      <c r="AA260" s="73">
        <f>SUM(X260:Z260)</f>
        <v>0</v>
      </c>
      <c r="AB260" s="73">
        <v>0</v>
      </c>
      <c r="AC260" s="73">
        <v>0</v>
      </c>
      <c r="AD260" s="73">
        <v>0</v>
      </c>
      <c r="AE260" s="73">
        <v>0</v>
      </c>
      <c r="AF260" s="38">
        <f>SUM(AD260:AE260)</f>
        <v>0</v>
      </c>
      <c r="AG260" s="73">
        <v>0</v>
      </c>
      <c r="AH260" s="73">
        <v>0</v>
      </c>
      <c r="AI260" s="73">
        <v>0</v>
      </c>
      <c r="AJ260" s="73">
        <v>0</v>
      </c>
      <c r="AK260" s="38">
        <f>SUM(AI260:AJ260)</f>
        <v>0</v>
      </c>
      <c r="AL260" s="73">
        <v>0</v>
      </c>
      <c r="AM260" s="73">
        <v>0</v>
      </c>
      <c r="AN260" s="73">
        <v>0</v>
      </c>
      <c r="AO260" s="73">
        <v>0</v>
      </c>
      <c r="AP260" s="73">
        <f>SUM(AN260:AO260)</f>
        <v>0</v>
      </c>
      <c r="AQ260" s="73">
        <v>0</v>
      </c>
      <c r="AR260" s="73">
        <v>0</v>
      </c>
      <c r="AS260" s="73">
        <v>0</v>
      </c>
      <c r="AT260" s="73">
        <v>0</v>
      </c>
      <c r="AU260" s="73">
        <f>SUM(AS260:AT260)</f>
        <v>0</v>
      </c>
      <c r="AV260" s="73">
        <v>0</v>
      </c>
      <c r="AW260" s="73">
        <v>0</v>
      </c>
      <c r="AX260" s="73">
        <v>0</v>
      </c>
      <c r="AY260" s="73">
        <v>0</v>
      </c>
      <c r="AZ260" s="38">
        <f>SUM(AX260:AY260)</f>
        <v>0</v>
      </c>
      <c r="BA260" s="73">
        <v>0</v>
      </c>
      <c r="BB260" s="73"/>
      <c r="BC260" s="73"/>
      <c r="BD260" s="73"/>
      <c r="BE260" s="73">
        <f>SUM(BC260:BD260)</f>
        <v>0</v>
      </c>
      <c r="BF260" s="73">
        <v>0</v>
      </c>
      <c r="BG260" s="73">
        <v>0</v>
      </c>
      <c r="BH260" s="73">
        <v>0</v>
      </c>
      <c r="BI260" s="73">
        <v>0</v>
      </c>
      <c r="BJ260" s="38">
        <f>SUM(BH260:BI260)</f>
        <v>0</v>
      </c>
      <c r="BK260" s="73">
        <v>0</v>
      </c>
      <c r="BL260" s="73">
        <v>0</v>
      </c>
      <c r="BM260" s="73">
        <v>0</v>
      </c>
      <c r="BN260" s="73">
        <v>0</v>
      </c>
      <c r="BO260" s="73">
        <f>SUM(BM260:BN260)</f>
        <v>0</v>
      </c>
      <c r="BP260" s="73">
        <v>0</v>
      </c>
      <c r="BQ260" s="73">
        <v>0</v>
      </c>
      <c r="BR260" s="73">
        <v>0</v>
      </c>
      <c r="BS260" s="73">
        <v>0</v>
      </c>
      <c r="BT260" s="73">
        <f>SUM(BR260:BS260)</f>
        <v>0</v>
      </c>
      <c r="BU260" s="73">
        <f t="shared" ref="BU260:BU261" si="1681">C260+M260+AB260+AG260+AL260+AQ260+AV260+BA260+BF260+BP260+H260+BK260+R260</f>
        <v>0</v>
      </c>
      <c r="BV260" s="24">
        <f t="shared" ref="BV260:BV263" si="1682">D260+N260+AC260+AH260+AM260+AR260+AW260+BB260+BG260+BQ260+I260+BL260+S260+X260</f>
        <v>0</v>
      </c>
      <c r="BW260" s="73">
        <f t="shared" ref="BW260:BW261" si="1683">E260+O260+AD260+AI260+AN260+AS260+AX260+BC260+BH260+BR260+J260+BM260+T260</f>
        <v>0</v>
      </c>
      <c r="BX260" s="73">
        <f t="shared" ref="BX260:BX261" si="1684">F260+P260+AE260+AJ260+AO260+AT260+AY260+BD260+BI260+BS260+K260+BN260+U260</f>
        <v>0</v>
      </c>
      <c r="BY260" s="23">
        <f t="shared" ref="BY260:BY261" si="1685">G260+Q260+AF260+AK260+AP260+AU260+AZ260+BE260+BJ260+BT260+L260+BO260+V260</f>
        <v>0</v>
      </c>
      <c r="BZ260" s="56"/>
      <c r="CA260" s="38"/>
      <c r="CB260" s="38"/>
      <c r="CC260" s="38"/>
      <c r="CD260" s="38"/>
      <c r="CE260" s="38"/>
      <c r="CF260" s="24"/>
      <c r="CG260" s="38"/>
      <c r="CH260" s="38"/>
      <c r="CI260" s="24"/>
    </row>
    <row r="261" spans="1:87" ht="25.5" hidden="1" customHeight="1">
      <c r="A261" s="5"/>
      <c r="B261" s="28" t="s">
        <v>36</v>
      </c>
      <c r="C261" s="38">
        <f>SUM(C260)</f>
        <v>0</v>
      </c>
      <c r="D261" s="38">
        <f t="shared" ref="D261:BT261" si="1686">SUM(D260)</f>
        <v>0</v>
      </c>
      <c r="E261" s="38">
        <f t="shared" si="1686"/>
        <v>0</v>
      </c>
      <c r="F261" s="38">
        <f t="shared" si="1686"/>
        <v>0</v>
      </c>
      <c r="G261" s="38">
        <f t="shared" si="1686"/>
        <v>0</v>
      </c>
      <c r="H261" s="38">
        <f t="shared" si="1686"/>
        <v>0</v>
      </c>
      <c r="I261" s="38">
        <f t="shared" si="1686"/>
        <v>0</v>
      </c>
      <c r="J261" s="38">
        <f t="shared" si="1686"/>
        <v>0</v>
      </c>
      <c r="K261" s="38">
        <f t="shared" si="1686"/>
        <v>0</v>
      </c>
      <c r="L261" s="38">
        <f t="shared" si="1686"/>
        <v>0</v>
      </c>
      <c r="M261" s="38">
        <f t="shared" si="1686"/>
        <v>0</v>
      </c>
      <c r="N261" s="38">
        <f t="shared" si="1686"/>
        <v>0</v>
      </c>
      <c r="O261" s="38">
        <f t="shared" si="1686"/>
        <v>0</v>
      </c>
      <c r="P261" s="38">
        <f t="shared" si="1686"/>
        <v>0</v>
      </c>
      <c r="Q261" s="38">
        <f t="shared" si="1686"/>
        <v>0</v>
      </c>
      <c r="R261" s="38">
        <f t="shared" si="1686"/>
        <v>0</v>
      </c>
      <c r="S261" s="38">
        <f t="shared" si="1686"/>
        <v>0</v>
      </c>
      <c r="T261" s="38">
        <f t="shared" si="1686"/>
        <v>0</v>
      </c>
      <c r="U261" s="38">
        <f t="shared" si="1686"/>
        <v>0</v>
      </c>
      <c r="V261" s="38">
        <f t="shared" si="1686"/>
        <v>0</v>
      </c>
      <c r="W261" s="38">
        <f t="shared" ref="W261:AA261" si="1687">SUM(W260)</f>
        <v>0</v>
      </c>
      <c r="X261" s="38">
        <f t="shared" si="1687"/>
        <v>0</v>
      </c>
      <c r="Y261" s="38">
        <f t="shared" si="1687"/>
        <v>0</v>
      </c>
      <c r="Z261" s="38">
        <f t="shared" si="1687"/>
        <v>0</v>
      </c>
      <c r="AA261" s="38">
        <f t="shared" si="1687"/>
        <v>0</v>
      </c>
      <c r="AB261" s="38">
        <f t="shared" si="1686"/>
        <v>0</v>
      </c>
      <c r="AC261" s="38">
        <f t="shared" si="1686"/>
        <v>0</v>
      </c>
      <c r="AD261" s="38">
        <f t="shared" si="1686"/>
        <v>0</v>
      </c>
      <c r="AE261" s="38">
        <f t="shared" si="1686"/>
        <v>0</v>
      </c>
      <c r="AF261" s="38">
        <f t="shared" si="1686"/>
        <v>0</v>
      </c>
      <c r="AG261" s="38">
        <f t="shared" si="1686"/>
        <v>0</v>
      </c>
      <c r="AH261" s="38">
        <f t="shared" si="1686"/>
        <v>0</v>
      </c>
      <c r="AI261" s="38">
        <f t="shared" si="1686"/>
        <v>0</v>
      </c>
      <c r="AJ261" s="38">
        <f t="shared" si="1686"/>
        <v>0</v>
      </c>
      <c r="AK261" s="38">
        <f t="shared" si="1686"/>
        <v>0</v>
      </c>
      <c r="AL261" s="38">
        <f t="shared" si="1686"/>
        <v>0</v>
      </c>
      <c r="AM261" s="38">
        <f t="shared" si="1686"/>
        <v>0</v>
      </c>
      <c r="AN261" s="38">
        <f t="shared" si="1686"/>
        <v>0</v>
      </c>
      <c r="AO261" s="38">
        <f t="shared" si="1686"/>
        <v>0</v>
      </c>
      <c r="AP261" s="38">
        <f t="shared" si="1686"/>
        <v>0</v>
      </c>
      <c r="AQ261" s="38">
        <f t="shared" si="1686"/>
        <v>0</v>
      </c>
      <c r="AR261" s="38">
        <f t="shared" si="1686"/>
        <v>0</v>
      </c>
      <c r="AS261" s="38">
        <f t="shared" si="1686"/>
        <v>0</v>
      </c>
      <c r="AT261" s="38">
        <f t="shared" si="1686"/>
        <v>0</v>
      </c>
      <c r="AU261" s="38">
        <f t="shared" si="1686"/>
        <v>0</v>
      </c>
      <c r="AV261" s="38">
        <f t="shared" si="1686"/>
        <v>0</v>
      </c>
      <c r="AW261" s="38">
        <f t="shared" si="1686"/>
        <v>0</v>
      </c>
      <c r="AX261" s="38">
        <f t="shared" si="1686"/>
        <v>0</v>
      </c>
      <c r="AY261" s="38">
        <f t="shared" si="1686"/>
        <v>0</v>
      </c>
      <c r="AZ261" s="38">
        <f t="shared" si="1686"/>
        <v>0</v>
      </c>
      <c r="BA261" s="38">
        <f t="shared" si="1686"/>
        <v>0</v>
      </c>
      <c r="BB261" s="38">
        <f t="shared" si="1686"/>
        <v>0</v>
      </c>
      <c r="BC261" s="38">
        <f t="shared" si="1686"/>
        <v>0</v>
      </c>
      <c r="BD261" s="38">
        <f t="shared" si="1686"/>
        <v>0</v>
      </c>
      <c r="BE261" s="38">
        <f t="shared" si="1686"/>
        <v>0</v>
      </c>
      <c r="BF261" s="38">
        <f t="shared" si="1686"/>
        <v>0</v>
      </c>
      <c r="BG261" s="38">
        <f t="shared" si="1686"/>
        <v>0</v>
      </c>
      <c r="BH261" s="38">
        <f t="shared" si="1686"/>
        <v>0</v>
      </c>
      <c r="BI261" s="38">
        <f t="shared" si="1686"/>
        <v>0</v>
      </c>
      <c r="BJ261" s="38">
        <f t="shared" si="1686"/>
        <v>0</v>
      </c>
      <c r="BK261" s="38">
        <f t="shared" si="1686"/>
        <v>0</v>
      </c>
      <c r="BL261" s="38">
        <f t="shared" si="1686"/>
        <v>0</v>
      </c>
      <c r="BM261" s="38">
        <f t="shared" si="1686"/>
        <v>0</v>
      </c>
      <c r="BN261" s="38">
        <f t="shared" si="1686"/>
        <v>0</v>
      </c>
      <c r="BO261" s="38">
        <f t="shared" si="1686"/>
        <v>0</v>
      </c>
      <c r="BP261" s="38">
        <f t="shared" si="1686"/>
        <v>0</v>
      </c>
      <c r="BQ261" s="38">
        <f t="shared" si="1686"/>
        <v>0</v>
      </c>
      <c r="BR261" s="38">
        <f t="shared" si="1686"/>
        <v>0</v>
      </c>
      <c r="BS261" s="38">
        <f t="shared" si="1686"/>
        <v>0</v>
      </c>
      <c r="BT261" s="38">
        <f t="shared" si="1686"/>
        <v>0</v>
      </c>
      <c r="BU261" s="38">
        <f t="shared" si="1681"/>
        <v>0</v>
      </c>
      <c r="BV261" s="24">
        <f t="shared" si="1682"/>
        <v>0</v>
      </c>
      <c r="BW261" s="38">
        <f t="shared" si="1683"/>
        <v>0</v>
      </c>
      <c r="BX261" s="38">
        <f t="shared" si="1684"/>
        <v>0</v>
      </c>
      <c r="BY261" s="24">
        <f t="shared" si="1685"/>
        <v>0</v>
      </c>
      <c r="BZ261" s="56"/>
      <c r="CA261" s="38"/>
      <c r="CB261" s="38"/>
      <c r="CC261" s="38"/>
      <c r="CD261" s="38"/>
      <c r="CE261" s="38"/>
      <c r="CF261" s="24"/>
      <c r="CG261" s="38"/>
      <c r="CH261" s="38"/>
      <c r="CI261" s="24"/>
    </row>
    <row r="262" spans="1:87" ht="25.5" customHeight="1">
      <c r="A262" s="118"/>
      <c r="B262" s="119" t="s">
        <v>38</v>
      </c>
      <c r="C262" s="131">
        <f>C261+C258</f>
        <v>16</v>
      </c>
      <c r="D262" s="131">
        <f t="shared" ref="D262:BT262" si="1688">D261+D258</f>
        <v>20</v>
      </c>
      <c r="E262" s="131">
        <f t="shared" si="1688"/>
        <v>10</v>
      </c>
      <c r="F262" s="131">
        <f t="shared" si="1688"/>
        <v>2</v>
      </c>
      <c r="G262" s="131">
        <f t="shared" si="1688"/>
        <v>12</v>
      </c>
      <c r="H262" s="131">
        <f t="shared" si="1688"/>
        <v>0</v>
      </c>
      <c r="I262" s="131">
        <f t="shared" si="1688"/>
        <v>42</v>
      </c>
      <c r="J262" s="131">
        <f t="shared" si="1688"/>
        <v>22</v>
      </c>
      <c r="K262" s="131">
        <f t="shared" si="1688"/>
        <v>18</v>
      </c>
      <c r="L262" s="131">
        <f t="shared" si="1688"/>
        <v>40</v>
      </c>
      <c r="M262" s="131">
        <f t="shared" si="1688"/>
        <v>11</v>
      </c>
      <c r="N262" s="131">
        <f t="shared" si="1688"/>
        <v>11</v>
      </c>
      <c r="O262" s="131">
        <f t="shared" si="1688"/>
        <v>4</v>
      </c>
      <c r="P262" s="131">
        <f t="shared" si="1688"/>
        <v>2</v>
      </c>
      <c r="Q262" s="131">
        <f t="shared" si="1688"/>
        <v>6</v>
      </c>
      <c r="R262" s="131">
        <f t="shared" si="1688"/>
        <v>0</v>
      </c>
      <c r="S262" s="131">
        <f t="shared" si="1688"/>
        <v>11</v>
      </c>
      <c r="T262" s="131">
        <f t="shared" si="1688"/>
        <v>4</v>
      </c>
      <c r="U262" s="131">
        <f t="shared" si="1688"/>
        <v>2</v>
      </c>
      <c r="V262" s="131">
        <f t="shared" si="1688"/>
        <v>6</v>
      </c>
      <c r="W262" s="131">
        <f t="shared" ref="W262:AA262" si="1689">W261+W258</f>
        <v>0</v>
      </c>
      <c r="X262" s="131">
        <f t="shared" si="1689"/>
        <v>0</v>
      </c>
      <c r="Y262" s="131">
        <f t="shared" si="1689"/>
        <v>0</v>
      </c>
      <c r="Z262" s="131">
        <f t="shared" si="1689"/>
        <v>0</v>
      </c>
      <c r="AA262" s="131">
        <f t="shared" si="1689"/>
        <v>0</v>
      </c>
      <c r="AB262" s="131">
        <f t="shared" si="1688"/>
        <v>130</v>
      </c>
      <c r="AC262" s="131">
        <f t="shared" si="1688"/>
        <v>147</v>
      </c>
      <c r="AD262" s="131">
        <f t="shared" si="1688"/>
        <v>47</v>
      </c>
      <c r="AE262" s="131">
        <f t="shared" si="1688"/>
        <v>33</v>
      </c>
      <c r="AF262" s="131">
        <f t="shared" si="1688"/>
        <v>80</v>
      </c>
      <c r="AG262" s="131">
        <f t="shared" si="1688"/>
        <v>68</v>
      </c>
      <c r="AH262" s="131">
        <f t="shared" si="1688"/>
        <v>70</v>
      </c>
      <c r="AI262" s="131">
        <f t="shared" si="1688"/>
        <v>17</v>
      </c>
      <c r="AJ262" s="131">
        <f t="shared" si="1688"/>
        <v>14</v>
      </c>
      <c r="AK262" s="131">
        <f t="shared" si="1688"/>
        <v>31</v>
      </c>
      <c r="AL262" s="131">
        <f t="shared" si="1688"/>
        <v>171</v>
      </c>
      <c r="AM262" s="131">
        <f t="shared" si="1688"/>
        <v>828</v>
      </c>
      <c r="AN262" s="131">
        <f t="shared" si="1688"/>
        <v>76</v>
      </c>
      <c r="AO262" s="131">
        <f t="shared" si="1688"/>
        <v>82</v>
      </c>
      <c r="AP262" s="131">
        <f t="shared" si="1688"/>
        <v>158</v>
      </c>
      <c r="AQ262" s="131">
        <f t="shared" si="1688"/>
        <v>24</v>
      </c>
      <c r="AR262" s="131">
        <f t="shared" si="1688"/>
        <v>50</v>
      </c>
      <c r="AS262" s="131">
        <f t="shared" si="1688"/>
        <v>17</v>
      </c>
      <c r="AT262" s="131">
        <f t="shared" si="1688"/>
        <v>16</v>
      </c>
      <c r="AU262" s="131">
        <f t="shared" si="1688"/>
        <v>33</v>
      </c>
      <c r="AV262" s="131">
        <f t="shared" si="1688"/>
        <v>0</v>
      </c>
      <c r="AW262" s="131">
        <f t="shared" si="1688"/>
        <v>0</v>
      </c>
      <c r="AX262" s="131">
        <f t="shared" si="1688"/>
        <v>0</v>
      </c>
      <c r="AY262" s="131">
        <f t="shared" si="1688"/>
        <v>0</v>
      </c>
      <c r="AZ262" s="131">
        <f t="shared" si="1688"/>
        <v>0</v>
      </c>
      <c r="BA262" s="131">
        <f t="shared" si="1688"/>
        <v>0</v>
      </c>
      <c r="BB262" s="131">
        <f t="shared" si="1688"/>
        <v>0</v>
      </c>
      <c r="BC262" s="131">
        <f t="shared" si="1688"/>
        <v>0</v>
      </c>
      <c r="BD262" s="131">
        <f t="shared" si="1688"/>
        <v>0</v>
      </c>
      <c r="BE262" s="131">
        <f t="shared" si="1688"/>
        <v>0</v>
      </c>
      <c r="BF262" s="131">
        <f t="shared" si="1688"/>
        <v>0</v>
      </c>
      <c r="BG262" s="131">
        <f t="shared" si="1688"/>
        <v>32</v>
      </c>
      <c r="BH262" s="131">
        <f t="shared" si="1688"/>
        <v>20</v>
      </c>
      <c r="BI262" s="131">
        <f t="shared" si="1688"/>
        <v>12</v>
      </c>
      <c r="BJ262" s="131">
        <f t="shared" si="1688"/>
        <v>32</v>
      </c>
      <c r="BK262" s="131">
        <f t="shared" si="1688"/>
        <v>0</v>
      </c>
      <c r="BL262" s="131">
        <f t="shared" si="1688"/>
        <v>1</v>
      </c>
      <c r="BM262" s="131">
        <f t="shared" si="1688"/>
        <v>0</v>
      </c>
      <c r="BN262" s="131">
        <f t="shared" si="1688"/>
        <v>0</v>
      </c>
      <c r="BO262" s="131">
        <f t="shared" si="1688"/>
        <v>0</v>
      </c>
      <c r="BP262" s="131">
        <f t="shared" si="1688"/>
        <v>0</v>
      </c>
      <c r="BQ262" s="131">
        <f t="shared" si="1688"/>
        <v>0</v>
      </c>
      <c r="BR262" s="131">
        <f t="shared" si="1688"/>
        <v>1</v>
      </c>
      <c r="BS262" s="131">
        <f t="shared" si="1688"/>
        <v>0</v>
      </c>
      <c r="BT262" s="131">
        <f t="shared" si="1688"/>
        <v>1</v>
      </c>
      <c r="BU262" s="131">
        <f t="shared" ref="BU262:BY262" si="1690">BU261+BU258</f>
        <v>420</v>
      </c>
      <c r="BV262" s="120">
        <f t="shared" si="1682"/>
        <v>1212</v>
      </c>
      <c r="BW262" s="131">
        <f t="shared" si="1690"/>
        <v>218</v>
      </c>
      <c r="BX262" s="131">
        <f t="shared" si="1690"/>
        <v>181</v>
      </c>
      <c r="BY262" s="120">
        <f t="shared" si="1690"/>
        <v>399</v>
      </c>
      <c r="BZ262" s="56"/>
      <c r="CA262" s="38">
        <f t="shared" ref="CA262:CI262" si="1691">CA258</f>
        <v>0</v>
      </c>
      <c r="CB262" s="38">
        <f t="shared" si="1691"/>
        <v>0</v>
      </c>
      <c r="CC262" s="38">
        <f t="shared" si="1691"/>
        <v>0</v>
      </c>
      <c r="CD262" s="38">
        <f t="shared" si="1691"/>
        <v>218</v>
      </c>
      <c r="CE262" s="38">
        <f t="shared" si="1691"/>
        <v>181</v>
      </c>
      <c r="CF262" s="24">
        <f t="shared" si="1691"/>
        <v>399</v>
      </c>
      <c r="CG262" s="38">
        <f t="shared" si="1691"/>
        <v>0</v>
      </c>
      <c r="CH262" s="38">
        <f t="shared" si="1691"/>
        <v>0</v>
      </c>
      <c r="CI262" s="24">
        <f t="shared" si="1691"/>
        <v>0</v>
      </c>
    </row>
    <row r="263" spans="1:87" s="87" customFormat="1" ht="25.5" customHeight="1">
      <c r="A263" s="138"/>
      <c r="B263" s="127" t="s">
        <v>23</v>
      </c>
      <c r="C263" s="139">
        <f>C262</f>
        <v>16</v>
      </c>
      <c r="D263" s="139">
        <f t="shared" ref="D263:AB263" si="1692">D262</f>
        <v>20</v>
      </c>
      <c r="E263" s="139">
        <f t="shared" si="1692"/>
        <v>10</v>
      </c>
      <c r="F263" s="139">
        <f t="shared" si="1692"/>
        <v>2</v>
      </c>
      <c r="G263" s="139">
        <f t="shared" si="1692"/>
        <v>12</v>
      </c>
      <c r="H263" s="139">
        <f>H262</f>
        <v>0</v>
      </c>
      <c r="I263" s="139">
        <f t="shared" ref="I263:L263" si="1693">I262</f>
        <v>42</v>
      </c>
      <c r="J263" s="139">
        <f t="shared" si="1693"/>
        <v>22</v>
      </c>
      <c r="K263" s="139">
        <f t="shared" si="1693"/>
        <v>18</v>
      </c>
      <c r="L263" s="139">
        <f t="shared" si="1693"/>
        <v>40</v>
      </c>
      <c r="M263" s="139">
        <f t="shared" si="1692"/>
        <v>11</v>
      </c>
      <c r="N263" s="139">
        <f t="shared" si="1692"/>
        <v>11</v>
      </c>
      <c r="O263" s="139">
        <f t="shared" si="1692"/>
        <v>4</v>
      </c>
      <c r="P263" s="139">
        <f t="shared" si="1692"/>
        <v>2</v>
      </c>
      <c r="Q263" s="139">
        <f t="shared" si="1692"/>
        <v>6</v>
      </c>
      <c r="R263" s="139">
        <f t="shared" ref="R263:AA263" si="1694">R262</f>
        <v>0</v>
      </c>
      <c r="S263" s="139">
        <f t="shared" si="1694"/>
        <v>11</v>
      </c>
      <c r="T263" s="139">
        <f t="shared" si="1694"/>
        <v>4</v>
      </c>
      <c r="U263" s="139">
        <f t="shared" si="1694"/>
        <v>2</v>
      </c>
      <c r="V263" s="139">
        <f t="shared" si="1694"/>
        <v>6</v>
      </c>
      <c r="W263" s="139">
        <f t="shared" si="1694"/>
        <v>0</v>
      </c>
      <c r="X263" s="139">
        <f t="shared" si="1694"/>
        <v>0</v>
      </c>
      <c r="Y263" s="139">
        <f t="shared" si="1694"/>
        <v>0</v>
      </c>
      <c r="Z263" s="139">
        <f t="shared" si="1694"/>
        <v>0</v>
      </c>
      <c r="AA263" s="139">
        <f t="shared" si="1694"/>
        <v>0</v>
      </c>
      <c r="AB263" s="139">
        <f t="shared" si="1692"/>
        <v>130</v>
      </c>
      <c r="AC263" s="139">
        <f t="shared" ref="AC263:AG263" si="1695">AC262</f>
        <v>147</v>
      </c>
      <c r="AD263" s="139">
        <f t="shared" si="1695"/>
        <v>47</v>
      </c>
      <c r="AE263" s="139">
        <f t="shared" si="1695"/>
        <v>33</v>
      </c>
      <c r="AF263" s="139">
        <f t="shared" si="1695"/>
        <v>80</v>
      </c>
      <c r="AG263" s="139">
        <f t="shared" si="1695"/>
        <v>68</v>
      </c>
      <c r="AH263" s="139">
        <f t="shared" ref="AH263:AL263" si="1696">AH262</f>
        <v>70</v>
      </c>
      <c r="AI263" s="139">
        <f t="shared" si="1696"/>
        <v>17</v>
      </c>
      <c r="AJ263" s="139">
        <f t="shared" si="1696"/>
        <v>14</v>
      </c>
      <c r="AK263" s="139">
        <f t="shared" si="1696"/>
        <v>31</v>
      </c>
      <c r="AL263" s="139">
        <f t="shared" si="1696"/>
        <v>171</v>
      </c>
      <c r="AM263" s="139">
        <f t="shared" ref="AM263:AV263" si="1697">AM262</f>
        <v>828</v>
      </c>
      <c r="AN263" s="139">
        <f t="shared" si="1697"/>
        <v>76</v>
      </c>
      <c r="AO263" s="139">
        <f t="shared" si="1697"/>
        <v>82</v>
      </c>
      <c r="AP263" s="139">
        <f t="shared" si="1697"/>
        <v>158</v>
      </c>
      <c r="AQ263" s="139">
        <f t="shared" si="1697"/>
        <v>24</v>
      </c>
      <c r="AR263" s="139">
        <f t="shared" si="1697"/>
        <v>50</v>
      </c>
      <c r="AS263" s="139">
        <f t="shared" si="1697"/>
        <v>17</v>
      </c>
      <c r="AT263" s="139">
        <f t="shared" si="1697"/>
        <v>16</v>
      </c>
      <c r="AU263" s="139">
        <f t="shared" si="1697"/>
        <v>33</v>
      </c>
      <c r="AV263" s="139">
        <f t="shared" si="1697"/>
        <v>0</v>
      </c>
      <c r="AW263" s="139">
        <f t="shared" ref="AW263:BQ263" si="1698">AW262</f>
        <v>0</v>
      </c>
      <c r="AX263" s="139">
        <f t="shared" si="1698"/>
        <v>0</v>
      </c>
      <c r="AY263" s="139">
        <f t="shared" si="1698"/>
        <v>0</v>
      </c>
      <c r="AZ263" s="139">
        <f t="shared" si="1698"/>
        <v>0</v>
      </c>
      <c r="BA263" s="139">
        <f t="shared" si="1698"/>
        <v>0</v>
      </c>
      <c r="BB263" s="139">
        <f t="shared" si="1698"/>
        <v>0</v>
      </c>
      <c r="BC263" s="139">
        <f t="shared" si="1698"/>
        <v>0</v>
      </c>
      <c r="BD263" s="139">
        <f t="shared" si="1698"/>
        <v>0</v>
      </c>
      <c r="BE263" s="139">
        <f t="shared" si="1698"/>
        <v>0</v>
      </c>
      <c r="BF263" s="139">
        <f t="shared" si="1698"/>
        <v>0</v>
      </c>
      <c r="BG263" s="139">
        <f t="shared" si="1698"/>
        <v>32</v>
      </c>
      <c r="BH263" s="139">
        <f t="shared" si="1698"/>
        <v>20</v>
      </c>
      <c r="BI263" s="139">
        <f t="shared" si="1698"/>
        <v>12</v>
      </c>
      <c r="BJ263" s="139">
        <f t="shared" si="1698"/>
        <v>32</v>
      </c>
      <c r="BK263" s="139">
        <f t="shared" ref="BK263:BO263" si="1699">BK262</f>
        <v>0</v>
      </c>
      <c r="BL263" s="139">
        <f t="shared" si="1699"/>
        <v>1</v>
      </c>
      <c r="BM263" s="139">
        <f t="shared" si="1699"/>
        <v>0</v>
      </c>
      <c r="BN263" s="139">
        <f t="shared" si="1699"/>
        <v>0</v>
      </c>
      <c r="BO263" s="139">
        <f t="shared" si="1699"/>
        <v>0</v>
      </c>
      <c r="BP263" s="139">
        <f t="shared" si="1698"/>
        <v>0</v>
      </c>
      <c r="BQ263" s="139">
        <f t="shared" si="1698"/>
        <v>0</v>
      </c>
      <c r="BR263" s="139">
        <f t="shared" ref="BR263:BT263" si="1700">BR262</f>
        <v>1</v>
      </c>
      <c r="BS263" s="139">
        <f t="shared" si="1700"/>
        <v>0</v>
      </c>
      <c r="BT263" s="139">
        <f t="shared" si="1700"/>
        <v>1</v>
      </c>
      <c r="BU263" s="123">
        <f t="shared" si="1619"/>
        <v>420</v>
      </c>
      <c r="BV263" s="123">
        <f t="shared" si="1682"/>
        <v>1212</v>
      </c>
      <c r="BW263" s="123">
        <f t="shared" si="1621"/>
        <v>218</v>
      </c>
      <c r="BX263" s="123">
        <f t="shared" si="1622"/>
        <v>181</v>
      </c>
      <c r="BY263" s="123">
        <f t="shared" si="1623"/>
        <v>399</v>
      </c>
      <c r="BZ263" s="85">
        <f t="shared" ref="BZ263:CF263" si="1701">BZ262</f>
        <v>0</v>
      </c>
      <c r="CA263" s="84">
        <f t="shared" si="1701"/>
        <v>0</v>
      </c>
      <c r="CB263" s="84">
        <f t="shared" si="1701"/>
        <v>0</v>
      </c>
      <c r="CC263" s="84">
        <f t="shared" si="1701"/>
        <v>0</v>
      </c>
      <c r="CD263" s="84">
        <f t="shared" si="1701"/>
        <v>218</v>
      </c>
      <c r="CE263" s="84">
        <f t="shared" si="1701"/>
        <v>181</v>
      </c>
      <c r="CF263" s="86">
        <f t="shared" si="1701"/>
        <v>399</v>
      </c>
      <c r="CG263" s="84">
        <f t="shared" ref="CG263:CI263" si="1702">CG262</f>
        <v>0</v>
      </c>
      <c r="CH263" s="84">
        <f t="shared" si="1702"/>
        <v>0</v>
      </c>
      <c r="CI263" s="86">
        <f t="shared" si="1702"/>
        <v>0</v>
      </c>
    </row>
    <row r="264" spans="1:87" ht="25.5" customHeight="1">
      <c r="A264" s="5" t="s">
        <v>34</v>
      </c>
      <c r="B264" s="6"/>
      <c r="C264" s="38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36"/>
      <c r="BD264" s="36"/>
      <c r="BE264" s="36"/>
      <c r="BF264" s="36"/>
      <c r="BG264" s="36"/>
      <c r="BH264" s="36"/>
      <c r="BI264" s="36"/>
      <c r="BJ264" s="36"/>
      <c r="BK264" s="36"/>
      <c r="BL264" s="36"/>
      <c r="BM264" s="36"/>
      <c r="BN264" s="36"/>
      <c r="BO264" s="36"/>
      <c r="BP264" s="36"/>
      <c r="BQ264" s="36"/>
      <c r="BR264" s="36"/>
      <c r="BS264" s="36"/>
      <c r="BT264" s="36"/>
      <c r="BU264" s="36"/>
      <c r="BV264" s="36"/>
      <c r="BW264" s="36"/>
      <c r="BX264" s="36"/>
      <c r="BY264" s="36"/>
      <c r="BZ264" s="39"/>
      <c r="CA264" s="36"/>
      <c r="CB264" s="36"/>
      <c r="CC264" s="36"/>
      <c r="CD264" s="36"/>
      <c r="CE264" s="36"/>
      <c r="CF264" s="36"/>
      <c r="CG264" s="36"/>
      <c r="CH264" s="36"/>
      <c r="CI264" s="37"/>
    </row>
    <row r="265" spans="1:87" ht="25.5" customHeight="1">
      <c r="A265" s="5"/>
      <c r="B265" s="12" t="s">
        <v>37</v>
      </c>
      <c r="C265" s="38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6"/>
      <c r="AV265" s="36"/>
      <c r="AW265" s="36"/>
      <c r="AX265" s="36"/>
      <c r="AY265" s="36"/>
      <c r="AZ265" s="36"/>
      <c r="BA265" s="36"/>
      <c r="BB265" s="36"/>
      <c r="BC265" s="36"/>
      <c r="BD265" s="36"/>
      <c r="BE265" s="36"/>
      <c r="BF265" s="36"/>
      <c r="BG265" s="36"/>
      <c r="BH265" s="36"/>
      <c r="BI265" s="36"/>
      <c r="BJ265" s="36"/>
      <c r="BK265" s="36"/>
      <c r="BL265" s="36"/>
      <c r="BM265" s="36"/>
      <c r="BN265" s="36"/>
      <c r="BO265" s="36"/>
      <c r="BP265" s="36"/>
      <c r="BQ265" s="36"/>
      <c r="BR265" s="36"/>
      <c r="BS265" s="36"/>
      <c r="BT265" s="36"/>
      <c r="BU265" s="36"/>
      <c r="BV265" s="36"/>
      <c r="BW265" s="36"/>
      <c r="BX265" s="36"/>
      <c r="BY265" s="36"/>
      <c r="BZ265" s="39"/>
      <c r="CA265" s="36"/>
      <c r="CB265" s="36"/>
      <c r="CC265" s="36"/>
      <c r="CD265" s="36"/>
      <c r="CE265" s="36"/>
      <c r="CF265" s="36"/>
      <c r="CG265" s="36"/>
      <c r="CH265" s="36"/>
      <c r="CI265" s="37"/>
    </row>
    <row r="266" spans="1:87" ht="25.5" customHeight="1">
      <c r="A266" s="5"/>
      <c r="B266" s="6" t="s">
        <v>77</v>
      </c>
      <c r="C266" s="40"/>
      <c r="D266" s="41"/>
      <c r="E266" s="41"/>
      <c r="F266" s="41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41"/>
      <c r="AC266" s="41"/>
      <c r="AD266" s="41"/>
      <c r="AE266" s="41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6"/>
      <c r="AT266" s="36"/>
      <c r="AU266" s="36"/>
      <c r="AV266" s="41"/>
      <c r="AW266" s="41"/>
      <c r="AX266" s="41"/>
      <c r="AY266" s="41"/>
      <c r="AZ266" s="36"/>
      <c r="BA266" s="36"/>
      <c r="BB266" s="36"/>
      <c r="BC266" s="36"/>
      <c r="BD266" s="36"/>
      <c r="BE266" s="36"/>
      <c r="BF266" s="36"/>
      <c r="BG266" s="36"/>
      <c r="BH266" s="36"/>
      <c r="BI266" s="36"/>
      <c r="BJ266" s="36"/>
      <c r="BK266" s="36"/>
      <c r="BL266" s="36"/>
      <c r="BM266" s="36"/>
      <c r="BN266" s="36"/>
      <c r="BO266" s="36"/>
      <c r="BP266" s="36"/>
      <c r="BQ266" s="36"/>
      <c r="BR266" s="36"/>
      <c r="BS266" s="36"/>
      <c r="BT266" s="36"/>
      <c r="BU266" s="36"/>
      <c r="BV266" s="36"/>
      <c r="BW266" s="36"/>
      <c r="BX266" s="36"/>
      <c r="BY266" s="36"/>
      <c r="BZ266" s="81"/>
      <c r="CA266" s="36"/>
      <c r="CB266" s="36"/>
      <c r="CC266" s="36"/>
      <c r="CD266" s="36"/>
      <c r="CE266" s="36"/>
      <c r="CF266" s="36"/>
      <c r="CG266" s="36"/>
      <c r="CH266" s="36"/>
      <c r="CI266" s="37"/>
    </row>
    <row r="267" spans="1:87" ht="25.5" customHeight="1">
      <c r="A267" s="5"/>
      <c r="B267" s="47" t="s">
        <v>57</v>
      </c>
      <c r="C267" s="23">
        <v>20</v>
      </c>
      <c r="D267" s="23">
        <v>59</v>
      </c>
      <c r="E267" s="23">
        <v>17</v>
      </c>
      <c r="F267" s="23">
        <v>15</v>
      </c>
      <c r="G267" s="24">
        <f t="shared" ref="G267:G268" si="1703">E267+F267</f>
        <v>32</v>
      </c>
      <c r="H267" s="23">
        <v>0</v>
      </c>
      <c r="I267" s="23">
        <v>0</v>
      </c>
      <c r="J267" s="23">
        <v>0</v>
      </c>
      <c r="K267" s="23">
        <v>0</v>
      </c>
      <c r="L267" s="24">
        <f>SUM(J267:K267)</f>
        <v>0</v>
      </c>
      <c r="M267" s="23">
        <v>10</v>
      </c>
      <c r="N267" s="23">
        <v>19</v>
      </c>
      <c r="O267" s="23">
        <v>6</v>
      </c>
      <c r="P267" s="23">
        <v>4</v>
      </c>
      <c r="Q267" s="24">
        <f t="shared" ref="Q267:Q268" si="1704">O267+P267</f>
        <v>10</v>
      </c>
      <c r="R267" s="23">
        <v>0</v>
      </c>
      <c r="S267" s="23">
        <v>0</v>
      </c>
      <c r="T267" s="23">
        <v>0</v>
      </c>
      <c r="U267" s="23">
        <v>0</v>
      </c>
      <c r="V267" s="24">
        <f>SUM(T266:U266)</f>
        <v>0</v>
      </c>
      <c r="W267" s="24">
        <v>0</v>
      </c>
      <c r="X267" s="23">
        <v>0</v>
      </c>
      <c r="Y267" s="23">
        <v>0</v>
      </c>
      <c r="Z267" s="23">
        <v>0</v>
      </c>
      <c r="AA267" s="24">
        <f t="shared" ref="AA267:AA268" si="1705">Y267+Z267</f>
        <v>0</v>
      </c>
      <c r="AB267" s="23">
        <v>45</v>
      </c>
      <c r="AC267" s="23">
        <v>216</v>
      </c>
      <c r="AD267" s="23">
        <v>19</v>
      </c>
      <c r="AE267" s="23">
        <v>31</v>
      </c>
      <c r="AF267" s="24">
        <f t="shared" ref="AF267:AF268" si="1706">AD267+AE267</f>
        <v>50</v>
      </c>
      <c r="AG267" s="23">
        <v>10</v>
      </c>
      <c r="AH267" s="23">
        <v>35</v>
      </c>
      <c r="AI267" s="23">
        <v>7</v>
      </c>
      <c r="AJ267" s="23">
        <v>6</v>
      </c>
      <c r="AK267" s="24">
        <f t="shared" ref="AK267:AK268" si="1707">AI267+AJ267</f>
        <v>13</v>
      </c>
      <c r="AL267" s="23">
        <v>5</v>
      </c>
      <c r="AM267" s="23">
        <v>228</v>
      </c>
      <c r="AN267" s="23">
        <v>2</v>
      </c>
      <c r="AO267" s="23">
        <v>3</v>
      </c>
      <c r="AP267" s="24">
        <f t="shared" ref="AP267:AP268" si="1708">AN267+AO267</f>
        <v>5</v>
      </c>
      <c r="AQ267" s="23">
        <v>0</v>
      </c>
      <c r="AR267" s="23">
        <v>0</v>
      </c>
      <c r="AS267" s="23">
        <v>0</v>
      </c>
      <c r="AT267" s="23">
        <v>0</v>
      </c>
      <c r="AU267" s="24">
        <f t="shared" ref="AU267:AU268" si="1709">AS267+AT267</f>
        <v>0</v>
      </c>
      <c r="AV267" s="23">
        <v>0</v>
      </c>
      <c r="AW267" s="23">
        <v>0</v>
      </c>
      <c r="AX267" s="23">
        <v>0</v>
      </c>
      <c r="AY267" s="23">
        <v>0</v>
      </c>
      <c r="AZ267" s="24">
        <f t="shared" ref="AZ267:AZ268" si="1710">AX267+AY267</f>
        <v>0</v>
      </c>
      <c r="BA267" s="23">
        <v>0</v>
      </c>
      <c r="BB267" s="23"/>
      <c r="BC267" s="23"/>
      <c r="BD267" s="23"/>
      <c r="BE267" s="24">
        <f t="shared" ref="BE267:BE268" si="1711">BC267+BD267</f>
        <v>0</v>
      </c>
      <c r="BF267" s="23">
        <v>0</v>
      </c>
      <c r="BG267" s="23">
        <v>0</v>
      </c>
      <c r="BH267" s="23">
        <v>0</v>
      </c>
      <c r="BI267" s="23">
        <v>0</v>
      </c>
      <c r="BJ267" s="24">
        <f t="shared" ref="BJ267:BJ268" si="1712">BH267+BI267</f>
        <v>0</v>
      </c>
      <c r="BK267" s="23">
        <v>0</v>
      </c>
      <c r="BL267" s="23">
        <v>1</v>
      </c>
      <c r="BM267" s="23">
        <v>0</v>
      </c>
      <c r="BN267" s="23">
        <v>0</v>
      </c>
      <c r="BO267" s="24">
        <f t="shared" ref="BO267:BO268" si="1713">BM267+BN267</f>
        <v>0</v>
      </c>
      <c r="BP267" s="23">
        <v>0</v>
      </c>
      <c r="BQ267" s="23">
        <v>1</v>
      </c>
      <c r="BR267" s="23">
        <v>1</v>
      </c>
      <c r="BS267" s="23">
        <v>0</v>
      </c>
      <c r="BT267" s="24">
        <f t="shared" ref="BT267:BT268" si="1714">BR267+BS267</f>
        <v>1</v>
      </c>
      <c r="BU267" s="24">
        <f t="shared" ref="BU267:BU271" si="1715">C267+M267+AB267+AG267+AL267+AQ267+AV267+BA267+BF267+BP267+H267+BK267+R267</f>
        <v>90</v>
      </c>
      <c r="BV267" s="24">
        <f t="shared" ref="BV267:BV271" si="1716">D267+N267+AC267+AH267+AM267+AR267+AW267+BB267+BG267+BQ267+I267+BL267+S267+X267</f>
        <v>559</v>
      </c>
      <c r="BW267" s="24">
        <f t="shared" ref="BW267:BW271" si="1717">E267+O267+AD267+AI267+AN267+AS267+AX267+BC267+BH267+BR267+J267+BM267+T267</f>
        <v>52</v>
      </c>
      <c r="BX267" s="24">
        <f t="shared" ref="BX267:BX271" si="1718">F267+P267+AE267+AJ267+AO267+AT267+AY267+BD267+BI267+BS267+K267+BN267+U267</f>
        <v>59</v>
      </c>
      <c r="BY267" s="24">
        <f>G267+Q267+AF267+AK267+AP267+AU267+AZ267+BE267+BJ267+BT267+L267+BO267+V268</f>
        <v>111</v>
      </c>
      <c r="BZ267" s="25">
        <v>2</v>
      </c>
      <c r="CA267" s="24" t="str">
        <f t="shared" ref="CA267:CA268" si="1719">IF(BZ267=1,BW267,"0")</f>
        <v>0</v>
      </c>
      <c r="CB267" s="24" t="str">
        <f t="shared" ref="CB267:CB268" si="1720">IF(BZ267=1,BX267,"0")</f>
        <v>0</v>
      </c>
      <c r="CC267" s="24">
        <f t="shared" ref="CC267:CC268" si="1721">CA267+CB267</f>
        <v>0</v>
      </c>
      <c r="CD267" s="24">
        <f t="shared" ref="CD267:CD268" si="1722">IF(BZ267=2,BW267,"0")</f>
        <v>52</v>
      </c>
      <c r="CE267" s="24">
        <f t="shared" ref="CE267:CE268" si="1723">IF(BZ267=2,BX267,"0")</f>
        <v>59</v>
      </c>
      <c r="CF267" s="24">
        <f t="shared" ref="CF267:CF268" si="1724">CD267+CE267</f>
        <v>111</v>
      </c>
      <c r="CG267" s="24" t="str">
        <f t="shared" ref="CG267:CG268" si="1725">IF(CC267=2,BZ267,"0")</f>
        <v>0</v>
      </c>
      <c r="CH267" s="24" t="str">
        <f t="shared" ref="CH267:CH268" si="1726">IF(CC267=2,CA267,"0")</f>
        <v>0</v>
      </c>
      <c r="CI267" s="24">
        <f t="shared" ref="CI267:CI268" si="1727">CG267+CH267</f>
        <v>0</v>
      </c>
    </row>
    <row r="268" spans="1:87" ht="25.5" customHeight="1">
      <c r="A268" s="5"/>
      <c r="B268" s="47" t="s">
        <v>21</v>
      </c>
      <c r="C268" s="23">
        <v>10</v>
      </c>
      <c r="D268" s="23">
        <v>25</v>
      </c>
      <c r="E268" s="23">
        <v>3</v>
      </c>
      <c r="F268" s="23">
        <v>10</v>
      </c>
      <c r="G268" s="24">
        <f t="shared" si="1703"/>
        <v>13</v>
      </c>
      <c r="H268" s="23">
        <v>0</v>
      </c>
      <c r="I268" s="23">
        <v>0</v>
      </c>
      <c r="J268" s="23">
        <v>0</v>
      </c>
      <c r="K268" s="23">
        <v>0</v>
      </c>
      <c r="L268" s="24">
        <f>SUM(J268:K268)</f>
        <v>0</v>
      </c>
      <c r="M268" s="23">
        <v>10</v>
      </c>
      <c r="N268" s="23">
        <v>11</v>
      </c>
      <c r="O268" s="23">
        <v>2</v>
      </c>
      <c r="P268" s="23">
        <v>6</v>
      </c>
      <c r="Q268" s="24">
        <f t="shared" si="1704"/>
        <v>8</v>
      </c>
      <c r="R268" s="23">
        <v>0</v>
      </c>
      <c r="S268" s="23">
        <v>0</v>
      </c>
      <c r="T268" s="23">
        <v>0</v>
      </c>
      <c r="U268" s="23">
        <v>0</v>
      </c>
      <c r="V268" s="24">
        <f>SUM(T267:U267)</f>
        <v>0</v>
      </c>
      <c r="W268" s="24">
        <v>0</v>
      </c>
      <c r="X268" s="23">
        <v>0</v>
      </c>
      <c r="Y268" s="23">
        <v>0</v>
      </c>
      <c r="Z268" s="23">
        <v>0</v>
      </c>
      <c r="AA268" s="24">
        <f t="shared" si="1705"/>
        <v>0</v>
      </c>
      <c r="AB268" s="23">
        <v>40</v>
      </c>
      <c r="AC268" s="23">
        <v>173</v>
      </c>
      <c r="AD268" s="23">
        <v>13</v>
      </c>
      <c r="AE268" s="23">
        <v>40</v>
      </c>
      <c r="AF268" s="24">
        <f t="shared" si="1706"/>
        <v>53</v>
      </c>
      <c r="AG268" s="23">
        <v>15</v>
      </c>
      <c r="AH268" s="23">
        <v>29</v>
      </c>
      <c r="AI268" s="23">
        <v>5</v>
      </c>
      <c r="AJ268" s="23">
        <v>7</v>
      </c>
      <c r="AK268" s="24">
        <f t="shared" si="1707"/>
        <v>12</v>
      </c>
      <c r="AL268" s="23">
        <v>5</v>
      </c>
      <c r="AM268" s="23">
        <v>206</v>
      </c>
      <c r="AN268" s="23">
        <v>3</v>
      </c>
      <c r="AO268" s="23">
        <v>5</v>
      </c>
      <c r="AP268" s="24">
        <f t="shared" si="1708"/>
        <v>8</v>
      </c>
      <c r="AQ268" s="23">
        <v>0</v>
      </c>
      <c r="AR268" s="23">
        <v>0</v>
      </c>
      <c r="AS268" s="23">
        <v>0</v>
      </c>
      <c r="AT268" s="23">
        <v>0</v>
      </c>
      <c r="AU268" s="24">
        <f t="shared" si="1709"/>
        <v>0</v>
      </c>
      <c r="AV268" s="23">
        <v>0</v>
      </c>
      <c r="AW268" s="23">
        <v>0</v>
      </c>
      <c r="AX268" s="23">
        <v>0</v>
      </c>
      <c r="AY268" s="23">
        <v>0</v>
      </c>
      <c r="AZ268" s="24">
        <f t="shared" si="1710"/>
        <v>0</v>
      </c>
      <c r="BA268" s="23">
        <v>0</v>
      </c>
      <c r="BB268" s="23"/>
      <c r="BC268" s="23"/>
      <c r="BD268" s="23"/>
      <c r="BE268" s="24">
        <f t="shared" si="1711"/>
        <v>0</v>
      </c>
      <c r="BF268" s="23">
        <v>0</v>
      </c>
      <c r="BG268" s="23">
        <v>1</v>
      </c>
      <c r="BH268" s="23">
        <v>1</v>
      </c>
      <c r="BI268" s="23">
        <v>0</v>
      </c>
      <c r="BJ268" s="24">
        <f t="shared" si="1712"/>
        <v>1</v>
      </c>
      <c r="BK268" s="23">
        <v>0</v>
      </c>
      <c r="BL268" s="23">
        <v>0</v>
      </c>
      <c r="BM268" s="23">
        <v>0</v>
      </c>
      <c r="BN268" s="23">
        <v>0</v>
      </c>
      <c r="BO268" s="24">
        <f t="shared" si="1713"/>
        <v>0</v>
      </c>
      <c r="BP268" s="23">
        <v>0</v>
      </c>
      <c r="BQ268" s="23">
        <v>0</v>
      </c>
      <c r="BR268" s="23">
        <v>0</v>
      </c>
      <c r="BS268" s="23">
        <v>0</v>
      </c>
      <c r="BT268" s="24">
        <f t="shared" si="1714"/>
        <v>0</v>
      </c>
      <c r="BU268" s="24">
        <f t="shared" si="1715"/>
        <v>80</v>
      </c>
      <c r="BV268" s="24">
        <f t="shared" si="1716"/>
        <v>445</v>
      </c>
      <c r="BW268" s="24">
        <f t="shared" si="1717"/>
        <v>27</v>
      </c>
      <c r="BX268" s="24">
        <f t="shared" si="1718"/>
        <v>68</v>
      </c>
      <c r="BY268" s="24">
        <f>G268+Q268+AF268+AK268+AP268+AU268+AZ268+BE268+BJ268+BT268+L268+BO268+V269</f>
        <v>95</v>
      </c>
      <c r="BZ268" s="25">
        <v>2</v>
      </c>
      <c r="CA268" s="24" t="str">
        <f t="shared" si="1719"/>
        <v>0</v>
      </c>
      <c r="CB268" s="24" t="str">
        <f t="shared" si="1720"/>
        <v>0</v>
      </c>
      <c r="CC268" s="24">
        <f t="shared" si="1721"/>
        <v>0</v>
      </c>
      <c r="CD268" s="24">
        <f t="shared" si="1722"/>
        <v>27</v>
      </c>
      <c r="CE268" s="24">
        <f t="shared" si="1723"/>
        <v>68</v>
      </c>
      <c r="CF268" s="24">
        <f t="shared" si="1724"/>
        <v>95</v>
      </c>
      <c r="CG268" s="24" t="str">
        <f t="shared" si="1725"/>
        <v>0</v>
      </c>
      <c r="CH268" s="24" t="str">
        <f t="shared" si="1726"/>
        <v>0</v>
      </c>
      <c r="CI268" s="24">
        <f t="shared" si="1727"/>
        <v>0</v>
      </c>
    </row>
    <row r="269" spans="1:87" ht="25.5" customHeight="1">
      <c r="A269" s="5"/>
      <c r="B269" s="28" t="s">
        <v>36</v>
      </c>
      <c r="C269" s="38">
        <f>SUM(C267:C268)</f>
        <v>30</v>
      </c>
      <c r="D269" s="38">
        <f>SUM(D267:D268)</f>
        <v>84</v>
      </c>
      <c r="E269" s="38">
        <f t="shared" ref="E269:CF269" si="1728">SUM(E267:E268)</f>
        <v>20</v>
      </c>
      <c r="F269" s="38">
        <f t="shared" si="1728"/>
        <v>25</v>
      </c>
      <c r="G269" s="38">
        <f t="shared" si="1728"/>
        <v>45</v>
      </c>
      <c r="H269" s="38">
        <f>SUM(H267:H268)</f>
        <v>0</v>
      </c>
      <c r="I269" s="38">
        <f>SUM(I267:I268)</f>
        <v>0</v>
      </c>
      <c r="J269" s="38">
        <f t="shared" ref="J269:L269" si="1729">SUM(J267:J268)</f>
        <v>0</v>
      </c>
      <c r="K269" s="38">
        <f t="shared" si="1729"/>
        <v>0</v>
      </c>
      <c r="L269" s="38">
        <f t="shared" si="1729"/>
        <v>0</v>
      </c>
      <c r="M269" s="38">
        <f t="shared" si="1728"/>
        <v>20</v>
      </c>
      <c r="N269" s="38">
        <f t="shared" si="1728"/>
        <v>30</v>
      </c>
      <c r="O269" s="38">
        <f t="shared" si="1728"/>
        <v>8</v>
      </c>
      <c r="P269" s="38">
        <f t="shared" si="1728"/>
        <v>10</v>
      </c>
      <c r="Q269" s="38">
        <f t="shared" si="1728"/>
        <v>18</v>
      </c>
      <c r="R269" s="38">
        <f t="shared" ref="R269:AA269" si="1730">SUM(R267:R268)</f>
        <v>0</v>
      </c>
      <c r="S269" s="38">
        <f t="shared" si="1730"/>
        <v>0</v>
      </c>
      <c r="T269" s="38">
        <f t="shared" si="1730"/>
        <v>0</v>
      </c>
      <c r="U269" s="38">
        <f t="shared" si="1730"/>
        <v>0</v>
      </c>
      <c r="V269" s="38">
        <f>SUM(V268:V268)</f>
        <v>0</v>
      </c>
      <c r="W269" s="38">
        <f t="shared" si="1730"/>
        <v>0</v>
      </c>
      <c r="X269" s="38">
        <f t="shared" si="1730"/>
        <v>0</v>
      </c>
      <c r="Y269" s="38">
        <f t="shared" si="1730"/>
        <v>0</v>
      </c>
      <c r="Z269" s="38">
        <f t="shared" si="1730"/>
        <v>0</v>
      </c>
      <c r="AA269" s="38">
        <f t="shared" si="1730"/>
        <v>0</v>
      </c>
      <c r="AB269" s="38">
        <f t="shared" si="1728"/>
        <v>85</v>
      </c>
      <c r="AC269" s="38">
        <f t="shared" ref="AC269" si="1731">SUM(AC267:AC268)</f>
        <v>389</v>
      </c>
      <c r="AD269" s="38">
        <f t="shared" si="1728"/>
        <v>32</v>
      </c>
      <c r="AE269" s="38">
        <f t="shared" si="1728"/>
        <v>71</v>
      </c>
      <c r="AF269" s="38">
        <f t="shared" si="1728"/>
        <v>103</v>
      </c>
      <c r="AG269" s="38">
        <f t="shared" ref="AG269:AU269" si="1732">SUM(AG267:AG268)</f>
        <v>25</v>
      </c>
      <c r="AH269" s="38">
        <f t="shared" ref="AH269" si="1733">SUM(AH267:AH268)</f>
        <v>64</v>
      </c>
      <c r="AI269" s="38">
        <f t="shared" si="1732"/>
        <v>12</v>
      </c>
      <c r="AJ269" s="38">
        <f t="shared" si="1732"/>
        <v>13</v>
      </c>
      <c r="AK269" s="38">
        <f t="shared" si="1732"/>
        <v>25</v>
      </c>
      <c r="AL269" s="38">
        <f t="shared" si="1732"/>
        <v>10</v>
      </c>
      <c r="AM269" s="38">
        <f t="shared" ref="AM269" si="1734">SUM(AM267:AM268)</f>
        <v>434</v>
      </c>
      <c r="AN269" s="38">
        <f t="shared" si="1732"/>
        <v>5</v>
      </c>
      <c r="AO269" s="38">
        <f t="shared" si="1732"/>
        <v>8</v>
      </c>
      <c r="AP269" s="38">
        <f t="shared" si="1732"/>
        <v>13</v>
      </c>
      <c r="AQ269" s="38">
        <f t="shared" si="1732"/>
        <v>0</v>
      </c>
      <c r="AR269" s="38">
        <f t="shared" si="1732"/>
        <v>0</v>
      </c>
      <c r="AS269" s="38">
        <f t="shared" si="1732"/>
        <v>0</v>
      </c>
      <c r="AT269" s="38">
        <f t="shared" si="1732"/>
        <v>0</v>
      </c>
      <c r="AU269" s="38">
        <f t="shared" si="1732"/>
        <v>0</v>
      </c>
      <c r="AV269" s="38">
        <f t="shared" si="1728"/>
        <v>0</v>
      </c>
      <c r="AW269" s="38">
        <f t="shared" ref="AW269" si="1735">SUM(AW267:AW268)</f>
        <v>0</v>
      </c>
      <c r="AX269" s="38">
        <f t="shared" si="1728"/>
        <v>0</v>
      </c>
      <c r="AY269" s="38">
        <f t="shared" si="1728"/>
        <v>0</v>
      </c>
      <c r="AZ269" s="38">
        <f t="shared" si="1728"/>
        <v>0</v>
      </c>
      <c r="BA269" s="38">
        <f>SUM(BA267:BA268)</f>
        <v>0</v>
      </c>
      <c r="BB269" s="38">
        <f>SUM(BB267:BB268)</f>
        <v>0</v>
      </c>
      <c r="BC269" s="38">
        <f t="shared" ref="BC269:BE269" si="1736">SUM(BC267:BC268)</f>
        <v>0</v>
      </c>
      <c r="BD269" s="38">
        <f t="shared" si="1736"/>
        <v>0</v>
      </c>
      <c r="BE269" s="38">
        <f t="shared" si="1736"/>
        <v>0</v>
      </c>
      <c r="BF269" s="38">
        <f t="shared" si="1728"/>
        <v>0</v>
      </c>
      <c r="BG269" s="38">
        <f t="shared" si="1728"/>
        <v>1</v>
      </c>
      <c r="BH269" s="38">
        <f t="shared" si="1728"/>
        <v>1</v>
      </c>
      <c r="BI269" s="38">
        <f t="shared" si="1728"/>
        <v>0</v>
      </c>
      <c r="BJ269" s="38">
        <f t="shared" si="1728"/>
        <v>1</v>
      </c>
      <c r="BK269" s="38">
        <f t="shared" si="1728"/>
        <v>0</v>
      </c>
      <c r="BL269" s="38">
        <f t="shared" si="1728"/>
        <v>1</v>
      </c>
      <c r="BM269" s="38">
        <f t="shared" si="1728"/>
        <v>0</v>
      </c>
      <c r="BN269" s="38">
        <f t="shared" si="1728"/>
        <v>0</v>
      </c>
      <c r="BO269" s="38">
        <f t="shared" si="1728"/>
        <v>0</v>
      </c>
      <c r="BP269" s="38">
        <f t="shared" ref="BP269:BT269" si="1737">SUM(BP267:BP268)</f>
        <v>0</v>
      </c>
      <c r="BQ269" s="38">
        <f>SUM(BQ267:BQ268)</f>
        <v>1</v>
      </c>
      <c r="BR269" s="38">
        <f t="shared" ref="BR269:BS269" si="1738">SUM(BR267:BR268)</f>
        <v>1</v>
      </c>
      <c r="BS269" s="38">
        <f t="shared" si="1738"/>
        <v>0</v>
      </c>
      <c r="BT269" s="38">
        <f t="shared" si="1737"/>
        <v>1</v>
      </c>
      <c r="BU269" s="24">
        <f t="shared" si="1715"/>
        <v>170</v>
      </c>
      <c r="BV269" s="24">
        <f t="shared" si="1716"/>
        <v>1004</v>
      </c>
      <c r="BW269" s="24">
        <f t="shared" si="1717"/>
        <v>79</v>
      </c>
      <c r="BX269" s="24">
        <f t="shared" si="1718"/>
        <v>127</v>
      </c>
      <c r="BY269" s="24">
        <f t="shared" ref="BY269:BY271" si="1739">G269+Q269+AF269+AK269+AP269+AU269+AZ269+BE269+BJ269+BT269+L269+BO269+V269</f>
        <v>206</v>
      </c>
      <c r="BZ269" s="56"/>
      <c r="CA269" s="38">
        <f t="shared" si="1728"/>
        <v>0</v>
      </c>
      <c r="CB269" s="38">
        <f t="shared" si="1728"/>
        <v>0</v>
      </c>
      <c r="CC269" s="38">
        <f t="shared" si="1728"/>
        <v>0</v>
      </c>
      <c r="CD269" s="38">
        <f>SUM(CD267:CD268)</f>
        <v>79</v>
      </c>
      <c r="CE269" s="38">
        <f t="shared" si="1728"/>
        <v>127</v>
      </c>
      <c r="CF269" s="24">
        <f t="shared" si="1728"/>
        <v>206</v>
      </c>
      <c r="CG269" s="38">
        <f t="shared" ref="CG269:CI269" si="1740">SUM(CG267:CG268)</f>
        <v>0</v>
      </c>
      <c r="CH269" s="38">
        <f t="shared" si="1740"/>
        <v>0</v>
      </c>
      <c r="CI269" s="24">
        <f t="shared" si="1740"/>
        <v>0</v>
      </c>
    </row>
    <row r="270" spans="1:87" ht="25.5" customHeight="1">
      <c r="A270" s="118"/>
      <c r="B270" s="119" t="s">
        <v>38</v>
      </c>
      <c r="C270" s="131">
        <f>C269</f>
        <v>30</v>
      </c>
      <c r="D270" s="131">
        <f>D269</f>
        <v>84</v>
      </c>
      <c r="E270" s="131">
        <f t="shared" ref="E270:CF271" si="1741">E269</f>
        <v>20</v>
      </c>
      <c r="F270" s="131">
        <f t="shared" si="1741"/>
        <v>25</v>
      </c>
      <c r="G270" s="131">
        <f t="shared" si="1741"/>
        <v>45</v>
      </c>
      <c r="H270" s="131">
        <f>H269</f>
        <v>0</v>
      </c>
      <c r="I270" s="131">
        <f>I269</f>
        <v>0</v>
      </c>
      <c r="J270" s="131">
        <f t="shared" ref="J270:L270" si="1742">J269</f>
        <v>0</v>
      </c>
      <c r="K270" s="131">
        <f t="shared" si="1742"/>
        <v>0</v>
      </c>
      <c r="L270" s="131">
        <f t="shared" si="1742"/>
        <v>0</v>
      </c>
      <c r="M270" s="131">
        <f t="shared" si="1741"/>
        <v>20</v>
      </c>
      <c r="N270" s="131">
        <f t="shared" si="1741"/>
        <v>30</v>
      </c>
      <c r="O270" s="131">
        <f t="shared" si="1741"/>
        <v>8</v>
      </c>
      <c r="P270" s="131">
        <f t="shared" si="1741"/>
        <v>10</v>
      </c>
      <c r="Q270" s="131">
        <f t="shared" si="1741"/>
        <v>18</v>
      </c>
      <c r="R270" s="131">
        <f t="shared" ref="R270:AA271" si="1743">R269</f>
        <v>0</v>
      </c>
      <c r="S270" s="131">
        <f t="shared" si="1743"/>
        <v>0</v>
      </c>
      <c r="T270" s="131">
        <f t="shared" si="1743"/>
        <v>0</v>
      </c>
      <c r="U270" s="131">
        <f t="shared" si="1743"/>
        <v>0</v>
      </c>
      <c r="V270" s="131">
        <f t="shared" si="1743"/>
        <v>0</v>
      </c>
      <c r="W270" s="131">
        <f t="shared" si="1743"/>
        <v>0</v>
      </c>
      <c r="X270" s="131">
        <f t="shared" si="1743"/>
        <v>0</v>
      </c>
      <c r="Y270" s="131">
        <f t="shared" si="1743"/>
        <v>0</v>
      </c>
      <c r="Z270" s="131">
        <f t="shared" si="1743"/>
        <v>0</v>
      </c>
      <c r="AA270" s="131">
        <f t="shared" si="1743"/>
        <v>0</v>
      </c>
      <c r="AB270" s="131">
        <f t="shared" si="1741"/>
        <v>85</v>
      </c>
      <c r="AC270" s="131">
        <f t="shared" ref="AC270" si="1744">AC269</f>
        <v>389</v>
      </c>
      <c r="AD270" s="131">
        <f t="shared" si="1741"/>
        <v>32</v>
      </c>
      <c r="AE270" s="131">
        <f t="shared" si="1741"/>
        <v>71</v>
      </c>
      <c r="AF270" s="131">
        <f t="shared" si="1741"/>
        <v>103</v>
      </c>
      <c r="AG270" s="131">
        <f t="shared" ref="AG270:AU271" si="1745">AG269</f>
        <v>25</v>
      </c>
      <c r="AH270" s="131">
        <f t="shared" ref="AH270" si="1746">AH269</f>
        <v>64</v>
      </c>
      <c r="AI270" s="131">
        <f t="shared" si="1745"/>
        <v>12</v>
      </c>
      <c r="AJ270" s="131">
        <f t="shared" si="1745"/>
        <v>13</v>
      </c>
      <c r="AK270" s="131">
        <f t="shared" si="1745"/>
        <v>25</v>
      </c>
      <c r="AL270" s="131">
        <f t="shared" si="1745"/>
        <v>10</v>
      </c>
      <c r="AM270" s="131">
        <f t="shared" ref="AM270" si="1747">AM269</f>
        <v>434</v>
      </c>
      <c r="AN270" s="131">
        <f t="shared" si="1745"/>
        <v>5</v>
      </c>
      <c r="AO270" s="131">
        <f t="shared" si="1745"/>
        <v>8</v>
      </c>
      <c r="AP270" s="131">
        <f t="shared" si="1745"/>
        <v>13</v>
      </c>
      <c r="AQ270" s="131">
        <f t="shared" si="1745"/>
        <v>0</v>
      </c>
      <c r="AR270" s="131">
        <f t="shared" si="1745"/>
        <v>0</v>
      </c>
      <c r="AS270" s="131">
        <f t="shared" si="1745"/>
        <v>0</v>
      </c>
      <c r="AT270" s="131">
        <f t="shared" si="1745"/>
        <v>0</v>
      </c>
      <c r="AU270" s="131">
        <f t="shared" si="1745"/>
        <v>0</v>
      </c>
      <c r="AV270" s="131">
        <f t="shared" si="1741"/>
        <v>0</v>
      </c>
      <c r="AW270" s="131">
        <f t="shared" ref="AW270" si="1748">AW269</f>
        <v>0</v>
      </c>
      <c r="AX270" s="131">
        <f t="shared" si="1741"/>
        <v>0</v>
      </c>
      <c r="AY270" s="131">
        <f t="shared" si="1741"/>
        <v>0</v>
      </c>
      <c r="AZ270" s="131">
        <f t="shared" si="1741"/>
        <v>0</v>
      </c>
      <c r="BA270" s="131">
        <f>BA269</f>
        <v>0</v>
      </c>
      <c r="BB270" s="131">
        <f>BB269</f>
        <v>0</v>
      </c>
      <c r="BC270" s="131">
        <f t="shared" ref="BC270:BE270" si="1749">BC269</f>
        <v>0</v>
      </c>
      <c r="BD270" s="131">
        <f t="shared" si="1749"/>
        <v>0</v>
      </c>
      <c r="BE270" s="131">
        <f t="shared" si="1749"/>
        <v>0</v>
      </c>
      <c r="BF270" s="131">
        <f t="shared" si="1741"/>
        <v>0</v>
      </c>
      <c r="BG270" s="131">
        <f t="shared" si="1741"/>
        <v>1</v>
      </c>
      <c r="BH270" s="131">
        <f t="shared" si="1741"/>
        <v>1</v>
      </c>
      <c r="BI270" s="131">
        <f t="shared" si="1741"/>
        <v>0</v>
      </c>
      <c r="BJ270" s="131">
        <f t="shared" si="1741"/>
        <v>1</v>
      </c>
      <c r="BK270" s="131">
        <f t="shared" si="1741"/>
        <v>0</v>
      </c>
      <c r="BL270" s="131">
        <f t="shared" si="1741"/>
        <v>1</v>
      </c>
      <c r="BM270" s="131">
        <f t="shared" si="1741"/>
        <v>0</v>
      </c>
      <c r="BN270" s="131">
        <f t="shared" si="1741"/>
        <v>0</v>
      </c>
      <c r="BO270" s="131">
        <f t="shared" si="1741"/>
        <v>0</v>
      </c>
      <c r="BP270" s="131">
        <f t="shared" ref="BP270:BT271" si="1750">BP269</f>
        <v>0</v>
      </c>
      <c r="BQ270" s="131">
        <f t="shared" si="1750"/>
        <v>1</v>
      </c>
      <c r="BR270" s="131">
        <f t="shared" si="1750"/>
        <v>1</v>
      </c>
      <c r="BS270" s="131">
        <f t="shared" si="1750"/>
        <v>0</v>
      </c>
      <c r="BT270" s="131">
        <f t="shared" si="1750"/>
        <v>1</v>
      </c>
      <c r="BU270" s="120">
        <f t="shared" si="1715"/>
        <v>170</v>
      </c>
      <c r="BV270" s="120">
        <f t="shared" si="1716"/>
        <v>1004</v>
      </c>
      <c r="BW270" s="120">
        <f t="shared" si="1717"/>
        <v>79</v>
      </c>
      <c r="BX270" s="120">
        <f t="shared" si="1718"/>
        <v>127</v>
      </c>
      <c r="BY270" s="120">
        <f t="shared" si="1739"/>
        <v>206</v>
      </c>
      <c r="BZ270" s="56"/>
      <c r="CA270" s="38">
        <f t="shared" si="1741"/>
        <v>0</v>
      </c>
      <c r="CB270" s="38">
        <f t="shared" si="1741"/>
        <v>0</v>
      </c>
      <c r="CC270" s="38">
        <f t="shared" si="1741"/>
        <v>0</v>
      </c>
      <c r="CD270" s="38">
        <f t="shared" si="1741"/>
        <v>79</v>
      </c>
      <c r="CE270" s="38">
        <f t="shared" si="1741"/>
        <v>127</v>
      </c>
      <c r="CF270" s="24">
        <f t="shared" si="1741"/>
        <v>206</v>
      </c>
      <c r="CG270" s="38">
        <f t="shared" ref="CG270:CI270" si="1751">CG269</f>
        <v>0</v>
      </c>
      <c r="CH270" s="38">
        <f t="shared" si="1751"/>
        <v>0</v>
      </c>
      <c r="CI270" s="24">
        <f t="shared" si="1751"/>
        <v>0</v>
      </c>
    </row>
    <row r="271" spans="1:87" ht="25.5" customHeight="1">
      <c r="A271" s="121"/>
      <c r="B271" s="122" t="s">
        <v>23</v>
      </c>
      <c r="C271" s="128">
        <f>C270</f>
        <v>30</v>
      </c>
      <c r="D271" s="128">
        <f>D270</f>
        <v>84</v>
      </c>
      <c r="E271" s="128">
        <f t="shared" si="1741"/>
        <v>20</v>
      </c>
      <c r="F271" s="128">
        <f t="shared" si="1741"/>
        <v>25</v>
      </c>
      <c r="G271" s="128">
        <f t="shared" si="1741"/>
        <v>45</v>
      </c>
      <c r="H271" s="128">
        <f>H270</f>
        <v>0</v>
      </c>
      <c r="I271" s="128">
        <f>I270</f>
        <v>0</v>
      </c>
      <c r="J271" s="128">
        <f t="shared" ref="J271:L271" si="1752">J270</f>
        <v>0</v>
      </c>
      <c r="K271" s="128">
        <f t="shared" si="1752"/>
        <v>0</v>
      </c>
      <c r="L271" s="128">
        <f t="shared" si="1752"/>
        <v>0</v>
      </c>
      <c r="M271" s="128">
        <f t="shared" si="1741"/>
        <v>20</v>
      </c>
      <c r="N271" s="128">
        <f t="shared" si="1741"/>
        <v>30</v>
      </c>
      <c r="O271" s="128">
        <f t="shared" si="1741"/>
        <v>8</v>
      </c>
      <c r="P271" s="128">
        <f t="shared" si="1741"/>
        <v>10</v>
      </c>
      <c r="Q271" s="128">
        <f t="shared" si="1741"/>
        <v>18</v>
      </c>
      <c r="R271" s="128">
        <f t="shared" ref="R271:W271" si="1753">R270</f>
        <v>0</v>
      </c>
      <c r="S271" s="128">
        <f t="shared" si="1753"/>
        <v>0</v>
      </c>
      <c r="T271" s="128">
        <f t="shared" si="1753"/>
        <v>0</v>
      </c>
      <c r="U271" s="128">
        <f t="shared" si="1753"/>
        <v>0</v>
      </c>
      <c r="V271" s="128">
        <f t="shared" si="1753"/>
        <v>0</v>
      </c>
      <c r="W271" s="128">
        <f t="shared" si="1753"/>
        <v>0</v>
      </c>
      <c r="X271" s="128">
        <f t="shared" si="1743"/>
        <v>0</v>
      </c>
      <c r="Y271" s="128">
        <f t="shared" si="1743"/>
        <v>0</v>
      </c>
      <c r="Z271" s="128">
        <f t="shared" si="1743"/>
        <v>0</v>
      </c>
      <c r="AA271" s="128">
        <f t="shared" si="1743"/>
        <v>0</v>
      </c>
      <c r="AB271" s="128">
        <f t="shared" si="1741"/>
        <v>85</v>
      </c>
      <c r="AC271" s="128">
        <f t="shared" ref="AC271" si="1754">AC270</f>
        <v>389</v>
      </c>
      <c r="AD271" s="128">
        <f t="shared" si="1741"/>
        <v>32</v>
      </c>
      <c r="AE271" s="128">
        <f t="shared" si="1741"/>
        <v>71</v>
      </c>
      <c r="AF271" s="128">
        <f t="shared" si="1741"/>
        <v>103</v>
      </c>
      <c r="AG271" s="128">
        <f t="shared" ref="AG271:AQ271" si="1755">AG270</f>
        <v>25</v>
      </c>
      <c r="AH271" s="128">
        <f t="shared" ref="AH271" si="1756">AH270</f>
        <v>64</v>
      </c>
      <c r="AI271" s="128">
        <f t="shared" si="1755"/>
        <v>12</v>
      </c>
      <c r="AJ271" s="128">
        <f t="shared" si="1755"/>
        <v>13</v>
      </c>
      <c r="AK271" s="128">
        <f t="shared" si="1755"/>
        <v>25</v>
      </c>
      <c r="AL271" s="128">
        <f t="shared" si="1755"/>
        <v>10</v>
      </c>
      <c r="AM271" s="128">
        <f t="shared" ref="AM271" si="1757">AM270</f>
        <v>434</v>
      </c>
      <c r="AN271" s="128">
        <f t="shared" si="1755"/>
        <v>5</v>
      </c>
      <c r="AO271" s="128">
        <f t="shared" si="1755"/>
        <v>8</v>
      </c>
      <c r="AP271" s="128">
        <f t="shared" si="1755"/>
        <v>13</v>
      </c>
      <c r="AQ271" s="128">
        <f t="shared" si="1755"/>
        <v>0</v>
      </c>
      <c r="AR271" s="128">
        <f t="shared" si="1745"/>
        <v>0</v>
      </c>
      <c r="AS271" s="128">
        <f t="shared" si="1745"/>
        <v>0</v>
      </c>
      <c r="AT271" s="128">
        <f t="shared" si="1745"/>
        <v>0</v>
      </c>
      <c r="AU271" s="128">
        <f t="shared" si="1745"/>
        <v>0</v>
      </c>
      <c r="AV271" s="128">
        <f t="shared" si="1741"/>
        <v>0</v>
      </c>
      <c r="AW271" s="128">
        <f t="shared" ref="AW271" si="1758">AW270</f>
        <v>0</v>
      </c>
      <c r="AX271" s="128">
        <f t="shared" si="1741"/>
        <v>0</v>
      </c>
      <c r="AY271" s="128">
        <f t="shared" si="1741"/>
        <v>0</v>
      </c>
      <c r="AZ271" s="128">
        <f t="shared" si="1741"/>
        <v>0</v>
      </c>
      <c r="BA271" s="128">
        <f>BA270</f>
        <v>0</v>
      </c>
      <c r="BB271" s="128">
        <f>BB270</f>
        <v>0</v>
      </c>
      <c r="BC271" s="128">
        <f t="shared" ref="BC271:BE271" si="1759">BC270</f>
        <v>0</v>
      </c>
      <c r="BD271" s="128">
        <f t="shared" si="1759"/>
        <v>0</v>
      </c>
      <c r="BE271" s="128">
        <f t="shared" si="1759"/>
        <v>0</v>
      </c>
      <c r="BF271" s="128">
        <f t="shared" si="1741"/>
        <v>0</v>
      </c>
      <c r="BG271" s="128">
        <f t="shared" si="1741"/>
        <v>1</v>
      </c>
      <c r="BH271" s="128">
        <f t="shared" si="1741"/>
        <v>1</v>
      </c>
      <c r="BI271" s="128">
        <f t="shared" si="1741"/>
        <v>0</v>
      </c>
      <c r="BJ271" s="128">
        <f t="shared" si="1741"/>
        <v>1</v>
      </c>
      <c r="BK271" s="128">
        <f t="shared" si="1741"/>
        <v>0</v>
      </c>
      <c r="BL271" s="128">
        <f t="shared" si="1741"/>
        <v>1</v>
      </c>
      <c r="BM271" s="128">
        <f t="shared" si="1741"/>
        <v>0</v>
      </c>
      <c r="BN271" s="128">
        <f t="shared" si="1741"/>
        <v>0</v>
      </c>
      <c r="BO271" s="128">
        <f t="shared" si="1741"/>
        <v>0</v>
      </c>
      <c r="BP271" s="128">
        <f t="shared" ref="BP271" si="1760">BP270</f>
        <v>0</v>
      </c>
      <c r="BQ271" s="128">
        <f t="shared" si="1750"/>
        <v>1</v>
      </c>
      <c r="BR271" s="128">
        <f t="shared" si="1750"/>
        <v>1</v>
      </c>
      <c r="BS271" s="128">
        <f t="shared" si="1750"/>
        <v>0</v>
      </c>
      <c r="BT271" s="128">
        <f t="shared" si="1750"/>
        <v>1</v>
      </c>
      <c r="BU271" s="123">
        <f t="shared" si="1715"/>
        <v>170</v>
      </c>
      <c r="BV271" s="123">
        <f t="shared" si="1716"/>
        <v>1004</v>
      </c>
      <c r="BW271" s="123">
        <f t="shared" si="1717"/>
        <v>79</v>
      </c>
      <c r="BX271" s="123">
        <f t="shared" si="1718"/>
        <v>127</v>
      </c>
      <c r="BY271" s="123">
        <f t="shared" si="1739"/>
        <v>206</v>
      </c>
      <c r="BZ271" s="58"/>
      <c r="CA271" s="59">
        <f t="shared" si="1741"/>
        <v>0</v>
      </c>
      <c r="CB271" s="59">
        <f t="shared" si="1741"/>
        <v>0</v>
      </c>
      <c r="CC271" s="59">
        <f t="shared" si="1741"/>
        <v>0</v>
      </c>
      <c r="CD271" s="59">
        <f t="shared" si="1741"/>
        <v>79</v>
      </c>
      <c r="CE271" s="59">
        <f t="shared" si="1741"/>
        <v>127</v>
      </c>
      <c r="CF271" s="29">
        <f t="shared" si="1741"/>
        <v>206</v>
      </c>
      <c r="CG271" s="59">
        <f t="shared" ref="CG271:CI271" si="1761">CG270</f>
        <v>0</v>
      </c>
      <c r="CH271" s="59">
        <f t="shared" si="1761"/>
        <v>0</v>
      </c>
      <c r="CI271" s="29">
        <f t="shared" si="1761"/>
        <v>0</v>
      </c>
    </row>
    <row r="272" spans="1:87" ht="25.5" customHeight="1">
      <c r="A272" s="31" t="s">
        <v>120</v>
      </c>
      <c r="B272" s="55"/>
      <c r="C272" s="33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  <c r="BI272" s="34"/>
      <c r="BJ272" s="34"/>
      <c r="BK272" s="34"/>
      <c r="BL272" s="34"/>
      <c r="BM272" s="34"/>
      <c r="BN272" s="34"/>
      <c r="BO272" s="34"/>
      <c r="BP272" s="34"/>
      <c r="BQ272" s="34"/>
      <c r="BR272" s="34"/>
      <c r="BS272" s="34"/>
      <c r="BT272" s="34"/>
      <c r="BU272" s="34"/>
      <c r="BV272" s="34"/>
      <c r="BW272" s="36"/>
      <c r="BX272" s="36"/>
      <c r="BY272" s="36"/>
      <c r="BZ272" s="39"/>
      <c r="CA272" s="36"/>
      <c r="CB272" s="36"/>
      <c r="CC272" s="36"/>
      <c r="CD272" s="36"/>
      <c r="CE272" s="36"/>
      <c r="CF272" s="36"/>
      <c r="CG272" s="36"/>
      <c r="CH272" s="36"/>
      <c r="CI272" s="37"/>
    </row>
    <row r="273" spans="1:87" ht="25.5" customHeight="1">
      <c r="A273" s="5"/>
      <c r="B273" s="80" t="s">
        <v>37</v>
      </c>
      <c r="C273" s="38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6"/>
      <c r="AT273" s="36"/>
      <c r="AU273" s="36"/>
      <c r="AV273" s="36"/>
      <c r="AW273" s="36"/>
      <c r="AX273" s="36"/>
      <c r="AY273" s="36"/>
      <c r="AZ273" s="36"/>
      <c r="BA273" s="36"/>
      <c r="BB273" s="36"/>
      <c r="BC273" s="36"/>
      <c r="BD273" s="36"/>
      <c r="BE273" s="36"/>
      <c r="BF273" s="36"/>
      <c r="BG273" s="36"/>
      <c r="BH273" s="36"/>
      <c r="BI273" s="36"/>
      <c r="BJ273" s="36"/>
      <c r="BK273" s="36"/>
      <c r="BL273" s="36"/>
      <c r="BM273" s="36"/>
      <c r="BN273" s="36"/>
      <c r="BO273" s="36"/>
      <c r="BP273" s="36"/>
      <c r="BQ273" s="36"/>
      <c r="BR273" s="36"/>
      <c r="BS273" s="36"/>
      <c r="BT273" s="36"/>
      <c r="BU273" s="36"/>
      <c r="BV273" s="36"/>
      <c r="BW273" s="36"/>
      <c r="BX273" s="36"/>
      <c r="BY273" s="36"/>
      <c r="BZ273" s="39"/>
      <c r="CA273" s="36"/>
      <c r="CB273" s="36"/>
      <c r="CC273" s="36"/>
      <c r="CD273" s="36"/>
      <c r="CE273" s="36"/>
      <c r="CF273" s="36"/>
      <c r="CG273" s="36"/>
      <c r="CH273" s="36"/>
      <c r="CI273" s="37"/>
    </row>
    <row r="274" spans="1:87" ht="25.5" customHeight="1">
      <c r="A274" s="5"/>
      <c r="B274" s="6" t="s">
        <v>45</v>
      </c>
      <c r="C274" s="40"/>
      <c r="D274" s="41"/>
      <c r="E274" s="41"/>
      <c r="F274" s="41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41"/>
      <c r="AC274" s="41"/>
      <c r="AD274" s="41"/>
      <c r="AE274" s="41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41"/>
      <c r="AR274" s="41"/>
      <c r="AS274" s="41"/>
      <c r="AT274" s="41"/>
      <c r="AU274" s="36"/>
      <c r="AV274" s="41"/>
      <c r="AW274" s="41"/>
      <c r="AX274" s="41"/>
      <c r="AY274" s="41"/>
      <c r="AZ274" s="36"/>
      <c r="BA274" s="36"/>
      <c r="BB274" s="36"/>
      <c r="BC274" s="36"/>
      <c r="BD274" s="36"/>
      <c r="BE274" s="36"/>
      <c r="BF274" s="36"/>
      <c r="BG274" s="36"/>
      <c r="BH274" s="36"/>
      <c r="BI274" s="36"/>
      <c r="BJ274" s="36"/>
      <c r="BK274" s="36"/>
      <c r="BL274" s="36"/>
      <c r="BM274" s="36"/>
      <c r="BN274" s="36"/>
      <c r="BO274" s="36"/>
      <c r="BP274" s="36"/>
      <c r="BQ274" s="36"/>
      <c r="BR274" s="36"/>
      <c r="BS274" s="36"/>
      <c r="BT274" s="36"/>
      <c r="BU274" s="36"/>
      <c r="BV274" s="36"/>
      <c r="BW274" s="36"/>
      <c r="BX274" s="36"/>
      <c r="BY274" s="36"/>
      <c r="BZ274" s="81"/>
      <c r="CA274" s="36"/>
      <c r="CB274" s="36"/>
      <c r="CC274" s="36"/>
      <c r="CD274" s="36"/>
      <c r="CE274" s="36"/>
      <c r="CF274" s="36"/>
      <c r="CG274" s="36"/>
      <c r="CH274" s="36"/>
      <c r="CI274" s="37"/>
    </row>
    <row r="275" spans="1:87" ht="25.5" customHeight="1">
      <c r="A275" s="13"/>
      <c r="B275" s="47" t="s">
        <v>68</v>
      </c>
      <c r="C275" s="23">
        <v>0</v>
      </c>
      <c r="D275" s="23">
        <v>0</v>
      </c>
      <c r="E275" s="23">
        <v>0</v>
      </c>
      <c r="F275" s="23">
        <v>0</v>
      </c>
      <c r="G275" s="24">
        <f t="shared" ref="G275" si="1762">E275+F275</f>
        <v>0</v>
      </c>
      <c r="H275" s="23">
        <v>0</v>
      </c>
      <c r="I275" s="23">
        <v>9</v>
      </c>
      <c r="J275" s="23">
        <v>3</v>
      </c>
      <c r="K275" s="23">
        <v>4</v>
      </c>
      <c r="L275" s="24">
        <f>SUM(J275:K275)</f>
        <v>7</v>
      </c>
      <c r="M275" s="23">
        <v>0</v>
      </c>
      <c r="N275" s="23">
        <v>0</v>
      </c>
      <c r="O275" s="23">
        <v>0</v>
      </c>
      <c r="P275" s="23">
        <v>0</v>
      </c>
      <c r="Q275" s="24">
        <f t="shared" ref="Q275" si="1763">O275+P275</f>
        <v>0</v>
      </c>
      <c r="R275" s="23">
        <v>0</v>
      </c>
      <c r="S275" s="23">
        <v>0</v>
      </c>
      <c r="T275" s="23">
        <v>0</v>
      </c>
      <c r="U275" s="23">
        <v>0</v>
      </c>
      <c r="V275" s="24">
        <f t="shared" ref="V275" si="1764">T275+U275</f>
        <v>0</v>
      </c>
      <c r="W275" s="24">
        <v>0</v>
      </c>
      <c r="X275" s="23">
        <v>0</v>
      </c>
      <c r="Y275" s="23">
        <v>0</v>
      </c>
      <c r="Z275" s="23">
        <v>0</v>
      </c>
      <c r="AA275" s="24">
        <f t="shared" ref="AA275" si="1765">Y275+Z275</f>
        <v>0</v>
      </c>
      <c r="AB275" s="23">
        <v>15</v>
      </c>
      <c r="AC275" s="23">
        <v>40</v>
      </c>
      <c r="AD275" s="23">
        <v>2</v>
      </c>
      <c r="AE275" s="23">
        <v>9</v>
      </c>
      <c r="AF275" s="24">
        <f t="shared" ref="AF275" si="1766">AD275+AE275</f>
        <v>11</v>
      </c>
      <c r="AG275" s="23">
        <v>12</v>
      </c>
      <c r="AH275" s="23">
        <v>17</v>
      </c>
      <c r="AI275" s="23">
        <v>2</v>
      </c>
      <c r="AJ275" s="23">
        <v>9</v>
      </c>
      <c r="AK275" s="24">
        <f t="shared" ref="AK275" si="1767">AI275+AJ275</f>
        <v>11</v>
      </c>
      <c r="AL275" s="23">
        <v>13</v>
      </c>
      <c r="AM275" s="23">
        <v>83</v>
      </c>
      <c r="AN275" s="23">
        <v>4</v>
      </c>
      <c r="AO275" s="23">
        <v>12</v>
      </c>
      <c r="AP275" s="24">
        <f t="shared" ref="AP275" si="1768">AN275+AO275</f>
        <v>16</v>
      </c>
      <c r="AQ275" s="23">
        <v>0</v>
      </c>
      <c r="AR275" s="23">
        <v>10</v>
      </c>
      <c r="AS275" s="23">
        <v>2</v>
      </c>
      <c r="AT275" s="23">
        <v>4</v>
      </c>
      <c r="AU275" s="24">
        <f t="shared" ref="AU275" si="1769">AS275+AT275</f>
        <v>6</v>
      </c>
      <c r="AV275" s="23">
        <v>0</v>
      </c>
      <c r="AW275" s="23">
        <v>0</v>
      </c>
      <c r="AX275" s="23">
        <v>0</v>
      </c>
      <c r="AY275" s="23">
        <v>0</v>
      </c>
      <c r="AZ275" s="24">
        <f t="shared" ref="AZ275" si="1770">AX275+AY275</f>
        <v>0</v>
      </c>
      <c r="BA275" s="23">
        <v>0</v>
      </c>
      <c r="BB275" s="23">
        <v>0</v>
      </c>
      <c r="BC275" s="23">
        <v>0</v>
      </c>
      <c r="BD275" s="23">
        <v>0</v>
      </c>
      <c r="BE275" s="24">
        <f t="shared" ref="BE275" si="1771">BC275+BD275</f>
        <v>0</v>
      </c>
      <c r="BF275" s="23">
        <v>0</v>
      </c>
      <c r="BG275" s="23">
        <v>0</v>
      </c>
      <c r="BH275" s="23">
        <v>0</v>
      </c>
      <c r="BI275" s="23">
        <v>0</v>
      </c>
      <c r="BJ275" s="24">
        <f t="shared" ref="BJ275" si="1772">BH275+BI275</f>
        <v>0</v>
      </c>
      <c r="BK275" s="23">
        <v>0</v>
      </c>
      <c r="BL275" s="23">
        <v>0</v>
      </c>
      <c r="BM275" s="23">
        <v>0</v>
      </c>
      <c r="BN275" s="23">
        <v>0</v>
      </c>
      <c r="BO275" s="24">
        <f t="shared" ref="BO275" si="1773">BM275+BN275</f>
        <v>0</v>
      </c>
      <c r="BP275" s="23">
        <v>0</v>
      </c>
      <c r="BQ275" s="23">
        <v>0</v>
      </c>
      <c r="BR275" s="23">
        <v>0</v>
      </c>
      <c r="BS275" s="23">
        <v>0</v>
      </c>
      <c r="BT275" s="24">
        <f t="shared" ref="BT275" si="1774">BR275+BS275</f>
        <v>0</v>
      </c>
      <c r="BU275" s="24">
        <f t="shared" ref="BU275:BU276" si="1775">C275+M275+AB275+AG275+AL275+AQ275+AV275+BA275+BF275+BP275+H275+BK275+R275</f>
        <v>40</v>
      </c>
      <c r="BV275" s="24">
        <f t="shared" ref="BV275:BV276" si="1776">D275+N275+AC275+AH275+AM275+AR275+AW275+BB275+BG275+BQ275+I275+BL275+S275+X275</f>
        <v>159</v>
      </c>
      <c r="BW275" s="24">
        <f t="shared" ref="BW275:BW276" si="1777">E275+O275+AD275+AI275+AN275+AS275+AX275+BC275+BH275+BR275+J275+BM275+T275</f>
        <v>13</v>
      </c>
      <c r="BX275" s="24">
        <f t="shared" ref="BX275:BX276" si="1778">F275+P275+AE275+AJ275+AO275+AT275+AY275+BD275+BI275+BS275+K275+BN275+U275</f>
        <v>38</v>
      </c>
      <c r="BY275" s="24">
        <f t="shared" ref="BY275:BY276" si="1779">G275+Q275+AF275+AK275+AP275+AU275+AZ275+BE275+BJ275+BT275+L275+BO275+V275</f>
        <v>51</v>
      </c>
      <c r="BZ275" s="25">
        <v>3</v>
      </c>
      <c r="CA275" s="24" t="str">
        <f t="shared" ref="CA275" si="1780">IF(BZ275=1,BW275,"0")</f>
        <v>0</v>
      </c>
      <c r="CB275" s="24" t="str">
        <f t="shared" ref="CB275" si="1781">IF(BZ275=1,BX275,"0")</f>
        <v>0</v>
      </c>
      <c r="CC275" s="24">
        <f t="shared" ref="CC275" si="1782">CA275+CB275</f>
        <v>0</v>
      </c>
      <c r="CD275" s="24" t="str">
        <f t="shared" ref="CD275" si="1783">IF(BZ275=2,BW275,"0")</f>
        <v>0</v>
      </c>
      <c r="CE275" s="24" t="str">
        <f t="shared" ref="CE275" si="1784">IF(BZ275=2,BX275,"0")</f>
        <v>0</v>
      </c>
      <c r="CF275" s="24">
        <f t="shared" ref="CF275" si="1785">CD275+CE275</f>
        <v>0</v>
      </c>
      <c r="CG275" s="24">
        <f>IF(BZ275=3,BW275,"0")</f>
        <v>13</v>
      </c>
      <c r="CH275" s="24">
        <f>IF(BZ275=3,BX275,"0")</f>
        <v>38</v>
      </c>
      <c r="CI275" s="24">
        <f>IF(BZ275=3,BY275,"0")</f>
        <v>51</v>
      </c>
    </row>
    <row r="276" spans="1:87" ht="25.5" customHeight="1">
      <c r="A276" s="13"/>
      <c r="B276" s="28" t="s">
        <v>36</v>
      </c>
      <c r="C276" s="24">
        <f>SUM(C275)</f>
        <v>0</v>
      </c>
      <c r="D276" s="24">
        <f>SUM(D275)</f>
        <v>0</v>
      </c>
      <c r="E276" s="24">
        <f t="shared" ref="E276:CF276" si="1786">SUM(E275)</f>
        <v>0</v>
      </c>
      <c r="F276" s="24">
        <f t="shared" si="1786"/>
        <v>0</v>
      </c>
      <c r="G276" s="24">
        <f t="shared" si="1786"/>
        <v>0</v>
      </c>
      <c r="H276" s="24">
        <f>SUM(H275)</f>
        <v>0</v>
      </c>
      <c r="I276" s="24">
        <f t="shared" ref="I276:L276" si="1787">SUM(I275)</f>
        <v>9</v>
      </c>
      <c r="J276" s="24">
        <f t="shared" si="1787"/>
        <v>3</v>
      </c>
      <c r="K276" s="24">
        <f t="shared" si="1787"/>
        <v>4</v>
      </c>
      <c r="L276" s="24">
        <f t="shared" si="1787"/>
        <v>7</v>
      </c>
      <c r="M276" s="24">
        <f t="shared" si="1786"/>
        <v>0</v>
      </c>
      <c r="N276" s="24">
        <f t="shared" si="1786"/>
        <v>0</v>
      </c>
      <c r="O276" s="24">
        <f t="shared" si="1786"/>
        <v>0</v>
      </c>
      <c r="P276" s="24">
        <f t="shared" si="1786"/>
        <v>0</v>
      </c>
      <c r="Q276" s="24">
        <f t="shared" si="1786"/>
        <v>0</v>
      </c>
      <c r="R276" s="24">
        <f t="shared" ref="R276:AA276" si="1788">SUM(R275)</f>
        <v>0</v>
      </c>
      <c r="S276" s="24">
        <f t="shared" si="1788"/>
        <v>0</v>
      </c>
      <c r="T276" s="24">
        <f t="shared" si="1788"/>
        <v>0</v>
      </c>
      <c r="U276" s="24">
        <f t="shared" si="1788"/>
        <v>0</v>
      </c>
      <c r="V276" s="24">
        <f t="shared" si="1788"/>
        <v>0</v>
      </c>
      <c r="W276" s="24">
        <f t="shared" si="1788"/>
        <v>0</v>
      </c>
      <c r="X276" s="24">
        <f t="shared" si="1788"/>
        <v>0</v>
      </c>
      <c r="Y276" s="24">
        <f t="shared" si="1788"/>
        <v>0</v>
      </c>
      <c r="Z276" s="24">
        <f t="shared" si="1788"/>
        <v>0</v>
      </c>
      <c r="AA276" s="24">
        <f t="shared" si="1788"/>
        <v>0</v>
      </c>
      <c r="AB276" s="24">
        <f t="shared" si="1786"/>
        <v>15</v>
      </c>
      <c r="AC276" s="24">
        <f t="shared" si="1786"/>
        <v>40</v>
      </c>
      <c r="AD276" s="24">
        <f t="shared" si="1786"/>
        <v>2</v>
      </c>
      <c r="AE276" s="24">
        <f t="shared" si="1786"/>
        <v>9</v>
      </c>
      <c r="AF276" s="24">
        <f t="shared" si="1786"/>
        <v>11</v>
      </c>
      <c r="AG276" s="24">
        <f t="shared" ref="AG276:AU276" si="1789">SUM(AG275)</f>
        <v>12</v>
      </c>
      <c r="AH276" s="24">
        <f t="shared" si="1789"/>
        <v>17</v>
      </c>
      <c r="AI276" s="24">
        <f t="shared" si="1789"/>
        <v>2</v>
      </c>
      <c r="AJ276" s="24">
        <f t="shared" si="1789"/>
        <v>9</v>
      </c>
      <c r="AK276" s="24">
        <f t="shared" si="1789"/>
        <v>11</v>
      </c>
      <c r="AL276" s="24">
        <f t="shared" si="1789"/>
        <v>13</v>
      </c>
      <c r="AM276" s="24">
        <f t="shared" si="1789"/>
        <v>83</v>
      </c>
      <c r="AN276" s="24">
        <f t="shared" si="1789"/>
        <v>4</v>
      </c>
      <c r="AO276" s="24">
        <f t="shared" si="1789"/>
        <v>12</v>
      </c>
      <c r="AP276" s="24">
        <f t="shared" si="1789"/>
        <v>16</v>
      </c>
      <c r="AQ276" s="24">
        <f t="shared" si="1789"/>
        <v>0</v>
      </c>
      <c r="AR276" s="24">
        <f t="shared" si="1789"/>
        <v>10</v>
      </c>
      <c r="AS276" s="24">
        <f t="shared" si="1789"/>
        <v>2</v>
      </c>
      <c r="AT276" s="24">
        <f t="shared" si="1789"/>
        <v>4</v>
      </c>
      <c r="AU276" s="24">
        <f t="shared" si="1789"/>
        <v>6</v>
      </c>
      <c r="AV276" s="24">
        <f t="shared" si="1786"/>
        <v>0</v>
      </c>
      <c r="AW276" s="24">
        <f t="shared" si="1786"/>
        <v>0</v>
      </c>
      <c r="AX276" s="24">
        <f t="shared" si="1786"/>
        <v>0</v>
      </c>
      <c r="AY276" s="24">
        <f t="shared" si="1786"/>
        <v>0</v>
      </c>
      <c r="AZ276" s="24">
        <f t="shared" si="1786"/>
        <v>0</v>
      </c>
      <c r="BA276" s="24">
        <f t="shared" si="1786"/>
        <v>0</v>
      </c>
      <c r="BB276" s="24">
        <f t="shared" si="1786"/>
        <v>0</v>
      </c>
      <c r="BC276" s="24">
        <f t="shared" si="1786"/>
        <v>0</v>
      </c>
      <c r="BD276" s="24">
        <f t="shared" si="1786"/>
        <v>0</v>
      </c>
      <c r="BE276" s="24">
        <f t="shared" si="1786"/>
        <v>0</v>
      </c>
      <c r="BF276" s="24">
        <f t="shared" si="1786"/>
        <v>0</v>
      </c>
      <c r="BG276" s="24">
        <f t="shared" si="1786"/>
        <v>0</v>
      </c>
      <c r="BH276" s="24">
        <f t="shared" si="1786"/>
        <v>0</v>
      </c>
      <c r="BI276" s="24">
        <f t="shared" si="1786"/>
        <v>0</v>
      </c>
      <c r="BJ276" s="24">
        <f t="shared" si="1786"/>
        <v>0</v>
      </c>
      <c r="BK276" s="24">
        <f t="shared" si="1786"/>
        <v>0</v>
      </c>
      <c r="BL276" s="24">
        <f t="shared" si="1786"/>
        <v>0</v>
      </c>
      <c r="BM276" s="24">
        <f t="shared" si="1786"/>
        <v>0</v>
      </c>
      <c r="BN276" s="24">
        <f t="shared" si="1786"/>
        <v>0</v>
      </c>
      <c r="BO276" s="24">
        <f t="shared" si="1786"/>
        <v>0</v>
      </c>
      <c r="BP276" s="24">
        <f t="shared" ref="BP276:BT276" si="1790">SUM(BP275)</f>
        <v>0</v>
      </c>
      <c r="BQ276" s="24">
        <f t="shared" si="1790"/>
        <v>0</v>
      </c>
      <c r="BR276" s="24">
        <f t="shared" si="1790"/>
        <v>0</v>
      </c>
      <c r="BS276" s="24">
        <f t="shared" si="1790"/>
        <v>0</v>
      </c>
      <c r="BT276" s="24">
        <f t="shared" si="1790"/>
        <v>0</v>
      </c>
      <c r="BU276" s="24">
        <f t="shared" si="1775"/>
        <v>40</v>
      </c>
      <c r="BV276" s="24">
        <f t="shared" si="1776"/>
        <v>159</v>
      </c>
      <c r="BW276" s="24">
        <f t="shared" si="1777"/>
        <v>13</v>
      </c>
      <c r="BX276" s="24">
        <f t="shared" si="1778"/>
        <v>38</v>
      </c>
      <c r="BY276" s="24">
        <f t="shared" si="1779"/>
        <v>51</v>
      </c>
      <c r="BZ276" s="25">
        <f t="shared" si="1786"/>
        <v>3</v>
      </c>
      <c r="CA276" s="24">
        <f t="shared" si="1786"/>
        <v>0</v>
      </c>
      <c r="CB276" s="24">
        <f t="shared" si="1786"/>
        <v>0</v>
      </c>
      <c r="CC276" s="24">
        <f t="shared" si="1786"/>
        <v>0</v>
      </c>
      <c r="CD276" s="24">
        <f t="shared" si="1786"/>
        <v>0</v>
      </c>
      <c r="CE276" s="24">
        <f t="shared" si="1786"/>
        <v>0</v>
      </c>
      <c r="CF276" s="24">
        <f t="shared" si="1786"/>
        <v>0</v>
      </c>
      <c r="CG276" s="24">
        <f t="shared" ref="CG276:CI276" si="1791">SUM(CG275)</f>
        <v>13</v>
      </c>
      <c r="CH276" s="24">
        <f t="shared" si="1791"/>
        <v>38</v>
      </c>
      <c r="CI276" s="24">
        <f t="shared" si="1791"/>
        <v>51</v>
      </c>
    </row>
    <row r="277" spans="1:87" ht="25.5" customHeight="1">
      <c r="A277" s="5"/>
      <c r="B277" s="6" t="s">
        <v>46</v>
      </c>
      <c r="C277" s="44"/>
      <c r="D277" s="44"/>
      <c r="E277" s="44"/>
      <c r="F277" s="4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44"/>
      <c r="AC277" s="44"/>
      <c r="AD277" s="44"/>
      <c r="AE277" s="4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44"/>
      <c r="AR277" s="44"/>
      <c r="AS277" s="44"/>
      <c r="AT277" s="44"/>
      <c r="AU277" s="24"/>
      <c r="AV277" s="44"/>
      <c r="AW277" s="44"/>
      <c r="AX277" s="44"/>
      <c r="AY277" s="4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45"/>
      <c r="CA277" s="24"/>
      <c r="CB277" s="24"/>
      <c r="CC277" s="24"/>
      <c r="CD277" s="24"/>
      <c r="CE277" s="24"/>
      <c r="CF277" s="24"/>
      <c r="CG277" s="24"/>
      <c r="CH277" s="24"/>
      <c r="CI277" s="24"/>
    </row>
    <row r="278" spans="1:87" ht="25.5" customHeight="1">
      <c r="A278" s="5"/>
      <c r="B278" s="27" t="s">
        <v>98</v>
      </c>
      <c r="C278" s="23">
        <v>0</v>
      </c>
      <c r="D278" s="23">
        <v>0</v>
      </c>
      <c r="E278" s="23">
        <v>0</v>
      </c>
      <c r="F278" s="23">
        <v>0</v>
      </c>
      <c r="G278" s="24">
        <f t="shared" ref="G278" si="1792">E278+F278</f>
        <v>0</v>
      </c>
      <c r="H278" s="23">
        <v>0</v>
      </c>
      <c r="I278" s="23">
        <v>15</v>
      </c>
      <c r="J278" s="23">
        <v>1</v>
      </c>
      <c r="K278" s="23">
        <v>5</v>
      </c>
      <c r="L278" s="24">
        <f>SUM(J278:K278)</f>
        <v>6</v>
      </c>
      <c r="M278" s="23">
        <v>0</v>
      </c>
      <c r="N278" s="23">
        <v>0</v>
      </c>
      <c r="O278" s="23">
        <v>0</v>
      </c>
      <c r="P278" s="23">
        <v>0</v>
      </c>
      <c r="Q278" s="24">
        <f t="shared" ref="Q278:Q279" si="1793">O278+P278</f>
        <v>0</v>
      </c>
      <c r="R278" s="23">
        <v>0</v>
      </c>
      <c r="S278" s="23">
        <v>0</v>
      </c>
      <c r="T278" s="23">
        <v>0</v>
      </c>
      <c r="U278" s="23">
        <v>0</v>
      </c>
      <c r="V278" s="24">
        <f t="shared" ref="V278:V279" si="1794">T278+U278</f>
        <v>0</v>
      </c>
      <c r="W278" s="24">
        <v>0</v>
      </c>
      <c r="X278" s="23">
        <v>0</v>
      </c>
      <c r="Y278" s="23">
        <v>0</v>
      </c>
      <c r="Z278" s="23">
        <v>0</v>
      </c>
      <c r="AA278" s="24">
        <f t="shared" ref="AA278:AA279" si="1795">Y278+Z278</f>
        <v>0</v>
      </c>
      <c r="AB278" s="23">
        <v>15</v>
      </c>
      <c r="AC278" s="23">
        <v>18</v>
      </c>
      <c r="AD278" s="23">
        <v>0</v>
      </c>
      <c r="AE278" s="23">
        <v>5</v>
      </c>
      <c r="AF278" s="24">
        <f t="shared" ref="AF278" si="1796">AD278+AE278</f>
        <v>5</v>
      </c>
      <c r="AG278" s="23">
        <v>10</v>
      </c>
      <c r="AH278" s="23">
        <v>17</v>
      </c>
      <c r="AI278" s="23">
        <v>1</v>
      </c>
      <c r="AJ278" s="23">
        <v>7</v>
      </c>
      <c r="AK278" s="24">
        <f t="shared" ref="AK278" si="1797">AI278+AJ278</f>
        <v>8</v>
      </c>
      <c r="AL278" s="23">
        <v>5</v>
      </c>
      <c r="AM278" s="23">
        <v>235</v>
      </c>
      <c r="AN278" s="23">
        <v>1</v>
      </c>
      <c r="AO278" s="23">
        <v>16</v>
      </c>
      <c r="AP278" s="24">
        <f t="shared" ref="AP278" si="1798">AN278+AO278</f>
        <v>17</v>
      </c>
      <c r="AQ278" s="23">
        <v>0</v>
      </c>
      <c r="AR278" s="23">
        <v>7</v>
      </c>
      <c r="AS278" s="23">
        <v>0</v>
      </c>
      <c r="AT278" s="23">
        <v>5</v>
      </c>
      <c r="AU278" s="24">
        <f t="shared" ref="AU278:AU279" si="1799">AS278+AT278</f>
        <v>5</v>
      </c>
      <c r="AV278" s="23">
        <v>0</v>
      </c>
      <c r="AW278" s="23">
        <v>0</v>
      </c>
      <c r="AX278" s="23">
        <v>0</v>
      </c>
      <c r="AY278" s="23">
        <v>0</v>
      </c>
      <c r="AZ278" s="24">
        <f t="shared" ref="AZ278" si="1800">AX278+AY278</f>
        <v>0</v>
      </c>
      <c r="BA278" s="23">
        <v>0</v>
      </c>
      <c r="BB278" s="23"/>
      <c r="BC278" s="23"/>
      <c r="BD278" s="23"/>
      <c r="BE278" s="24">
        <f t="shared" ref="BE278:BE279" si="1801">BC278+BD278</f>
        <v>0</v>
      </c>
      <c r="BF278" s="24">
        <v>0</v>
      </c>
      <c r="BG278" s="23">
        <v>0</v>
      </c>
      <c r="BH278" s="23">
        <v>0</v>
      </c>
      <c r="BI278" s="23">
        <v>0</v>
      </c>
      <c r="BJ278" s="24">
        <f t="shared" ref="BJ278:BJ279" si="1802">BH278+BI278</f>
        <v>0</v>
      </c>
      <c r="BK278" s="23">
        <v>0</v>
      </c>
      <c r="BL278" s="23">
        <v>0</v>
      </c>
      <c r="BM278" s="23">
        <v>0</v>
      </c>
      <c r="BN278" s="23">
        <v>0</v>
      </c>
      <c r="BO278" s="24">
        <f t="shared" ref="BO278:BO279" si="1803">BM278+BN278</f>
        <v>0</v>
      </c>
      <c r="BP278" s="23">
        <v>0</v>
      </c>
      <c r="BQ278" s="23">
        <v>0</v>
      </c>
      <c r="BR278" s="23">
        <v>0</v>
      </c>
      <c r="BS278" s="23">
        <v>0</v>
      </c>
      <c r="BT278" s="24">
        <f t="shared" ref="BT278" si="1804">BR278+BS278</f>
        <v>0</v>
      </c>
      <c r="BU278" s="24">
        <f t="shared" ref="BU278:BU282" si="1805">C278+M278+AB278+AG278+AL278+AQ278+AV278+BA278+BF278+BP278+H278+BK278+R278</f>
        <v>30</v>
      </c>
      <c r="BV278" s="24">
        <f t="shared" ref="BV278:BV282" si="1806">D278+N278+AC278+AH278+AM278+AR278+AW278+BB278+BG278+BQ278+I278+BL278+S278+X278</f>
        <v>292</v>
      </c>
      <c r="BW278" s="24">
        <f t="shared" ref="BW278:BW282" si="1807">E278+O278+AD278+AI278+AN278+AS278+AX278+BC278+BH278+BR278+J278+BM278+T278</f>
        <v>3</v>
      </c>
      <c r="BX278" s="24">
        <f t="shared" ref="BX278:BX282" si="1808">F278+P278+AE278+AJ278+AO278+AT278+AY278+BD278+BI278+BS278+K278+BN278+U278</f>
        <v>38</v>
      </c>
      <c r="BY278" s="24">
        <f t="shared" ref="BY278:BY282" si="1809">G278+Q278+AF278+AK278+AP278+AU278+AZ278+BE278+BJ278+BT278+L278+BO278+V278</f>
        <v>41</v>
      </c>
      <c r="BZ278" s="25">
        <v>2</v>
      </c>
      <c r="CA278" s="24" t="str">
        <f t="shared" ref="CA278:CA279" si="1810">IF(BZ278=1,BW278,"0")</f>
        <v>0</v>
      </c>
      <c r="CB278" s="24" t="str">
        <f t="shared" ref="CB278:CB279" si="1811">IF(BZ278=1,BX278,"0")</f>
        <v>0</v>
      </c>
      <c r="CC278" s="24">
        <f t="shared" ref="CC278:CC279" si="1812">CA278+CB278</f>
        <v>0</v>
      </c>
      <c r="CD278" s="24">
        <f t="shared" ref="CD278:CD279" si="1813">IF(BZ278=2,BW278,"0")</f>
        <v>3</v>
      </c>
      <c r="CE278" s="24">
        <f t="shared" ref="CE278:CE279" si="1814">IF(BZ278=2,BX278,"0")</f>
        <v>38</v>
      </c>
      <c r="CF278" s="24">
        <f t="shared" ref="CF278:CF279" si="1815">CD278+CE278</f>
        <v>41</v>
      </c>
      <c r="CG278" s="24" t="str">
        <f t="shared" ref="CG278:CG279" si="1816">IF(CC278=2,BZ278,"0")</f>
        <v>0</v>
      </c>
      <c r="CH278" s="24" t="str">
        <f t="shared" ref="CH278:CH279" si="1817">IF(CC278=2,CA278,"0")</f>
        <v>0</v>
      </c>
      <c r="CI278" s="24">
        <f t="shared" ref="CI278:CI279" si="1818">CG278+CH278</f>
        <v>0</v>
      </c>
    </row>
    <row r="279" spans="1:87" ht="25.5" customHeight="1">
      <c r="A279" s="5"/>
      <c r="B279" s="27" t="s">
        <v>173</v>
      </c>
      <c r="C279" s="23">
        <v>0</v>
      </c>
      <c r="D279" s="23">
        <v>0</v>
      </c>
      <c r="E279" s="23">
        <v>0</v>
      </c>
      <c r="F279" s="23">
        <v>0</v>
      </c>
      <c r="G279" s="24">
        <f t="shared" ref="G279" si="1819">E279+F279</f>
        <v>0</v>
      </c>
      <c r="H279" s="23">
        <v>0</v>
      </c>
      <c r="I279" s="23">
        <v>19</v>
      </c>
      <c r="J279" s="23">
        <v>0</v>
      </c>
      <c r="K279" s="23">
        <v>9</v>
      </c>
      <c r="L279" s="24">
        <f>SUM(J279:K279)</f>
        <v>9</v>
      </c>
      <c r="M279" s="23">
        <v>0</v>
      </c>
      <c r="N279" s="23">
        <v>0</v>
      </c>
      <c r="O279" s="23">
        <v>0</v>
      </c>
      <c r="P279" s="23">
        <v>0</v>
      </c>
      <c r="Q279" s="24">
        <f t="shared" si="1793"/>
        <v>0</v>
      </c>
      <c r="R279" s="23">
        <v>0</v>
      </c>
      <c r="S279" s="23">
        <v>0</v>
      </c>
      <c r="T279" s="23">
        <v>0</v>
      </c>
      <c r="U279" s="23">
        <v>0</v>
      </c>
      <c r="V279" s="24">
        <f t="shared" si="1794"/>
        <v>0</v>
      </c>
      <c r="W279" s="24">
        <v>0</v>
      </c>
      <c r="X279" s="23">
        <v>0</v>
      </c>
      <c r="Y279" s="23">
        <v>0</v>
      </c>
      <c r="Z279" s="23">
        <v>0</v>
      </c>
      <c r="AA279" s="24">
        <f t="shared" si="1795"/>
        <v>0</v>
      </c>
      <c r="AB279" s="23">
        <v>25</v>
      </c>
      <c r="AC279" s="23">
        <v>38</v>
      </c>
      <c r="AD279" s="23">
        <v>0</v>
      </c>
      <c r="AE279" s="23">
        <v>13</v>
      </c>
      <c r="AF279" s="24">
        <f t="shared" ref="AF279" si="1820">AD279+AE279</f>
        <v>13</v>
      </c>
      <c r="AG279" s="23">
        <v>20</v>
      </c>
      <c r="AH279" s="23">
        <v>24</v>
      </c>
      <c r="AI279" s="23">
        <v>0</v>
      </c>
      <c r="AJ279" s="23">
        <v>6</v>
      </c>
      <c r="AK279" s="24">
        <f t="shared" ref="AK279" si="1821">AI279+AJ279</f>
        <v>6</v>
      </c>
      <c r="AL279" s="23">
        <v>5</v>
      </c>
      <c r="AM279" s="23">
        <v>255</v>
      </c>
      <c r="AN279" s="23">
        <v>0</v>
      </c>
      <c r="AO279" s="23">
        <v>14</v>
      </c>
      <c r="AP279" s="24">
        <f t="shared" ref="AP279" si="1822">AN279+AO279</f>
        <v>14</v>
      </c>
      <c r="AQ279" s="23">
        <v>0</v>
      </c>
      <c r="AR279" s="23">
        <v>11</v>
      </c>
      <c r="AS279" s="23">
        <v>0</v>
      </c>
      <c r="AT279" s="23">
        <v>5</v>
      </c>
      <c r="AU279" s="24">
        <f t="shared" si="1799"/>
        <v>5</v>
      </c>
      <c r="AV279" s="23">
        <v>0</v>
      </c>
      <c r="AW279" s="23">
        <v>0</v>
      </c>
      <c r="AX279" s="23">
        <v>0</v>
      </c>
      <c r="AY279" s="23">
        <v>0</v>
      </c>
      <c r="AZ279" s="24">
        <f t="shared" ref="AZ279" si="1823">AX279+AY279</f>
        <v>0</v>
      </c>
      <c r="BA279" s="23">
        <v>0</v>
      </c>
      <c r="BB279" s="23"/>
      <c r="BC279" s="23"/>
      <c r="BD279" s="23"/>
      <c r="BE279" s="24">
        <f t="shared" si="1801"/>
        <v>0</v>
      </c>
      <c r="BF279" s="24">
        <v>0</v>
      </c>
      <c r="BG279" s="23">
        <v>1</v>
      </c>
      <c r="BH279" s="23">
        <v>0</v>
      </c>
      <c r="BI279" s="23">
        <v>1</v>
      </c>
      <c r="BJ279" s="24">
        <f t="shared" si="1802"/>
        <v>1</v>
      </c>
      <c r="BK279" s="23">
        <v>0</v>
      </c>
      <c r="BL279" s="23">
        <v>1</v>
      </c>
      <c r="BM279" s="23">
        <v>0</v>
      </c>
      <c r="BN279" s="23">
        <v>0</v>
      </c>
      <c r="BO279" s="24">
        <f t="shared" si="1803"/>
        <v>0</v>
      </c>
      <c r="BP279" s="23">
        <v>0</v>
      </c>
      <c r="BQ279" s="23">
        <v>1</v>
      </c>
      <c r="BR279" s="23">
        <v>0</v>
      </c>
      <c r="BS279" s="23">
        <v>1</v>
      </c>
      <c r="BT279" s="24">
        <f t="shared" ref="BT279" si="1824">BR279+BS279</f>
        <v>1</v>
      </c>
      <c r="BU279" s="24">
        <f t="shared" si="1805"/>
        <v>50</v>
      </c>
      <c r="BV279" s="24">
        <f t="shared" si="1806"/>
        <v>350</v>
      </c>
      <c r="BW279" s="24">
        <f t="shared" si="1807"/>
        <v>0</v>
      </c>
      <c r="BX279" s="24">
        <f t="shared" si="1808"/>
        <v>49</v>
      </c>
      <c r="BY279" s="24">
        <f t="shared" si="1809"/>
        <v>49</v>
      </c>
      <c r="BZ279" s="25">
        <v>2</v>
      </c>
      <c r="CA279" s="24" t="str">
        <f t="shared" si="1810"/>
        <v>0</v>
      </c>
      <c r="CB279" s="24" t="str">
        <f t="shared" si="1811"/>
        <v>0</v>
      </c>
      <c r="CC279" s="24">
        <f t="shared" si="1812"/>
        <v>0</v>
      </c>
      <c r="CD279" s="24">
        <f t="shared" si="1813"/>
        <v>0</v>
      </c>
      <c r="CE279" s="24">
        <f t="shared" si="1814"/>
        <v>49</v>
      </c>
      <c r="CF279" s="24">
        <f t="shared" si="1815"/>
        <v>49</v>
      </c>
      <c r="CG279" s="24" t="str">
        <f t="shared" si="1816"/>
        <v>0</v>
      </c>
      <c r="CH279" s="24" t="str">
        <f t="shared" si="1817"/>
        <v>0</v>
      </c>
      <c r="CI279" s="24">
        <f t="shared" si="1818"/>
        <v>0</v>
      </c>
    </row>
    <row r="280" spans="1:87" ht="25.5" customHeight="1">
      <c r="A280" s="5"/>
      <c r="B280" s="88" t="s">
        <v>36</v>
      </c>
      <c r="C280" s="24">
        <f>SUM(C278:C279)</f>
        <v>0</v>
      </c>
      <c r="D280" s="24">
        <f t="shared" ref="D280:CF280" si="1825">SUM(D278:D279)</f>
        <v>0</v>
      </c>
      <c r="E280" s="24">
        <f t="shared" si="1825"/>
        <v>0</v>
      </c>
      <c r="F280" s="24">
        <f t="shared" si="1825"/>
        <v>0</v>
      </c>
      <c r="G280" s="24">
        <f t="shared" si="1825"/>
        <v>0</v>
      </c>
      <c r="H280" s="24">
        <f>SUM(H278:H279)</f>
        <v>0</v>
      </c>
      <c r="I280" s="24">
        <f t="shared" ref="I280:L280" si="1826">SUM(I278:I279)</f>
        <v>34</v>
      </c>
      <c r="J280" s="24">
        <f t="shared" si="1826"/>
        <v>1</v>
      </c>
      <c r="K280" s="24">
        <f t="shared" si="1826"/>
        <v>14</v>
      </c>
      <c r="L280" s="24">
        <f t="shared" si="1826"/>
        <v>15</v>
      </c>
      <c r="M280" s="24">
        <f t="shared" ref="M280:Q280" si="1827">SUM(M278:M279)</f>
        <v>0</v>
      </c>
      <c r="N280" s="24">
        <f t="shared" si="1827"/>
        <v>0</v>
      </c>
      <c r="O280" s="24">
        <f t="shared" si="1827"/>
        <v>0</v>
      </c>
      <c r="P280" s="24">
        <f t="shared" si="1827"/>
        <v>0</v>
      </c>
      <c r="Q280" s="24">
        <f t="shared" si="1827"/>
        <v>0</v>
      </c>
      <c r="R280" s="24">
        <f t="shared" ref="R280:AA280" si="1828">SUM(R278:R279)</f>
        <v>0</v>
      </c>
      <c r="S280" s="24">
        <f t="shared" si="1828"/>
        <v>0</v>
      </c>
      <c r="T280" s="24">
        <f t="shared" si="1828"/>
        <v>0</v>
      </c>
      <c r="U280" s="24">
        <f t="shared" si="1828"/>
        <v>0</v>
      </c>
      <c r="V280" s="24">
        <f t="shared" si="1828"/>
        <v>0</v>
      </c>
      <c r="W280" s="24">
        <f t="shared" si="1828"/>
        <v>0</v>
      </c>
      <c r="X280" s="24">
        <f t="shared" si="1828"/>
        <v>0</v>
      </c>
      <c r="Y280" s="24">
        <f t="shared" si="1828"/>
        <v>0</v>
      </c>
      <c r="Z280" s="24">
        <f t="shared" si="1828"/>
        <v>0</v>
      </c>
      <c r="AA280" s="24">
        <f t="shared" si="1828"/>
        <v>0</v>
      </c>
      <c r="AB280" s="24">
        <f t="shared" si="1825"/>
        <v>40</v>
      </c>
      <c r="AC280" s="24">
        <f t="shared" si="1825"/>
        <v>56</v>
      </c>
      <c r="AD280" s="24">
        <f t="shared" si="1825"/>
        <v>0</v>
      </c>
      <c r="AE280" s="24">
        <f t="shared" si="1825"/>
        <v>18</v>
      </c>
      <c r="AF280" s="24">
        <f t="shared" si="1825"/>
        <v>18</v>
      </c>
      <c r="AG280" s="24">
        <f t="shared" si="1825"/>
        <v>30</v>
      </c>
      <c r="AH280" s="24">
        <f t="shared" si="1825"/>
        <v>41</v>
      </c>
      <c r="AI280" s="24">
        <f t="shared" si="1825"/>
        <v>1</v>
      </c>
      <c r="AJ280" s="24">
        <f t="shared" si="1825"/>
        <v>13</v>
      </c>
      <c r="AK280" s="24">
        <f t="shared" si="1825"/>
        <v>14</v>
      </c>
      <c r="AL280" s="24">
        <f t="shared" si="1825"/>
        <v>10</v>
      </c>
      <c r="AM280" s="24">
        <f t="shared" si="1825"/>
        <v>490</v>
      </c>
      <c r="AN280" s="24">
        <f t="shared" si="1825"/>
        <v>1</v>
      </c>
      <c r="AO280" s="24">
        <f t="shared" si="1825"/>
        <v>30</v>
      </c>
      <c r="AP280" s="24">
        <f t="shared" si="1825"/>
        <v>31</v>
      </c>
      <c r="AQ280" s="24">
        <f t="shared" ref="AQ280" si="1829">SUM(AQ278:AQ279)</f>
        <v>0</v>
      </c>
      <c r="AR280" s="24">
        <f t="shared" ref="AR280" si="1830">SUM(AR278:AR279)</f>
        <v>18</v>
      </c>
      <c r="AS280" s="24">
        <f t="shared" ref="AS280" si="1831">SUM(AS278:AS279)</f>
        <v>0</v>
      </c>
      <c r="AT280" s="24">
        <f t="shared" ref="AT280" si="1832">SUM(AT278:AT279)</f>
        <v>10</v>
      </c>
      <c r="AU280" s="24">
        <f t="shared" ref="AU280" si="1833">SUM(AU278:AU279)</f>
        <v>10</v>
      </c>
      <c r="AV280" s="24">
        <f t="shared" si="1825"/>
        <v>0</v>
      </c>
      <c r="AW280" s="24">
        <f t="shared" si="1825"/>
        <v>0</v>
      </c>
      <c r="AX280" s="24">
        <f t="shared" si="1825"/>
        <v>0</v>
      </c>
      <c r="AY280" s="24">
        <f t="shared" si="1825"/>
        <v>0</v>
      </c>
      <c r="AZ280" s="24">
        <f t="shared" si="1825"/>
        <v>0</v>
      </c>
      <c r="BA280" s="24">
        <f t="shared" ref="BA280:BE280" si="1834">SUM(BA278:BA279)</f>
        <v>0</v>
      </c>
      <c r="BB280" s="24">
        <f t="shared" si="1834"/>
        <v>0</v>
      </c>
      <c r="BC280" s="24">
        <f t="shared" si="1834"/>
        <v>0</v>
      </c>
      <c r="BD280" s="24">
        <f t="shared" si="1834"/>
        <v>0</v>
      </c>
      <c r="BE280" s="24">
        <f t="shared" si="1834"/>
        <v>0</v>
      </c>
      <c r="BF280" s="24">
        <f t="shared" ref="BF280" si="1835">SUM(BF278:BF279)</f>
        <v>0</v>
      </c>
      <c r="BG280" s="24">
        <f t="shared" ref="BG280" si="1836">SUM(BG278:BG279)</f>
        <v>1</v>
      </c>
      <c r="BH280" s="24">
        <f t="shared" ref="BH280" si="1837">SUM(BH278:BH279)</f>
        <v>0</v>
      </c>
      <c r="BI280" s="24">
        <f t="shared" ref="BI280" si="1838">SUM(BI278:BI279)</f>
        <v>1</v>
      </c>
      <c r="BJ280" s="24">
        <f t="shared" ref="BJ280:BO280" si="1839">SUM(BJ278:BJ279)</f>
        <v>1</v>
      </c>
      <c r="BK280" s="24">
        <f t="shared" si="1839"/>
        <v>0</v>
      </c>
      <c r="BL280" s="24">
        <f t="shared" si="1839"/>
        <v>1</v>
      </c>
      <c r="BM280" s="24">
        <f t="shared" si="1839"/>
        <v>0</v>
      </c>
      <c r="BN280" s="24">
        <f t="shared" si="1839"/>
        <v>0</v>
      </c>
      <c r="BO280" s="24">
        <f t="shared" si="1839"/>
        <v>0</v>
      </c>
      <c r="BP280" s="24">
        <f t="shared" si="1825"/>
        <v>0</v>
      </c>
      <c r="BQ280" s="24">
        <f t="shared" si="1825"/>
        <v>1</v>
      </c>
      <c r="BR280" s="24">
        <f t="shared" si="1825"/>
        <v>0</v>
      </c>
      <c r="BS280" s="24">
        <f t="shared" si="1825"/>
        <v>1</v>
      </c>
      <c r="BT280" s="24">
        <f t="shared" si="1825"/>
        <v>1</v>
      </c>
      <c r="BU280" s="24">
        <f t="shared" si="1805"/>
        <v>80</v>
      </c>
      <c r="BV280" s="24">
        <f t="shared" si="1806"/>
        <v>642</v>
      </c>
      <c r="BW280" s="24">
        <f t="shared" si="1807"/>
        <v>3</v>
      </c>
      <c r="BX280" s="24">
        <f t="shared" si="1808"/>
        <v>87</v>
      </c>
      <c r="BY280" s="24">
        <f t="shared" si="1809"/>
        <v>90</v>
      </c>
      <c r="BZ280" s="25">
        <f t="shared" si="1825"/>
        <v>4</v>
      </c>
      <c r="CA280" s="24">
        <f t="shared" si="1825"/>
        <v>0</v>
      </c>
      <c r="CB280" s="24">
        <f t="shared" si="1825"/>
        <v>0</v>
      </c>
      <c r="CC280" s="24">
        <f t="shared" si="1825"/>
        <v>0</v>
      </c>
      <c r="CD280" s="24">
        <f t="shared" si="1825"/>
        <v>3</v>
      </c>
      <c r="CE280" s="24">
        <f t="shared" si="1825"/>
        <v>87</v>
      </c>
      <c r="CF280" s="24">
        <f t="shared" si="1825"/>
        <v>90</v>
      </c>
      <c r="CG280" s="24">
        <f t="shared" ref="CG280:CI280" si="1840">SUM(CG278:CG279)</f>
        <v>0</v>
      </c>
      <c r="CH280" s="24">
        <f t="shared" si="1840"/>
        <v>0</v>
      </c>
      <c r="CI280" s="24">
        <f t="shared" si="1840"/>
        <v>0</v>
      </c>
    </row>
    <row r="281" spans="1:87" ht="25.5" customHeight="1">
      <c r="A281" s="118"/>
      <c r="B281" s="132" t="s">
        <v>38</v>
      </c>
      <c r="C281" s="120">
        <f t="shared" ref="C281:AW281" si="1841">C276+C280</f>
        <v>0</v>
      </c>
      <c r="D281" s="120">
        <f t="shared" si="1841"/>
        <v>0</v>
      </c>
      <c r="E281" s="120">
        <f t="shared" si="1841"/>
        <v>0</v>
      </c>
      <c r="F281" s="120">
        <f t="shared" si="1841"/>
        <v>0</v>
      </c>
      <c r="G281" s="120">
        <f t="shared" si="1841"/>
        <v>0</v>
      </c>
      <c r="H281" s="120">
        <f t="shared" ref="H281:L281" si="1842">H276+H280</f>
        <v>0</v>
      </c>
      <c r="I281" s="120">
        <f t="shared" si="1842"/>
        <v>43</v>
      </c>
      <c r="J281" s="120">
        <f t="shared" si="1842"/>
        <v>4</v>
      </c>
      <c r="K281" s="120">
        <f t="shared" si="1842"/>
        <v>18</v>
      </c>
      <c r="L281" s="120">
        <f t="shared" si="1842"/>
        <v>22</v>
      </c>
      <c r="M281" s="120">
        <f t="shared" si="1841"/>
        <v>0</v>
      </c>
      <c r="N281" s="120">
        <f t="shared" si="1841"/>
        <v>0</v>
      </c>
      <c r="O281" s="120">
        <f t="shared" si="1841"/>
        <v>0</v>
      </c>
      <c r="P281" s="120">
        <f t="shared" si="1841"/>
        <v>0</v>
      </c>
      <c r="Q281" s="120">
        <f t="shared" si="1841"/>
        <v>0</v>
      </c>
      <c r="R281" s="120">
        <f t="shared" ref="R281:AA281" si="1843">R276+R280</f>
        <v>0</v>
      </c>
      <c r="S281" s="120">
        <f t="shared" si="1843"/>
        <v>0</v>
      </c>
      <c r="T281" s="120">
        <f t="shared" si="1843"/>
        <v>0</v>
      </c>
      <c r="U281" s="120">
        <f t="shared" si="1843"/>
        <v>0</v>
      </c>
      <c r="V281" s="120">
        <f t="shared" si="1843"/>
        <v>0</v>
      </c>
      <c r="W281" s="120">
        <f t="shared" si="1843"/>
        <v>0</v>
      </c>
      <c r="X281" s="120">
        <f t="shared" si="1843"/>
        <v>0</v>
      </c>
      <c r="Y281" s="120">
        <f t="shared" si="1843"/>
        <v>0</v>
      </c>
      <c r="Z281" s="120">
        <f t="shared" si="1843"/>
        <v>0</v>
      </c>
      <c r="AA281" s="120">
        <f t="shared" si="1843"/>
        <v>0</v>
      </c>
      <c r="AB281" s="120">
        <f t="shared" si="1841"/>
        <v>55</v>
      </c>
      <c r="AC281" s="120">
        <f t="shared" si="1841"/>
        <v>96</v>
      </c>
      <c r="AD281" s="120">
        <f t="shared" si="1841"/>
        <v>2</v>
      </c>
      <c r="AE281" s="120">
        <f t="shared" si="1841"/>
        <v>27</v>
      </c>
      <c r="AF281" s="120">
        <f t="shared" si="1841"/>
        <v>29</v>
      </c>
      <c r="AG281" s="120">
        <f t="shared" si="1841"/>
        <v>42</v>
      </c>
      <c r="AH281" s="120">
        <f t="shared" si="1841"/>
        <v>58</v>
      </c>
      <c r="AI281" s="120">
        <f t="shared" si="1841"/>
        <v>3</v>
      </c>
      <c r="AJ281" s="120">
        <f t="shared" si="1841"/>
        <v>22</v>
      </c>
      <c r="AK281" s="120">
        <f t="shared" si="1841"/>
        <v>25</v>
      </c>
      <c r="AL281" s="120">
        <f t="shared" si="1841"/>
        <v>23</v>
      </c>
      <c r="AM281" s="120">
        <f t="shared" si="1841"/>
        <v>573</v>
      </c>
      <c r="AN281" s="120">
        <f t="shared" si="1841"/>
        <v>5</v>
      </c>
      <c r="AO281" s="120">
        <f t="shared" si="1841"/>
        <v>42</v>
      </c>
      <c r="AP281" s="120">
        <f t="shared" si="1841"/>
        <v>47</v>
      </c>
      <c r="AQ281" s="120">
        <f t="shared" si="1841"/>
        <v>0</v>
      </c>
      <c r="AR281" s="120">
        <f t="shared" si="1841"/>
        <v>28</v>
      </c>
      <c r="AS281" s="120">
        <f t="shared" si="1841"/>
        <v>2</v>
      </c>
      <c r="AT281" s="120">
        <f t="shared" si="1841"/>
        <v>14</v>
      </c>
      <c r="AU281" s="120">
        <f t="shared" si="1841"/>
        <v>16</v>
      </c>
      <c r="AV281" s="120">
        <f t="shared" si="1841"/>
        <v>0</v>
      </c>
      <c r="AW281" s="120">
        <f t="shared" si="1841"/>
        <v>0</v>
      </c>
      <c r="AX281" s="120">
        <f t="shared" ref="AX281:BT281" si="1844">AX276+AX280</f>
        <v>0</v>
      </c>
      <c r="AY281" s="120">
        <f t="shared" si="1844"/>
        <v>0</v>
      </c>
      <c r="AZ281" s="120">
        <f t="shared" si="1844"/>
        <v>0</v>
      </c>
      <c r="BA281" s="120">
        <f t="shared" si="1844"/>
        <v>0</v>
      </c>
      <c r="BB281" s="120">
        <f t="shared" si="1844"/>
        <v>0</v>
      </c>
      <c r="BC281" s="120">
        <f t="shared" si="1844"/>
        <v>0</v>
      </c>
      <c r="BD281" s="120">
        <f t="shared" si="1844"/>
        <v>0</v>
      </c>
      <c r="BE281" s="120">
        <f t="shared" si="1844"/>
        <v>0</v>
      </c>
      <c r="BF281" s="120">
        <f t="shared" si="1844"/>
        <v>0</v>
      </c>
      <c r="BG281" s="120">
        <f t="shared" si="1844"/>
        <v>1</v>
      </c>
      <c r="BH281" s="120">
        <f t="shared" si="1844"/>
        <v>0</v>
      </c>
      <c r="BI281" s="120">
        <f t="shared" si="1844"/>
        <v>1</v>
      </c>
      <c r="BJ281" s="120">
        <f t="shared" si="1844"/>
        <v>1</v>
      </c>
      <c r="BK281" s="120">
        <f t="shared" ref="BK281:BO281" si="1845">BK276+BK280</f>
        <v>0</v>
      </c>
      <c r="BL281" s="120">
        <f t="shared" si="1845"/>
        <v>1</v>
      </c>
      <c r="BM281" s="120">
        <f t="shared" si="1845"/>
        <v>0</v>
      </c>
      <c r="BN281" s="120">
        <f t="shared" si="1845"/>
        <v>0</v>
      </c>
      <c r="BO281" s="120">
        <f t="shared" si="1845"/>
        <v>0</v>
      </c>
      <c r="BP281" s="120">
        <f t="shared" si="1844"/>
        <v>0</v>
      </c>
      <c r="BQ281" s="120">
        <f t="shared" si="1844"/>
        <v>1</v>
      </c>
      <c r="BR281" s="120">
        <f t="shared" si="1844"/>
        <v>0</v>
      </c>
      <c r="BS281" s="120">
        <f t="shared" si="1844"/>
        <v>1</v>
      </c>
      <c r="BT281" s="120">
        <f t="shared" si="1844"/>
        <v>1</v>
      </c>
      <c r="BU281" s="120">
        <f t="shared" si="1805"/>
        <v>120</v>
      </c>
      <c r="BV281" s="120">
        <f t="shared" si="1806"/>
        <v>801</v>
      </c>
      <c r="BW281" s="120">
        <f t="shared" si="1807"/>
        <v>16</v>
      </c>
      <c r="BX281" s="120">
        <f t="shared" si="1808"/>
        <v>125</v>
      </c>
      <c r="BY281" s="120">
        <f t="shared" si="1809"/>
        <v>141</v>
      </c>
      <c r="BZ281" s="25"/>
      <c r="CA281" s="24">
        <f t="shared" ref="CA281:CF281" si="1846">CA276+CA280</f>
        <v>0</v>
      </c>
      <c r="CB281" s="24">
        <f t="shared" si="1846"/>
        <v>0</v>
      </c>
      <c r="CC281" s="24">
        <f t="shared" si="1846"/>
        <v>0</v>
      </c>
      <c r="CD281" s="24">
        <f t="shared" si="1846"/>
        <v>3</v>
      </c>
      <c r="CE281" s="24">
        <f t="shared" si="1846"/>
        <v>87</v>
      </c>
      <c r="CF281" s="24">
        <f t="shared" si="1846"/>
        <v>90</v>
      </c>
      <c r="CG281" s="24">
        <f t="shared" ref="CG281:CI281" si="1847">CG276+CG280</f>
        <v>13</v>
      </c>
      <c r="CH281" s="24">
        <f t="shared" si="1847"/>
        <v>38</v>
      </c>
      <c r="CI281" s="24">
        <f t="shared" si="1847"/>
        <v>51</v>
      </c>
    </row>
    <row r="282" spans="1:87" ht="25.5" customHeight="1">
      <c r="A282" s="121"/>
      <c r="B282" s="133" t="s">
        <v>23</v>
      </c>
      <c r="C282" s="123">
        <f>C281</f>
        <v>0</v>
      </c>
      <c r="D282" s="123">
        <f>D281</f>
        <v>0</v>
      </c>
      <c r="E282" s="123">
        <f t="shared" ref="E282:CF282" si="1848">E281</f>
        <v>0</v>
      </c>
      <c r="F282" s="123">
        <f t="shared" si="1848"/>
        <v>0</v>
      </c>
      <c r="G282" s="123">
        <f t="shared" si="1848"/>
        <v>0</v>
      </c>
      <c r="H282" s="123">
        <f>H281</f>
        <v>0</v>
      </c>
      <c r="I282" s="123">
        <f>I281</f>
        <v>43</v>
      </c>
      <c r="J282" s="123">
        <f t="shared" ref="J282:L282" si="1849">J281</f>
        <v>4</v>
      </c>
      <c r="K282" s="123">
        <f t="shared" si="1849"/>
        <v>18</v>
      </c>
      <c r="L282" s="123">
        <f t="shared" si="1849"/>
        <v>22</v>
      </c>
      <c r="M282" s="123">
        <f t="shared" si="1848"/>
        <v>0</v>
      </c>
      <c r="N282" s="123">
        <f t="shared" si="1848"/>
        <v>0</v>
      </c>
      <c r="O282" s="123">
        <f t="shared" si="1848"/>
        <v>0</v>
      </c>
      <c r="P282" s="123">
        <f t="shared" si="1848"/>
        <v>0</v>
      </c>
      <c r="Q282" s="123">
        <f t="shared" si="1848"/>
        <v>0</v>
      </c>
      <c r="R282" s="123">
        <f t="shared" ref="R282:AA282" si="1850">R281</f>
        <v>0</v>
      </c>
      <c r="S282" s="123">
        <f t="shared" si="1850"/>
        <v>0</v>
      </c>
      <c r="T282" s="123">
        <f t="shared" si="1850"/>
        <v>0</v>
      </c>
      <c r="U282" s="123">
        <f t="shared" si="1850"/>
        <v>0</v>
      </c>
      <c r="V282" s="123">
        <f t="shared" si="1850"/>
        <v>0</v>
      </c>
      <c r="W282" s="123">
        <f t="shared" si="1850"/>
        <v>0</v>
      </c>
      <c r="X282" s="123">
        <f t="shared" si="1850"/>
        <v>0</v>
      </c>
      <c r="Y282" s="123">
        <f t="shared" si="1850"/>
        <v>0</v>
      </c>
      <c r="Z282" s="123">
        <f t="shared" si="1850"/>
        <v>0</v>
      </c>
      <c r="AA282" s="123">
        <f t="shared" si="1850"/>
        <v>0</v>
      </c>
      <c r="AB282" s="123">
        <f t="shared" si="1848"/>
        <v>55</v>
      </c>
      <c r="AC282" s="123">
        <f t="shared" ref="AC282" si="1851">AC281</f>
        <v>96</v>
      </c>
      <c r="AD282" s="123">
        <f t="shared" si="1848"/>
        <v>2</v>
      </c>
      <c r="AE282" s="123">
        <f t="shared" si="1848"/>
        <v>27</v>
      </c>
      <c r="AF282" s="123">
        <f t="shared" si="1848"/>
        <v>29</v>
      </c>
      <c r="AG282" s="123">
        <f t="shared" ref="AG282:AU282" si="1852">AG281</f>
        <v>42</v>
      </c>
      <c r="AH282" s="123">
        <f t="shared" ref="AH282" si="1853">AH281</f>
        <v>58</v>
      </c>
      <c r="AI282" s="123">
        <f t="shared" si="1852"/>
        <v>3</v>
      </c>
      <c r="AJ282" s="123">
        <f t="shared" si="1852"/>
        <v>22</v>
      </c>
      <c r="AK282" s="123">
        <f t="shared" si="1852"/>
        <v>25</v>
      </c>
      <c r="AL282" s="123">
        <f t="shared" si="1852"/>
        <v>23</v>
      </c>
      <c r="AM282" s="123">
        <f t="shared" ref="AM282" si="1854">AM281</f>
        <v>573</v>
      </c>
      <c r="AN282" s="123">
        <f t="shared" si="1852"/>
        <v>5</v>
      </c>
      <c r="AO282" s="123">
        <f t="shared" si="1852"/>
        <v>42</v>
      </c>
      <c r="AP282" s="123">
        <f t="shared" si="1852"/>
        <v>47</v>
      </c>
      <c r="AQ282" s="123">
        <f t="shared" si="1852"/>
        <v>0</v>
      </c>
      <c r="AR282" s="123">
        <f t="shared" si="1852"/>
        <v>28</v>
      </c>
      <c r="AS282" s="123">
        <f t="shared" si="1852"/>
        <v>2</v>
      </c>
      <c r="AT282" s="123">
        <f t="shared" si="1852"/>
        <v>14</v>
      </c>
      <c r="AU282" s="123">
        <f t="shared" si="1852"/>
        <v>16</v>
      </c>
      <c r="AV282" s="123">
        <f t="shared" si="1848"/>
        <v>0</v>
      </c>
      <c r="AW282" s="123">
        <f t="shared" ref="AW282" si="1855">AW281</f>
        <v>0</v>
      </c>
      <c r="AX282" s="123">
        <f t="shared" si="1848"/>
        <v>0</v>
      </c>
      <c r="AY282" s="123">
        <f t="shared" si="1848"/>
        <v>0</v>
      </c>
      <c r="AZ282" s="123">
        <f t="shared" si="1848"/>
        <v>0</v>
      </c>
      <c r="BA282" s="123">
        <f t="shared" si="1848"/>
        <v>0</v>
      </c>
      <c r="BB282" s="123">
        <f t="shared" si="1848"/>
        <v>0</v>
      </c>
      <c r="BC282" s="123">
        <f t="shared" si="1848"/>
        <v>0</v>
      </c>
      <c r="BD282" s="123">
        <f t="shared" si="1848"/>
        <v>0</v>
      </c>
      <c r="BE282" s="123">
        <f t="shared" si="1848"/>
        <v>0</v>
      </c>
      <c r="BF282" s="123">
        <f t="shared" si="1848"/>
        <v>0</v>
      </c>
      <c r="BG282" s="123">
        <f t="shared" si="1848"/>
        <v>1</v>
      </c>
      <c r="BH282" s="123">
        <f t="shared" si="1848"/>
        <v>0</v>
      </c>
      <c r="BI282" s="123">
        <f t="shared" si="1848"/>
        <v>1</v>
      </c>
      <c r="BJ282" s="123">
        <f t="shared" si="1848"/>
        <v>1</v>
      </c>
      <c r="BK282" s="123">
        <f t="shared" si="1848"/>
        <v>0</v>
      </c>
      <c r="BL282" s="123">
        <f t="shared" si="1848"/>
        <v>1</v>
      </c>
      <c r="BM282" s="123">
        <f t="shared" si="1848"/>
        <v>0</v>
      </c>
      <c r="BN282" s="123">
        <f t="shared" si="1848"/>
        <v>0</v>
      </c>
      <c r="BO282" s="123">
        <f t="shared" si="1848"/>
        <v>0</v>
      </c>
      <c r="BP282" s="123">
        <f t="shared" ref="BP282:BT282" si="1856">BP281</f>
        <v>0</v>
      </c>
      <c r="BQ282" s="123">
        <f t="shared" si="1856"/>
        <v>1</v>
      </c>
      <c r="BR282" s="123">
        <f t="shared" si="1856"/>
        <v>0</v>
      </c>
      <c r="BS282" s="123">
        <f t="shared" si="1856"/>
        <v>1</v>
      </c>
      <c r="BT282" s="123">
        <f t="shared" si="1856"/>
        <v>1</v>
      </c>
      <c r="BU282" s="123">
        <f t="shared" si="1805"/>
        <v>120</v>
      </c>
      <c r="BV282" s="123">
        <f t="shared" si="1806"/>
        <v>801</v>
      </c>
      <c r="BW282" s="123">
        <f t="shared" si="1807"/>
        <v>16</v>
      </c>
      <c r="BX282" s="123">
        <f t="shared" si="1808"/>
        <v>125</v>
      </c>
      <c r="BY282" s="123">
        <f t="shared" si="1809"/>
        <v>141</v>
      </c>
      <c r="BZ282" s="30"/>
      <c r="CA282" s="29">
        <f t="shared" si="1848"/>
        <v>0</v>
      </c>
      <c r="CB282" s="29">
        <f t="shared" si="1848"/>
        <v>0</v>
      </c>
      <c r="CC282" s="29">
        <f t="shared" si="1848"/>
        <v>0</v>
      </c>
      <c r="CD282" s="29">
        <f t="shared" si="1848"/>
        <v>3</v>
      </c>
      <c r="CE282" s="29">
        <f t="shared" si="1848"/>
        <v>87</v>
      </c>
      <c r="CF282" s="29">
        <f t="shared" si="1848"/>
        <v>90</v>
      </c>
      <c r="CG282" s="29">
        <f t="shared" ref="CG282:CI282" si="1857">CG281</f>
        <v>13</v>
      </c>
      <c r="CH282" s="29">
        <f t="shared" si="1857"/>
        <v>38</v>
      </c>
      <c r="CI282" s="29">
        <f t="shared" si="1857"/>
        <v>51</v>
      </c>
    </row>
    <row r="283" spans="1:87" ht="25.5" customHeight="1">
      <c r="A283" s="5" t="s">
        <v>81</v>
      </c>
      <c r="B283" s="28"/>
      <c r="C283" s="38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6"/>
      <c r="AT283" s="36"/>
      <c r="AU283" s="36"/>
      <c r="AV283" s="36"/>
      <c r="AW283" s="36"/>
      <c r="AX283" s="36"/>
      <c r="AY283" s="36"/>
      <c r="AZ283" s="36"/>
      <c r="BA283" s="36"/>
      <c r="BB283" s="36"/>
      <c r="BC283" s="36"/>
      <c r="BD283" s="36"/>
      <c r="BE283" s="36"/>
      <c r="BF283" s="36"/>
      <c r="BG283" s="36"/>
      <c r="BH283" s="36"/>
      <c r="BI283" s="36"/>
      <c r="BJ283" s="36"/>
      <c r="BK283" s="36"/>
      <c r="BL283" s="36"/>
      <c r="BM283" s="36"/>
      <c r="BN283" s="36"/>
      <c r="BO283" s="36"/>
      <c r="BP283" s="36"/>
      <c r="BQ283" s="36"/>
      <c r="BR283" s="36"/>
      <c r="BS283" s="36"/>
      <c r="BT283" s="36"/>
      <c r="BU283" s="36"/>
      <c r="BV283" s="36"/>
      <c r="BW283" s="36"/>
      <c r="BX283" s="36"/>
      <c r="BY283" s="36"/>
      <c r="BZ283" s="39"/>
      <c r="CA283" s="36"/>
      <c r="CB283" s="36"/>
      <c r="CC283" s="36"/>
      <c r="CD283" s="36"/>
      <c r="CE283" s="36"/>
      <c r="CF283" s="36"/>
      <c r="CG283" s="36"/>
      <c r="CH283" s="36"/>
      <c r="CI283" s="37"/>
    </row>
    <row r="284" spans="1:87" ht="25.5" customHeight="1">
      <c r="A284" s="89"/>
      <c r="B284" s="80" t="s">
        <v>37</v>
      </c>
      <c r="C284" s="38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6"/>
      <c r="AT284" s="36"/>
      <c r="AU284" s="36"/>
      <c r="AV284" s="36"/>
      <c r="AW284" s="36"/>
      <c r="AX284" s="36"/>
      <c r="AY284" s="36"/>
      <c r="AZ284" s="36"/>
      <c r="BA284" s="36"/>
      <c r="BB284" s="36"/>
      <c r="BC284" s="36"/>
      <c r="BD284" s="36"/>
      <c r="BE284" s="36"/>
      <c r="BF284" s="36"/>
      <c r="BG284" s="36"/>
      <c r="BH284" s="36"/>
      <c r="BI284" s="36"/>
      <c r="BJ284" s="36"/>
      <c r="BK284" s="36"/>
      <c r="BL284" s="36"/>
      <c r="BM284" s="36"/>
      <c r="BN284" s="36"/>
      <c r="BO284" s="36"/>
      <c r="BP284" s="36"/>
      <c r="BQ284" s="36"/>
      <c r="BR284" s="36"/>
      <c r="BS284" s="36"/>
      <c r="BT284" s="36"/>
      <c r="BU284" s="36"/>
      <c r="BV284" s="36"/>
      <c r="BW284" s="36"/>
      <c r="BX284" s="36"/>
      <c r="BY284" s="36"/>
      <c r="BZ284" s="39"/>
      <c r="CA284" s="36"/>
      <c r="CB284" s="36"/>
      <c r="CC284" s="36"/>
      <c r="CD284" s="36"/>
      <c r="CE284" s="36"/>
      <c r="CF284" s="36"/>
      <c r="CG284" s="36"/>
      <c r="CH284" s="36"/>
      <c r="CI284" s="37"/>
    </row>
    <row r="285" spans="1:87" ht="25.5" customHeight="1">
      <c r="A285" s="90"/>
      <c r="B285" s="6" t="s">
        <v>83</v>
      </c>
      <c r="C285" s="38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36"/>
      <c r="AV285" s="36"/>
      <c r="AW285" s="36"/>
      <c r="AX285" s="36"/>
      <c r="AY285" s="36"/>
      <c r="AZ285" s="36"/>
      <c r="BA285" s="36"/>
      <c r="BB285" s="36"/>
      <c r="BC285" s="36"/>
      <c r="BD285" s="36"/>
      <c r="BE285" s="36"/>
      <c r="BF285" s="36"/>
      <c r="BG285" s="36"/>
      <c r="BH285" s="36"/>
      <c r="BI285" s="36"/>
      <c r="BJ285" s="36"/>
      <c r="BK285" s="36"/>
      <c r="BL285" s="36"/>
      <c r="BM285" s="36"/>
      <c r="BN285" s="36"/>
      <c r="BO285" s="36"/>
      <c r="BP285" s="36"/>
      <c r="BQ285" s="36"/>
      <c r="BR285" s="36"/>
      <c r="BS285" s="36"/>
      <c r="BT285" s="36"/>
      <c r="BU285" s="36"/>
      <c r="BV285" s="36"/>
      <c r="BW285" s="36"/>
      <c r="BX285" s="36"/>
      <c r="BY285" s="36"/>
      <c r="BZ285" s="39"/>
      <c r="CA285" s="36"/>
      <c r="CB285" s="36"/>
      <c r="CC285" s="36"/>
      <c r="CD285" s="36"/>
      <c r="CE285" s="36"/>
      <c r="CF285" s="36"/>
      <c r="CG285" s="36"/>
      <c r="CH285" s="36"/>
      <c r="CI285" s="37"/>
    </row>
    <row r="286" spans="1:87" ht="25.5" customHeight="1">
      <c r="A286" s="5"/>
      <c r="B286" s="47" t="s">
        <v>82</v>
      </c>
      <c r="C286" s="23">
        <v>0</v>
      </c>
      <c r="D286" s="23">
        <v>0</v>
      </c>
      <c r="E286" s="23">
        <v>0</v>
      </c>
      <c r="F286" s="23">
        <v>0</v>
      </c>
      <c r="G286" s="23">
        <f t="shared" ref="G286" si="1858">E286+F286</f>
        <v>0</v>
      </c>
      <c r="H286" s="23">
        <v>0</v>
      </c>
      <c r="I286" s="23">
        <v>0</v>
      </c>
      <c r="J286" s="23">
        <v>0</v>
      </c>
      <c r="K286" s="23">
        <v>0</v>
      </c>
      <c r="L286" s="24">
        <f t="shared" ref="L286" si="1859">J286+K286</f>
        <v>0</v>
      </c>
      <c r="M286" s="23">
        <v>0</v>
      </c>
      <c r="N286" s="23">
        <v>0</v>
      </c>
      <c r="O286" s="23">
        <v>0</v>
      </c>
      <c r="P286" s="23">
        <v>0</v>
      </c>
      <c r="Q286" s="24">
        <f t="shared" ref="Q286" si="1860">O286+P286</f>
        <v>0</v>
      </c>
      <c r="R286" s="23">
        <v>0</v>
      </c>
      <c r="S286" s="23">
        <v>0</v>
      </c>
      <c r="T286" s="23">
        <v>0</v>
      </c>
      <c r="U286" s="23">
        <v>0</v>
      </c>
      <c r="V286" s="24">
        <f t="shared" ref="V286" si="1861">T286+U286</f>
        <v>0</v>
      </c>
      <c r="W286" s="24">
        <v>0</v>
      </c>
      <c r="X286" s="23">
        <v>0</v>
      </c>
      <c r="Y286" s="23">
        <v>0</v>
      </c>
      <c r="Z286" s="23">
        <v>0</v>
      </c>
      <c r="AA286" s="24">
        <f t="shared" ref="AA286" si="1862">Y286+Z286</f>
        <v>0</v>
      </c>
      <c r="AB286" s="23">
        <v>0</v>
      </c>
      <c r="AC286" s="23">
        <v>0</v>
      </c>
      <c r="AD286" s="23">
        <v>0</v>
      </c>
      <c r="AE286" s="23">
        <v>0</v>
      </c>
      <c r="AF286" s="24">
        <f t="shared" ref="AF286" si="1863">AD286+AE286</f>
        <v>0</v>
      </c>
      <c r="AG286" s="23">
        <v>40</v>
      </c>
      <c r="AH286" s="23">
        <v>278</v>
      </c>
      <c r="AI286" s="23">
        <v>4</v>
      </c>
      <c r="AJ286" s="23">
        <v>53</v>
      </c>
      <c r="AK286" s="24">
        <f t="shared" ref="AK286" si="1864">AI286+AJ286</f>
        <v>57</v>
      </c>
      <c r="AL286" s="23">
        <v>20</v>
      </c>
      <c r="AM286" s="23">
        <v>527</v>
      </c>
      <c r="AN286" s="23">
        <v>1</v>
      </c>
      <c r="AO286" s="23">
        <v>10</v>
      </c>
      <c r="AP286" s="24">
        <f t="shared" ref="AP286" si="1865">AN286+AO286</f>
        <v>11</v>
      </c>
      <c r="AQ286" s="23">
        <v>60</v>
      </c>
      <c r="AR286" s="23">
        <v>267</v>
      </c>
      <c r="AS286" s="23">
        <v>0</v>
      </c>
      <c r="AT286" s="23">
        <v>54</v>
      </c>
      <c r="AU286" s="24">
        <f t="shared" ref="AU286" si="1866">AS286+AT286</f>
        <v>54</v>
      </c>
      <c r="AV286" s="24">
        <v>0</v>
      </c>
      <c r="AW286" s="23">
        <v>0</v>
      </c>
      <c r="AX286" s="23">
        <v>0</v>
      </c>
      <c r="AY286" s="23">
        <v>0</v>
      </c>
      <c r="AZ286" s="23">
        <f t="shared" ref="AZ286" si="1867">AX286+AY286</f>
        <v>0</v>
      </c>
      <c r="BA286" s="23">
        <v>0</v>
      </c>
      <c r="BB286" s="23"/>
      <c r="BC286" s="23"/>
      <c r="BD286" s="23"/>
      <c r="BE286" s="24">
        <f t="shared" ref="BE286" si="1868">BC286+BD286</f>
        <v>0</v>
      </c>
      <c r="BF286" s="24">
        <v>0</v>
      </c>
      <c r="BG286" s="23">
        <v>10</v>
      </c>
      <c r="BH286" s="23">
        <v>1</v>
      </c>
      <c r="BI286" s="23">
        <v>9</v>
      </c>
      <c r="BJ286" s="24">
        <f t="shared" ref="BJ286" si="1869">BH286+BI286</f>
        <v>10</v>
      </c>
      <c r="BK286" s="23">
        <v>0</v>
      </c>
      <c r="BL286" s="23">
        <v>0</v>
      </c>
      <c r="BM286" s="23">
        <v>0</v>
      </c>
      <c r="BN286" s="23">
        <v>0</v>
      </c>
      <c r="BO286" s="24">
        <f t="shared" ref="BO286" si="1870">BM286+BN286</f>
        <v>0</v>
      </c>
      <c r="BP286" s="24">
        <v>0</v>
      </c>
      <c r="BQ286" s="23">
        <v>0</v>
      </c>
      <c r="BR286" s="23">
        <v>0</v>
      </c>
      <c r="BS286" s="23">
        <v>0</v>
      </c>
      <c r="BT286" s="24">
        <f t="shared" ref="BT286" si="1871">BR286+BS286</f>
        <v>0</v>
      </c>
      <c r="BU286" s="24">
        <f t="shared" ref="BU286:BU290" si="1872">C286+M286+AB286+AG286+AL286+AQ286+AV286+BA286+BF286+BP286+H286+BK286+R286</f>
        <v>120</v>
      </c>
      <c r="BV286" s="24">
        <f t="shared" ref="BV286:BV290" si="1873">D286+N286+AC286+AH286+AM286+AR286+AW286+BB286+BG286+BQ286+I286+BL286+S286+X286</f>
        <v>1082</v>
      </c>
      <c r="BW286" s="24">
        <f t="shared" ref="BW286:BW290" si="1874">E286+O286+AD286+AI286+AN286+AS286+AX286+BC286+BH286+BR286+J286+BM286+T286</f>
        <v>6</v>
      </c>
      <c r="BX286" s="24">
        <f t="shared" ref="BX286:BX289" si="1875">F286+P286+AE286+AJ286+AO286+AT286+AY286+BD286+BI286+BS286+K286+BN286+U286</f>
        <v>126</v>
      </c>
      <c r="BY286" s="24">
        <f t="shared" ref="BY286:BY290" si="1876">G286+Q286+AF286+AK286+AP286+AU286+AZ286+BE286+BJ286+BT286+L286+BO286+V286</f>
        <v>132</v>
      </c>
      <c r="BZ286" s="25">
        <v>3</v>
      </c>
      <c r="CA286" s="24" t="str">
        <f t="shared" ref="CA286" si="1877">IF(BZ286=1,BW286,"0")</f>
        <v>0</v>
      </c>
      <c r="CB286" s="24" t="str">
        <f t="shared" ref="CB286" si="1878">IF(BZ286=1,BX286,"0")</f>
        <v>0</v>
      </c>
      <c r="CC286" s="24">
        <f t="shared" ref="CC286" si="1879">CA286+CB286</f>
        <v>0</v>
      </c>
      <c r="CD286" s="24" t="str">
        <f t="shared" ref="CD286" si="1880">IF(BZ286=2,BW286,"0")</f>
        <v>0</v>
      </c>
      <c r="CE286" s="24" t="str">
        <f t="shared" ref="CE286" si="1881">IF(BZ286=2,BX286,"0")</f>
        <v>0</v>
      </c>
      <c r="CF286" s="24">
        <f t="shared" ref="CF286" si="1882">CD286+CE286</f>
        <v>0</v>
      </c>
      <c r="CG286" s="24">
        <f>IF(BZ286=3,BW286,"0")</f>
        <v>6</v>
      </c>
      <c r="CH286" s="24">
        <f>IF(BZ286=3,BX286,"0")</f>
        <v>126</v>
      </c>
      <c r="CI286" s="24">
        <f>IF(BZ286=3,BY286,"0")</f>
        <v>132</v>
      </c>
    </row>
    <row r="287" spans="1:87" ht="25.5" customHeight="1">
      <c r="A287" s="5"/>
      <c r="B287" s="28" t="s">
        <v>36</v>
      </c>
      <c r="C287" s="24">
        <f t="shared" ref="C287:D289" si="1883">C286</f>
        <v>0</v>
      </c>
      <c r="D287" s="24">
        <f t="shared" si="1883"/>
        <v>0</v>
      </c>
      <c r="E287" s="24">
        <f t="shared" ref="E287:CF289" si="1884">E286</f>
        <v>0</v>
      </c>
      <c r="F287" s="24">
        <f t="shared" si="1884"/>
        <v>0</v>
      </c>
      <c r="G287" s="24">
        <f t="shared" si="1884"/>
        <v>0</v>
      </c>
      <c r="H287" s="24">
        <f t="shared" si="1884"/>
        <v>0</v>
      </c>
      <c r="I287" s="24">
        <f t="shared" si="1884"/>
        <v>0</v>
      </c>
      <c r="J287" s="24">
        <f t="shared" ref="J287:L287" si="1885">J286</f>
        <v>0</v>
      </c>
      <c r="K287" s="24">
        <f t="shared" si="1885"/>
        <v>0</v>
      </c>
      <c r="L287" s="24">
        <f t="shared" si="1885"/>
        <v>0</v>
      </c>
      <c r="M287" s="24">
        <f t="shared" si="1884"/>
        <v>0</v>
      </c>
      <c r="N287" s="24">
        <f t="shared" si="1884"/>
        <v>0</v>
      </c>
      <c r="O287" s="24">
        <f t="shared" si="1884"/>
        <v>0</v>
      </c>
      <c r="P287" s="24">
        <f t="shared" si="1884"/>
        <v>0</v>
      </c>
      <c r="Q287" s="24">
        <f t="shared" si="1884"/>
        <v>0</v>
      </c>
      <c r="R287" s="24">
        <f t="shared" ref="R287:AA289" si="1886">R286</f>
        <v>0</v>
      </c>
      <c r="S287" s="24">
        <f t="shared" si="1886"/>
        <v>0</v>
      </c>
      <c r="T287" s="24">
        <f t="shared" si="1886"/>
        <v>0</v>
      </c>
      <c r="U287" s="24">
        <f t="shared" si="1886"/>
        <v>0</v>
      </c>
      <c r="V287" s="24">
        <f t="shared" si="1886"/>
        <v>0</v>
      </c>
      <c r="W287" s="24">
        <f t="shared" si="1886"/>
        <v>0</v>
      </c>
      <c r="X287" s="24">
        <f t="shared" si="1886"/>
        <v>0</v>
      </c>
      <c r="Y287" s="24">
        <f t="shared" si="1886"/>
        <v>0</v>
      </c>
      <c r="Z287" s="24">
        <f t="shared" si="1886"/>
        <v>0</v>
      </c>
      <c r="AA287" s="24">
        <f t="shared" si="1886"/>
        <v>0</v>
      </c>
      <c r="AB287" s="24">
        <f t="shared" si="1884"/>
        <v>0</v>
      </c>
      <c r="AC287" s="24">
        <f t="shared" ref="AC287" si="1887">AC286</f>
        <v>0</v>
      </c>
      <c r="AD287" s="24">
        <f t="shared" si="1884"/>
        <v>0</v>
      </c>
      <c r="AE287" s="24">
        <f t="shared" si="1884"/>
        <v>0</v>
      </c>
      <c r="AF287" s="24">
        <f t="shared" si="1884"/>
        <v>0</v>
      </c>
      <c r="AG287" s="24">
        <f>SUM(AG286)</f>
        <v>40</v>
      </c>
      <c r="AH287" s="24">
        <f>SUM(AH286)</f>
        <v>278</v>
      </c>
      <c r="AI287" s="24">
        <f>SUM(AI286)</f>
        <v>4</v>
      </c>
      <c r="AJ287" s="24">
        <f>SUM(AJ286)</f>
        <v>53</v>
      </c>
      <c r="AK287" s="24">
        <f t="shared" ref="AK287:AU289" si="1888">AK286</f>
        <v>57</v>
      </c>
      <c r="AL287" s="24">
        <f>SUM(AL286)</f>
        <v>20</v>
      </c>
      <c r="AM287" s="24">
        <f>SUM(AM286)</f>
        <v>527</v>
      </c>
      <c r="AN287" s="24">
        <f>SUM(AN286)</f>
        <v>1</v>
      </c>
      <c r="AO287" s="24">
        <f>SUM(AO286)</f>
        <v>10</v>
      </c>
      <c r="AP287" s="24">
        <f t="shared" si="1888"/>
        <v>11</v>
      </c>
      <c r="AQ287" s="24">
        <f>SUM(AQ286)</f>
        <v>60</v>
      </c>
      <c r="AR287" s="24">
        <f>SUM(AR286)</f>
        <v>267</v>
      </c>
      <c r="AS287" s="24">
        <f>SUM(AS286)</f>
        <v>0</v>
      </c>
      <c r="AT287" s="24">
        <f>SUM(AT286)</f>
        <v>54</v>
      </c>
      <c r="AU287" s="24">
        <f t="shared" si="1888"/>
        <v>54</v>
      </c>
      <c r="AV287" s="24">
        <f t="shared" si="1884"/>
        <v>0</v>
      </c>
      <c r="AW287" s="24">
        <f t="shared" ref="AW287" si="1889">AW286</f>
        <v>0</v>
      </c>
      <c r="AX287" s="24">
        <f t="shared" si="1884"/>
        <v>0</v>
      </c>
      <c r="AY287" s="24">
        <f t="shared" si="1884"/>
        <v>0</v>
      </c>
      <c r="AZ287" s="24">
        <f t="shared" si="1884"/>
        <v>0</v>
      </c>
      <c r="BA287" s="24">
        <f t="shared" si="1884"/>
        <v>0</v>
      </c>
      <c r="BB287" s="24">
        <f t="shared" si="1884"/>
        <v>0</v>
      </c>
      <c r="BC287" s="24">
        <f t="shared" si="1884"/>
        <v>0</v>
      </c>
      <c r="BD287" s="24">
        <f t="shared" si="1884"/>
        <v>0</v>
      </c>
      <c r="BE287" s="24">
        <f t="shared" si="1884"/>
        <v>0</v>
      </c>
      <c r="BF287" s="24">
        <f t="shared" si="1884"/>
        <v>0</v>
      </c>
      <c r="BG287" s="24">
        <f t="shared" si="1884"/>
        <v>10</v>
      </c>
      <c r="BH287" s="24">
        <f t="shared" si="1884"/>
        <v>1</v>
      </c>
      <c r="BI287" s="24">
        <f t="shared" si="1884"/>
        <v>9</v>
      </c>
      <c r="BJ287" s="24">
        <f t="shared" si="1884"/>
        <v>10</v>
      </c>
      <c r="BK287" s="24">
        <f t="shared" si="1884"/>
        <v>0</v>
      </c>
      <c r="BL287" s="24">
        <f t="shared" si="1884"/>
        <v>0</v>
      </c>
      <c r="BM287" s="24">
        <f t="shared" si="1884"/>
        <v>0</v>
      </c>
      <c r="BN287" s="24">
        <f t="shared" si="1884"/>
        <v>0</v>
      </c>
      <c r="BO287" s="24">
        <f t="shared" si="1884"/>
        <v>0</v>
      </c>
      <c r="BP287" s="24">
        <f t="shared" ref="BP287:BT289" si="1890">BP286</f>
        <v>0</v>
      </c>
      <c r="BQ287" s="24">
        <f t="shared" si="1890"/>
        <v>0</v>
      </c>
      <c r="BR287" s="24">
        <f t="shared" si="1890"/>
        <v>0</v>
      </c>
      <c r="BS287" s="24">
        <f t="shared" si="1890"/>
        <v>0</v>
      </c>
      <c r="BT287" s="24">
        <f t="shared" si="1890"/>
        <v>0</v>
      </c>
      <c r="BU287" s="24">
        <f t="shared" si="1872"/>
        <v>120</v>
      </c>
      <c r="BV287" s="24">
        <f t="shared" si="1873"/>
        <v>1082</v>
      </c>
      <c r="BW287" s="24">
        <f t="shared" si="1874"/>
        <v>6</v>
      </c>
      <c r="BX287" s="24">
        <f t="shared" si="1875"/>
        <v>126</v>
      </c>
      <c r="BY287" s="24">
        <f t="shared" si="1876"/>
        <v>132</v>
      </c>
      <c r="BZ287" s="25">
        <f t="shared" si="1884"/>
        <v>3</v>
      </c>
      <c r="CA287" s="24" t="str">
        <f t="shared" si="1884"/>
        <v>0</v>
      </c>
      <c r="CB287" s="24" t="str">
        <f t="shared" si="1884"/>
        <v>0</v>
      </c>
      <c r="CC287" s="24">
        <f t="shared" si="1884"/>
        <v>0</v>
      </c>
      <c r="CD287" s="24" t="str">
        <f t="shared" si="1884"/>
        <v>0</v>
      </c>
      <c r="CE287" s="24" t="str">
        <f t="shared" si="1884"/>
        <v>0</v>
      </c>
      <c r="CF287" s="24">
        <f t="shared" si="1884"/>
        <v>0</v>
      </c>
      <c r="CG287" s="24">
        <f t="shared" ref="CG287:CI287" si="1891">CG286</f>
        <v>6</v>
      </c>
      <c r="CH287" s="24">
        <f t="shared" si="1891"/>
        <v>126</v>
      </c>
      <c r="CI287" s="24">
        <f t="shared" si="1891"/>
        <v>132</v>
      </c>
    </row>
    <row r="288" spans="1:87" ht="25.5" customHeight="1">
      <c r="A288" s="129"/>
      <c r="B288" s="130" t="s">
        <v>38</v>
      </c>
      <c r="C288" s="120">
        <f t="shared" si="1883"/>
        <v>0</v>
      </c>
      <c r="D288" s="120">
        <f t="shared" si="1883"/>
        <v>0</v>
      </c>
      <c r="E288" s="120">
        <f t="shared" ref="E288:BA288" si="1892">E287</f>
        <v>0</v>
      </c>
      <c r="F288" s="120">
        <f t="shared" si="1892"/>
        <v>0</v>
      </c>
      <c r="G288" s="120">
        <f t="shared" si="1892"/>
        <v>0</v>
      </c>
      <c r="H288" s="120">
        <f t="shared" si="1892"/>
        <v>0</v>
      </c>
      <c r="I288" s="120">
        <f t="shared" si="1892"/>
        <v>0</v>
      </c>
      <c r="J288" s="120">
        <f t="shared" ref="J288:L288" si="1893">J287</f>
        <v>0</v>
      </c>
      <c r="K288" s="120">
        <f t="shared" si="1893"/>
        <v>0</v>
      </c>
      <c r="L288" s="120">
        <f t="shared" si="1893"/>
        <v>0</v>
      </c>
      <c r="M288" s="120">
        <f t="shared" si="1892"/>
        <v>0</v>
      </c>
      <c r="N288" s="120">
        <f t="shared" si="1884"/>
        <v>0</v>
      </c>
      <c r="O288" s="120">
        <f t="shared" si="1884"/>
        <v>0</v>
      </c>
      <c r="P288" s="120">
        <f t="shared" si="1884"/>
        <v>0</v>
      </c>
      <c r="Q288" s="120">
        <f t="shared" si="1884"/>
        <v>0</v>
      </c>
      <c r="R288" s="120">
        <f t="shared" si="1884"/>
        <v>0</v>
      </c>
      <c r="S288" s="120">
        <f t="shared" ref="S288:W288" si="1894">S287</f>
        <v>0</v>
      </c>
      <c r="T288" s="120">
        <f t="shared" si="1894"/>
        <v>0</v>
      </c>
      <c r="U288" s="120">
        <f t="shared" si="1894"/>
        <v>0</v>
      </c>
      <c r="V288" s="120">
        <f t="shared" si="1894"/>
        <v>0</v>
      </c>
      <c r="W288" s="120">
        <f t="shared" si="1894"/>
        <v>0</v>
      </c>
      <c r="X288" s="120">
        <f t="shared" si="1886"/>
        <v>0</v>
      </c>
      <c r="Y288" s="120">
        <f t="shared" si="1886"/>
        <v>0</v>
      </c>
      <c r="Z288" s="120">
        <f t="shared" si="1886"/>
        <v>0</v>
      </c>
      <c r="AA288" s="120">
        <f t="shared" si="1886"/>
        <v>0</v>
      </c>
      <c r="AB288" s="120">
        <f t="shared" si="1892"/>
        <v>0</v>
      </c>
      <c r="AC288" s="120">
        <f t="shared" ref="AC288" si="1895">AC287</f>
        <v>0</v>
      </c>
      <c r="AD288" s="120">
        <f t="shared" si="1892"/>
        <v>0</v>
      </c>
      <c r="AE288" s="120">
        <f t="shared" si="1892"/>
        <v>0</v>
      </c>
      <c r="AF288" s="120">
        <f t="shared" si="1892"/>
        <v>0</v>
      </c>
      <c r="AG288" s="120">
        <f>AG287</f>
        <v>40</v>
      </c>
      <c r="AH288" s="120">
        <f>AH287</f>
        <v>278</v>
      </c>
      <c r="AI288" s="120">
        <f>AI287</f>
        <v>4</v>
      </c>
      <c r="AJ288" s="120">
        <f>AJ287</f>
        <v>53</v>
      </c>
      <c r="AK288" s="120">
        <f t="shared" ref="AK288:AQ288" si="1896">AK287</f>
        <v>57</v>
      </c>
      <c r="AL288" s="120">
        <f t="shared" si="1896"/>
        <v>20</v>
      </c>
      <c r="AM288" s="120">
        <f t="shared" ref="AM288" si="1897">AM287</f>
        <v>527</v>
      </c>
      <c r="AN288" s="120">
        <f t="shared" si="1896"/>
        <v>1</v>
      </c>
      <c r="AO288" s="120">
        <f t="shared" si="1896"/>
        <v>10</v>
      </c>
      <c r="AP288" s="120">
        <f t="shared" si="1896"/>
        <v>11</v>
      </c>
      <c r="AQ288" s="120">
        <f t="shared" si="1896"/>
        <v>60</v>
      </c>
      <c r="AR288" s="120">
        <f t="shared" si="1888"/>
        <v>267</v>
      </c>
      <c r="AS288" s="120">
        <f t="shared" si="1888"/>
        <v>0</v>
      </c>
      <c r="AT288" s="120">
        <f t="shared" si="1888"/>
        <v>54</v>
      </c>
      <c r="AU288" s="120">
        <f t="shared" si="1888"/>
        <v>54</v>
      </c>
      <c r="AV288" s="120">
        <f t="shared" si="1892"/>
        <v>0</v>
      </c>
      <c r="AW288" s="120">
        <f t="shared" ref="AW288" si="1898">AW287</f>
        <v>0</v>
      </c>
      <c r="AX288" s="120">
        <f t="shared" si="1892"/>
        <v>0</v>
      </c>
      <c r="AY288" s="120">
        <f t="shared" si="1892"/>
        <v>0</v>
      </c>
      <c r="AZ288" s="120">
        <f t="shared" si="1892"/>
        <v>0</v>
      </c>
      <c r="BA288" s="120">
        <f t="shared" si="1892"/>
        <v>0</v>
      </c>
      <c r="BB288" s="120">
        <f t="shared" si="1884"/>
        <v>0</v>
      </c>
      <c r="BC288" s="120">
        <f t="shared" si="1884"/>
        <v>0</v>
      </c>
      <c r="BD288" s="120">
        <f t="shared" si="1884"/>
        <v>0</v>
      </c>
      <c r="BE288" s="120">
        <f t="shared" si="1884"/>
        <v>0</v>
      </c>
      <c r="BF288" s="120">
        <f t="shared" si="1884"/>
        <v>0</v>
      </c>
      <c r="BG288" s="120">
        <f t="shared" si="1884"/>
        <v>10</v>
      </c>
      <c r="BH288" s="120">
        <f t="shared" si="1884"/>
        <v>1</v>
      </c>
      <c r="BI288" s="120">
        <f t="shared" si="1884"/>
        <v>9</v>
      </c>
      <c r="BJ288" s="120">
        <f t="shared" si="1884"/>
        <v>10</v>
      </c>
      <c r="BK288" s="120">
        <f t="shared" si="1884"/>
        <v>0</v>
      </c>
      <c r="BL288" s="120">
        <f t="shared" si="1884"/>
        <v>0</v>
      </c>
      <c r="BM288" s="120">
        <f t="shared" si="1884"/>
        <v>0</v>
      </c>
      <c r="BN288" s="120">
        <f t="shared" si="1884"/>
        <v>0</v>
      </c>
      <c r="BO288" s="120">
        <f t="shared" si="1884"/>
        <v>0</v>
      </c>
      <c r="BP288" s="120">
        <f t="shared" ref="BP288" si="1899">BP287</f>
        <v>0</v>
      </c>
      <c r="BQ288" s="120">
        <f t="shared" si="1890"/>
        <v>0</v>
      </c>
      <c r="BR288" s="120">
        <f t="shared" si="1890"/>
        <v>0</v>
      </c>
      <c r="BS288" s="120">
        <f t="shared" si="1890"/>
        <v>0</v>
      </c>
      <c r="BT288" s="120">
        <f t="shared" si="1890"/>
        <v>0</v>
      </c>
      <c r="BU288" s="120">
        <f t="shared" si="1872"/>
        <v>120</v>
      </c>
      <c r="BV288" s="120">
        <f t="shared" si="1873"/>
        <v>1082</v>
      </c>
      <c r="BW288" s="120">
        <f t="shared" si="1874"/>
        <v>6</v>
      </c>
      <c r="BX288" s="120">
        <f t="shared" si="1875"/>
        <v>126</v>
      </c>
      <c r="BY288" s="120">
        <f t="shared" si="1876"/>
        <v>132</v>
      </c>
      <c r="BZ288" s="25"/>
      <c r="CA288" s="24" t="str">
        <f t="shared" ref="CA288:CF288" si="1900">CA287</f>
        <v>0</v>
      </c>
      <c r="CB288" s="24" t="str">
        <f t="shared" si="1900"/>
        <v>0</v>
      </c>
      <c r="CC288" s="24">
        <f t="shared" si="1900"/>
        <v>0</v>
      </c>
      <c r="CD288" s="24" t="str">
        <f t="shared" si="1900"/>
        <v>0</v>
      </c>
      <c r="CE288" s="24" t="str">
        <f t="shared" si="1900"/>
        <v>0</v>
      </c>
      <c r="CF288" s="24">
        <f t="shared" si="1900"/>
        <v>0</v>
      </c>
      <c r="CG288" s="24">
        <f t="shared" ref="CG288:CI288" si="1901">CG287</f>
        <v>6</v>
      </c>
      <c r="CH288" s="24">
        <f t="shared" si="1901"/>
        <v>126</v>
      </c>
      <c r="CI288" s="24">
        <f t="shared" si="1901"/>
        <v>132</v>
      </c>
    </row>
    <row r="289" spans="1:87" ht="25.5" customHeight="1">
      <c r="A289" s="121"/>
      <c r="B289" s="133" t="s">
        <v>23</v>
      </c>
      <c r="C289" s="134">
        <f t="shared" si="1883"/>
        <v>0</v>
      </c>
      <c r="D289" s="123">
        <f t="shared" si="1883"/>
        <v>0</v>
      </c>
      <c r="E289" s="123">
        <f t="shared" ref="E289:BA289" si="1902">E288</f>
        <v>0</v>
      </c>
      <c r="F289" s="123">
        <f t="shared" si="1902"/>
        <v>0</v>
      </c>
      <c r="G289" s="123">
        <f t="shared" si="1902"/>
        <v>0</v>
      </c>
      <c r="H289" s="123">
        <f t="shared" si="1902"/>
        <v>0</v>
      </c>
      <c r="I289" s="123">
        <f t="shared" si="1902"/>
        <v>0</v>
      </c>
      <c r="J289" s="123">
        <f t="shared" ref="J289:L289" si="1903">J288</f>
        <v>0</v>
      </c>
      <c r="K289" s="123">
        <f t="shared" si="1903"/>
        <v>0</v>
      </c>
      <c r="L289" s="123">
        <f t="shared" si="1903"/>
        <v>0</v>
      </c>
      <c r="M289" s="123">
        <f t="shared" si="1902"/>
        <v>0</v>
      </c>
      <c r="N289" s="123">
        <f t="shared" si="1884"/>
        <v>0</v>
      </c>
      <c r="O289" s="123">
        <f t="shared" si="1884"/>
        <v>0</v>
      </c>
      <c r="P289" s="123">
        <f t="shared" si="1884"/>
        <v>0</v>
      </c>
      <c r="Q289" s="123">
        <f t="shared" si="1884"/>
        <v>0</v>
      </c>
      <c r="R289" s="123">
        <f t="shared" si="1884"/>
        <v>0</v>
      </c>
      <c r="S289" s="123">
        <f t="shared" ref="S289:W289" si="1904">S288</f>
        <v>0</v>
      </c>
      <c r="T289" s="123">
        <f t="shared" si="1904"/>
        <v>0</v>
      </c>
      <c r="U289" s="123">
        <f t="shared" si="1904"/>
        <v>0</v>
      </c>
      <c r="V289" s="123">
        <f t="shared" si="1904"/>
        <v>0</v>
      </c>
      <c r="W289" s="123">
        <f t="shared" si="1904"/>
        <v>0</v>
      </c>
      <c r="X289" s="123">
        <f t="shared" si="1886"/>
        <v>0</v>
      </c>
      <c r="Y289" s="123">
        <f t="shared" si="1886"/>
        <v>0</v>
      </c>
      <c r="Z289" s="123">
        <f t="shared" si="1886"/>
        <v>0</v>
      </c>
      <c r="AA289" s="123">
        <f t="shared" si="1886"/>
        <v>0</v>
      </c>
      <c r="AB289" s="123">
        <f t="shared" si="1902"/>
        <v>0</v>
      </c>
      <c r="AC289" s="123">
        <f t="shared" ref="AC289" si="1905">AC288</f>
        <v>0</v>
      </c>
      <c r="AD289" s="123">
        <f t="shared" si="1902"/>
        <v>0</v>
      </c>
      <c r="AE289" s="123">
        <f t="shared" si="1902"/>
        <v>0</v>
      </c>
      <c r="AF289" s="123">
        <f t="shared" si="1902"/>
        <v>0</v>
      </c>
      <c r="AG289" s="123">
        <f t="shared" ref="AG289:AQ289" si="1906">AG288</f>
        <v>40</v>
      </c>
      <c r="AH289" s="123">
        <f t="shared" ref="AH289" si="1907">AH288</f>
        <v>278</v>
      </c>
      <c r="AI289" s="123">
        <f t="shared" si="1906"/>
        <v>4</v>
      </c>
      <c r="AJ289" s="123">
        <f t="shared" si="1906"/>
        <v>53</v>
      </c>
      <c r="AK289" s="123">
        <f t="shared" si="1906"/>
        <v>57</v>
      </c>
      <c r="AL289" s="123">
        <f t="shared" si="1906"/>
        <v>20</v>
      </c>
      <c r="AM289" s="123">
        <f t="shared" ref="AM289" si="1908">AM288</f>
        <v>527</v>
      </c>
      <c r="AN289" s="123">
        <f t="shared" si="1906"/>
        <v>1</v>
      </c>
      <c r="AO289" s="123">
        <f t="shared" si="1906"/>
        <v>10</v>
      </c>
      <c r="AP289" s="123">
        <f t="shared" si="1906"/>
        <v>11</v>
      </c>
      <c r="AQ289" s="123">
        <f t="shared" si="1906"/>
        <v>60</v>
      </c>
      <c r="AR289" s="123">
        <f t="shared" si="1888"/>
        <v>267</v>
      </c>
      <c r="AS289" s="123">
        <f t="shared" si="1888"/>
        <v>0</v>
      </c>
      <c r="AT289" s="123">
        <f t="shared" si="1888"/>
        <v>54</v>
      </c>
      <c r="AU289" s="123">
        <f t="shared" si="1888"/>
        <v>54</v>
      </c>
      <c r="AV289" s="123">
        <f t="shared" si="1902"/>
        <v>0</v>
      </c>
      <c r="AW289" s="123">
        <f t="shared" ref="AW289" si="1909">AW288</f>
        <v>0</v>
      </c>
      <c r="AX289" s="123">
        <f t="shared" si="1902"/>
        <v>0</v>
      </c>
      <c r="AY289" s="123">
        <f t="shared" si="1902"/>
        <v>0</v>
      </c>
      <c r="AZ289" s="123">
        <f t="shared" si="1902"/>
        <v>0</v>
      </c>
      <c r="BA289" s="123">
        <f t="shared" si="1902"/>
        <v>0</v>
      </c>
      <c r="BB289" s="123">
        <f t="shared" si="1884"/>
        <v>0</v>
      </c>
      <c r="BC289" s="123">
        <f t="shared" si="1884"/>
        <v>0</v>
      </c>
      <c r="BD289" s="123">
        <f t="shared" si="1884"/>
        <v>0</v>
      </c>
      <c r="BE289" s="123">
        <f t="shared" si="1884"/>
        <v>0</v>
      </c>
      <c r="BF289" s="123">
        <f t="shared" si="1884"/>
        <v>0</v>
      </c>
      <c r="BG289" s="123">
        <f t="shared" si="1884"/>
        <v>10</v>
      </c>
      <c r="BH289" s="123">
        <f t="shared" si="1884"/>
        <v>1</v>
      </c>
      <c r="BI289" s="123">
        <f t="shared" si="1884"/>
        <v>9</v>
      </c>
      <c r="BJ289" s="123">
        <f t="shared" si="1884"/>
        <v>10</v>
      </c>
      <c r="BK289" s="123">
        <f t="shared" si="1884"/>
        <v>0</v>
      </c>
      <c r="BL289" s="123">
        <f t="shared" si="1884"/>
        <v>0</v>
      </c>
      <c r="BM289" s="123">
        <f t="shared" si="1884"/>
        <v>0</v>
      </c>
      <c r="BN289" s="123">
        <f t="shared" si="1884"/>
        <v>0</v>
      </c>
      <c r="BO289" s="123">
        <f t="shared" si="1884"/>
        <v>0</v>
      </c>
      <c r="BP289" s="123">
        <f t="shared" ref="BP289" si="1910">BP288</f>
        <v>0</v>
      </c>
      <c r="BQ289" s="123">
        <f t="shared" si="1890"/>
        <v>0</v>
      </c>
      <c r="BR289" s="123">
        <f t="shared" si="1890"/>
        <v>0</v>
      </c>
      <c r="BS289" s="123">
        <f t="shared" si="1890"/>
        <v>0</v>
      </c>
      <c r="BT289" s="123">
        <f t="shared" si="1890"/>
        <v>0</v>
      </c>
      <c r="BU289" s="123">
        <f t="shared" si="1872"/>
        <v>120</v>
      </c>
      <c r="BV289" s="123">
        <f t="shared" si="1873"/>
        <v>1082</v>
      </c>
      <c r="BW289" s="123">
        <f t="shared" si="1874"/>
        <v>6</v>
      </c>
      <c r="BX289" s="123">
        <f t="shared" si="1875"/>
        <v>126</v>
      </c>
      <c r="BY289" s="123">
        <f t="shared" si="1876"/>
        <v>132</v>
      </c>
      <c r="BZ289" s="30"/>
      <c r="CA289" s="29" t="str">
        <f t="shared" ref="CA289:CF289" si="1911">CA288</f>
        <v>0</v>
      </c>
      <c r="CB289" s="29" t="str">
        <f t="shared" si="1911"/>
        <v>0</v>
      </c>
      <c r="CC289" s="29">
        <f t="shared" si="1911"/>
        <v>0</v>
      </c>
      <c r="CD289" s="29" t="str">
        <f t="shared" si="1911"/>
        <v>0</v>
      </c>
      <c r="CE289" s="29" t="str">
        <f t="shared" si="1911"/>
        <v>0</v>
      </c>
      <c r="CF289" s="29">
        <f t="shared" si="1911"/>
        <v>0</v>
      </c>
      <c r="CG289" s="29">
        <f t="shared" ref="CG289:CI289" si="1912">CG288</f>
        <v>6</v>
      </c>
      <c r="CH289" s="29">
        <f t="shared" si="1912"/>
        <v>126</v>
      </c>
      <c r="CI289" s="29">
        <f t="shared" si="1912"/>
        <v>132</v>
      </c>
    </row>
    <row r="290" spans="1:87" s="93" customFormat="1" ht="25.5" customHeight="1">
      <c r="A290" s="140"/>
      <c r="B290" s="141" t="s">
        <v>0</v>
      </c>
      <c r="C290" s="126">
        <f>C282+C271+C263+C244+C220+C200+C183+C141+C88+C73+C34+C289</f>
        <v>1266</v>
      </c>
      <c r="D290" s="126">
        <f>D282+D271+D263+D244+D220+D200+D183+D141+D88+D73+D34</f>
        <v>1713</v>
      </c>
      <c r="E290" s="126">
        <f>E282+E271+E263+E244+E220+E200+E183+E141+E88+E73+E34+E289</f>
        <v>375</v>
      </c>
      <c r="F290" s="126">
        <f>F282+F271+F263+F244+F220+F200+F183+F141+F88+F73+F34+F289</f>
        <v>386</v>
      </c>
      <c r="G290" s="126">
        <f>G282+G271+G263+G244+G220+G200+G183+G141+G88+G73+G34+G289</f>
        <v>761</v>
      </c>
      <c r="H290" s="126">
        <f>H282+H271+H263+H244+H220+H200+H183+H141+H88+H73+H34+H289</f>
        <v>0</v>
      </c>
      <c r="I290" s="126">
        <f>I282+I271+I263+I244+I220+I200+I183+I141+I88+I73+I34</f>
        <v>948</v>
      </c>
      <c r="J290" s="126">
        <f>J282+J271+J263+J244+J220+J200+J183+J141+J88+J73+J34</f>
        <v>313</v>
      </c>
      <c r="K290" s="126">
        <f>K282+K271+K263+K244+K220+K200+K183+K141+K88+K73+K34</f>
        <v>476</v>
      </c>
      <c r="L290" s="126">
        <f>L282+L271+L263+L244+L220+L200+L183+L141+L88+L73+L34</f>
        <v>789</v>
      </c>
      <c r="M290" s="126">
        <f>M282+M271+M263+M244+M220+M200+M183+M141+M88+M73+M34</f>
        <v>1157</v>
      </c>
      <c r="N290" s="126">
        <f>N282+N289+N271+N263+N244+N220+N200+N183+N141+N88+N73+N34</f>
        <v>1476</v>
      </c>
      <c r="O290" s="126">
        <f>O282+O271+O263+O244+O220+O200+O183+O141+O88+O73+O34+O289</f>
        <v>425</v>
      </c>
      <c r="P290" s="126">
        <f>P282+P271+P263+P244+P220+P200+P183+P141+P88+P73+P34+P289</f>
        <v>155</v>
      </c>
      <c r="Q290" s="126">
        <f>Q282+Q271+Q263+Q244+Q220+Q200+Q183+Q141+Q88+Q73+Q34+Q289</f>
        <v>580</v>
      </c>
      <c r="R290" s="126">
        <f>R282+R271+R263+R244+R220+R200+R183+R141+R88+R73+R34</f>
        <v>0</v>
      </c>
      <c r="S290" s="126">
        <f>S282+S289+S271+S263+S244+S220+S200+S183+S141+S88+S73+S34</f>
        <v>797</v>
      </c>
      <c r="T290" s="126">
        <f t="shared" ref="T290:AY290" si="1913">T282+T271+T263+T244+T220+T200+T183+T141+T88+T73+T34+T289</f>
        <v>207</v>
      </c>
      <c r="U290" s="126">
        <f t="shared" si="1913"/>
        <v>113</v>
      </c>
      <c r="V290" s="126">
        <f t="shared" si="1913"/>
        <v>320</v>
      </c>
      <c r="W290" s="126">
        <f t="shared" si="1913"/>
        <v>0</v>
      </c>
      <c r="X290" s="126">
        <f t="shared" si="1913"/>
        <v>0</v>
      </c>
      <c r="Y290" s="126">
        <f t="shared" si="1913"/>
        <v>0</v>
      </c>
      <c r="Z290" s="126">
        <f t="shared" si="1913"/>
        <v>0</v>
      </c>
      <c r="AA290" s="126">
        <f t="shared" si="1913"/>
        <v>0</v>
      </c>
      <c r="AB290" s="126">
        <f t="shared" si="1913"/>
        <v>1992</v>
      </c>
      <c r="AC290" s="126">
        <f t="shared" si="1913"/>
        <v>3614</v>
      </c>
      <c r="AD290" s="126">
        <f t="shared" si="1913"/>
        <v>613</v>
      </c>
      <c r="AE290" s="126">
        <f t="shared" si="1913"/>
        <v>770</v>
      </c>
      <c r="AF290" s="126">
        <f t="shared" si="1913"/>
        <v>1383</v>
      </c>
      <c r="AG290" s="126">
        <f t="shared" si="1913"/>
        <v>1352</v>
      </c>
      <c r="AH290" s="126">
        <f t="shared" si="1913"/>
        <v>2128</v>
      </c>
      <c r="AI290" s="126">
        <f t="shared" si="1913"/>
        <v>413</v>
      </c>
      <c r="AJ290" s="126">
        <f t="shared" si="1913"/>
        <v>454</v>
      </c>
      <c r="AK290" s="126">
        <f t="shared" si="1913"/>
        <v>867</v>
      </c>
      <c r="AL290" s="126">
        <f t="shared" si="1913"/>
        <v>1014</v>
      </c>
      <c r="AM290" s="126">
        <f t="shared" si="1913"/>
        <v>10135</v>
      </c>
      <c r="AN290" s="126">
        <f t="shared" si="1913"/>
        <v>384</v>
      </c>
      <c r="AO290" s="126">
        <f t="shared" si="1913"/>
        <v>596</v>
      </c>
      <c r="AP290" s="126">
        <f t="shared" si="1913"/>
        <v>980</v>
      </c>
      <c r="AQ290" s="126">
        <f t="shared" si="1913"/>
        <v>220</v>
      </c>
      <c r="AR290" s="126">
        <f t="shared" si="1913"/>
        <v>808</v>
      </c>
      <c r="AS290" s="126">
        <f t="shared" si="1913"/>
        <v>122</v>
      </c>
      <c r="AT290" s="126">
        <f t="shared" si="1913"/>
        <v>188</v>
      </c>
      <c r="AU290" s="126">
        <f t="shared" si="1913"/>
        <v>310</v>
      </c>
      <c r="AV290" s="126">
        <f t="shared" si="1913"/>
        <v>0</v>
      </c>
      <c r="AW290" s="126">
        <f t="shared" si="1913"/>
        <v>0</v>
      </c>
      <c r="AX290" s="126">
        <f t="shared" si="1913"/>
        <v>0</v>
      </c>
      <c r="AY290" s="126">
        <f t="shared" si="1913"/>
        <v>1</v>
      </c>
      <c r="AZ290" s="126">
        <f t="shared" ref="AZ290:BT290" si="1914">AZ282+AZ271+AZ263+AZ244+AZ220+AZ200+AZ183+AZ141+AZ88+AZ73+AZ34+AZ289</f>
        <v>1</v>
      </c>
      <c r="BA290" s="126">
        <f t="shared" si="1914"/>
        <v>0</v>
      </c>
      <c r="BB290" s="126">
        <f t="shared" si="1914"/>
        <v>0</v>
      </c>
      <c r="BC290" s="126">
        <f t="shared" si="1914"/>
        <v>0</v>
      </c>
      <c r="BD290" s="126">
        <f t="shared" si="1914"/>
        <v>0</v>
      </c>
      <c r="BE290" s="126">
        <f t="shared" si="1914"/>
        <v>0</v>
      </c>
      <c r="BF290" s="126">
        <f t="shared" si="1914"/>
        <v>0</v>
      </c>
      <c r="BG290" s="126">
        <f t="shared" si="1914"/>
        <v>656</v>
      </c>
      <c r="BH290" s="126">
        <f t="shared" si="1914"/>
        <v>417</v>
      </c>
      <c r="BI290" s="126">
        <f t="shared" si="1914"/>
        <v>264</v>
      </c>
      <c r="BJ290" s="126">
        <f t="shared" si="1914"/>
        <v>681</v>
      </c>
      <c r="BK290" s="126">
        <f t="shared" si="1914"/>
        <v>0</v>
      </c>
      <c r="BL290" s="126">
        <f t="shared" si="1914"/>
        <v>16</v>
      </c>
      <c r="BM290" s="126">
        <f t="shared" si="1914"/>
        <v>0</v>
      </c>
      <c r="BN290" s="126">
        <f t="shared" si="1914"/>
        <v>0</v>
      </c>
      <c r="BO290" s="126">
        <f t="shared" si="1914"/>
        <v>0</v>
      </c>
      <c r="BP290" s="126">
        <f t="shared" si="1914"/>
        <v>0</v>
      </c>
      <c r="BQ290" s="126">
        <f t="shared" si="1914"/>
        <v>17</v>
      </c>
      <c r="BR290" s="126">
        <f t="shared" si="1914"/>
        <v>41</v>
      </c>
      <c r="BS290" s="126">
        <f t="shared" si="1914"/>
        <v>15</v>
      </c>
      <c r="BT290" s="126">
        <f t="shared" si="1914"/>
        <v>56</v>
      </c>
      <c r="BU290" s="126">
        <f t="shared" si="1872"/>
        <v>7001</v>
      </c>
      <c r="BV290" s="126">
        <f t="shared" si="1873"/>
        <v>22308</v>
      </c>
      <c r="BW290" s="126">
        <f t="shared" si="1874"/>
        <v>3310</v>
      </c>
      <c r="BX290" s="126">
        <f>F290+P290+AE290+AJ290+AO290+AT290+AY290+BD290+BI290+BS290+K290+BN290+U290</f>
        <v>3418</v>
      </c>
      <c r="BY290" s="126">
        <f t="shared" si="1876"/>
        <v>6728</v>
      </c>
      <c r="BZ290" s="92"/>
      <c r="CA290" s="91">
        <f t="shared" ref="CA290:CI290" si="1915">CA34+CA73+CA88+CA141+CA183+CA200+CA220+CA244+CA263+CA282+CA271+CA289</f>
        <v>520</v>
      </c>
      <c r="CB290" s="91">
        <f t="shared" si="1915"/>
        <v>1043</v>
      </c>
      <c r="CC290" s="91">
        <f t="shared" si="1915"/>
        <v>1563</v>
      </c>
      <c r="CD290" s="91">
        <f t="shared" si="1915"/>
        <v>2706</v>
      </c>
      <c r="CE290" s="91">
        <f t="shared" si="1915"/>
        <v>2103</v>
      </c>
      <c r="CF290" s="91">
        <f t="shared" si="1915"/>
        <v>4809</v>
      </c>
      <c r="CG290" s="91">
        <f t="shared" si="1915"/>
        <v>19</v>
      </c>
      <c r="CH290" s="91">
        <f t="shared" si="1915"/>
        <v>164</v>
      </c>
      <c r="CI290" s="91">
        <f t="shared" si="1915"/>
        <v>183</v>
      </c>
    </row>
    <row r="291" spans="1:87" ht="25.5" customHeight="1">
      <c r="B291" s="94" t="s">
        <v>176</v>
      </c>
      <c r="BU291" s="96"/>
      <c r="BV291" s="96"/>
      <c r="CA291" s="98"/>
      <c r="CB291" s="98"/>
      <c r="CC291" s="98"/>
      <c r="CF291" s="98"/>
      <c r="CI291" s="98"/>
    </row>
    <row r="292" spans="1:87" ht="25.5" customHeight="1">
      <c r="B292" s="99" t="s">
        <v>153</v>
      </c>
      <c r="BU292" s="96"/>
      <c r="BV292" s="96"/>
      <c r="BW292" s="98"/>
      <c r="CC292" s="98"/>
      <c r="CD292" s="98"/>
      <c r="CF292" s="98"/>
      <c r="CI292" s="98"/>
    </row>
    <row r="293" spans="1:87" ht="25.5" customHeight="1">
      <c r="BU293" s="96"/>
      <c r="BV293" s="96"/>
      <c r="CD293" s="98"/>
      <c r="CE293" s="98"/>
      <c r="CF293" s="98"/>
    </row>
  </sheetData>
  <sortState ref="B270:B271">
    <sortCondition ref="B270"/>
  </sortState>
  <mergeCells count="68">
    <mergeCell ref="C2:CI2"/>
    <mergeCell ref="BU4:BY4"/>
    <mergeCell ref="C3:CI3"/>
    <mergeCell ref="H4:L4"/>
    <mergeCell ref="H5:H6"/>
    <mergeCell ref="I5:I6"/>
    <mergeCell ref="J5:L5"/>
    <mergeCell ref="M4:Q4"/>
    <mergeCell ref="AM5:AM6"/>
    <mergeCell ref="E5:G5"/>
    <mergeCell ref="AB5:AB6"/>
    <mergeCell ref="AD5:AF5"/>
    <mergeCell ref="AG5:AG6"/>
    <mergeCell ref="AI5:AK5"/>
    <mergeCell ref="AL5:AL6"/>
    <mergeCell ref="M5:M6"/>
    <mergeCell ref="A1:CF1"/>
    <mergeCell ref="A2:B6"/>
    <mergeCell ref="BU5:BU6"/>
    <mergeCell ref="C4:G4"/>
    <mergeCell ref="AB4:AF4"/>
    <mergeCell ref="AV4:AZ4"/>
    <mergeCell ref="C5:C6"/>
    <mergeCell ref="AQ5:AQ6"/>
    <mergeCell ref="AR5:AR6"/>
    <mergeCell ref="BF4:BJ4"/>
    <mergeCell ref="BF5:BF6"/>
    <mergeCell ref="BG5:BG6"/>
    <mergeCell ref="BH5:BJ5"/>
    <mergeCell ref="D5:D6"/>
    <mergeCell ref="AC5:AC6"/>
    <mergeCell ref="AH5:AH6"/>
    <mergeCell ref="N5:N6"/>
    <mergeCell ref="O5:Q5"/>
    <mergeCell ref="BV5:BV6"/>
    <mergeCell ref="BW5:BY5"/>
    <mergeCell ref="BB5:BB6"/>
    <mergeCell ref="BC5:BE5"/>
    <mergeCell ref="AS5:AU5"/>
    <mergeCell ref="AX5:AZ5"/>
    <mergeCell ref="T5:V5"/>
    <mergeCell ref="BP5:BP6"/>
    <mergeCell ref="BQ5:BQ6"/>
    <mergeCell ref="BR5:BT5"/>
    <mergeCell ref="BK5:BK6"/>
    <mergeCell ref="BL5:BL6"/>
    <mergeCell ref="BM5:BO5"/>
    <mergeCell ref="R4:V4"/>
    <mergeCell ref="R5:R6"/>
    <mergeCell ref="S5:S6"/>
    <mergeCell ref="CA4:CI4"/>
    <mergeCell ref="CA5:CC5"/>
    <mergeCell ref="CD5:CF5"/>
    <mergeCell ref="CG5:CI5"/>
    <mergeCell ref="AG4:AK4"/>
    <mergeCell ref="AL4:AP4"/>
    <mergeCell ref="AW5:AW6"/>
    <mergeCell ref="AV5:AV6"/>
    <mergeCell ref="AN5:AP5"/>
    <mergeCell ref="AQ4:AU4"/>
    <mergeCell ref="BK4:BO4"/>
    <mergeCell ref="BA5:BA6"/>
    <mergeCell ref="BP4:BT4"/>
    <mergeCell ref="W4:AA4"/>
    <mergeCell ref="W5:W6"/>
    <mergeCell ref="X5:X6"/>
    <mergeCell ref="Y5:AA5"/>
    <mergeCell ref="BA4:BE4"/>
  </mergeCells>
  <pageMargins left="0.39370078740157483" right="0.19685039370078741" top="0.39370078740157483" bottom="0.39370078740157483" header="0.31496062992125984" footer="0.31496062992125984"/>
  <pageSetup paperSize="8" scale="73" orientation="landscape" r:id="rId1"/>
  <headerFooter>
    <oddFooter xml:space="preserve">&amp;Rหน้าที่ &amp;P จาก &amp;N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T19" sqref="T19"/>
    </sheetView>
  </sheetViews>
  <sheetFormatPr defaultRowHeight="15"/>
  <cols>
    <col min="1" max="1" width="25.85546875" customWidth="1"/>
    <col min="2" max="2" width="9.85546875" customWidth="1"/>
  </cols>
  <sheetData>
    <row r="1" spans="1:2" ht="21">
      <c r="A1" s="1" t="s">
        <v>63</v>
      </c>
      <c r="B1" s="2">
        <f>นักศึกษาเข้าใหม่!BY34</f>
        <v>611</v>
      </c>
    </row>
    <row r="2" spans="1:2" ht="21">
      <c r="A2" s="1" t="s">
        <v>66</v>
      </c>
      <c r="B2" s="2">
        <f>นักศึกษาเข้าใหม่!BY73</f>
        <v>586</v>
      </c>
    </row>
    <row r="3" spans="1:2" ht="21">
      <c r="A3" s="1" t="s">
        <v>22</v>
      </c>
      <c r="B3" s="2">
        <f>นักศึกษาเข้าใหม่!BY88</f>
        <v>283</v>
      </c>
    </row>
    <row r="4" spans="1:2" ht="21">
      <c r="A4" s="1" t="s">
        <v>24</v>
      </c>
      <c r="B4" s="2">
        <f>นักศึกษาเข้าใหม่!BY141</f>
        <v>1457</v>
      </c>
    </row>
    <row r="5" spans="1:2" ht="21">
      <c r="A5" s="1" t="s">
        <v>25</v>
      </c>
      <c r="B5" s="2">
        <f>นักศึกษาเข้าใหม่!BY183</f>
        <v>1737</v>
      </c>
    </row>
    <row r="6" spans="1:2" ht="21">
      <c r="A6" s="1" t="s">
        <v>28</v>
      </c>
      <c r="B6" s="2">
        <f>นักศึกษาเข้าใหม่!BY200</f>
        <v>375</v>
      </c>
    </row>
    <row r="7" spans="1:2" ht="21">
      <c r="A7" s="1" t="s">
        <v>30</v>
      </c>
      <c r="B7" s="2">
        <f>นักศึกษาเข้าใหม่!BY220</f>
        <v>439</v>
      </c>
    </row>
    <row r="8" spans="1:2" ht="21">
      <c r="A8" s="1" t="s">
        <v>31</v>
      </c>
      <c r="B8" s="2">
        <f>นักศึกษาเข้าใหม่!BY244</f>
        <v>362</v>
      </c>
    </row>
    <row r="9" spans="1:2" ht="21">
      <c r="A9" s="1" t="s">
        <v>32</v>
      </c>
      <c r="B9" s="2">
        <f>นักศึกษาเข้าใหม่!BY263</f>
        <v>399</v>
      </c>
    </row>
    <row r="10" spans="1:2" ht="21">
      <c r="A10" s="1" t="s">
        <v>34</v>
      </c>
      <c r="B10" s="2">
        <f>นักศึกษาเข้าใหม่!BY271</f>
        <v>206</v>
      </c>
    </row>
    <row r="11" spans="1:2" ht="21">
      <c r="A11" s="1" t="s">
        <v>120</v>
      </c>
      <c r="B11" s="2">
        <f>นักศึกษาเข้าใหม่!BY282</f>
        <v>141</v>
      </c>
    </row>
    <row r="12" spans="1:2" ht="21">
      <c r="A12" s="1" t="s">
        <v>81</v>
      </c>
      <c r="B12" s="2">
        <f>นักศึกษาเข้าใหม่!BY289</f>
        <v>132</v>
      </c>
    </row>
    <row r="13" spans="1:2" ht="18.75" customHeight="1">
      <c r="B13" s="2">
        <f>SUM(B1:B12)</f>
        <v>6728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นักศึกษาเข้าใหม่</vt:lpstr>
      <vt:lpstr>กราฟ</vt:lpstr>
      <vt:lpstr>นักศึกษาเข้าใหม่!Print_Titles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osyo</dc:creator>
  <cp:lastModifiedBy>Helpdesk</cp:lastModifiedBy>
  <cp:lastPrinted>2021-08-20T09:04:42Z</cp:lastPrinted>
  <dcterms:created xsi:type="dcterms:W3CDTF">2010-08-08T07:13:07Z</dcterms:created>
  <dcterms:modified xsi:type="dcterms:W3CDTF">2026-10-02T09:29:20Z</dcterms:modified>
</cp:coreProperties>
</file>