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รวมงาน 67\สถิติ\สถิติหน้าเว็บ\สถิติ 2568 ขึ้นเว็บไซต์\"/>
    </mc:Choice>
  </mc:AlternateContent>
  <xr:revisionPtr revIDLastSave="0" documentId="13_ncr:1_{E3BCF149-D0DF-410E-9416-5F333D8A3F34}" xr6:coauthVersionLast="36" xr6:coauthVersionMax="36" xr10:uidLastSave="{00000000-0000-0000-0000-000000000000}"/>
  <bookViews>
    <workbookView xWindow="0" yWindow="210" windowWidth="8445" windowHeight="7410" xr2:uid="{00000000-000D-0000-FFFF-FFFF00000000}"/>
  </bookViews>
  <sheets>
    <sheet name="นศ.ทั้งหมดแยกชั้นปี " sheetId="6" r:id="rId1"/>
    <sheet name="Sheet1" sheetId="7" r:id="rId2"/>
  </sheets>
  <externalReferences>
    <externalReference r:id="rId3"/>
  </externalReferences>
  <definedNames>
    <definedName name="_xlnm.Print_Titles" localSheetId="0">'นศ.ทั้งหมดแยกชั้นปี '!$3:$6</definedName>
  </definedNames>
  <calcPr calcId="191029"/>
</workbook>
</file>

<file path=xl/calcChain.xml><?xml version="1.0" encoding="utf-8"?>
<calcChain xmlns="http://schemas.openxmlformats.org/spreadsheetml/2006/main">
  <c r="D311" i="6" l="1"/>
  <c r="F311" i="6"/>
  <c r="G311" i="6"/>
  <c r="I311" i="6"/>
  <c r="J311" i="6"/>
  <c r="L311" i="6"/>
  <c r="M311" i="6"/>
  <c r="N311" i="6"/>
  <c r="O311" i="6"/>
  <c r="P311" i="6"/>
  <c r="R311" i="6"/>
  <c r="S311" i="6"/>
  <c r="T311" i="6"/>
  <c r="U311" i="6"/>
  <c r="V311" i="6"/>
  <c r="W311" i="6"/>
  <c r="X311" i="6"/>
  <c r="Y311" i="6"/>
  <c r="C311" i="6"/>
  <c r="AB310" i="6"/>
  <c r="AB311" i="6" s="1"/>
  <c r="AA310" i="6"/>
  <c r="AA311" i="6" s="1"/>
  <c r="Z310" i="6"/>
  <c r="Z311" i="6" s="1"/>
  <c r="W310" i="6"/>
  <c r="T310" i="6"/>
  <c r="Q310" i="6"/>
  <c r="Q311" i="6" s="1"/>
  <c r="N310" i="6"/>
  <c r="K310" i="6"/>
  <c r="K311" i="6" s="1"/>
  <c r="H310" i="6"/>
  <c r="H311" i="6" s="1"/>
  <c r="E310" i="6"/>
  <c r="E311" i="6" s="1"/>
  <c r="E306" i="6"/>
  <c r="H306" i="6"/>
  <c r="K306" i="6"/>
  <c r="N306" i="6"/>
  <c r="Q306" i="6"/>
  <c r="T306" i="6"/>
  <c r="W306" i="6"/>
  <c r="Z306" i="6"/>
  <c r="AA306" i="6"/>
  <c r="AB306" i="6"/>
  <c r="E305" i="6"/>
  <c r="H305" i="6"/>
  <c r="K305" i="6"/>
  <c r="N305" i="6"/>
  <c r="Q305" i="6"/>
  <c r="T305" i="6"/>
  <c r="W305" i="6"/>
  <c r="Z305" i="6"/>
  <c r="AA305" i="6"/>
  <c r="AB305" i="6"/>
  <c r="E285" i="6"/>
  <c r="H285" i="6"/>
  <c r="K285" i="6"/>
  <c r="N285" i="6"/>
  <c r="Q285" i="6"/>
  <c r="T285" i="6"/>
  <c r="W285" i="6"/>
  <c r="Z285" i="6"/>
  <c r="AA285" i="6"/>
  <c r="AB285" i="6"/>
  <c r="Q241" i="6"/>
  <c r="D211" i="6"/>
  <c r="F211" i="6"/>
  <c r="G211" i="6"/>
  <c r="I211" i="6"/>
  <c r="J211" i="6"/>
  <c r="L211" i="6"/>
  <c r="M211" i="6"/>
  <c r="O211" i="6"/>
  <c r="P211" i="6"/>
  <c r="R211" i="6"/>
  <c r="S211" i="6"/>
  <c r="U211" i="6"/>
  <c r="V211" i="6"/>
  <c r="X211" i="6"/>
  <c r="Y211" i="6"/>
  <c r="C211" i="6"/>
  <c r="E210" i="6"/>
  <c r="H210" i="6"/>
  <c r="K210" i="6"/>
  <c r="N210" i="6"/>
  <c r="Q210" i="6"/>
  <c r="T210" i="6"/>
  <c r="W210" i="6"/>
  <c r="Z210" i="6"/>
  <c r="AA210" i="6"/>
  <c r="AB210" i="6"/>
  <c r="AB160" i="6"/>
  <c r="AA160" i="6"/>
  <c r="Z160" i="6"/>
  <c r="W160" i="6"/>
  <c r="T160" i="6"/>
  <c r="Q160" i="6"/>
  <c r="N160" i="6"/>
  <c r="K160" i="6"/>
  <c r="H160" i="6"/>
  <c r="E160" i="6"/>
  <c r="AB159" i="6"/>
  <c r="AA159" i="6"/>
  <c r="Z159" i="6"/>
  <c r="W159" i="6"/>
  <c r="T159" i="6"/>
  <c r="Q159" i="6"/>
  <c r="N159" i="6"/>
  <c r="K159" i="6"/>
  <c r="H159" i="6"/>
  <c r="E159" i="6"/>
  <c r="E161" i="6"/>
  <c r="H161" i="6"/>
  <c r="K161" i="6"/>
  <c r="N161" i="6"/>
  <c r="Q161" i="6"/>
  <c r="T161" i="6"/>
  <c r="W161" i="6"/>
  <c r="Z161" i="6"/>
  <c r="AA161" i="6"/>
  <c r="AB161" i="6"/>
  <c r="E147" i="6"/>
  <c r="H147" i="6"/>
  <c r="K147" i="6"/>
  <c r="N147" i="6"/>
  <c r="Q147" i="6"/>
  <c r="T147" i="6"/>
  <c r="W147" i="6"/>
  <c r="Z147" i="6"/>
  <c r="AA147" i="6"/>
  <c r="AB147" i="6"/>
  <c r="E145" i="6"/>
  <c r="H145" i="6"/>
  <c r="K145" i="6"/>
  <c r="N145" i="6"/>
  <c r="Q145" i="6"/>
  <c r="T145" i="6"/>
  <c r="W145" i="6"/>
  <c r="Z145" i="6"/>
  <c r="AA145" i="6"/>
  <c r="AB145" i="6"/>
  <c r="E142" i="6"/>
  <c r="H142" i="6"/>
  <c r="K142" i="6"/>
  <c r="N142" i="6"/>
  <c r="Q142" i="6"/>
  <c r="T142" i="6"/>
  <c r="W142" i="6"/>
  <c r="Z142" i="6"/>
  <c r="AA142" i="6"/>
  <c r="AB142" i="6"/>
  <c r="E148" i="6"/>
  <c r="H148" i="6"/>
  <c r="K148" i="6"/>
  <c r="N148" i="6"/>
  <c r="Q148" i="6"/>
  <c r="T148" i="6"/>
  <c r="W148" i="6"/>
  <c r="Z148" i="6"/>
  <c r="AA148" i="6"/>
  <c r="AB148" i="6"/>
  <c r="E129" i="6"/>
  <c r="H129" i="6"/>
  <c r="K129" i="6"/>
  <c r="N129" i="6"/>
  <c r="Q129" i="6"/>
  <c r="T129" i="6"/>
  <c r="W129" i="6"/>
  <c r="Z129" i="6"/>
  <c r="AA129" i="6"/>
  <c r="AB129" i="6"/>
  <c r="D103" i="6"/>
  <c r="F103" i="6"/>
  <c r="G103" i="6"/>
  <c r="I103" i="6"/>
  <c r="J103" i="6"/>
  <c r="L103" i="6"/>
  <c r="M103" i="6"/>
  <c r="O103" i="6"/>
  <c r="P103" i="6"/>
  <c r="R103" i="6"/>
  <c r="S103" i="6"/>
  <c r="U103" i="6"/>
  <c r="V103" i="6"/>
  <c r="X103" i="6"/>
  <c r="Y103" i="6"/>
  <c r="C103" i="6"/>
  <c r="AB102" i="6"/>
  <c r="AB103" i="6" s="1"/>
  <c r="AA102" i="6"/>
  <c r="AA103" i="6" s="1"/>
  <c r="Z102" i="6"/>
  <c r="Z103" i="6" s="1"/>
  <c r="W102" i="6"/>
  <c r="W103" i="6" s="1"/>
  <c r="T102" i="6"/>
  <c r="T103" i="6" s="1"/>
  <c r="Q102" i="6"/>
  <c r="Q103" i="6" s="1"/>
  <c r="N102" i="6"/>
  <c r="N103" i="6" s="1"/>
  <c r="K102" i="6"/>
  <c r="K103" i="6" s="1"/>
  <c r="H102" i="6"/>
  <c r="H103" i="6" s="1"/>
  <c r="E102" i="6"/>
  <c r="E96" i="6"/>
  <c r="H96" i="6"/>
  <c r="K96" i="6"/>
  <c r="N96" i="6"/>
  <c r="Q96" i="6"/>
  <c r="T96" i="6"/>
  <c r="W96" i="6"/>
  <c r="Z96" i="6"/>
  <c r="AA96" i="6"/>
  <c r="AB96" i="6"/>
  <c r="E94" i="6"/>
  <c r="H94" i="6"/>
  <c r="K94" i="6"/>
  <c r="N94" i="6"/>
  <c r="Q94" i="6"/>
  <c r="T94" i="6"/>
  <c r="W94" i="6"/>
  <c r="Z94" i="6"/>
  <c r="AA94" i="6"/>
  <c r="AB94" i="6"/>
  <c r="E40" i="6"/>
  <c r="H40" i="6"/>
  <c r="K40" i="6"/>
  <c r="N40" i="6"/>
  <c r="Q40" i="6"/>
  <c r="T40" i="6"/>
  <c r="W40" i="6"/>
  <c r="Z40" i="6"/>
  <c r="AA40" i="6"/>
  <c r="AB40" i="6"/>
  <c r="AC310" i="6" l="1"/>
  <c r="AC311" i="6" s="1"/>
  <c r="AC306" i="6"/>
  <c r="AC305" i="6"/>
  <c r="AC285" i="6"/>
  <c r="AC210" i="6"/>
  <c r="AC159" i="6"/>
  <c r="AC160" i="6"/>
  <c r="AC161" i="6"/>
  <c r="AC147" i="6"/>
  <c r="AC145" i="6"/>
  <c r="AC142" i="6"/>
  <c r="AC148" i="6"/>
  <c r="AC129" i="6"/>
  <c r="AC102" i="6"/>
  <c r="AC103" i="6" s="1"/>
  <c r="E103" i="6"/>
  <c r="AC96" i="6"/>
  <c r="AC94" i="6"/>
  <c r="AC40" i="6"/>
  <c r="E115" i="6"/>
  <c r="H115" i="6"/>
  <c r="K115" i="6"/>
  <c r="N115" i="6"/>
  <c r="Q115" i="6"/>
  <c r="T115" i="6"/>
  <c r="W115" i="6"/>
  <c r="Z115" i="6"/>
  <c r="AA115" i="6"/>
  <c r="AB115" i="6"/>
  <c r="AC115" i="6" l="1"/>
  <c r="AB176" i="6"/>
  <c r="AA176" i="6"/>
  <c r="Z176" i="6"/>
  <c r="W176" i="6"/>
  <c r="T176" i="6"/>
  <c r="Q176" i="6"/>
  <c r="N176" i="6"/>
  <c r="K176" i="6"/>
  <c r="H176" i="6"/>
  <c r="E176" i="6"/>
  <c r="AC176" i="6" l="1"/>
  <c r="E284" i="6" l="1"/>
  <c r="H284" i="6"/>
  <c r="K284" i="6"/>
  <c r="N284" i="6"/>
  <c r="Q284" i="6"/>
  <c r="T284" i="6"/>
  <c r="W284" i="6"/>
  <c r="Z284" i="6"/>
  <c r="AA284" i="6"/>
  <c r="AB284" i="6"/>
  <c r="E271" i="6"/>
  <c r="H271" i="6"/>
  <c r="K271" i="6"/>
  <c r="N271" i="6"/>
  <c r="Q271" i="6"/>
  <c r="T271" i="6"/>
  <c r="W271" i="6"/>
  <c r="Z271" i="6"/>
  <c r="AA271" i="6"/>
  <c r="AB271" i="6"/>
  <c r="E268" i="6"/>
  <c r="E267" i="6"/>
  <c r="H267" i="6"/>
  <c r="K267" i="6"/>
  <c r="N267" i="6"/>
  <c r="Q267" i="6"/>
  <c r="T267" i="6"/>
  <c r="W267" i="6"/>
  <c r="Z267" i="6"/>
  <c r="AA267" i="6"/>
  <c r="AB267" i="6"/>
  <c r="H268" i="6"/>
  <c r="K268" i="6"/>
  <c r="N268" i="6"/>
  <c r="Q268" i="6"/>
  <c r="T268" i="6"/>
  <c r="W268" i="6"/>
  <c r="Z268" i="6"/>
  <c r="AA268" i="6"/>
  <c r="AB268" i="6"/>
  <c r="AB254" i="6"/>
  <c r="AA254" i="6"/>
  <c r="Z254" i="6"/>
  <c r="W254" i="6"/>
  <c r="T254" i="6"/>
  <c r="Q254" i="6"/>
  <c r="N254" i="6"/>
  <c r="K254" i="6"/>
  <c r="H254" i="6"/>
  <c r="E254" i="6"/>
  <c r="AB252" i="6"/>
  <c r="AA252" i="6"/>
  <c r="Z252" i="6"/>
  <c r="W252" i="6"/>
  <c r="T252" i="6"/>
  <c r="Q252" i="6"/>
  <c r="N252" i="6"/>
  <c r="K252" i="6"/>
  <c r="H252" i="6"/>
  <c r="E252" i="6"/>
  <c r="E251" i="6"/>
  <c r="H251" i="6"/>
  <c r="K251" i="6"/>
  <c r="N251" i="6"/>
  <c r="Q251" i="6"/>
  <c r="T251" i="6"/>
  <c r="W251" i="6"/>
  <c r="Z251" i="6"/>
  <c r="AA251" i="6"/>
  <c r="AB251" i="6"/>
  <c r="AC284" i="6" l="1"/>
  <c r="AC271" i="6"/>
  <c r="AC268" i="6"/>
  <c r="AC267" i="6"/>
  <c r="AC252" i="6"/>
  <c r="AC254" i="6"/>
  <c r="AC251" i="6"/>
  <c r="E190" i="6"/>
  <c r="H190" i="6"/>
  <c r="K190" i="6"/>
  <c r="N190" i="6"/>
  <c r="Q190" i="6"/>
  <c r="T190" i="6"/>
  <c r="W190" i="6"/>
  <c r="Z190" i="6"/>
  <c r="AA190" i="6"/>
  <c r="AB190" i="6"/>
  <c r="E191" i="6"/>
  <c r="H191" i="6"/>
  <c r="K191" i="6"/>
  <c r="N191" i="6"/>
  <c r="Q191" i="6"/>
  <c r="T191" i="6"/>
  <c r="W191" i="6"/>
  <c r="Z191" i="6"/>
  <c r="AA191" i="6"/>
  <c r="AB191" i="6"/>
  <c r="E170" i="6"/>
  <c r="H170" i="6"/>
  <c r="K170" i="6"/>
  <c r="N170" i="6"/>
  <c r="Q170" i="6"/>
  <c r="T170" i="6"/>
  <c r="W170" i="6"/>
  <c r="Z170" i="6"/>
  <c r="AA170" i="6"/>
  <c r="AB170" i="6"/>
  <c r="E110" i="6"/>
  <c r="H110" i="6"/>
  <c r="K110" i="6"/>
  <c r="N110" i="6"/>
  <c r="Q110" i="6"/>
  <c r="T110" i="6"/>
  <c r="W110" i="6"/>
  <c r="Z110" i="6"/>
  <c r="AA110" i="6"/>
  <c r="AB110" i="6"/>
  <c r="E57" i="6"/>
  <c r="H57" i="6"/>
  <c r="K57" i="6"/>
  <c r="N57" i="6"/>
  <c r="Q57" i="6"/>
  <c r="T57" i="6"/>
  <c r="W57" i="6"/>
  <c r="Z57" i="6"/>
  <c r="AA57" i="6"/>
  <c r="AB57" i="6"/>
  <c r="E14" i="6"/>
  <c r="H14" i="6"/>
  <c r="K14" i="6"/>
  <c r="N14" i="6"/>
  <c r="Q14" i="6"/>
  <c r="T14" i="6"/>
  <c r="W14" i="6"/>
  <c r="Z14" i="6"/>
  <c r="AA14" i="6"/>
  <c r="AB14" i="6"/>
  <c r="AC191" i="6" l="1"/>
  <c r="AC14" i="6"/>
  <c r="AC190" i="6"/>
  <c r="AC170" i="6"/>
  <c r="AC110" i="6"/>
  <c r="AC57" i="6"/>
  <c r="F87" i="6"/>
  <c r="Q197" i="6"/>
  <c r="E143" i="6"/>
  <c r="E144" i="6"/>
  <c r="E146" i="6"/>
  <c r="H192" i="6" l="1"/>
  <c r="H189" i="6"/>
  <c r="E189" i="6"/>
  <c r="K189" i="6"/>
  <c r="N189" i="6"/>
  <c r="Q189" i="6"/>
  <c r="T189" i="6"/>
  <c r="W189" i="6"/>
  <c r="Z189" i="6"/>
  <c r="AA189" i="6"/>
  <c r="AB189" i="6"/>
  <c r="AC189" i="6" l="1"/>
  <c r="AB83" i="6" l="1"/>
  <c r="AA83" i="6"/>
  <c r="V260" i="6"/>
  <c r="U260" i="6"/>
  <c r="E224" i="6"/>
  <c r="H224" i="6"/>
  <c r="K224" i="6"/>
  <c r="N224" i="6"/>
  <c r="Q224" i="6"/>
  <c r="T224" i="6"/>
  <c r="W224" i="6"/>
  <c r="Z224" i="6"/>
  <c r="AA224" i="6"/>
  <c r="AB224" i="6"/>
  <c r="E218" i="6"/>
  <c r="H218" i="6"/>
  <c r="K218" i="6"/>
  <c r="N218" i="6"/>
  <c r="Q218" i="6"/>
  <c r="T218" i="6"/>
  <c r="W218" i="6"/>
  <c r="Z218" i="6"/>
  <c r="AA218" i="6"/>
  <c r="AB218" i="6"/>
  <c r="D135" i="6"/>
  <c r="F135" i="6"/>
  <c r="G135" i="6"/>
  <c r="I135" i="6"/>
  <c r="J135" i="6"/>
  <c r="L135" i="6"/>
  <c r="M135" i="6"/>
  <c r="O135" i="6"/>
  <c r="P135" i="6"/>
  <c r="R135" i="6"/>
  <c r="S135" i="6"/>
  <c r="U135" i="6"/>
  <c r="V135" i="6"/>
  <c r="X135" i="6"/>
  <c r="Y135" i="6"/>
  <c r="C135" i="6"/>
  <c r="AB133" i="6"/>
  <c r="AA133" i="6"/>
  <c r="Z133" i="6"/>
  <c r="W133" i="6"/>
  <c r="T133" i="6"/>
  <c r="Q133" i="6"/>
  <c r="N133" i="6"/>
  <c r="K133" i="6"/>
  <c r="H133" i="6"/>
  <c r="E133" i="6"/>
  <c r="AC224" i="6" l="1"/>
  <c r="AC218" i="6"/>
  <c r="AC133" i="6"/>
  <c r="AB80" i="6"/>
  <c r="AB81" i="6" s="1"/>
  <c r="AA80" i="6"/>
  <c r="AA81" i="6" s="1"/>
  <c r="Z80" i="6"/>
  <c r="Z81" i="6" s="1"/>
  <c r="W80" i="6"/>
  <c r="W81" i="6" s="1"/>
  <c r="T80" i="6"/>
  <c r="T81" i="6" s="1"/>
  <c r="Q80" i="6"/>
  <c r="Q81" i="6" s="1"/>
  <c r="N80" i="6"/>
  <c r="N81" i="6" s="1"/>
  <c r="K80" i="6"/>
  <c r="K81" i="6" s="1"/>
  <c r="H80" i="6"/>
  <c r="H81" i="6" s="1"/>
  <c r="G81" i="6"/>
  <c r="I81" i="6"/>
  <c r="J81" i="6"/>
  <c r="L81" i="6"/>
  <c r="M81" i="6"/>
  <c r="O81" i="6"/>
  <c r="P81" i="6"/>
  <c r="R81" i="6"/>
  <c r="S81" i="6"/>
  <c r="U81" i="6"/>
  <c r="V81" i="6"/>
  <c r="X81" i="6"/>
  <c r="Y81" i="6"/>
  <c r="D81" i="6"/>
  <c r="F81" i="6"/>
  <c r="E80" i="6"/>
  <c r="E81" i="6" s="1"/>
  <c r="C81" i="6"/>
  <c r="Y31" i="6"/>
  <c r="X31" i="6"/>
  <c r="V31" i="6"/>
  <c r="U31" i="6"/>
  <c r="S31" i="6"/>
  <c r="R31" i="6"/>
  <c r="P31" i="6"/>
  <c r="O31" i="6"/>
  <c r="M31" i="6"/>
  <c r="L31" i="6"/>
  <c r="J31" i="6"/>
  <c r="I31" i="6"/>
  <c r="G31" i="6"/>
  <c r="F31" i="6"/>
  <c r="D31" i="6"/>
  <c r="C31" i="6"/>
  <c r="AB30" i="6"/>
  <c r="AB31" i="6" s="1"/>
  <c r="AA30" i="6"/>
  <c r="AA31" i="6" s="1"/>
  <c r="Z30" i="6"/>
  <c r="Z31" i="6" s="1"/>
  <c r="W30" i="6"/>
  <c r="W31" i="6" s="1"/>
  <c r="T30" i="6"/>
  <c r="T31" i="6" s="1"/>
  <c r="Q30" i="6"/>
  <c r="Q31" i="6" s="1"/>
  <c r="N30" i="6"/>
  <c r="N31" i="6" s="1"/>
  <c r="K30" i="6"/>
  <c r="K31" i="6" s="1"/>
  <c r="H30" i="6"/>
  <c r="H31" i="6" s="1"/>
  <c r="E30" i="6"/>
  <c r="AC80" i="6" l="1"/>
  <c r="AC81" i="6" s="1"/>
  <c r="AC30" i="6"/>
  <c r="AC31" i="6" s="1"/>
  <c r="E31" i="6"/>
  <c r="D19" i="6" l="1"/>
  <c r="F19" i="6"/>
  <c r="G19" i="6"/>
  <c r="I19" i="6"/>
  <c r="J19" i="6"/>
  <c r="L19" i="6"/>
  <c r="M19" i="6"/>
  <c r="O19" i="6"/>
  <c r="P19" i="6"/>
  <c r="R19" i="6"/>
  <c r="S19" i="6"/>
  <c r="U19" i="6"/>
  <c r="V19" i="6"/>
  <c r="X19" i="6"/>
  <c r="Y19" i="6"/>
  <c r="C19" i="6"/>
  <c r="AA111" i="6" l="1"/>
  <c r="K286" i="6" l="1"/>
  <c r="Q246" i="6"/>
  <c r="O131" i="6"/>
  <c r="E174" i="6" l="1"/>
  <c r="H174" i="6"/>
  <c r="K174" i="6"/>
  <c r="N174" i="6"/>
  <c r="Q174" i="6"/>
  <c r="T174" i="6"/>
  <c r="W174" i="6"/>
  <c r="Z174" i="6"/>
  <c r="AA174" i="6"/>
  <c r="AB174" i="6"/>
  <c r="AC174" i="6" l="1"/>
  <c r="AB18" i="6" l="1"/>
  <c r="AB19" i="6" s="1"/>
  <c r="AA18" i="6"/>
  <c r="AA19" i="6" s="1"/>
  <c r="Z18" i="6"/>
  <c r="Z19" i="6" s="1"/>
  <c r="W18" i="6"/>
  <c r="W19" i="6" s="1"/>
  <c r="T18" i="6"/>
  <c r="T19" i="6" s="1"/>
  <c r="Q18" i="6"/>
  <c r="Q19" i="6" s="1"/>
  <c r="N18" i="6"/>
  <c r="N19" i="6" s="1"/>
  <c r="K18" i="6"/>
  <c r="K19" i="6" s="1"/>
  <c r="H18" i="6"/>
  <c r="H19" i="6" s="1"/>
  <c r="E18" i="6"/>
  <c r="E19" i="6" s="1"/>
  <c r="AC18" i="6" l="1"/>
  <c r="AC19" i="6" s="1"/>
  <c r="K328" i="6"/>
  <c r="K329" i="6"/>
  <c r="AB134" i="6" l="1"/>
  <c r="AB135" i="6" s="1"/>
  <c r="AA134" i="6"/>
  <c r="AA135" i="6" s="1"/>
  <c r="AB72" i="6"/>
  <c r="AB71" i="6"/>
  <c r="AA72" i="6"/>
  <c r="AA71" i="6"/>
  <c r="AB27" i="6"/>
  <c r="AA27" i="6"/>
  <c r="AB26" i="6"/>
  <c r="AA26" i="6"/>
  <c r="AB21" i="6"/>
  <c r="AA21" i="6"/>
  <c r="AB11" i="6"/>
  <c r="AB12" i="6"/>
  <c r="AB13" i="6"/>
  <c r="AB15" i="6"/>
  <c r="AB10" i="6"/>
  <c r="AA11" i="6"/>
  <c r="AA12" i="6"/>
  <c r="AA13" i="6"/>
  <c r="AA15" i="6"/>
  <c r="AA10" i="6"/>
  <c r="M337" i="6"/>
  <c r="M338" i="6" s="1"/>
  <c r="M339" i="6" s="1"/>
  <c r="L337" i="6"/>
  <c r="L338" i="6" s="1"/>
  <c r="L339" i="6" s="1"/>
  <c r="N336" i="6"/>
  <c r="N337" i="6" s="1"/>
  <c r="N338" i="6" s="1"/>
  <c r="N339" i="6" s="1"/>
  <c r="E14" i="7" s="1"/>
  <c r="M330" i="6"/>
  <c r="L330" i="6"/>
  <c r="N329" i="6"/>
  <c r="N328" i="6"/>
  <c r="M326" i="6"/>
  <c r="L326" i="6"/>
  <c r="N325" i="6"/>
  <c r="N326" i="6" s="1"/>
  <c r="M319" i="6"/>
  <c r="M320" i="6" s="1"/>
  <c r="M321" i="6" s="1"/>
  <c r="L319" i="6"/>
  <c r="L320" i="6" s="1"/>
  <c r="L321" i="6" s="1"/>
  <c r="N318" i="6"/>
  <c r="N317" i="6"/>
  <c r="M308" i="6"/>
  <c r="M312" i="6" s="1"/>
  <c r="L308" i="6"/>
  <c r="N307" i="6"/>
  <c r="N304" i="6"/>
  <c r="N303" i="6"/>
  <c r="N302" i="6"/>
  <c r="N301" i="6"/>
  <c r="N300" i="6"/>
  <c r="N299" i="6"/>
  <c r="N298" i="6"/>
  <c r="N297" i="6"/>
  <c r="N296" i="6"/>
  <c r="N295" i="6"/>
  <c r="N294" i="6"/>
  <c r="M288" i="6"/>
  <c r="M289" i="6" s="1"/>
  <c r="L288" i="6"/>
  <c r="L289" i="6" s="1"/>
  <c r="N287" i="6"/>
  <c r="N286" i="6"/>
  <c r="N283" i="6"/>
  <c r="M279" i="6"/>
  <c r="L279" i="6"/>
  <c r="N278" i="6"/>
  <c r="N277" i="6"/>
  <c r="M275" i="6"/>
  <c r="L275" i="6"/>
  <c r="N274" i="6"/>
  <c r="N273" i="6"/>
  <c r="N272" i="6"/>
  <c r="N270" i="6"/>
  <c r="N269" i="6"/>
  <c r="N266" i="6"/>
  <c r="M260" i="6"/>
  <c r="L260" i="6"/>
  <c r="N259" i="6"/>
  <c r="N258" i="6"/>
  <c r="M256" i="6"/>
  <c r="L256" i="6"/>
  <c r="N255" i="6"/>
  <c r="N253" i="6"/>
  <c r="N250" i="6"/>
  <c r="N249" i="6"/>
  <c r="M247" i="6"/>
  <c r="L247" i="6"/>
  <c r="N246" i="6"/>
  <c r="N245" i="6"/>
  <c r="N244" i="6"/>
  <c r="N243" i="6"/>
  <c r="N242" i="6"/>
  <c r="N241" i="6"/>
  <c r="N240" i="6"/>
  <c r="N239" i="6"/>
  <c r="N238" i="6"/>
  <c r="M232" i="6"/>
  <c r="L232" i="6"/>
  <c r="N231" i="6"/>
  <c r="N232" i="6" s="1"/>
  <c r="M229" i="6"/>
  <c r="L229" i="6"/>
  <c r="N228" i="6"/>
  <c r="N229" i="6" s="1"/>
  <c r="M226" i="6"/>
  <c r="L226" i="6"/>
  <c r="N225" i="6"/>
  <c r="N223" i="6"/>
  <c r="M221" i="6"/>
  <c r="L221" i="6"/>
  <c r="N220" i="6"/>
  <c r="N219" i="6"/>
  <c r="N217" i="6"/>
  <c r="N209" i="6"/>
  <c r="N211" i="6" s="1"/>
  <c r="M207" i="6"/>
  <c r="L207" i="6"/>
  <c r="N206" i="6"/>
  <c r="N205" i="6"/>
  <c r="M201" i="6"/>
  <c r="L201" i="6"/>
  <c r="N200" i="6"/>
  <c r="N201" i="6" s="1"/>
  <c r="M198" i="6"/>
  <c r="L198" i="6"/>
  <c r="N197" i="6"/>
  <c r="N196" i="6"/>
  <c r="N195" i="6"/>
  <c r="M193" i="6"/>
  <c r="L193" i="6"/>
  <c r="N192" i="6"/>
  <c r="M187" i="6"/>
  <c r="L187" i="6"/>
  <c r="N186" i="6"/>
  <c r="N185" i="6"/>
  <c r="M183" i="6"/>
  <c r="L183" i="6"/>
  <c r="N182" i="6"/>
  <c r="N183" i="6" s="1"/>
  <c r="M180" i="6"/>
  <c r="L180" i="6"/>
  <c r="N179" i="6"/>
  <c r="N178" i="6"/>
  <c r="N177" i="6"/>
  <c r="N175" i="6"/>
  <c r="N173" i="6"/>
  <c r="N172" i="6"/>
  <c r="N171" i="6"/>
  <c r="N169" i="6"/>
  <c r="M163" i="6"/>
  <c r="M164" i="6" s="1"/>
  <c r="L163" i="6"/>
  <c r="L164" i="6" s="1"/>
  <c r="N162" i="6"/>
  <c r="N158" i="6"/>
  <c r="N157" i="6"/>
  <c r="N156" i="6"/>
  <c r="N155" i="6"/>
  <c r="N154" i="6"/>
  <c r="M150" i="6"/>
  <c r="L150" i="6"/>
  <c r="N149" i="6"/>
  <c r="N146" i="6"/>
  <c r="N144" i="6"/>
  <c r="N143" i="6"/>
  <c r="N141" i="6"/>
  <c r="N140" i="6"/>
  <c r="N139" i="6"/>
  <c r="N138" i="6"/>
  <c r="N137" i="6"/>
  <c r="M131" i="6"/>
  <c r="L131" i="6"/>
  <c r="N130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4" i="6"/>
  <c r="N113" i="6"/>
  <c r="N112" i="6"/>
  <c r="N111" i="6"/>
  <c r="N109" i="6"/>
  <c r="M100" i="6"/>
  <c r="M104" i="6" s="1"/>
  <c r="M105" i="6" s="1"/>
  <c r="L100" i="6"/>
  <c r="L104" i="6" s="1"/>
  <c r="L105" i="6" s="1"/>
  <c r="N99" i="6"/>
  <c r="N98" i="6"/>
  <c r="N97" i="6"/>
  <c r="N95" i="6"/>
  <c r="N93" i="6"/>
  <c r="M87" i="6"/>
  <c r="L87" i="6"/>
  <c r="N86" i="6"/>
  <c r="N87" i="6" s="1"/>
  <c r="M84" i="6"/>
  <c r="L84" i="6"/>
  <c r="N83" i="6"/>
  <c r="N134" i="6"/>
  <c r="N135" i="6" s="1"/>
  <c r="M76" i="6"/>
  <c r="L76" i="6"/>
  <c r="N75" i="6"/>
  <c r="N76" i="6" s="1"/>
  <c r="M73" i="6"/>
  <c r="L73" i="6"/>
  <c r="N72" i="6"/>
  <c r="N71" i="6"/>
  <c r="M69" i="6"/>
  <c r="L69" i="6"/>
  <c r="N68" i="6"/>
  <c r="N69" i="6" s="1"/>
  <c r="M62" i="6"/>
  <c r="L62" i="6"/>
  <c r="N61" i="6"/>
  <c r="N62" i="6" s="1"/>
  <c r="M59" i="6"/>
  <c r="L59" i="6"/>
  <c r="N58" i="6"/>
  <c r="N56" i="6"/>
  <c r="M66" i="6"/>
  <c r="L66" i="6"/>
  <c r="N65" i="6"/>
  <c r="N64" i="6"/>
  <c r="M54" i="6"/>
  <c r="L54" i="6"/>
  <c r="N53" i="6"/>
  <c r="N54" i="6" s="1"/>
  <c r="M51" i="6"/>
  <c r="L51" i="6"/>
  <c r="N50" i="6"/>
  <c r="N49" i="6"/>
  <c r="N48" i="6"/>
  <c r="N47" i="6"/>
  <c r="N46" i="6"/>
  <c r="N45" i="6"/>
  <c r="M43" i="6"/>
  <c r="L43" i="6"/>
  <c r="N42" i="6"/>
  <c r="N41" i="6"/>
  <c r="N39" i="6"/>
  <c r="N38" i="6"/>
  <c r="N37" i="6"/>
  <c r="M28" i="6"/>
  <c r="M32" i="6" s="1"/>
  <c r="L28" i="6"/>
  <c r="L32" i="6" s="1"/>
  <c r="N27" i="6"/>
  <c r="N26" i="6"/>
  <c r="M22" i="6"/>
  <c r="L22" i="6"/>
  <c r="N21" i="6"/>
  <c r="N22" i="6" s="1"/>
  <c r="M16" i="6"/>
  <c r="L16" i="6"/>
  <c r="N15" i="6"/>
  <c r="N13" i="6"/>
  <c r="N12" i="6"/>
  <c r="N11" i="6"/>
  <c r="N10" i="6"/>
  <c r="L312" i="6" l="1"/>
  <c r="L313" i="6" s="1"/>
  <c r="M331" i="6"/>
  <c r="M332" i="6" s="1"/>
  <c r="M88" i="6"/>
  <c r="L88" i="6"/>
  <c r="M23" i="6"/>
  <c r="M33" i="6" s="1"/>
  <c r="L23" i="6"/>
  <c r="L33" i="6" s="1"/>
  <c r="M151" i="6"/>
  <c r="M165" i="6" s="1"/>
  <c r="N207" i="6"/>
  <c r="N212" i="6" s="1"/>
  <c r="L212" i="6"/>
  <c r="M233" i="6"/>
  <c r="M234" i="6" s="1"/>
  <c r="N73" i="6"/>
  <c r="N16" i="6"/>
  <c r="N23" i="6" s="1"/>
  <c r="L233" i="6"/>
  <c r="L234" i="6" s="1"/>
  <c r="L261" i="6"/>
  <c r="L262" i="6" s="1"/>
  <c r="L151" i="6"/>
  <c r="L165" i="6" s="1"/>
  <c r="L202" i="6"/>
  <c r="N288" i="6"/>
  <c r="N289" i="6" s="1"/>
  <c r="L331" i="6"/>
  <c r="L332" i="6" s="1"/>
  <c r="M202" i="6"/>
  <c r="M261" i="6"/>
  <c r="M262" i="6" s="1"/>
  <c r="M313" i="6"/>
  <c r="M212" i="6"/>
  <c r="N221" i="6"/>
  <c r="N226" i="6"/>
  <c r="N247" i="6"/>
  <c r="N260" i="6"/>
  <c r="M280" i="6"/>
  <c r="M290" i="6" s="1"/>
  <c r="N28" i="6"/>
  <c r="N32" i="6" s="1"/>
  <c r="N43" i="6"/>
  <c r="L77" i="6"/>
  <c r="N131" i="6"/>
  <c r="N163" i="6"/>
  <c r="N164" i="6" s="1"/>
  <c r="N330" i="6"/>
  <c r="N331" i="6" s="1"/>
  <c r="N332" i="6" s="1"/>
  <c r="E13" i="7" s="1"/>
  <c r="N51" i="6"/>
  <c r="N66" i="6"/>
  <c r="N59" i="6"/>
  <c r="M77" i="6"/>
  <c r="N84" i="6"/>
  <c r="N88" i="6" s="1"/>
  <c r="N100" i="6"/>
  <c r="N104" i="6" s="1"/>
  <c r="N105" i="6" s="1"/>
  <c r="E5" i="7" s="1"/>
  <c r="N180" i="6"/>
  <c r="N187" i="6"/>
  <c r="N193" i="6"/>
  <c r="N198" i="6"/>
  <c r="N275" i="6"/>
  <c r="N279" i="6"/>
  <c r="L280" i="6"/>
  <c r="L290" i="6" s="1"/>
  <c r="N308" i="6"/>
  <c r="N319" i="6"/>
  <c r="N320" i="6" s="1"/>
  <c r="N321" i="6" s="1"/>
  <c r="E12" i="7" s="1"/>
  <c r="N150" i="6"/>
  <c r="N256" i="6"/>
  <c r="N312" i="6" l="1"/>
  <c r="N313" i="6" s="1"/>
  <c r="E11" i="7" s="1"/>
  <c r="L213" i="6"/>
  <c r="M89" i="6"/>
  <c r="N151" i="6"/>
  <c r="N165" i="6" s="1"/>
  <c r="E6" i="7" s="1"/>
  <c r="N280" i="6"/>
  <c r="N290" i="6" s="1"/>
  <c r="E10" i="7" s="1"/>
  <c r="L89" i="6"/>
  <c r="N233" i="6"/>
  <c r="N234" i="6" s="1"/>
  <c r="E8" i="7" s="1"/>
  <c r="N261" i="6"/>
  <c r="N262" i="6" s="1"/>
  <c r="E9" i="7" s="1"/>
  <c r="N202" i="6"/>
  <c r="N213" i="6" s="1"/>
  <c r="E7" i="7" s="1"/>
  <c r="N77" i="6"/>
  <c r="N89" i="6" s="1"/>
  <c r="E4" i="7" s="1"/>
  <c r="M213" i="6"/>
  <c r="N33" i="6"/>
  <c r="E3" i="7" s="1"/>
  <c r="AB302" i="6"/>
  <c r="AA302" i="6"/>
  <c r="Z302" i="6"/>
  <c r="W302" i="6"/>
  <c r="T302" i="6"/>
  <c r="Q302" i="6"/>
  <c r="K302" i="6"/>
  <c r="H302" i="6"/>
  <c r="E302" i="6"/>
  <c r="AB301" i="6"/>
  <c r="AA301" i="6"/>
  <c r="Z301" i="6"/>
  <c r="W301" i="6"/>
  <c r="T301" i="6"/>
  <c r="Q301" i="6"/>
  <c r="K301" i="6"/>
  <c r="H301" i="6"/>
  <c r="E301" i="6"/>
  <c r="AB299" i="6"/>
  <c r="AA299" i="6"/>
  <c r="Z299" i="6"/>
  <c r="W299" i="6"/>
  <c r="T299" i="6"/>
  <c r="Q299" i="6"/>
  <c r="K299" i="6"/>
  <c r="H299" i="6"/>
  <c r="E299" i="6"/>
  <c r="AB296" i="6"/>
  <c r="AA296" i="6"/>
  <c r="Z296" i="6"/>
  <c r="W296" i="6"/>
  <c r="T296" i="6"/>
  <c r="Q296" i="6"/>
  <c r="K296" i="6"/>
  <c r="H296" i="6"/>
  <c r="E296" i="6"/>
  <c r="AB295" i="6"/>
  <c r="AA295" i="6"/>
  <c r="Z295" i="6"/>
  <c r="W295" i="6"/>
  <c r="T295" i="6"/>
  <c r="Q295" i="6"/>
  <c r="K295" i="6"/>
  <c r="H295" i="6"/>
  <c r="E295" i="6"/>
  <c r="L340" i="6" l="1"/>
  <c r="E15" i="7"/>
  <c r="M340" i="6"/>
  <c r="N340" i="6"/>
  <c r="AC302" i="6"/>
  <c r="AC301" i="6"/>
  <c r="AC299" i="6"/>
  <c r="AC296" i="6"/>
  <c r="AC295" i="6"/>
  <c r="AB162" i="6" l="1"/>
  <c r="AA162" i="6"/>
  <c r="Z162" i="6"/>
  <c r="W162" i="6"/>
  <c r="T162" i="6"/>
  <c r="Q162" i="6"/>
  <c r="K162" i="6"/>
  <c r="H162" i="6"/>
  <c r="E162" i="6"/>
  <c r="AB146" i="6"/>
  <c r="AA146" i="6"/>
  <c r="Z146" i="6"/>
  <c r="W146" i="6"/>
  <c r="T146" i="6"/>
  <c r="Q146" i="6"/>
  <c r="K146" i="6"/>
  <c r="H146" i="6"/>
  <c r="H117" i="6"/>
  <c r="E111" i="6"/>
  <c r="E112" i="6"/>
  <c r="E113" i="6"/>
  <c r="AB65" i="6"/>
  <c r="AA65" i="6"/>
  <c r="Z65" i="6"/>
  <c r="W65" i="6"/>
  <c r="T65" i="6"/>
  <c r="Q65" i="6"/>
  <c r="K65" i="6"/>
  <c r="H65" i="6"/>
  <c r="E65" i="6"/>
  <c r="AC65" i="6" l="1"/>
  <c r="AC146" i="6"/>
  <c r="AC162" i="6"/>
  <c r="E10" i="6"/>
  <c r="E11" i="6"/>
  <c r="D100" i="6" l="1"/>
  <c r="D104" i="6" s="1"/>
  <c r="F100" i="6"/>
  <c r="F104" i="6" s="1"/>
  <c r="G100" i="6"/>
  <c r="G104" i="6" s="1"/>
  <c r="I100" i="6"/>
  <c r="I104" i="6" s="1"/>
  <c r="J100" i="6"/>
  <c r="J104" i="6" s="1"/>
  <c r="O100" i="6"/>
  <c r="O104" i="6" s="1"/>
  <c r="P100" i="6"/>
  <c r="P104" i="6" s="1"/>
  <c r="R100" i="6"/>
  <c r="R104" i="6" s="1"/>
  <c r="S100" i="6"/>
  <c r="S104" i="6" s="1"/>
  <c r="U100" i="6"/>
  <c r="U104" i="6" s="1"/>
  <c r="V100" i="6"/>
  <c r="V104" i="6" s="1"/>
  <c r="X100" i="6"/>
  <c r="X104" i="6" s="1"/>
  <c r="Y100" i="6"/>
  <c r="Y104" i="6" s="1"/>
  <c r="C100" i="6"/>
  <c r="C104" i="6" s="1"/>
  <c r="C288" i="6"/>
  <c r="C289" i="6" s="1"/>
  <c r="AA317" i="6" l="1"/>
  <c r="C76" i="6"/>
  <c r="D84" i="6"/>
  <c r="F84" i="6"/>
  <c r="F88" i="6" s="1"/>
  <c r="G84" i="6"/>
  <c r="I84" i="6"/>
  <c r="J84" i="6"/>
  <c r="O84" i="6"/>
  <c r="P84" i="6"/>
  <c r="R84" i="6"/>
  <c r="S84" i="6"/>
  <c r="U84" i="6"/>
  <c r="V84" i="6"/>
  <c r="X84" i="6"/>
  <c r="Y84" i="6"/>
  <c r="C84" i="6"/>
  <c r="C198" i="6" l="1"/>
  <c r="C193" i="6"/>
  <c r="C187" i="6"/>
  <c r="C62" i="6"/>
  <c r="Y330" i="6"/>
  <c r="X330" i="6"/>
  <c r="V330" i="6"/>
  <c r="U330" i="6"/>
  <c r="S330" i="6"/>
  <c r="R330" i="6"/>
  <c r="P330" i="6"/>
  <c r="O330" i="6"/>
  <c r="J330" i="6"/>
  <c r="I330" i="6"/>
  <c r="G330" i="6"/>
  <c r="F330" i="6"/>
  <c r="D330" i="6"/>
  <c r="C330" i="6"/>
  <c r="AB329" i="6"/>
  <c r="AA329" i="6"/>
  <c r="Z329" i="6"/>
  <c r="W329" i="6"/>
  <c r="T329" i="6"/>
  <c r="Q329" i="6"/>
  <c r="H329" i="6"/>
  <c r="E329" i="6"/>
  <c r="AB328" i="6"/>
  <c r="AA328" i="6"/>
  <c r="Z328" i="6"/>
  <c r="W328" i="6"/>
  <c r="T328" i="6"/>
  <c r="Q328" i="6"/>
  <c r="H328" i="6"/>
  <c r="E328" i="6"/>
  <c r="Y326" i="6"/>
  <c r="X326" i="6"/>
  <c r="V326" i="6"/>
  <c r="U326" i="6"/>
  <c r="S326" i="6"/>
  <c r="R326" i="6"/>
  <c r="P326" i="6"/>
  <c r="O326" i="6"/>
  <c r="J326" i="6"/>
  <c r="I326" i="6"/>
  <c r="G326" i="6"/>
  <c r="F326" i="6"/>
  <c r="D326" i="6"/>
  <c r="C326" i="6"/>
  <c r="AB325" i="6"/>
  <c r="AB326" i="6" s="1"/>
  <c r="AA325" i="6"/>
  <c r="AA326" i="6" s="1"/>
  <c r="Z325" i="6"/>
  <c r="Z326" i="6" s="1"/>
  <c r="W325" i="6"/>
  <c r="W326" i="6" s="1"/>
  <c r="T325" i="6"/>
  <c r="T326" i="6" s="1"/>
  <c r="Q325" i="6"/>
  <c r="Q326" i="6" s="1"/>
  <c r="K325" i="6"/>
  <c r="K326" i="6" s="1"/>
  <c r="H325" i="6"/>
  <c r="E325" i="6"/>
  <c r="E326" i="6" s="1"/>
  <c r="AB304" i="6"/>
  <c r="AA304" i="6"/>
  <c r="Z304" i="6"/>
  <c r="W304" i="6"/>
  <c r="T304" i="6"/>
  <c r="Q304" i="6"/>
  <c r="K304" i="6"/>
  <c r="H304" i="6"/>
  <c r="E304" i="6"/>
  <c r="R331" i="6" l="1"/>
  <c r="R332" i="6" s="1"/>
  <c r="G331" i="6"/>
  <c r="G332" i="6" s="1"/>
  <c r="Z330" i="6"/>
  <c r="Z331" i="6" s="1"/>
  <c r="Z332" i="6" s="1"/>
  <c r="J331" i="6"/>
  <c r="J332" i="6" s="1"/>
  <c r="Y331" i="6"/>
  <c r="Y332" i="6" s="1"/>
  <c r="K330" i="6"/>
  <c r="K331" i="6" s="1"/>
  <c r="K332" i="6" s="1"/>
  <c r="D13" i="7" s="1"/>
  <c r="W330" i="6"/>
  <c r="W331" i="6" s="1"/>
  <c r="W332" i="6" s="1"/>
  <c r="AC329" i="6"/>
  <c r="Q330" i="6"/>
  <c r="Q331" i="6" s="1"/>
  <c r="Q332" i="6" s="1"/>
  <c r="F13" i="7" s="1"/>
  <c r="AA330" i="6"/>
  <c r="AA331" i="6" s="1"/>
  <c r="AA332" i="6" s="1"/>
  <c r="I331" i="6"/>
  <c r="I332" i="6" s="1"/>
  <c r="F331" i="6"/>
  <c r="F332" i="6" s="1"/>
  <c r="U331" i="6"/>
  <c r="U332" i="6" s="1"/>
  <c r="T330" i="6"/>
  <c r="T331" i="6" s="1"/>
  <c r="T332" i="6" s="1"/>
  <c r="G13" i="7" s="1"/>
  <c r="AB330" i="6"/>
  <c r="AB331" i="6" s="1"/>
  <c r="AB332" i="6" s="1"/>
  <c r="AC325" i="6"/>
  <c r="AC326" i="6" s="1"/>
  <c r="C331" i="6"/>
  <c r="C332" i="6" s="1"/>
  <c r="V331" i="6"/>
  <c r="V332" i="6" s="1"/>
  <c r="O331" i="6"/>
  <c r="O332" i="6" s="1"/>
  <c r="P331" i="6"/>
  <c r="P332" i="6" s="1"/>
  <c r="X331" i="6"/>
  <c r="X332" i="6" s="1"/>
  <c r="AC328" i="6"/>
  <c r="D331" i="6"/>
  <c r="D332" i="6" s="1"/>
  <c r="S331" i="6"/>
  <c r="S332" i="6" s="1"/>
  <c r="E330" i="6"/>
  <c r="E331" i="6" s="1"/>
  <c r="E332" i="6" s="1"/>
  <c r="B13" i="7" s="1"/>
  <c r="H326" i="6"/>
  <c r="H330" i="6"/>
  <c r="AC304" i="6"/>
  <c r="AC330" i="6" l="1"/>
  <c r="AC331" i="6" s="1"/>
  <c r="AC332" i="6" s="1"/>
  <c r="H331" i="6"/>
  <c r="H332" i="6" s="1"/>
  <c r="C13" i="7" s="1"/>
  <c r="J13" i="7" s="1"/>
  <c r="AB253" i="6" l="1"/>
  <c r="AA253" i="6"/>
  <c r="Z253" i="6"/>
  <c r="W253" i="6"/>
  <c r="T253" i="6"/>
  <c r="Q253" i="6"/>
  <c r="K253" i="6"/>
  <c r="H253" i="6"/>
  <c r="E253" i="6"/>
  <c r="AB239" i="6"/>
  <c r="AA239" i="6"/>
  <c r="Z239" i="6"/>
  <c r="W239" i="6"/>
  <c r="T239" i="6"/>
  <c r="Q239" i="6"/>
  <c r="K239" i="6"/>
  <c r="H239" i="6"/>
  <c r="E239" i="6"/>
  <c r="AB223" i="6"/>
  <c r="AA223" i="6"/>
  <c r="Z223" i="6"/>
  <c r="W223" i="6"/>
  <c r="T223" i="6"/>
  <c r="Q223" i="6"/>
  <c r="K223" i="6"/>
  <c r="H223" i="6"/>
  <c r="E223" i="6"/>
  <c r="AB217" i="6"/>
  <c r="AA217" i="6"/>
  <c r="Z217" i="6"/>
  <c r="W217" i="6"/>
  <c r="T217" i="6"/>
  <c r="Q217" i="6"/>
  <c r="K217" i="6"/>
  <c r="H217" i="6"/>
  <c r="E217" i="6"/>
  <c r="AC223" i="6" l="1"/>
  <c r="AC253" i="6"/>
  <c r="AC239" i="6"/>
  <c r="AC217" i="6"/>
  <c r="Y229" i="6" l="1"/>
  <c r="X229" i="6"/>
  <c r="V229" i="6"/>
  <c r="U229" i="6"/>
  <c r="S229" i="6"/>
  <c r="R229" i="6"/>
  <c r="P229" i="6"/>
  <c r="O229" i="6"/>
  <c r="J229" i="6"/>
  <c r="I229" i="6"/>
  <c r="G229" i="6"/>
  <c r="F229" i="6"/>
  <c r="D229" i="6"/>
  <c r="C229" i="6"/>
  <c r="AB228" i="6"/>
  <c r="AB229" i="6" s="1"/>
  <c r="AA228" i="6"/>
  <c r="AA229" i="6" s="1"/>
  <c r="Z228" i="6"/>
  <c r="Z229" i="6" s="1"/>
  <c r="W228" i="6"/>
  <c r="W229" i="6" s="1"/>
  <c r="T228" i="6"/>
  <c r="T229" i="6" s="1"/>
  <c r="Q228" i="6"/>
  <c r="Q229" i="6" s="1"/>
  <c r="K228" i="6"/>
  <c r="K229" i="6" s="1"/>
  <c r="H228" i="6"/>
  <c r="H229" i="6" s="1"/>
  <c r="E228" i="6"/>
  <c r="AB175" i="6"/>
  <c r="AA175" i="6"/>
  <c r="Z175" i="6"/>
  <c r="W175" i="6"/>
  <c r="T175" i="6"/>
  <c r="Q175" i="6"/>
  <c r="K175" i="6"/>
  <c r="H175" i="6"/>
  <c r="E175" i="6"/>
  <c r="AC228" i="6" l="1"/>
  <c r="AC229" i="6" s="1"/>
  <c r="E229" i="6"/>
  <c r="AC175" i="6"/>
  <c r="AB144" i="6"/>
  <c r="AA144" i="6"/>
  <c r="Z144" i="6"/>
  <c r="W144" i="6"/>
  <c r="T144" i="6"/>
  <c r="Q144" i="6"/>
  <c r="K144" i="6"/>
  <c r="H144" i="6"/>
  <c r="AB143" i="6"/>
  <c r="AA143" i="6"/>
  <c r="Z143" i="6"/>
  <c r="W143" i="6"/>
  <c r="T143" i="6"/>
  <c r="Q143" i="6"/>
  <c r="K143" i="6"/>
  <c r="H143" i="6"/>
  <c r="AB124" i="6"/>
  <c r="AA124" i="6"/>
  <c r="Z124" i="6"/>
  <c r="W124" i="6"/>
  <c r="T124" i="6"/>
  <c r="Q124" i="6"/>
  <c r="K124" i="6"/>
  <c r="H124" i="6"/>
  <c r="E124" i="6"/>
  <c r="K121" i="6"/>
  <c r="AB117" i="6"/>
  <c r="AA117" i="6"/>
  <c r="Z117" i="6"/>
  <c r="W117" i="6"/>
  <c r="T117" i="6"/>
  <c r="Q117" i="6"/>
  <c r="K117" i="6"/>
  <c r="E117" i="6"/>
  <c r="AB111" i="6"/>
  <c r="Z111" i="6"/>
  <c r="W111" i="6"/>
  <c r="T111" i="6"/>
  <c r="Q111" i="6"/>
  <c r="K111" i="6"/>
  <c r="H111" i="6"/>
  <c r="AC144" i="6" l="1"/>
  <c r="AC143" i="6"/>
  <c r="AC124" i="6"/>
  <c r="AC117" i="6"/>
  <c r="AC111" i="6"/>
  <c r="AB128" i="6" l="1"/>
  <c r="AA128" i="6"/>
  <c r="Z128" i="6"/>
  <c r="W128" i="6"/>
  <c r="T128" i="6"/>
  <c r="Q128" i="6"/>
  <c r="K128" i="6"/>
  <c r="H128" i="6"/>
  <c r="E128" i="6"/>
  <c r="Y62" i="6"/>
  <c r="X62" i="6"/>
  <c r="V62" i="6"/>
  <c r="U62" i="6"/>
  <c r="S62" i="6"/>
  <c r="R62" i="6"/>
  <c r="P62" i="6"/>
  <c r="O62" i="6"/>
  <c r="J62" i="6"/>
  <c r="I62" i="6"/>
  <c r="G62" i="6"/>
  <c r="F62" i="6"/>
  <c r="D62" i="6"/>
  <c r="AB61" i="6"/>
  <c r="AB62" i="6" s="1"/>
  <c r="AA61" i="6"/>
  <c r="AA62" i="6" s="1"/>
  <c r="Z61" i="6"/>
  <c r="Z62" i="6" s="1"/>
  <c r="W61" i="6"/>
  <c r="W62" i="6" s="1"/>
  <c r="T61" i="6"/>
  <c r="T62" i="6" s="1"/>
  <c r="Q61" i="6"/>
  <c r="Q62" i="6" s="1"/>
  <c r="K61" i="6"/>
  <c r="K62" i="6" s="1"/>
  <c r="H61" i="6"/>
  <c r="H62" i="6" s="1"/>
  <c r="E61" i="6"/>
  <c r="Y43" i="6"/>
  <c r="X43" i="6"/>
  <c r="V43" i="6"/>
  <c r="U43" i="6"/>
  <c r="S43" i="6"/>
  <c r="R43" i="6"/>
  <c r="P43" i="6"/>
  <c r="O43" i="6"/>
  <c r="J43" i="6"/>
  <c r="I43" i="6"/>
  <c r="G43" i="6"/>
  <c r="F43" i="6"/>
  <c r="D43" i="6"/>
  <c r="C43" i="6"/>
  <c r="AB42" i="6"/>
  <c r="AA42" i="6"/>
  <c r="Z42" i="6"/>
  <c r="W42" i="6"/>
  <c r="T42" i="6"/>
  <c r="Q42" i="6"/>
  <c r="K42" i="6"/>
  <c r="H42" i="6"/>
  <c r="E42" i="6"/>
  <c r="AB41" i="6"/>
  <c r="AA41" i="6"/>
  <c r="Z41" i="6"/>
  <c r="W41" i="6"/>
  <c r="T41" i="6"/>
  <c r="Q41" i="6"/>
  <c r="K41" i="6"/>
  <c r="H41" i="6"/>
  <c r="E41" i="6"/>
  <c r="AB39" i="6"/>
  <c r="AA39" i="6"/>
  <c r="Z39" i="6"/>
  <c r="W39" i="6"/>
  <c r="T39" i="6"/>
  <c r="Q39" i="6"/>
  <c r="K39" i="6"/>
  <c r="H39" i="6"/>
  <c r="E39" i="6"/>
  <c r="AB38" i="6"/>
  <c r="AA38" i="6"/>
  <c r="Z38" i="6"/>
  <c r="W38" i="6"/>
  <c r="T38" i="6"/>
  <c r="Q38" i="6"/>
  <c r="K38" i="6"/>
  <c r="H38" i="6"/>
  <c r="E38" i="6"/>
  <c r="AB37" i="6"/>
  <c r="AA37" i="6"/>
  <c r="Z37" i="6"/>
  <c r="W37" i="6"/>
  <c r="T37" i="6"/>
  <c r="Q37" i="6"/>
  <c r="K37" i="6"/>
  <c r="H37" i="6"/>
  <c r="E37" i="6"/>
  <c r="AC128" i="6" l="1"/>
  <c r="AC61" i="6"/>
  <c r="AC62" i="6" s="1"/>
  <c r="E62" i="6"/>
  <c r="Q43" i="6"/>
  <c r="AC41" i="6"/>
  <c r="AB43" i="6"/>
  <c r="AC42" i="6"/>
  <c r="AA43" i="6"/>
  <c r="AC39" i="6"/>
  <c r="AC38" i="6"/>
  <c r="H43" i="6"/>
  <c r="W43" i="6"/>
  <c r="T43" i="6"/>
  <c r="K43" i="6"/>
  <c r="Z43" i="6"/>
  <c r="AC37" i="6"/>
  <c r="E43" i="6"/>
  <c r="AC43" i="6" l="1"/>
  <c r="E195" i="6" l="1"/>
  <c r="D319" i="6" l="1"/>
  <c r="D320" i="6" s="1"/>
  <c r="F319" i="6"/>
  <c r="F320" i="6" s="1"/>
  <c r="G319" i="6"/>
  <c r="G320" i="6" s="1"/>
  <c r="I319" i="6"/>
  <c r="I320" i="6" s="1"/>
  <c r="J319" i="6"/>
  <c r="J320" i="6" s="1"/>
  <c r="O319" i="6"/>
  <c r="O320" i="6" s="1"/>
  <c r="P319" i="6"/>
  <c r="P320" i="6" s="1"/>
  <c r="R319" i="6"/>
  <c r="R320" i="6" s="1"/>
  <c r="S319" i="6"/>
  <c r="S320" i="6" s="1"/>
  <c r="U319" i="6"/>
  <c r="U320" i="6" s="1"/>
  <c r="V319" i="6"/>
  <c r="V320" i="6" s="1"/>
  <c r="X319" i="6"/>
  <c r="X320" i="6" s="1"/>
  <c r="Y319" i="6"/>
  <c r="Y320" i="6" s="1"/>
  <c r="C319" i="6"/>
  <c r="C320" i="6" s="1"/>
  <c r="R87" i="6" l="1"/>
  <c r="R88" i="6" s="1"/>
  <c r="Z12" i="6"/>
  <c r="W12" i="6"/>
  <c r="T12" i="6"/>
  <c r="Q12" i="6"/>
  <c r="K12" i="6"/>
  <c r="H12" i="6"/>
  <c r="E12" i="6"/>
  <c r="AC12" i="6" l="1"/>
  <c r="D256" i="6"/>
  <c r="F256" i="6"/>
  <c r="G256" i="6"/>
  <c r="I256" i="6"/>
  <c r="J256" i="6"/>
  <c r="O256" i="6"/>
  <c r="P256" i="6"/>
  <c r="R256" i="6"/>
  <c r="S256" i="6"/>
  <c r="U256" i="6"/>
  <c r="V256" i="6"/>
  <c r="X256" i="6"/>
  <c r="Y256" i="6"/>
  <c r="C256" i="6"/>
  <c r="AB255" i="6"/>
  <c r="AA255" i="6"/>
  <c r="Z255" i="6"/>
  <c r="W255" i="6"/>
  <c r="T255" i="6"/>
  <c r="Q255" i="6"/>
  <c r="K255" i="6"/>
  <c r="H255" i="6"/>
  <c r="E255" i="6"/>
  <c r="AB250" i="6"/>
  <c r="AA250" i="6"/>
  <c r="Z250" i="6"/>
  <c r="W250" i="6"/>
  <c r="T250" i="6"/>
  <c r="Q250" i="6"/>
  <c r="K250" i="6"/>
  <c r="H250" i="6"/>
  <c r="E250" i="6"/>
  <c r="AB249" i="6"/>
  <c r="AA249" i="6"/>
  <c r="Z249" i="6"/>
  <c r="W249" i="6"/>
  <c r="T249" i="6"/>
  <c r="Q249" i="6"/>
  <c r="K249" i="6"/>
  <c r="H249" i="6"/>
  <c r="E249" i="6"/>
  <c r="AB205" i="6"/>
  <c r="AA205" i="6"/>
  <c r="Z205" i="6"/>
  <c r="W205" i="6"/>
  <c r="T205" i="6"/>
  <c r="Q205" i="6"/>
  <c r="K205" i="6"/>
  <c r="H205" i="6"/>
  <c r="E205" i="6"/>
  <c r="AB196" i="6"/>
  <c r="AA196" i="6"/>
  <c r="Z196" i="6"/>
  <c r="W196" i="6"/>
  <c r="T196" i="6"/>
  <c r="Q196" i="6"/>
  <c r="K196" i="6"/>
  <c r="H196" i="6"/>
  <c r="E196" i="6"/>
  <c r="AB177" i="6"/>
  <c r="AA177" i="6"/>
  <c r="Z177" i="6"/>
  <c r="W177" i="6"/>
  <c r="T177" i="6"/>
  <c r="Q177" i="6"/>
  <c r="K177" i="6"/>
  <c r="H177" i="6"/>
  <c r="E177" i="6"/>
  <c r="AB172" i="6"/>
  <c r="AA172" i="6"/>
  <c r="Z172" i="6"/>
  <c r="W172" i="6"/>
  <c r="T172" i="6"/>
  <c r="Q172" i="6"/>
  <c r="K172" i="6"/>
  <c r="H172" i="6"/>
  <c r="E172" i="6"/>
  <c r="T256" i="6" l="1"/>
  <c r="AC172" i="6"/>
  <c r="Q256" i="6"/>
  <c r="K256" i="6"/>
  <c r="Z256" i="6"/>
  <c r="H256" i="6"/>
  <c r="W256" i="6"/>
  <c r="AC250" i="6"/>
  <c r="AC255" i="6"/>
  <c r="AC249" i="6"/>
  <c r="AB256" i="6"/>
  <c r="AA256" i="6"/>
  <c r="E256" i="6"/>
  <c r="AC205" i="6"/>
  <c r="AC196" i="6"/>
  <c r="AC177" i="6"/>
  <c r="AC256" i="6" l="1"/>
  <c r="C59" i="6"/>
  <c r="AB58" i="6"/>
  <c r="AA58" i="6"/>
  <c r="Z58" i="6"/>
  <c r="W58" i="6"/>
  <c r="T58" i="6"/>
  <c r="Q58" i="6"/>
  <c r="K58" i="6"/>
  <c r="H58" i="6"/>
  <c r="E58" i="6"/>
  <c r="AC58" i="6" l="1"/>
  <c r="T114" i="6"/>
  <c r="A12" i="7" l="1"/>
  <c r="A11" i="7"/>
  <c r="A10" i="7"/>
  <c r="A9" i="7"/>
  <c r="A8" i="7"/>
  <c r="A7" i="7"/>
  <c r="A6" i="7"/>
  <c r="A5" i="7"/>
  <c r="A4" i="7"/>
  <c r="A3" i="7"/>
  <c r="D87" i="6" l="1"/>
  <c r="D88" i="6" s="1"/>
  <c r="G87" i="6"/>
  <c r="G88" i="6" s="1"/>
  <c r="I87" i="6"/>
  <c r="I88" i="6" s="1"/>
  <c r="J87" i="6"/>
  <c r="J88" i="6" s="1"/>
  <c r="O87" i="6"/>
  <c r="O88" i="6" s="1"/>
  <c r="P87" i="6"/>
  <c r="P88" i="6" s="1"/>
  <c r="S87" i="6"/>
  <c r="S88" i="6" s="1"/>
  <c r="U87" i="6"/>
  <c r="U88" i="6" s="1"/>
  <c r="V87" i="6"/>
  <c r="V88" i="6" s="1"/>
  <c r="X87" i="6"/>
  <c r="X88" i="6" s="1"/>
  <c r="Y87" i="6"/>
  <c r="Y88" i="6" s="1"/>
  <c r="C87" i="6"/>
  <c r="C88" i="6" s="1"/>
  <c r="Y337" i="6"/>
  <c r="Y338" i="6" s="1"/>
  <c r="Y339" i="6" s="1"/>
  <c r="X337" i="6"/>
  <c r="X338" i="6" s="1"/>
  <c r="X339" i="6" s="1"/>
  <c r="V337" i="6"/>
  <c r="V338" i="6" s="1"/>
  <c r="V339" i="6" s="1"/>
  <c r="U337" i="6"/>
  <c r="U338" i="6" s="1"/>
  <c r="U339" i="6" s="1"/>
  <c r="S337" i="6"/>
  <c r="S338" i="6" s="1"/>
  <c r="S339" i="6" s="1"/>
  <c r="R337" i="6"/>
  <c r="R338" i="6" s="1"/>
  <c r="R339" i="6" s="1"/>
  <c r="P337" i="6"/>
  <c r="P338" i="6" s="1"/>
  <c r="P339" i="6" s="1"/>
  <c r="O337" i="6"/>
  <c r="O338" i="6" s="1"/>
  <c r="O339" i="6" s="1"/>
  <c r="J337" i="6"/>
  <c r="J338" i="6" s="1"/>
  <c r="J339" i="6" s="1"/>
  <c r="I337" i="6"/>
  <c r="I338" i="6" s="1"/>
  <c r="I339" i="6" s="1"/>
  <c r="G337" i="6"/>
  <c r="G338" i="6" s="1"/>
  <c r="G339" i="6" s="1"/>
  <c r="F337" i="6"/>
  <c r="F338" i="6" s="1"/>
  <c r="F339" i="6" s="1"/>
  <c r="D337" i="6"/>
  <c r="D338" i="6" s="1"/>
  <c r="D339" i="6" s="1"/>
  <c r="C337" i="6"/>
  <c r="C338" i="6" s="1"/>
  <c r="C339" i="6" s="1"/>
  <c r="AB336" i="6"/>
  <c r="AB337" i="6" s="1"/>
  <c r="AB338" i="6" s="1"/>
  <c r="AB339" i="6" s="1"/>
  <c r="AA336" i="6"/>
  <c r="AA337" i="6" s="1"/>
  <c r="AA338" i="6" s="1"/>
  <c r="AA339" i="6" s="1"/>
  <c r="Z336" i="6"/>
  <c r="Z337" i="6" s="1"/>
  <c r="Z338" i="6" s="1"/>
  <c r="Z339" i="6" s="1"/>
  <c r="W336" i="6"/>
  <c r="W337" i="6" s="1"/>
  <c r="W338" i="6" s="1"/>
  <c r="W339" i="6" s="1"/>
  <c r="T336" i="6"/>
  <c r="T337" i="6" s="1"/>
  <c r="T338" i="6" s="1"/>
  <c r="T339" i="6" s="1"/>
  <c r="G14" i="7" s="1"/>
  <c r="Q336" i="6"/>
  <c r="Q337" i="6" s="1"/>
  <c r="Q338" i="6" s="1"/>
  <c r="Q339" i="6" s="1"/>
  <c r="F14" i="7" s="1"/>
  <c r="K336" i="6"/>
  <c r="K337" i="6" s="1"/>
  <c r="K338" i="6" s="1"/>
  <c r="K339" i="6" s="1"/>
  <c r="D14" i="7" s="1"/>
  <c r="H336" i="6"/>
  <c r="H337" i="6" s="1"/>
  <c r="H338" i="6" s="1"/>
  <c r="H339" i="6" s="1"/>
  <c r="C14" i="7" s="1"/>
  <c r="E336" i="6"/>
  <c r="E219" i="6"/>
  <c r="H219" i="6"/>
  <c r="K219" i="6"/>
  <c r="Q219" i="6"/>
  <c r="T219" i="6"/>
  <c r="W219" i="6"/>
  <c r="Z219" i="6"/>
  <c r="AA219" i="6"/>
  <c r="AB219" i="6"/>
  <c r="Z134" i="6"/>
  <c r="Z135" i="6" s="1"/>
  <c r="W134" i="6"/>
  <c r="W135" i="6" s="1"/>
  <c r="T134" i="6"/>
  <c r="T135" i="6" s="1"/>
  <c r="Q134" i="6"/>
  <c r="Q135" i="6" s="1"/>
  <c r="K134" i="6"/>
  <c r="K135" i="6" s="1"/>
  <c r="H134" i="6"/>
  <c r="H135" i="6" s="1"/>
  <c r="E134" i="6"/>
  <c r="E135" i="6" s="1"/>
  <c r="E127" i="6"/>
  <c r="H127" i="6"/>
  <c r="K127" i="6"/>
  <c r="Q127" i="6"/>
  <c r="T127" i="6"/>
  <c r="W127" i="6"/>
  <c r="Z127" i="6"/>
  <c r="AA127" i="6"/>
  <c r="AB127" i="6"/>
  <c r="K118" i="6"/>
  <c r="D73" i="6"/>
  <c r="F73" i="6"/>
  <c r="G73" i="6"/>
  <c r="I73" i="6"/>
  <c r="J73" i="6"/>
  <c r="O73" i="6"/>
  <c r="P73" i="6"/>
  <c r="R73" i="6"/>
  <c r="S73" i="6"/>
  <c r="U73" i="6"/>
  <c r="V73" i="6"/>
  <c r="X73" i="6"/>
  <c r="Y73" i="6"/>
  <c r="C73" i="6"/>
  <c r="Z72" i="6"/>
  <c r="W72" i="6"/>
  <c r="T72" i="6"/>
  <c r="Q72" i="6"/>
  <c r="K72" i="6"/>
  <c r="H72" i="6"/>
  <c r="E72" i="6"/>
  <c r="K21" i="6"/>
  <c r="AA73" i="6" l="1"/>
  <c r="AC134" i="6"/>
  <c r="AC135" i="6" s="1"/>
  <c r="AC72" i="6"/>
  <c r="AB73" i="6"/>
  <c r="AC336" i="6"/>
  <c r="AC337" i="6" s="1"/>
  <c r="AC338" i="6" s="1"/>
  <c r="AC339" i="6" s="1"/>
  <c r="E337" i="6"/>
  <c r="E338" i="6" s="1"/>
  <c r="E339" i="6" s="1"/>
  <c r="B14" i="7" s="1"/>
  <c r="J14" i="7" s="1"/>
  <c r="AC219" i="6"/>
  <c r="AC127" i="6"/>
  <c r="D288" i="6" l="1"/>
  <c r="D289" i="6" s="1"/>
  <c r="F288" i="6"/>
  <c r="F289" i="6" s="1"/>
  <c r="G288" i="6"/>
  <c r="G289" i="6" s="1"/>
  <c r="I288" i="6"/>
  <c r="I289" i="6" s="1"/>
  <c r="J288" i="6"/>
  <c r="J289" i="6" s="1"/>
  <c r="O288" i="6"/>
  <c r="O289" i="6" s="1"/>
  <c r="P288" i="6"/>
  <c r="P289" i="6" s="1"/>
  <c r="R288" i="6"/>
  <c r="R289" i="6" s="1"/>
  <c r="S288" i="6"/>
  <c r="S289" i="6" s="1"/>
  <c r="U288" i="6"/>
  <c r="U289" i="6" s="1"/>
  <c r="V288" i="6"/>
  <c r="V289" i="6" s="1"/>
  <c r="X288" i="6"/>
  <c r="X289" i="6" s="1"/>
  <c r="Y288" i="6"/>
  <c r="Y289" i="6" s="1"/>
  <c r="D260" i="6" l="1"/>
  <c r="F260" i="6"/>
  <c r="G260" i="6"/>
  <c r="I260" i="6"/>
  <c r="J260" i="6"/>
  <c r="O260" i="6"/>
  <c r="P260" i="6"/>
  <c r="R260" i="6"/>
  <c r="S260" i="6"/>
  <c r="X260" i="6"/>
  <c r="Y260" i="6"/>
  <c r="C260" i="6"/>
  <c r="Y51" i="6" l="1"/>
  <c r="X51" i="6"/>
  <c r="R198" i="6"/>
  <c r="AB149" i="6" l="1"/>
  <c r="AA149" i="6"/>
  <c r="Z149" i="6"/>
  <c r="W149" i="6"/>
  <c r="T149" i="6"/>
  <c r="Q149" i="6"/>
  <c r="K149" i="6"/>
  <c r="H149" i="6"/>
  <c r="E149" i="6"/>
  <c r="AB126" i="6"/>
  <c r="AA126" i="6"/>
  <c r="Z126" i="6"/>
  <c r="W126" i="6"/>
  <c r="T126" i="6"/>
  <c r="Q126" i="6"/>
  <c r="K126" i="6"/>
  <c r="H126" i="6"/>
  <c r="E126" i="6"/>
  <c r="AB125" i="6"/>
  <c r="AA125" i="6"/>
  <c r="Z125" i="6"/>
  <c r="W125" i="6"/>
  <c r="T125" i="6"/>
  <c r="Q125" i="6"/>
  <c r="K125" i="6"/>
  <c r="H125" i="6"/>
  <c r="E125" i="6"/>
  <c r="D308" i="6"/>
  <c r="C308" i="6"/>
  <c r="AB294" i="6"/>
  <c r="AA294" i="6"/>
  <c r="D312" i="6" l="1"/>
  <c r="D313" i="6" s="1"/>
  <c r="C312" i="6"/>
  <c r="C313" i="6" s="1"/>
  <c r="AC149" i="6"/>
  <c r="AC126" i="6"/>
  <c r="AC125" i="6"/>
  <c r="AB173" i="6"/>
  <c r="AA173" i="6"/>
  <c r="Z173" i="6"/>
  <c r="W173" i="6"/>
  <c r="T173" i="6"/>
  <c r="Q173" i="6"/>
  <c r="K173" i="6"/>
  <c r="H173" i="6"/>
  <c r="E173" i="6"/>
  <c r="AC173" i="6" l="1"/>
  <c r="Y76" i="6"/>
  <c r="X76" i="6"/>
  <c r="V76" i="6"/>
  <c r="U76" i="6"/>
  <c r="S76" i="6"/>
  <c r="R76" i="6"/>
  <c r="P76" i="6"/>
  <c r="O76" i="6"/>
  <c r="J76" i="6"/>
  <c r="I76" i="6"/>
  <c r="G76" i="6"/>
  <c r="F76" i="6"/>
  <c r="D76" i="6"/>
  <c r="AB75" i="6"/>
  <c r="AB76" i="6" s="1"/>
  <c r="AA75" i="6"/>
  <c r="AA76" i="6" s="1"/>
  <c r="Z75" i="6"/>
  <c r="Z76" i="6" s="1"/>
  <c r="W75" i="6"/>
  <c r="W76" i="6" s="1"/>
  <c r="T75" i="6"/>
  <c r="T76" i="6" s="1"/>
  <c r="Q75" i="6"/>
  <c r="Q76" i="6" s="1"/>
  <c r="K75" i="6"/>
  <c r="K76" i="6" s="1"/>
  <c r="H75" i="6"/>
  <c r="H76" i="6" s="1"/>
  <c r="E75" i="6"/>
  <c r="E76" i="6" s="1"/>
  <c r="Z71" i="6"/>
  <c r="Z73" i="6" s="1"/>
  <c r="W71" i="6"/>
  <c r="W73" i="6" s="1"/>
  <c r="T71" i="6"/>
  <c r="T73" i="6" s="1"/>
  <c r="Q71" i="6"/>
  <c r="Q73" i="6" s="1"/>
  <c r="K71" i="6"/>
  <c r="K73" i="6" s="1"/>
  <c r="H71" i="6"/>
  <c r="H73" i="6" s="1"/>
  <c r="E71" i="6"/>
  <c r="E73" i="6" l="1"/>
  <c r="AC73" i="6" s="1"/>
  <c r="AC71" i="6"/>
  <c r="AC75" i="6"/>
  <c r="AC76" i="6" s="1"/>
  <c r="E26" i="6" l="1"/>
  <c r="D28" i="6"/>
  <c r="D32" i="6" s="1"/>
  <c r="F28" i="6"/>
  <c r="F32" i="6" s="1"/>
  <c r="G28" i="6"/>
  <c r="G32" i="6" s="1"/>
  <c r="I28" i="6"/>
  <c r="I32" i="6" s="1"/>
  <c r="J28" i="6"/>
  <c r="J32" i="6" s="1"/>
  <c r="O28" i="6"/>
  <c r="O32" i="6" s="1"/>
  <c r="P28" i="6"/>
  <c r="P32" i="6" s="1"/>
  <c r="R28" i="6"/>
  <c r="R32" i="6" s="1"/>
  <c r="S28" i="6"/>
  <c r="S32" i="6" s="1"/>
  <c r="U28" i="6"/>
  <c r="U32" i="6" s="1"/>
  <c r="V28" i="6"/>
  <c r="V32" i="6" s="1"/>
  <c r="X28" i="6"/>
  <c r="X32" i="6" s="1"/>
  <c r="Y28" i="6"/>
  <c r="Y32" i="6" s="1"/>
  <c r="C28" i="6"/>
  <c r="C32" i="6" s="1"/>
  <c r="H26" i="6"/>
  <c r="K26" i="6"/>
  <c r="Q26" i="6"/>
  <c r="T26" i="6"/>
  <c r="W26" i="6"/>
  <c r="Z26" i="6"/>
  <c r="AC26" i="6" l="1"/>
  <c r="E155" i="6"/>
  <c r="F308" i="6" l="1"/>
  <c r="F312" i="6" l="1"/>
  <c r="F313" i="6" s="1"/>
  <c r="D232" i="6"/>
  <c r="F232" i="6"/>
  <c r="G232" i="6"/>
  <c r="I232" i="6"/>
  <c r="J232" i="6"/>
  <c r="O232" i="6"/>
  <c r="P232" i="6"/>
  <c r="R232" i="6"/>
  <c r="S232" i="6"/>
  <c r="U232" i="6"/>
  <c r="V232" i="6"/>
  <c r="X232" i="6"/>
  <c r="Y232" i="6"/>
  <c r="C232" i="6"/>
  <c r="H297" i="6"/>
  <c r="K297" i="6"/>
  <c r="Q297" i="6"/>
  <c r="T297" i="6"/>
  <c r="W297" i="6"/>
  <c r="Z297" i="6"/>
  <c r="AA297" i="6"/>
  <c r="AB297" i="6"/>
  <c r="E297" i="6"/>
  <c r="E307" i="6"/>
  <c r="H307" i="6"/>
  <c r="K307" i="6"/>
  <c r="Q307" i="6"/>
  <c r="T307" i="6"/>
  <c r="W307" i="6"/>
  <c r="Z307" i="6"/>
  <c r="AA307" i="6"/>
  <c r="AB307" i="6"/>
  <c r="Y308" i="6"/>
  <c r="X308" i="6"/>
  <c r="V308" i="6"/>
  <c r="U308" i="6"/>
  <c r="S308" i="6"/>
  <c r="R308" i="6"/>
  <c r="P308" i="6"/>
  <c r="O308" i="6"/>
  <c r="J308" i="6"/>
  <c r="I308" i="6"/>
  <c r="G308" i="6"/>
  <c r="G312" i="6" s="1"/>
  <c r="E258" i="6"/>
  <c r="H258" i="6"/>
  <c r="K258" i="6"/>
  <c r="Q258" i="6"/>
  <c r="T258" i="6"/>
  <c r="W258" i="6"/>
  <c r="Z258" i="6"/>
  <c r="AA258" i="6"/>
  <c r="AB258" i="6"/>
  <c r="D163" i="6"/>
  <c r="D164" i="6" s="1"/>
  <c r="F163" i="6"/>
  <c r="F164" i="6" s="1"/>
  <c r="G163" i="6"/>
  <c r="G164" i="6" s="1"/>
  <c r="I163" i="6"/>
  <c r="I164" i="6" s="1"/>
  <c r="J163" i="6"/>
  <c r="J164" i="6" s="1"/>
  <c r="O163" i="6"/>
  <c r="O164" i="6" s="1"/>
  <c r="P163" i="6"/>
  <c r="P164" i="6" s="1"/>
  <c r="R163" i="6"/>
  <c r="R164" i="6" s="1"/>
  <c r="S163" i="6"/>
  <c r="S164" i="6" s="1"/>
  <c r="U163" i="6"/>
  <c r="U164" i="6" s="1"/>
  <c r="V163" i="6"/>
  <c r="V164" i="6" s="1"/>
  <c r="X163" i="6"/>
  <c r="X164" i="6" s="1"/>
  <c r="Y163" i="6"/>
  <c r="Y164" i="6" s="1"/>
  <c r="C163" i="6"/>
  <c r="C164" i="6" s="1"/>
  <c r="E139" i="6"/>
  <c r="H139" i="6"/>
  <c r="K139" i="6"/>
  <c r="Q139" i="6"/>
  <c r="T139" i="6"/>
  <c r="W139" i="6"/>
  <c r="Z139" i="6"/>
  <c r="AA139" i="6"/>
  <c r="AB139" i="6"/>
  <c r="E130" i="6"/>
  <c r="H130" i="6"/>
  <c r="K130" i="6"/>
  <c r="Q130" i="6"/>
  <c r="T130" i="6"/>
  <c r="W130" i="6"/>
  <c r="Z130" i="6"/>
  <c r="AA130" i="6"/>
  <c r="AB130" i="6"/>
  <c r="E120" i="6"/>
  <c r="H120" i="6"/>
  <c r="K120" i="6"/>
  <c r="Q120" i="6"/>
  <c r="T120" i="6"/>
  <c r="W120" i="6"/>
  <c r="Z120" i="6"/>
  <c r="AA120" i="6"/>
  <c r="AB120" i="6"/>
  <c r="Y66" i="6"/>
  <c r="X66" i="6"/>
  <c r="V66" i="6"/>
  <c r="U66" i="6"/>
  <c r="S66" i="6"/>
  <c r="R66" i="6"/>
  <c r="P66" i="6"/>
  <c r="O66" i="6"/>
  <c r="J66" i="6"/>
  <c r="I66" i="6"/>
  <c r="G66" i="6"/>
  <c r="F66" i="6"/>
  <c r="D66" i="6"/>
  <c r="C66" i="6"/>
  <c r="C22" i="6"/>
  <c r="D22" i="6"/>
  <c r="F22" i="6"/>
  <c r="G22" i="6"/>
  <c r="I22" i="6"/>
  <c r="J22" i="6"/>
  <c r="O22" i="6"/>
  <c r="P22" i="6"/>
  <c r="R22" i="6"/>
  <c r="S22" i="6"/>
  <c r="U22" i="6"/>
  <c r="V22" i="6"/>
  <c r="X22" i="6"/>
  <c r="Y22" i="6"/>
  <c r="Z27" i="6"/>
  <c r="W27" i="6"/>
  <c r="T27" i="6"/>
  <c r="Q27" i="6"/>
  <c r="K27" i="6"/>
  <c r="H27" i="6"/>
  <c r="E27" i="6"/>
  <c r="AB22" i="6"/>
  <c r="AA22" i="6"/>
  <c r="Z21" i="6"/>
  <c r="Z22" i="6" s="1"/>
  <c r="W21" i="6"/>
  <c r="W22" i="6" s="1"/>
  <c r="T21" i="6"/>
  <c r="T22" i="6" s="1"/>
  <c r="Q21" i="6"/>
  <c r="Q22" i="6" s="1"/>
  <c r="K22" i="6"/>
  <c r="H21" i="6"/>
  <c r="H22" i="6" s="1"/>
  <c r="E21" i="6"/>
  <c r="J312" i="6" l="1"/>
  <c r="J313" i="6" s="1"/>
  <c r="S312" i="6"/>
  <c r="S313" i="6" s="1"/>
  <c r="V312" i="6"/>
  <c r="V313" i="6" s="1"/>
  <c r="U312" i="6"/>
  <c r="U313" i="6" s="1"/>
  <c r="X312" i="6"/>
  <c r="X313" i="6" s="1"/>
  <c r="O312" i="6"/>
  <c r="O313" i="6" s="1"/>
  <c r="Y312" i="6"/>
  <c r="Y313" i="6" s="1"/>
  <c r="I312" i="6"/>
  <c r="I313" i="6" s="1"/>
  <c r="R312" i="6"/>
  <c r="R313" i="6" s="1"/>
  <c r="P312" i="6"/>
  <c r="P313" i="6" s="1"/>
  <c r="AC21" i="6"/>
  <c r="AC22" i="6" s="1"/>
  <c r="AC27" i="6"/>
  <c r="G313" i="6"/>
  <c r="Z28" i="6"/>
  <c r="Z32" i="6" s="1"/>
  <c r="W28" i="6"/>
  <c r="W32" i="6" s="1"/>
  <c r="T28" i="6"/>
  <c r="T32" i="6" s="1"/>
  <c r="Q28" i="6"/>
  <c r="Q32" i="6" s="1"/>
  <c r="K28" i="6"/>
  <c r="K32" i="6" s="1"/>
  <c r="H28" i="6"/>
  <c r="H32" i="6" s="1"/>
  <c r="AB28" i="6"/>
  <c r="AB32" i="6" s="1"/>
  <c r="E28" i="6"/>
  <c r="E32" i="6" s="1"/>
  <c r="AA28" i="6"/>
  <c r="AA32" i="6" s="1"/>
  <c r="AC297" i="6"/>
  <c r="AC307" i="6"/>
  <c r="AC258" i="6"/>
  <c r="AC139" i="6"/>
  <c r="AC130" i="6"/>
  <c r="AC120" i="6"/>
  <c r="E22" i="6"/>
  <c r="AC28" i="6" l="1"/>
  <c r="AC32" i="6" s="1"/>
  <c r="AB278" i="6" l="1"/>
  <c r="AA278" i="6"/>
  <c r="AB277" i="6"/>
  <c r="AA277" i="6"/>
  <c r="Y279" i="6"/>
  <c r="X279" i="6"/>
  <c r="V279" i="6"/>
  <c r="U279" i="6"/>
  <c r="S279" i="6"/>
  <c r="R279" i="6"/>
  <c r="P279" i="6"/>
  <c r="O279" i="6"/>
  <c r="J279" i="6"/>
  <c r="I279" i="6"/>
  <c r="G279" i="6"/>
  <c r="F279" i="6"/>
  <c r="Z278" i="6"/>
  <c r="W278" i="6"/>
  <c r="T278" i="6"/>
  <c r="Q278" i="6"/>
  <c r="K278" i="6"/>
  <c r="H278" i="6"/>
  <c r="Z277" i="6"/>
  <c r="W277" i="6"/>
  <c r="T277" i="6"/>
  <c r="Q277" i="6"/>
  <c r="K277" i="6"/>
  <c r="H277" i="6"/>
  <c r="D279" i="6"/>
  <c r="E277" i="6"/>
  <c r="E278" i="6"/>
  <c r="C279" i="6"/>
  <c r="AA272" i="6"/>
  <c r="AB272" i="6"/>
  <c r="AA273" i="6"/>
  <c r="AB273" i="6"/>
  <c r="Z272" i="6"/>
  <c r="Z273" i="6"/>
  <c r="W272" i="6"/>
  <c r="W273" i="6"/>
  <c r="T272" i="6"/>
  <c r="T273" i="6"/>
  <c r="Q272" i="6"/>
  <c r="Q273" i="6"/>
  <c r="K272" i="6"/>
  <c r="K273" i="6"/>
  <c r="H272" i="6"/>
  <c r="H273" i="6"/>
  <c r="E272" i="6"/>
  <c r="E273" i="6"/>
  <c r="Y247" i="6"/>
  <c r="X247" i="6"/>
  <c r="V247" i="6"/>
  <c r="U247" i="6"/>
  <c r="U261" i="6" s="1"/>
  <c r="S247" i="6"/>
  <c r="R247" i="6"/>
  <c r="P247" i="6"/>
  <c r="O247" i="6"/>
  <c r="J247" i="6"/>
  <c r="I247" i="6"/>
  <c r="G247" i="6"/>
  <c r="F247" i="6"/>
  <c r="D247" i="6"/>
  <c r="C247" i="6"/>
  <c r="C261" i="6" s="1"/>
  <c r="Z246" i="6"/>
  <c r="AA246" i="6"/>
  <c r="AB246" i="6"/>
  <c r="W246" i="6"/>
  <c r="T246" i="6"/>
  <c r="K246" i="6"/>
  <c r="H246" i="6"/>
  <c r="E246" i="6"/>
  <c r="Y226" i="6"/>
  <c r="X226" i="6"/>
  <c r="V226" i="6"/>
  <c r="U226" i="6"/>
  <c r="S226" i="6"/>
  <c r="R226" i="6"/>
  <c r="P226" i="6"/>
  <c r="O226" i="6"/>
  <c r="J226" i="6"/>
  <c r="I226" i="6"/>
  <c r="G226" i="6"/>
  <c r="F226" i="6"/>
  <c r="D226" i="6"/>
  <c r="C226" i="6"/>
  <c r="AB225" i="6"/>
  <c r="AA225" i="6"/>
  <c r="Z225" i="6"/>
  <c r="W225" i="6"/>
  <c r="T225" i="6"/>
  <c r="Q225" i="6"/>
  <c r="K225" i="6"/>
  <c r="H225" i="6"/>
  <c r="E225" i="6"/>
  <c r="Y221" i="6"/>
  <c r="X221" i="6"/>
  <c r="V221" i="6"/>
  <c r="U221" i="6"/>
  <c r="S221" i="6"/>
  <c r="R221" i="6"/>
  <c r="P221" i="6"/>
  <c r="O221" i="6"/>
  <c r="J221" i="6"/>
  <c r="I221" i="6"/>
  <c r="G221" i="6"/>
  <c r="F221" i="6"/>
  <c r="D221" i="6"/>
  <c r="C221" i="6"/>
  <c r="AB182" i="6"/>
  <c r="AA182" i="6"/>
  <c r="Y193" i="6"/>
  <c r="X193" i="6"/>
  <c r="V193" i="6"/>
  <c r="U193" i="6"/>
  <c r="S193" i="6"/>
  <c r="R193" i="6"/>
  <c r="P193" i="6"/>
  <c r="O193" i="6"/>
  <c r="J193" i="6"/>
  <c r="I193" i="6"/>
  <c r="G193" i="6"/>
  <c r="F193" i="6"/>
  <c r="D193" i="6"/>
  <c r="Y207" i="6"/>
  <c r="X207" i="6"/>
  <c r="V207" i="6"/>
  <c r="U207" i="6"/>
  <c r="S207" i="6"/>
  <c r="R207" i="6"/>
  <c r="P207" i="6"/>
  <c r="O207" i="6"/>
  <c r="J207" i="6"/>
  <c r="I207" i="6"/>
  <c r="G207" i="6"/>
  <c r="F207" i="6"/>
  <c r="D207" i="6"/>
  <c r="C207" i="6"/>
  <c r="Y187" i="6"/>
  <c r="X187" i="6"/>
  <c r="V187" i="6"/>
  <c r="U187" i="6"/>
  <c r="S187" i="6"/>
  <c r="R187" i="6"/>
  <c r="P187" i="6"/>
  <c r="O187" i="6"/>
  <c r="J187" i="6"/>
  <c r="I187" i="6"/>
  <c r="G187" i="6"/>
  <c r="F187" i="6"/>
  <c r="D187" i="6"/>
  <c r="AB186" i="6"/>
  <c r="AA186" i="6"/>
  <c r="Z186" i="6"/>
  <c r="W186" i="6"/>
  <c r="T186" i="6"/>
  <c r="Q186" i="6"/>
  <c r="K186" i="6"/>
  <c r="H186" i="6"/>
  <c r="E186" i="6"/>
  <c r="AB185" i="6"/>
  <c r="AA185" i="6"/>
  <c r="Z185" i="6"/>
  <c r="W185" i="6"/>
  <c r="T185" i="6"/>
  <c r="Q185" i="6"/>
  <c r="K185" i="6"/>
  <c r="H185" i="6"/>
  <c r="E185" i="6"/>
  <c r="Y201" i="6"/>
  <c r="X201" i="6"/>
  <c r="V201" i="6"/>
  <c r="U201" i="6"/>
  <c r="S201" i="6"/>
  <c r="R201" i="6"/>
  <c r="P201" i="6"/>
  <c r="O201" i="6"/>
  <c r="J201" i="6"/>
  <c r="I201" i="6"/>
  <c r="G201" i="6"/>
  <c r="F201" i="6"/>
  <c r="D201" i="6"/>
  <c r="C201" i="6"/>
  <c r="AB200" i="6"/>
  <c r="AA200" i="6"/>
  <c r="Z200" i="6"/>
  <c r="Z201" i="6" s="1"/>
  <c r="W200" i="6"/>
  <c r="W201" i="6" s="1"/>
  <c r="T200" i="6"/>
  <c r="T201" i="6" s="1"/>
  <c r="Q200" i="6"/>
  <c r="Q201" i="6" s="1"/>
  <c r="K200" i="6"/>
  <c r="K201" i="6" s="1"/>
  <c r="H200" i="6"/>
  <c r="H201" i="6" s="1"/>
  <c r="E200" i="6"/>
  <c r="E201" i="6" s="1"/>
  <c r="Y183" i="6"/>
  <c r="X183" i="6"/>
  <c r="V183" i="6"/>
  <c r="U183" i="6"/>
  <c r="S183" i="6"/>
  <c r="R183" i="6"/>
  <c r="P183" i="6"/>
  <c r="O183" i="6"/>
  <c r="J183" i="6"/>
  <c r="I183" i="6"/>
  <c r="G183" i="6"/>
  <c r="F183" i="6"/>
  <c r="D183" i="6"/>
  <c r="C183" i="6"/>
  <c r="W197" i="6"/>
  <c r="W195" i="6"/>
  <c r="T197" i="6"/>
  <c r="T195" i="6"/>
  <c r="Q195" i="6"/>
  <c r="K197" i="6"/>
  <c r="K195" i="6"/>
  <c r="H197" i="6"/>
  <c r="H195" i="6"/>
  <c r="E197" i="6"/>
  <c r="Z197" i="6"/>
  <c r="Z195" i="6"/>
  <c r="AB197" i="6"/>
  <c r="AA197" i="6"/>
  <c r="AB195" i="6"/>
  <c r="AA195" i="6"/>
  <c r="Y198" i="6"/>
  <c r="X198" i="6"/>
  <c r="V198" i="6"/>
  <c r="U198" i="6"/>
  <c r="S198" i="6"/>
  <c r="P198" i="6"/>
  <c r="O198" i="6"/>
  <c r="J198" i="6"/>
  <c r="I198" i="6"/>
  <c r="G198" i="6"/>
  <c r="F198" i="6"/>
  <c r="D198" i="6"/>
  <c r="Y180" i="6"/>
  <c r="X180" i="6"/>
  <c r="V180" i="6"/>
  <c r="U180" i="6"/>
  <c r="S180" i="6"/>
  <c r="R180" i="6"/>
  <c r="P180" i="6"/>
  <c r="O180" i="6"/>
  <c r="J180" i="6"/>
  <c r="I180" i="6"/>
  <c r="G180" i="6"/>
  <c r="F180" i="6"/>
  <c r="D180" i="6"/>
  <c r="C180" i="6"/>
  <c r="X233" i="6" l="1"/>
  <c r="X234" i="6" s="1"/>
  <c r="Y233" i="6"/>
  <c r="S233" i="6"/>
  <c r="S234" i="6" s="1"/>
  <c r="R233" i="6"/>
  <c r="R234" i="6" s="1"/>
  <c r="J233" i="6"/>
  <c r="J234" i="6" s="1"/>
  <c r="P233" i="6"/>
  <c r="P234" i="6" s="1"/>
  <c r="V233" i="6"/>
  <c r="V234" i="6" s="1"/>
  <c r="U233" i="6"/>
  <c r="U234" i="6" s="1"/>
  <c r="G212" i="6"/>
  <c r="C212" i="6"/>
  <c r="I212" i="6"/>
  <c r="F212" i="6"/>
  <c r="U212" i="6"/>
  <c r="V212" i="6"/>
  <c r="O212" i="6"/>
  <c r="O233" i="6"/>
  <c r="O234" i="6" s="1"/>
  <c r="G233" i="6"/>
  <c r="G234" i="6" s="1"/>
  <c r="C233" i="6"/>
  <c r="C234" i="6" s="1"/>
  <c r="I233" i="6"/>
  <c r="I234" i="6" s="1"/>
  <c r="F233" i="6"/>
  <c r="F234" i="6" s="1"/>
  <c r="D233" i="6"/>
  <c r="D234" i="6" s="1"/>
  <c r="P212" i="6"/>
  <c r="R212" i="6"/>
  <c r="X212" i="6"/>
  <c r="D212" i="6"/>
  <c r="J212" i="6"/>
  <c r="S212" i="6"/>
  <c r="Y212" i="6"/>
  <c r="C202" i="6"/>
  <c r="X261" i="6"/>
  <c r="X262" i="6" s="1"/>
  <c r="Y261" i="6"/>
  <c r="Y262" i="6" s="1"/>
  <c r="R261" i="6"/>
  <c r="R262" i="6" s="1"/>
  <c r="S261" i="6"/>
  <c r="S262" i="6" s="1"/>
  <c r="V261" i="6"/>
  <c r="V262" i="6" s="1"/>
  <c r="P261" i="6"/>
  <c r="P262" i="6" s="1"/>
  <c r="O261" i="6"/>
  <c r="O262" i="6" s="1"/>
  <c r="J261" i="6"/>
  <c r="J262" i="6" s="1"/>
  <c r="I261" i="6"/>
  <c r="I262" i="6" s="1"/>
  <c r="G261" i="6"/>
  <c r="G262" i="6" s="1"/>
  <c r="F261" i="6"/>
  <c r="F262" i="6" s="1"/>
  <c r="D261" i="6"/>
  <c r="D262" i="6" s="1"/>
  <c r="I202" i="6"/>
  <c r="R202" i="6"/>
  <c r="X202" i="6"/>
  <c r="D202" i="6"/>
  <c r="J202" i="6"/>
  <c r="S202" i="6"/>
  <c r="Y202" i="6"/>
  <c r="O202" i="6"/>
  <c r="F202" i="6"/>
  <c r="U202" i="6"/>
  <c r="G202" i="6"/>
  <c r="P202" i="6"/>
  <c r="V202" i="6"/>
  <c r="Y234" i="6"/>
  <c r="U262" i="6"/>
  <c r="C262" i="6"/>
  <c r="Z279" i="6"/>
  <c r="W279" i="6"/>
  <c r="T279" i="6"/>
  <c r="AC278" i="6"/>
  <c r="AC277" i="6"/>
  <c r="K279" i="6"/>
  <c r="AA279" i="6"/>
  <c r="H279" i="6"/>
  <c r="Q279" i="6"/>
  <c r="AB279" i="6"/>
  <c r="E279" i="6"/>
  <c r="AC273" i="6"/>
  <c r="AC272" i="6"/>
  <c r="K226" i="6"/>
  <c r="Z226" i="6"/>
  <c r="AC246" i="6"/>
  <c r="AA247" i="6"/>
  <c r="AB247" i="6"/>
  <c r="H226" i="6"/>
  <c r="W226" i="6"/>
  <c r="Q226" i="6"/>
  <c r="E226" i="6"/>
  <c r="T226" i="6"/>
  <c r="AC225" i="6"/>
  <c r="W198" i="6"/>
  <c r="AA183" i="6"/>
  <c r="K198" i="6"/>
  <c r="W187" i="6"/>
  <c r="Z187" i="6"/>
  <c r="E187" i="6"/>
  <c r="T187" i="6"/>
  <c r="Q198" i="6"/>
  <c r="AA198" i="6"/>
  <c r="AB201" i="6"/>
  <c r="K187" i="6"/>
  <c r="AC185" i="6"/>
  <c r="Q187" i="6"/>
  <c r="AB180" i="6"/>
  <c r="Z198" i="6"/>
  <c r="AA201" i="6"/>
  <c r="AC186" i="6"/>
  <c r="AA187" i="6"/>
  <c r="AB183" i="6"/>
  <c r="AC201" i="6"/>
  <c r="H187" i="6"/>
  <c r="T198" i="6"/>
  <c r="AA180" i="6"/>
  <c r="AB198" i="6"/>
  <c r="AC200" i="6"/>
  <c r="AB187" i="6"/>
  <c r="H198" i="6"/>
  <c r="AC197" i="6"/>
  <c r="AC195" i="6"/>
  <c r="E198" i="6"/>
  <c r="C213" i="6" l="1"/>
  <c r="U213" i="6"/>
  <c r="AC279" i="6"/>
  <c r="X213" i="6"/>
  <c r="AC247" i="6"/>
  <c r="V213" i="6"/>
  <c r="R213" i="6"/>
  <c r="S213" i="6"/>
  <c r="Y213" i="6"/>
  <c r="AA226" i="6"/>
  <c r="AB226" i="6"/>
  <c r="I213" i="6"/>
  <c r="O213" i="6"/>
  <c r="P213" i="6"/>
  <c r="J213" i="6"/>
  <c r="G213" i="6"/>
  <c r="AC187" i="6"/>
  <c r="AC198" i="6"/>
  <c r="D213" i="6" l="1"/>
  <c r="F213" i="6"/>
  <c r="AC226" i="6"/>
  <c r="F150" i="6" l="1"/>
  <c r="Y150" i="6"/>
  <c r="X150" i="6"/>
  <c r="V150" i="6"/>
  <c r="U150" i="6"/>
  <c r="S150" i="6"/>
  <c r="R150" i="6"/>
  <c r="P150" i="6"/>
  <c r="O150" i="6"/>
  <c r="J150" i="6"/>
  <c r="I150" i="6"/>
  <c r="G150" i="6"/>
  <c r="D150" i="6"/>
  <c r="C150" i="6"/>
  <c r="AB141" i="6"/>
  <c r="AA141" i="6"/>
  <c r="Z141" i="6"/>
  <c r="W141" i="6"/>
  <c r="T141" i="6"/>
  <c r="Q141" i="6"/>
  <c r="K141" i="6"/>
  <c r="H141" i="6"/>
  <c r="E141" i="6"/>
  <c r="AB140" i="6"/>
  <c r="AA140" i="6"/>
  <c r="Z140" i="6"/>
  <c r="W140" i="6"/>
  <c r="T140" i="6"/>
  <c r="Q140" i="6"/>
  <c r="K140" i="6"/>
  <c r="H140" i="6"/>
  <c r="E140" i="6"/>
  <c r="AB138" i="6"/>
  <c r="AA138" i="6"/>
  <c r="Z138" i="6"/>
  <c r="W138" i="6"/>
  <c r="T138" i="6"/>
  <c r="Q138" i="6"/>
  <c r="K138" i="6"/>
  <c r="H138" i="6"/>
  <c r="E138" i="6"/>
  <c r="AB137" i="6"/>
  <c r="AA137" i="6"/>
  <c r="Z137" i="6"/>
  <c r="W137" i="6"/>
  <c r="T137" i="6"/>
  <c r="Q137" i="6"/>
  <c r="K137" i="6"/>
  <c r="H137" i="6"/>
  <c r="E137" i="6"/>
  <c r="C131" i="6"/>
  <c r="E122" i="6"/>
  <c r="AB116" i="6"/>
  <c r="AA116" i="6"/>
  <c r="Z116" i="6"/>
  <c r="W116" i="6"/>
  <c r="T116" i="6"/>
  <c r="Q116" i="6"/>
  <c r="K116" i="6"/>
  <c r="H116" i="6"/>
  <c r="E116" i="6"/>
  <c r="AB86" i="6"/>
  <c r="AB87" i="6" s="1"/>
  <c r="AA86" i="6"/>
  <c r="AA87" i="6" s="1"/>
  <c r="Z86" i="6"/>
  <c r="Z87" i="6" s="1"/>
  <c r="W86" i="6"/>
  <c r="W87" i="6" s="1"/>
  <c r="T86" i="6"/>
  <c r="T87" i="6" s="1"/>
  <c r="Q86" i="6"/>
  <c r="Q87" i="6" s="1"/>
  <c r="K86" i="6"/>
  <c r="K87" i="6" s="1"/>
  <c r="H86" i="6"/>
  <c r="H87" i="6" s="1"/>
  <c r="E86" i="6"/>
  <c r="E87" i="6" s="1"/>
  <c r="K45" i="6"/>
  <c r="C54" i="6"/>
  <c r="C151" i="6" l="1"/>
  <c r="C165" i="6" s="1"/>
  <c r="W150" i="6"/>
  <c r="Z150" i="6"/>
  <c r="T150" i="6"/>
  <c r="E150" i="6"/>
  <c r="Q150" i="6"/>
  <c r="K150" i="6"/>
  <c r="AC138" i="6"/>
  <c r="AC141" i="6"/>
  <c r="AB150" i="6"/>
  <c r="AC140" i="6"/>
  <c r="AA150" i="6"/>
  <c r="H150" i="6"/>
  <c r="AC137" i="6"/>
  <c r="AC116" i="6"/>
  <c r="AC86" i="6"/>
  <c r="AC87" i="6" s="1"/>
  <c r="AC150" i="6" l="1"/>
  <c r="Y69" i="6" l="1"/>
  <c r="X69" i="6"/>
  <c r="V69" i="6"/>
  <c r="U69" i="6"/>
  <c r="S69" i="6"/>
  <c r="R69" i="6"/>
  <c r="P69" i="6"/>
  <c r="O69" i="6"/>
  <c r="J69" i="6"/>
  <c r="I69" i="6"/>
  <c r="G69" i="6"/>
  <c r="F69" i="6"/>
  <c r="D69" i="6"/>
  <c r="C69" i="6"/>
  <c r="AB68" i="6"/>
  <c r="AB69" i="6" s="1"/>
  <c r="Z68" i="6"/>
  <c r="Z69" i="6" s="1"/>
  <c r="W68" i="6"/>
  <c r="W69" i="6" s="1"/>
  <c r="T68" i="6"/>
  <c r="T69" i="6" s="1"/>
  <c r="Q68" i="6"/>
  <c r="Q69" i="6" s="1"/>
  <c r="K68" i="6"/>
  <c r="K69" i="6" s="1"/>
  <c r="H68" i="6"/>
  <c r="H69" i="6" s="1"/>
  <c r="Y59" i="6"/>
  <c r="X59" i="6"/>
  <c r="V59" i="6"/>
  <c r="U59" i="6"/>
  <c r="S59" i="6"/>
  <c r="R59" i="6"/>
  <c r="P59" i="6"/>
  <c r="O59" i="6"/>
  <c r="J59" i="6"/>
  <c r="I59" i="6"/>
  <c r="G59" i="6"/>
  <c r="F59" i="6"/>
  <c r="D59" i="6"/>
  <c r="Y54" i="6"/>
  <c r="X54" i="6"/>
  <c r="V54" i="6"/>
  <c r="U54" i="6"/>
  <c r="S54" i="6"/>
  <c r="R54" i="6"/>
  <c r="P54" i="6"/>
  <c r="O54" i="6"/>
  <c r="J54" i="6"/>
  <c r="I54" i="6"/>
  <c r="G54" i="6"/>
  <c r="F54" i="6"/>
  <c r="D54" i="6"/>
  <c r="AB53" i="6"/>
  <c r="AB54" i="6" s="1"/>
  <c r="Z53" i="6"/>
  <c r="Z54" i="6" s="1"/>
  <c r="W53" i="6"/>
  <c r="W54" i="6" s="1"/>
  <c r="T53" i="6"/>
  <c r="T54" i="6" s="1"/>
  <c r="Q53" i="6"/>
  <c r="Q54" i="6" s="1"/>
  <c r="K53" i="6"/>
  <c r="K54" i="6" s="1"/>
  <c r="H53" i="6"/>
  <c r="H54" i="6" s="1"/>
  <c r="E64" i="6"/>
  <c r="E66" i="6" s="1"/>
  <c r="AB64" i="6"/>
  <c r="AB66" i="6" s="1"/>
  <c r="Z64" i="6"/>
  <c r="Z66" i="6" s="1"/>
  <c r="W64" i="6"/>
  <c r="W66" i="6" s="1"/>
  <c r="T64" i="6"/>
  <c r="T66" i="6" s="1"/>
  <c r="Q64" i="6"/>
  <c r="Q66" i="6" s="1"/>
  <c r="K64" i="6"/>
  <c r="K66" i="6" s="1"/>
  <c r="H64" i="6"/>
  <c r="H66" i="6" s="1"/>
  <c r="V51" i="6"/>
  <c r="U51" i="6"/>
  <c r="S51" i="6"/>
  <c r="R51" i="6"/>
  <c r="P51" i="6"/>
  <c r="O51" i="6"/>
  <c r="J51" i="6"/>
  <c r="I51" i="6"/>
  <c r="G51" i="6"/>
  <c r="F51" i="6"/>
  <c r="D51" i="6"/>
  <c r="C51" i="6"/>
  <c r="AB50" i="6"/>
  <c r="Z50" i="6"/>
  <c r="W50" i="6"/>
  <c r="T50" i="6"/>
  <c r="Q50" i="6"/>
  <c r="K50" i="6"/>
  <c r="H50" i="6"/>
  <c r="Z11" i="6"/>
  <c r="W11" i="6"/>
  <c r="T11" i="6"/>
  <c r="Q11" i="6"/>
  <c r="K11" i="6"/>
  <c r="H11" i="6"/>
  <c r="C77" i="6" l="1"/>
  <c r="AC11" i="6"/>
  <c r="P77" i="6"/>
  <c r="V77" i="6"/>
  <c r="V89" i="6" s="1"/>
  <c r="S77" i="6"/>
  <c r="I77" i="6"/>
  <c r="X77" i="6"/>
  <c r="D77" i="6"/>
  <c r="J77" i="6"/>
  <c r="Y77" i="6"/>
  <c r="G77" i="6"/>
  <c r="G89" i="6" s="1"/>
  <c r="F77" i="6"/>
  <c r="O77" i="6"/>
  <c r="U77" i="6"/>
  <c r="R77" i="6"/>
  <c r="AC64" i="6"/>
  <c r="AC66" i="6" s="1"/>
  <c r="AA64" i="6"/>
  <c r="AA66" i="6" s="1"/>
  <c r="D321" i="6"/>
  <c r="F321" i="6"/>
  <c r="G321" i="6"/>
  <c r="I321" i="6"/>
  <c r="J321" i="6"/>
  <c r="O321" i="6"/>
  <c r="P321" i="6"/>
  <c r="R321" i="6"/>
  <c r="S321" i="6"/>
  <c r="U321" i="6"/>
  <c r="V321" i="6"/>
  <c r="X321" i="6"/>
  <c r="Y321" i="6"/>
  <c r="C321" i="6"/>
  <c r="D275" i="6"/>
  <c r="D280" i="6" s="1"/>
  <c r="F275" i="6"/>
  <c r="F280" i="6" s="1"/>
  <c r="G275" i="6"/>
  <c r="G280" i="6" s="1"/>
  <c r="I275" i="6"/>
  <c r="I280" i="6" s="1"/>
  <c r="J275" i="6"/>
  <c r="J280" i="6" s="1"/>
  <c r="O275" i="6"/>
  <c r="O280" i="6" s="1"/>
  <c r="P275" i="6"/>
  <c r="P280" i="6" s="1"/>
  <c r="R275" i="6"/>
  <c r="R280" i="6" s="1"/>
  <c r="S275" i="6"/>
  <c r="S280" i="6" s="1"/>
  <c r="U275" i="6"/>
  <c r="U280" i="6" s="1"/>
  <c r="V275" i="6"/>
  <c r="V280" i="6" s="1"/>
  <c r="X275" i="6"/>
  <c r="X280" i="6" s="1"/>
  <c r="Y275" i="6"/>
  <c r="Y280" i="6" s="1"/>
  <c r="C275" i="6"/>
  <c r="D131" i="6"/>
  <c r="D151" i="6" s="1"/>
  <c r="F131" i="6"/>
  <c r="F151" i="6" s="1"/>
  <c r="G131" i="6"/>
  <c r="G151" i="6" s="1"/>
  <c r="I131" i="6"/>
  <c r="I151" i="6" s="1"/>
  <c r="J131" i="6"/>
  <c r="J151" i="6" s="1"/>
  <c r="O151" i="6"/>
  <c r="P131" i="6"/>
  <c r="P151" i="6" s="1"/>
  <c r="R131" i="6"/>
  <c r="R151" i="6" s="1"/>
  <c r="S131" i="6"/>
  <c r="S151" i="6" s="1"/>
  <c r="U131" i="6"/>
  <c r="U151" i="6" s="1"/>
  <c r="V131" i="6"/>
  <c r="V151" i="6" s="1"/>
  <c r="X131" i="6"/>
  <c r="X151" i="6" s="1"/>
  <c r="Y131" i="6"/>
  <c r="Y151" i="6" s="1"/>
  <c r="D105" i="6"/>
  <c r="F105" i="6"/>
  <c r="G105" i="6"/>
  <c r="I105" i="6"/>
  <c r="J105" i="6"/>
  <c r="O105" i="6"/>
  <c r="P105" i="6"/>
  <c r="R105" i="6"/>
  <c r="S105" i="6"/>
  <c r="U105" i="6"/>
  <c r="V105" i="6"/>
  <c r="X105" i="6"/>
  <c r="Y105" i="6"/>
  <c r="C105" i="6"/>
  <c r="D16" i="6"/>
  <c r="D23" i="6" s="1"/>
  <c r="F16" i="6"/>
  <c r="G16" i="6"/>
  <c r="I16" i="6"/>
  <c r="J16" i="6"/>
  <c r="O16" i="6"/>
  <c r="P16" i="6"/>
  <c r="R16" i="6"/>
  <c r="S16" i="6"/>
  <c r="U16" i="6"/>
  <c r="V16" i="6"/>
  <c r="X16" i="6"/>
  <c r="Y16" i="6"/>
  <c r="C16" i="6"/>
  <c r="C23" i="6" s="1"/>
  <c r="C33" i="6" s="1"/>
  <c r="K15" i="6"/>
  <c r="Q15" i="6"/>
  <c r="T15" i="6"/>
  <c r="W15" i="6"/>
  <c r="Z15" i="6"/>
  <c r="Q45" i="6"/>
  <c r="T45" i="6"/>
  <c r="W45" i="6"/>
  <c r="Z45" i="6"/>
  <c r="AA45" i="6"/>
  <c r="AB45" i="6"/>
  <c r="K46" i="6"/>
  <c r="Q46" i="6"/>
  <c r="T46" i="6"/>
  <c r="W46" i="6"/>
  <c r="Z46" i="6"/>
  <c r="AA46" i="6"/>
  <c r="AB46" i="6"/>
  <c r="K47" i="6"/>
  <c r="Q47" i="6"/>
  <c r="T47" i="6"/>
  <c r="W47" i="6"/>
  <c r="Z47" i="6"/>
  <c r="AA47" i="6"/>
  <c r="AB47" i="6"/>
  <c r="K48" i="6"/>
  <c r="Q48" i="6"/>
  <c r="T48" i="6"/>
  <c r="W48" i="6"/>
  <c r="Z48" i="6"/>
  <c r="AA48" i="6"/>
  <c r="AB48" i="6"/>
  <c r="K49" i="6"/>
  <c r="Q49" i="6"/>
  <c r="T49" i="6"/>
  <c r="W49" i="6"/>
  <c r="Z49" i="6"/>
  <c r="AA49" i="6"/>
  <c r="AB49" i="6"/>
  <c r="K56" i="6"/>
  <c r="K59" i="6" s="1"/>
  <c r="Q56" i="6"/>
  <c r="Q59" i="6" s="1"/>
  <c r="T56" i="6"/>
  <c r="T59" i="6" s="1"/>
  <c r="W56" i="6"/>
  <c r="W59" i="6" s="1"/>
  <c r="Z56" i="6"/>
  <c r="Z59" i="6" s="1"/>
  <c r="AB56" i="6"/>
  <c r="AB59" i="6" s="1"/>
  <c r="K83" i="6"/>
  <c r="Q83" i="6"/>
  <c r="T83" i="6"/>
  <c r="W83" i="6"/>
  <c r="Z83" i="6"/>
  <c r="K93" i="6"/>
  <c r="Q93" i="6"/>
  <c r="T93" i="6"/>
  <c r="W93" i="6"/>
  <c r="Z93" i="6"/>
  <c r="AA93" i="6"/>
  <c r="AB93" i="6"/>
  <c r="K95" i="6"/>
  <c r="Q95" i="6"/>
  <c r="T95" i="6"/>
  <c r="W95" i="6"/>
  <c r="Z95" i="6"/>
  <c r="AA95" i="6"/>
  <c r="AB95" i="6"/>
  <c r="K97" i="6"/>
  <c r="Q97" i="6"/>
  <c r="T97" i="6"/>
  <c r="W97" i="6"/>
  <c r="Z97" i="6"/>
  <c r="AA97" i="6"/>
  <c r="AB97" i="6"/>
  <c r="K98" i="6"/>
  <c r="Q98" i="6"/>
  <c r="T98" i="6"/>
  <c r="W98" i="6"/>
  <c r="Z98" i="6"/>
  <c r="AA98" i="6"/>
  <c r="AB98" i="6"/>
  <c r="K99" i="6"/>
  <c r="Q99" i="6"/>
  <c r="T99" i="6"/>
  <c r="W99" i="6"/>
  <c r="Z99" i="6"/>
  <c r="AA99" i="6"/>
  <c r="AB99" i="6"/>
  <c r="K109" i="6"/>
  <c r="Q109" i="6"/>
  <c r="T109" i="6"/>
  <c r="W109" i="6"/>
  <c r="Z109" i="6"/>
  <c r="AA109" i="6"/>
  <c r="AB109" i="6"/>
  <c r="K112" i="6"/>
  <c r="Q112" i="6"/>
  <c r="T112" i="6"/>
  <c r="W112" i="6"/>
  <c r="Z112" i="6"/>
  <c r="AA112" i="6"/>
  <c r="AB112" i="6"/>
  <c r="K113" i="6"/>
  <c r="Q113" i="6"/>
  <c r="T113" i="6"/>
  <c r="W113" i="6"/>
  <c r="Z113" i="6"/>
  <c r="AA113" i="6"/>
  <c r="AB113" i="6"/>
  <c r="K114" i="6"/>
  <c r="Q114" i="6"/>
  <c r="W114" i="6"/>
  <c r="Z114" i="6"/>
  <c r="AA114" i="6"/>
  <c r="AB114" i="6"/>
  <c r="Q118" i="6"/>
  <c r="T118" i="6"/>
  <c r="W118" i="6"/>
  <c r="Z118" i="6"/>
  <c r="AA118" i="6"/>
  <c r="AB118" i="6"/>
  <c r="K119" i="6"/>
  <c r="Q119" i="6"/>
  <c r="T119" i="6"/>
  <c r="W119" i="6"/>
  <c r="Z119" i="6"/>
  <c r="AA119" i="6"/>
  <c r="AB119" i="6"/>
  <c r="Q121" i="6"/>
  <c r="T121" i="6"/>
  <c r="W121" i="6"/>
  <c r="Z121" i="6"/>
  <c r="AA121" i="6"/>
  <c r="AB121" i="6"/>
  <c r="K122" i="6"/>
  <c r="Q122" i="6"/>
  <c r="T122" i="6"/>
  <c r="W122" i="6"/>
  <c r="Z122" i="6"/>
  <c r="AA122" i="6"/>
  <c r="AB122" i="6"/>
  <c r="K123" i="6"/>
  <c r="Q123" i="6"/>
  <c r="T123" i="6"/>
  <c r="W123" i="6"/>
  <c r="Z123" i="6"/>
  <c r="AA123" i="6"/>
  <c r="AB123" i="6"/>
  <c r="K154" i="6"/>
  <c r="Q154" i="6"/>
  <c r="T154" i="6"/>
  <c r="W154" i="6"/>
  <c r="Z154" i="6"/>
  <c r="AA154" i="6"/>
  <c r="AB154" i="6"/>
  <c r="K155" i="6"/>
  <c r="Q155" i="6"/>
  <c r="T155" i="6"/>
  <c r="W155" i="6"/>
  <c r="Z155" i="6"/>
  <c r="AA155" i="6"/>
  <c r="AB155" i="6"/>
  <c r="K156" i="6"/>
  <c r="Q156" i="6"/>
  <c r="T156" i="6"/>
  <c r="W156" i="6"/>
  <c r="Z156" i="6"/>
  <c r="AA156" i="6"/>
  <c r="AB156" i="6"/>
  <c r="K157" i="6"/>
  <c r="Q157" i="6"/>
  <c r="T157" i="6"/>
  <c r="W157" i="6"/>
  <c r="Z157" i="6"/>
  <c r="AA157" i="6"/>
  <c r="AB157" i="6"/>
  <c r="K158" i="6"/>
  <c r="Q158" i="6"/>
  <c r="T158" i="6"/>
  <c r="W158" i="6"/>
  <c r="Z158" i="6"/>
  <c r="AA158" i="6"/>
  <c r="AB158" i="6"/>
  <c r="K169" i="6"/>
  <c r="Q169" i="6"/>
  <c r="T169" i="6"/>
  <c r="W169" i="6"/>
  <c r="Z169" i="6"/>
  <c r="AA169" i="6"/>
  <c r="AB169" i="6"/>
  <c r="K171" i="6"/>
  <c r="Q171" i="6"/>
  <c r="T171" i="6"/>
  <c r="W171" i="6"/>
  <c r="Z171" i="6"/>
  <c r="AA171" i="6"/>
  <c r="AB171" i="6"/>
  <c r="K178" i="6"/>
  <c r="Q178" i="6"/>
  <c r="T178" i="6"/>
  <c r="W178" i="6"/>
  <c r="Z178" i="6"/>
  <c r="AA178" i="6"/>
  <c r="AB178" i="6"/>
  <c r="K179" i="6"/>
  <c r="Q179" i="6"/>
  <c r="T179" i="6"/>
  <c r="W179" i="6"/>
  <c r="Z179" i="6"/>
  <c r="AA179" i="6"/>
  <c r="AB179" i="6"/>
  <c r="K182" i="6"/>
  <c r="K183" i="6" s="1"/>
  <c r="Q182" i="6"/>
  <c r="Q183" i="6" s="1"/>
  <c r="T182" i="6"/>
  <c r="T183" i="6" s="1"/>
  <c r="W182" i="6"/>
  <c r="W183" i="6" s="1"/>
  <c r="Z182" i="6"/>
  <c r="Z183" i="6" s="1"/>
  <c r="K192" i="6"/>
  <c r="Q192" i="6"/>
  <c r="T192" i="6"/>
  <c r="W192" i="6"/>
  <c r="Z192" i="6"/>
  <c r="AA192" i="6"/>
  <c r="AB192" i="6"/>
  <c r="AA193" i="6"/>
  <c r="AA202" i="6" s="1"/>
  <c r="AB193" i="6"/>
  <c r="AB202" i="6" s="1"/>
  <c r="K206" i="6"/>
  <c r="Q206" i="6"/>
  <c r="T206" i="6"/>
  <c r="W206" i="6"/>
  <c r="Z206" i="6"/>
  <c r="AA206" i="6"/>
  <c r="AB206" i="6"/>
  <c r="AA207" i="6"/>
  <c r="AA212" i="6" s="1"/>
  <c r="AB207" i="6"/>
  <c r="AB212" i="6" s="1"/>
  <c r="K209" i="6"/>
  <c r="K211" i="6" s="1"/>
  <c r="Q209" i="6"/>
  <c r="Q211" i="6" s="1"/>
  <c r="T209" i="6"/>
  <c r="T211" i="6" s="1"/>
  <c r="W209" i="6"/>
  <c r="W211" i="6" s="1"/>
  <c r="Z209" i="6"/>
  <c r="Z211" i="6" s="1"/>
  <c r="AA209" i="6"/>
  <c r="AA211" i="6" s="1"/>
  <c r="AB209" i="6"/>
  <c r="AB211" i="6" s="1"/>
  <c r="K220" i="6"/>
  <c r="Q220" i="6"/>
  <c r="T220" i="6"/>
  <c r="W220" i="6"/>
  <c r="Z220" i="6"/>
  <c r="AA220" i="6"/>
  <c r="AB220" i="6"/>
  <c r="AA221" i="6"/>
  <c r="AB221" i="6"/>
  <c r="K231" i="6"/>
  <c r="K232" i="6" s="1"/>
  <c r="Q231" i="6"/>
  <c r="Q232" i="6" s="1"/>
  <c r="T231" i="6"/>
  <c r="T232" i="6" s="1"/>
  <c r="W231" i="6"/>
  <c r="W232" i="6" s="1"/>
  <c r="Z231" i="6"/>
  <c r="Z232" i="6" s="1"/>
  <c r="AA231" i="6"/>
  <c r="AA232" i="6" s="1"/>
  <c r="AB231" i="6"/>
  <c r="AB232" i="6" s="1"/>
  <c r="K238" i="6"/>
  <c r="Q238" i="6"/>
  <c r="T238" i="6"/>
  <c r="W238" i="6"/>
  <c r="Z238" i="6"/>
  <c r="AA238" i="6"/>
  <c r="AB238" i="6"/>
  <c r="K240" i="6"/>
  <c r="Q240" i="6"/>
  <c r="T240" i="6"/>
  <c r="W240" i="6"/>
  <c r="Z240" i="6"/>
  <c r="AA240" i="6"/>
  <c r="AB240" i="6"/>
  <c r="K241" i="6"/>
  <c r="T241" i="6"/>
  <c r="W241" i="6"/>
  <c r="Z241" i="6"/>
  <c r="AA241" i="6"/>
  <c r="AB241" i="6"/>
  <c r="K242" i="6"/>
  <c r="Q242" i="6"/>
  <c r="T242" i="6"/>
  <c r="W242" i="6"/>
  <c r="Z242" i="6"/>
  <c r="AA242" i="6"/>
  <c r="AB242" i="6"/>
  <c r="K243" i="6"/>
  <c r="Q243" i="6"/>
  <c r="T243" i="6"/>
  <c r="W243" i="6"/>
  <c r="Z243" i="6"/>
  <c r="AA243" i="6"/>
  <c r="AB243" i="6"/>
  <c r="K244" i="6"/>
  <c r="Q244" i="6"/>
  <c r="T244" i="6"/>
  <c r="W244" i="6"/>
  <c r="Z244" i="6"/>
  <c r="AA244" i="6"/>
  <c r="AB244" i="6"/>
  <c r="K245" i="6"/>
  <c r="Q245" i="6"/>
  <c r="T245" i="6"/>
  <c r="W245" i="6"/>
  <c r="Z245" i="6"/>
  <c r="AA245" i="6"/>
  <c r="AB245" i="6"/>
  <c r="K259" i="6"/>
  <c r="K260" i="6" s="1"/>
  <c r="Q259" i="6"/>
  <c r="Q260" i="6" s="1"/>
  <c r="T259" i="6"/>
  <c r="T260" i="6" s="1"/>
  <c r="W259" i="6"/>
  <c r="W260" i="6" s="1"/>
  <c r="Z259" i="6"/>
  <c r="Z260" i="6" s="1"/>
  <c r="AA259" i="6"/>
  <c r="AA260" i="6" s="1"/>
  <c r="AA261" i="6" s="1"/>
  <c r="AB259" i="6"/>
  <c r="AB260" i="6" s="1"/>
  <c r="AB261" i="6" s="1"/>
  <c r="K266" i="6"/>
  <c r="Q266" i="6"/>
  <c r="T266" i="6"/>
  <c r="W266" i="6"/>
  <c r="Z266" i="6"/>
  <c r="AA266" i="6"/>
  <c r="AB266" i="6"/>
  <c r="K269" i="6"/>
  <c r="Q269" i="6"/>
  <c r="T269" i="6"/>
  <c r="W269" i="6"/>
  <c r="Z269" i="6"/>
  <c r="AA269" i="6"/>
  <c r="AB269" i="6"/>
  <c r="K270" i="6"/>
  <c r="Q270" i="6"/>
  <c r="T270" i="6"/>
  <c r="W270" i="6"/>
  <c r="Z270" i="6"/>
  <c r="AA270" i="6"/>
  <c r="AB270" i="6"/>
  <c r="K274" i="6"/>
  <c r="Q274" i="6"/>
  <c r="T274" i="6"/>
  <c r="W274" i="6"/>
  <c r="Z274" i="6"/>
  <c r="AA274" i="6"/>
  <c r="AB274" i="6"/>
  <c r="K283" i="6"/>
  <c r="Q283" i="6"/>
  <c r="T283" i="6"/>
  <c r="W283" i="6"/>
  <c r="Z283" i="6"/>
  <c r="AA283" i="6"/>
  <c r="AB283" i="6"/>
  <c r="Q286" i="6"/>
  <c r="T286" i="6"/>
  <c r="W286" i="6"/>
  <c r="Z286" i="6"/>
  <c r="AA286" i="6"/>
  <c r="AB286" i="6"/>
  <c r="K287" i="6"/>
  <c r="Q287" i="6"/>
  <c r="T287" i="6"/>
  <c r="W287" i="6"/>
  <c r="Z287" i="6"/>
  <c r="AA287" i="6"/>
  <c r="AB287" i="6"/>
  <c r="K294" i="6"/>
  <c r="Q294" i="6"/>
  <c r="T294" i="6"/>
  <c r="W294" i="6"/>
  <c r="Z294" i="6"/>
  <c r="K298" i="6"/>
  <c r="Q298" i="6"/>
  <c r="T298" i="6"/>
  <c r="W298" i="6"/>
  <c r="Z298" i="6"/>
  <c r="AA298" i="6"/>
  <c r="AB298" i="6"/>
  <c r="K300" i="6"/>
  <c r="Q300" i="6"/>
  <c r="T300" i="6"/>
  <c r="W300" i="6"/>
  <c r="Z300" i="6"/>
  <c r="AA300" i="6"/>
  <c r="AB300" i="6"/>
  <c r="K303" i="6"/>
  <c r="Q303" i="6"/>
  <c r="T303" i="6"/>
  <c r="W303" i="6"/>
  <c r="Z303" i="6"/>
  <c r="AA303" i="6"/>
  <c r="AB303" i="6"/>
  <c r="K317" i="6"/>
  <c r="Q317" i="6"/>
  <c r="T317" i="6"/>
  <c r="W317" i="6"/>
  <c r="Z317" i="6"/>
  <c r="AB317" i="6"/>
  <c r="K318" i="6"/>
  <c r="Q318" i="6"/>
  <c r="T318" i="6"/>
  <c r="W318" i="6"/>
  <c r="Z318" i="6"/>
  <c r="AA318" i="6"/>
  <c r="AB318" i="6"/>
  <c r="K13" i="6"/>
  <c r="Q13" i="6"/>
  <c r="T13" i="6"/>
  <c r="W13" i="6"/>
  <c r="Z13" i="6"/>
  <c r="H13" i="6"/>
  <c r="H15" i="6"/>
  <c r="H45" i="6"/>
  <c r="H46" i="6"/>
  <c r="H47" i="6"/>
  <c r="H48" i="6"/>
  <c r="H49" i="6"/>
  <c r="H56" i="6"/>
  <c r="H59" i="6" s="1"/>
  <c r="H83" i="6"/>
  <c r="H93" i="6"/>
  <c r="H95" i="6"/>
  <c r="H97" i="6"/>
  <c r="H98" i="6"/>
  <c r="H99" i="6"/>
  <c r="H109" i="6"/>
  <c r="H112" i="6"/>
  <c r="H113" i="6"/>
  <c r="H114" i="6"/>
  <c r="H118" i="6"/>
  <c r="H119" i="6"/>
  <c r="H121" i="6"/>
  <c r="H122" i="6"/>
  <c r="H123" i="6"/>
  <c r="H154" i="6"/>
  <c r="H155" i="6"/>
  <c r="H156" i="6"/>
  <c r="H157" i="6"/>
  <c r="H158" i="6"/>
  <c r="H169" i="6"/>
  <c r="H171" i="6"/>
  <c r="H178" i="6"/>
  <c r="H179" i="6"/>
  <c r="H182" i="6"/>
  <c r="H183" i="6" s="1"/>
  <c r="H206" i="6"/>
  <c r="H209" i="6"/>
  <c r="H211" i="6" s="1"/>
  <c r="H220" i="6"/>
  <c r="H231" i="6"/>
  <c r="H232" i="6" s="1"/>
  <c r="H238" i="6"/>
  <c r="H240" i="6"/>
  <c r="H241" i="6"/>
  <c r="H242" i="6"/>
  <c r="H243" i="6"/>
  <c r="H244" i="6"/>
  <c r="H245" i="6"/>
  <c r="H259" i="6"/>
  <c r="H260" i="6" s="1"/>
  <c r="H266" i="6"/>
  <c r="H269" i="6"/>
  <c r="H270" i="6"/>
  <c r="H274" i="6"/>
  <c r="H283" i="6"/>
  <c r="H286" i="6"/>
  <c r="H287" i="6"/>
  <c r="H294" i="6"/>
  <c r="H298" i="6"/>
  <c r="H300" i="6"/>
  <c r="H303" i="6"/>
  <c r="H317" i="6"/>
  <c r="H318" i="6"/>
  <c r="E13" i="6"/>
  <c r="E15" i="6"/>
  <c r="E45" i="6"/>
  <c r="E46" i="6"/>
  <c r="E47" i="6"/>
  <c r="E48" i="6"/>
  <c r="E49" i="6"/>
  <c r="E93" i="6"/>
  <c r="E95" i="6"/>
  <c r="E97" i="6"/>
  <c r="E98" i="6"/>
  <c r="E99" i="6"/>
  <c r="E109" i="6"/>
  <c r="E114" i="6"/>
  <c r="E118" i="6"/>
  <c r="E119" i="6"/>
  <c r="E121" i="6"/>
  <c r="E123" i="6"/>
  <c r="E154" i="6"/>
  <c r="E156" i="6"/>
  <c r="E157" i="6"/>
  <c r="E158" i="6"/>
  <c r="E169" i="6"/>
  <c r="E171" i="6"/>
  <c r="E178" i="6"/>
  <c r="E179" i="6"/>
  <c r="E182" i="6"/>
  <c r="E183" i="6" s="1"/>
  <c r="E192" i="6"/>
  <c r="E206" i="6"/>
  <c r="E209" i="6"/>
  <c r="E211" i="6" s="1"/>
  <c r="E220" i="6"/>
  <c r="E231" i="6"/>
  <c r="E232" i="6" s="1"/>
  <c r="E238" i="6"/>
  <c r="E240" i="6"/>
  <c r="E241" i="6"/>
  <c r="E242" i="6"/>
  <c r="E243" i="6"/>
  <c r="E244" i="6"/>
  <c r="E245" i="6"/>
  <c r="E259" i="6"/>
  <c r="E260" i="6" s="1"/>
  <c r="E266" i="6"/>
  <c r="E269" i="6"/>
  <c r="E270" i="6"/>
  <c r="E274" i="6"/>
  <c r="E283" i="6"/>
  <c r="E286" i="6"/>
  <c r="E287" i="6"/>
  <c r="E294" i="6"/>
  <c r="E298" i="6"/>
  <c r="E300" i="6"/>
  <c r="E303" i="6"/>
  <c r="E317" i="6"/>
  <c r="E318" i="6"/>
  <c r="Z10" i="6"/>
  <c r="W10" i="6"/>
  <c r="T10" i="6"/>
  <c r="Q10" i="6"/>
  <c r="K10" i="6"/>
  <c r="H10" i="6"/>
  <c r="Y23" i="6" l="1"/>
  <c r="Y33" i="6" s="1"/>
  <c r="S23" i="6"/>
  <c r="S33" i="6" s="1"/>
  <c r="J23" i="6"/>
  <c r="J33" i="6" s="1"/>
  <c r="O23" i="6"/>
  <c r="O33" i="6" s="1"/>
  <c r="X23" i="6"/>
  <c r="X33" i="6" s="1"/>
  <c r="R23" i="6"/>
  <c r="R33" i="6" s="1"/>
  <c r="I23" i="6"/>
  <c r="I33" i="6" s="1"/>
  <c r="U23" i="6"/>
  <c r="U33" i="6" s="1"/>
  <c r="F23" i="6"/>
  <c r="F33" i="6" s="1"/>
  <c r="V23" i="6"/>
  <c r="V33" i="6" s="1"/>
  <c r="P23" i="6"/>
  <c r="P33" i="6" s="1"/>
  <c r="G23" i="6"/>
  <c r="G33" i="6" s="1"/>
  <c r="AC15" i="6"/>
  <c r="AC13" i="6"/>
  <c r="AC10" i="6"/>
  <c r="H100" i="6"/>
  <c r="H104" i="6" s="1"/>
  <c r="H105" i="6" s="1"/>
  <c r="C5" i="7" s="1"/>
  <c r="Z100" i="6"/>
  <c r="Z104" i="6" s="1"/>
  <c r="W100" i="6"/>
  <c r="W104" i="6" s="1"/>
  <c r="T100" i="6"/>
  <c r="T104" i="6" s="1"/>
  <c r="Q100" i="6"/>
  <c r="Q104" i="6" s="1"/>
  <c r="K100" i="6"/>
  <c r="K104" i="6" s="1"/>
  <c r="AB100" i="6"/>
  <c r="AB104" i="6" s="1"/>
  <c r="E100" i="6"/>
  <c r="E104" i="6" s="1"/>
  <c r="E105" i="6" s="1"/>
  <c r="B5" i="7" s="1"/>
  <c r="AA100" i="6"/>
  <c r="AA104" i="6" s="1"/>
  <c r="AA105" i="6" s="1"/>
  <c r="C280" i="6"/>
  <c r="C290" i="6" s="1"/>
  <c r="W84" i="6"/>
  <c r="W88" i="6" s="1"/>
  <c r="H84" i="6"/>
  <c r="H88" i="6" s="1"/>
  <c r="T84" i="6"/>
  <c r="T88" i="6" s="1"/>
  <c r="AB84" i="6"/>
  <c r="AB88" i="6" s="1"/>
  <c r="Q84" i="6"/>
  <c r="Q88" i="6" s="1"/>
  <c r="Z84" i="6"/>
  <c r="Z88" i="6" s="1"/>
  <c r="K84" i="6"/>
  <c r="K88" i="6" s="1"/>
  <c r="AA233" i="6"/>
  <c r="AA234" i="6" s="1"/>
  <c r="AB233" i="6"/>
  <c r="AB234" i="6" s="1"/>
  <c r="AB319" i="6"/>
  <c r="AB320" i="6" s="1"/>
  <c r="AB321" i="6" s="1"/>
  <c r="T319" i="6"/>
  <c r="T320" i="6" s="1"/>
  <c r="T321" i="6" s="1"/>
  <c r="Z319" i="6"/>
  <c r="Z320" i="6" s="1"/>
  <c r="Z321" i="6" s="1"/>
  <c r="I12" i="7" s="1"/>
  <c r="K319" i="6"/>
  <c r="K320" i="6" s="1"/>
  <c r="K321" i="6" s="1"/>
  <c r="D12" i="7" s="1"/>
  <c r="W319" i="6"/>
  <c r="W320" i="6" s="1"/>
  <c r="W321" i="6" s="1"/>
  <c r="H12" i="7" s="1"/>
  <c r="Q319" i="6"/>
  <c r="Q320" i="6" s="1"/>
  <c r="Q321" i="6" s="1"/>
  <c r="F12" i="7" s="1"/>
  <c r="AA319" i="6"/>
  <c r="AA320" i="6" s="1"/>
  <c r="AA321" i="6" s="1"/>
  <c r="H319" i="6"/>
  <c r="H320" i="6" s="1"/>
  <c r="H321" i="6" s="1"/>
  <c r="C12" i="7" s="1"/>
  <c r="E319" i="6"/>
  <c r="E320" i="6" s="1"/>
  <c r="E321" i="6" s="1"/>
  <c r="B12" i="7" s="1"/>
  <c r="W288" i="6"/>
  <c r="W289" i="6" s="1"/>
  <c r="AB288" i="6"/>
  <c r="AB289" i="6" s="1"/>
  <c r="T288" i="6"/>
  <c r="T289" i="6" s="1"/>
  <c r="AA288" i="6"/>
  <c r="AA289" i="6" s="1"/>
  <c r="Q288" i="6"/>
  <c r="Q289" i="6" s="1"/>
  <c r="H288" i="6"/>
  <c r="H289" i="6" s="1"/>
  <c r="E288" i="6"/>
  <c r="E289" i="6" s="1"/>
  <c r="Z288" i="6"/>
  <c r="Z289" i="6" s="1"/>
  <c r="K288" i="6"/>
  <c r="K289" i="6" s="1"/>
  <c r="AB213" i="6"/>
  <c r="AA213" i="6"/>
  <c r="Z51" i="6"/>
  <c r="Z77" i="6" s="1"/>
  <c r="AC294" i="6"/>
  <c r="E308" i="6"/>
  <c r="E16" i="6"/>
  <c r="E23" i="6" s="1"/>
  <c r="W308" i="6"/>
  <c r="Z308" i="6"/>
  <c r="T308" i="6"/>
  <c r="Q308" i="6"/>
  <c r="K308" i="6"/>
  <c r="H308" i="6"/>
  <c r="AB308" i="6"/>
  <c r="AA308" i="6"/>
  <c r="AA262" i="6"/>
  <c r="AB262" i="6"/>
  <c r="K163" i="6"/>
  <c r="K164" i="6" s="1"/>
  <c r="E163" i="6"/>
  <c r="E164" i="6" s="1"/>
  <c r="AA163" i="6"/>
  <c r="AA164" i="6" s="1"/>
  <c r="Q163" i="6"/>
  <c r="Q164" i="6" s="1"/>
  <c r="W163" i="6"/>
  <c r="W164" i="6" s="1"/>
  <c r="Z163" i="6"/>
  <c r="Z164" i="6" s="1"/>
  <c r="H163" i="6"/>
  <c r="H164" i="6" s="1"/>
  <c r="AB163" i="6"/>
  <c r="AB164" i="6" s="1"/>
  <c r="T163" i="6"/>
  <c r="T164" i="6" s="1"/>
  <c r="Y290" i="6"/>
  <c r="X290" i="6"/>
  <c r="R290" i="6"/>
  <c r="S290" i="6"/>
  <c r="U290" i="6"/>
  <c r="U165" i="6"/>
  <c r="V290" i="6"/>
  <c r="I290" i="6"/>
  <c r="G290" i="6"/>
  <c r="P290" i="6"/>
  <c r="O290" i="6"/>
  <c r="J290" i="6"/>
  <c r="F290" i="6"/>
  <c r="D290" i="6"/>
  <c r="AB280" i="6"/>
  <c r="T247" i="6"/>
  <c r="T261" i="6" s="1"/>
  <c r="Z247" i="6"/>
  <c r="Z261" i="6" s="1"/>
  <c r="W247" i="6"/>
  <c r="W261" i="6" s="1"/>
  <c r="H247" i="6"/>
  <c r="H261" i="6" s="1"/>
  <c r="E247" i="6"/>
  <c r="E261" i="6" s="1"/>
  <c r="Q247" i="6"/>
  <c r="Q261" i="6" s="1"/>
  <c r="K247" i="6"/>
  <c r="K261" i="6" s="1"/>
  <c r="T221" i="6"/>
  <c r="T233" i="6" s="1"/>
  <c r="Z221" i="6"/>
  <c r="Z233" i="6" s="1"/>
  <c r="W221" i="6"/>
  <c r="W233" i="6" s="1"/>
  <c r="Q221" i="6"/>
  <c r="Q233" i="6" s="1"/>
  <c r="K221" i="6"/>
  <c r="K233" i="6" s="1"/>
  <c r="H221" i="6"/>
  <c r="H233" i="6" s="1"/>
  <c r="E221" i="6"/>
  <c r="E233" i="6" s="1"/>
  <c r="AC221" i="6"/>
  <c r="Q193" i="6"/>
  <c r="W193" i="6"/>
  <c r="AC207" i="6"/>
  <c r="T193" i="6"/>
  <c r="Z193" i="6"/>
  <c r="H193" i="6"/>
  <c r="E193" i="6"/>
  <c r="K193" i="6"/>
  <c r="Z207" i="6"/>
  <c r="Z212" i="6" s="1"/>
  <c r="Q207" i="6"/>
  <c r="Q212" i="6" s="1"/>
  <c r="K207" i="6"/>
  <c r="K212" i="6" s="1"/>
  <c r="Z180" i="6"/>
  <c r="AC183" i="6"/>
  <c r="H180" i="6"/>
  <c r="W180" i="6"/>
  <c r="E207" i="6"/>
  <c r="E212" i="6" s="1"/>
  <c r="W207" i="6"/>
  <c r="W212" i="6" s="1"/>
  <c r="T180" i="6"/>
  <c r="K180" i="6"/>
  <c r="E180" i="6"/>
  <c r="H207" i="6"/>
  <c r="H212" i="6" s="1"/>
  <c r="T207" i="6"/>
  <c r="T212" i="6" s="1"/>
  <c r="Q180" i="6"/>
  <c r="V165" i="6"/>
  <c r="Y165" i="6"/>
  <c r="S165" i="6"/>
  <c r="I165" i="6"/>
  <c r="G165" i="6"/>
  <c r="X165" i="6"/>
  <c r="R165" i="6"/>
  <c r="J165" i="6"/>
  <c r="P165" i="6"/>
  <c r="O165" i="6"/>
  <c r="F165" i="6"/>
  <c r="D165" i="6"/>
  <c r="R89" i="6"/>
  <c r="E53" i="6"/>
  <c r="AB51" i="6"/>
  <c r="AB77" i="6" s="1"/>
  <c r="K51" i="6"/>
  <c r="K77" i="6" s="1"/>
  <c r="W51" i="6"/>
  <c r="W77" i="6" s="1"/>
  <c r="T51" i="6"/>
  <c r="T77" i="6" s="1"/>
  <c r="H51" i="6"/>
  <c r="H77" i="6" s="1"/>
  <c r="Q51" i="6"/>
  <c r="Q77" i="6" s="1"/>
  <c r="E50" i="6"/>
  <c r="AC50" i="6" s="1"/>
  <c r="AA50" i="6"/>
  <c r="AA51" i="6" s="1"/>
  <c r="Y89" i="6"/>
  <c r="S89" i="6"/>
  <c r="J89" i="6"/>
  <c r="D89" i="6"/>
  <c r="K16" i="6"/>
  <c r="Z16" i="6"/>
  <c r="H16" i="6"/>
  <c r="W16" i="6"/>
  <c r="O89" i="6"/>
  <c r="Q16" i="6"/>
  <c r="H131" i="6"/>
  <c r="H151" i="6" s="1"/>
  <c r="AB275" i="6"/>
  <c r="T275" i="6"/>
  <c r="T280" i="6" s="1"/>
  <c r="Z131" i="6"/>
  <c r="Z151" i="6" s="1"/>
  <c r="K131" i="6"/>
  <c r="K151" i="6" s="1"/>
  <c r="W105" i="6"/>
  <c r="E275" i="6"/>
  <c r="E280" i="6" s="1"/>
  <c r="AA275" i="6"/>
  <c r="W131" i="6"/>
  <c r="W151" i="6" s="1"/>
  <c r="AB105" i="6"/>
  <c r="T105" i="6"/>
  <c r="G5" i="7" s="1"/>
  <c r="AA16" i="6"/>
  <c r="AA23" i="6" s="1"/>
  <c r="Z275" i="6"/>
  <c r="Z280" i="6" s="1"/>
  <c r="K275" i="6"/>
  <c r="K280" i="6" s="1"/>
  <c r="AB131" i="6"/>
  <c r="AB151" i="6" s="1"/>
  <c r="T131" i="6"/>
  <c r="T151" i="6" s="1"/>
  <c r="E131" i="6"/>
  <c r="E151" i="6" s="1"/>
  <c r="H275" i="6"/>
  <c r="H280" i="6" s="1"/>
  <c r="T16" i="6"/>
  <c r="AB16" i="6"/>
  <c r="AB23" i="6" s="1"/>
  <c r="AB33" i="6" s="1"/>
  <c r="W275" i="6"/>
  <c r="W280" i="6" s="1"/>
  <c r="AA131" i="6"/>
  <c r="AA151" i="6" s="1"/>
  <c r="Z105" i="6"/>
  <c r="K105" i="6"/>
  <c r="D5" i="7" s="1"/>
  <c r="U89" i="6"/>
  <c r="F89" i="6"/>
  <c r="AC317" i="6"/>
  <c r="AC298" i="6"/>
  <c r="AC286" i="6"/>
  <c r="AC270" i="6"/>
  <c r="AC244" i="6"/>
  <c r="AC241" i="6"/>
  <c r="AC220" i="6"/>
  <c r="AC209" i="6"/>
  <c r="AC211" i="6" s="1"/>
  <c r="AC192" i="6"/>
  <c r="AC169" i="6"/>
  <c r="AC156" i="6"/>
  <c r="AC114" i="6"/>
  <c r="AC113" i="6"/>
  <c r="AC109" i="6"/>
  <c r="AC98" i="6"/>
  <c r="AC95" i="6"/>
  <c r="AC47" i="6"/>
  <c r="AC287" i="6"/>
  <c r="AC283" i="6"/>
  <c r="AC269" i="6"/>
  <c r="AC240" i="6"/>
  <c r="AC206" i="6"/>
  <c r="AC179" i="6"/>
  <c r="AC123" i="6"/>
  <c r="AC119" i="6"/>
  <c r="AC112" i="6"/>
  <c r="AC99" i="6"/>
  <c r="AC97" i="6"/>
  <c r="AC93" i="6"/>
  <c r="AC49" i="6"/>
  <c r="AC46" i="6"/>
  <c r="AC303" i="6"/>
  <c r="AC274" i="6"/>
  <c r="AC266" i="6"/>
  <c r="AC243" i="6"/>
  <c r="AC158" i="6"/>
  <c r="AC155" i="6"/>
  <c r="AC122" i="6"/>
  <c r="AC48" i="6"/>
  <c r="AC45" i="6"/>
  <c r="Q105" i="6"/>
  <c r="F5" i="7" s="1"/>
  <c r="Q131" i="6"/>
  <c r="Q151" i="6" s="1"/>
  <c r="Q275" i="6"/>
  <c r="Q280" i="6" s="1"/>
  <c r="AC318" i="6"/>
  <c r="AC300" i="6"/>
  <c r="AC259" i="6"/>
  <c r="AC260" i="6" s="1"/>
  <c r="AC261" i="6" s="1"/>
  <c r="AC245" i="6"/>
  <c r="AC242" i="6"/>
  <c r="AC238" i="6"/>
  <c r="AC231" i="6"/>
  <c r="AC232" i="6" s="1"/>
  <c r="AC182" i="6"/>
  <c r="AC178" i="6"/>
  <c r="AC171" i="6"/>
  <c r="AC157" i="6"/>
  <c r="AC154" i="6"/>
  <c r="AC121" i="6"/>
  <c r="AC118" i="6"/>
  <c r="X89" i="6"/>
  <c r="P89" i="6"/>
  <c r="I89" i="6"/>
  <c r="H312" i="6" l="1"/>
  <c r="H313" i="6" s="1"/>
  <c r="C11" i="7" s="1"/>
  <c r="K312" i="6"/>
  <c r="K313" i="6" s="1"/>
  <c r="D11" i="7" s="1"/>
  <c r="T312" i="6"/>
  <c r="T313" i="6" s="1"/>
  <c r="G11" i="7" s="1"/>
  <c r="W312" i="6"/>
  <c r="W313" i="6" s="1"/>
  <c r="Q312" i="6"/>
  <c r="Q313" i="6" s="1"/>
  <c r="F11" i="7" s="1"/>
  <c r="Z312" i="6"/>
  <c r="Z313" i="6" s="1"/>
  <c r="E312" i="6"/>
  <c r="E313" i="6" s="1"/>
  <c r="B11" i="7" s="1"/>
  <c r="AA312" i="6"/>
  <c r="AA313" i="6" s="1"/>
  <c r="AB312" i="6"/>
  <c r="AB313" i="6" s="1"/>
  <c r="H23" i="6"/>
  <c r="H33" i="6" s="1"/>
  <c r="C3" i="7" s="1"/>
  <c r="Q23" i="6"/>
  <c r="Q33" i="6" s="1"/>
  <c r="F3" i="7" s="1"/>
  <c r="Z23" i="6"/>
  <c r="T23" i="6"/>
  <c r="T33" i="6" s="1"/>
  <c r="G3" i="7" s="1"/>
  <c r="K23" i="6"/>
  <c r="K33" i="6" s="1"/>
  <c r="D3" i="7" s="1"/>
  <c r="W23" i="6"/>
  <c r="W33" i="6" s="1"/>
  <c r="H3" i="7" s="1"/>
  <c r="J5" i="7"/>
  <c r="J12" i="7"/>
  <c r="AA280" i="6"/>
  <c r="AA290" i="6" s="1"/>
  <c r="Z202" i="6"/>
  <c r="Z213" i="6" s="1"/>
  <c r="AC100" i="6"/>
  <c r="AC104" i="6" s="1"/>
  <c r="AC105" i="6" s="1"/>
  <c r="AC212" i="6"/>
  <c r="I340" i="6"/>
  <c r="X340" i="6"/>
  <c r="U340" i="6"/>
  <c r="G340" i="6"/>
  <c r="P340" i="6"/>
  <c r="V340" i="6"/>
  <c r="O340" i="6"/>
  <c r="Y340" i="6"/>
  <c r="AC233" i="6"/>
  <c r="AC234" i="6" s="1"/>
  <c r="J340" i="6"/>
  <c r="F340" i="6"/>
  <c r="R340" i="6"/>
  <c r="S340" i="6"/>
  <c r="K202" i="6"/>
  <c r="K213" i="6" s="1"/>
  <c r="D7" i="7" s="1"/>
  <c r="Q202" i="6"/>
  <c r="Q213" i="6" s="1"/>
  <c r="F7" i="7" s="1"/>
  <c r="W202" i="6"/>
  <c r="W213" i="6" s="1"/>
  <c r="H202" i="6"/>
  <c r="H213" i="6" s="1"/>
  <c r="C7" i="7" s="1"/>
  <c r="AC319" i="6"/>
  <c r="AC320" i="6" s="1"/>
  <c r="AC321" i="6" s="1"/>
  <c r="T202" i="6"/>
  <c r="T213" i="6" s="1"/>
  <c r="G7" i="7" s="1"/>
  <c r="E202" i="6"/>
  <c r="AC288" i="6"/>
  <c r="AC289" i="6" s="1"/>
  <c r="AC213" i="6"/>
  <c r="E234" i="6"/>
  <c r="B8" i="7" s="1"/>
  <c r="Q234" i="6"/>
  <c r="F8" i="7" s="1"/>
  <c r="H234" i="6"/>
  <c r="C8" i="7" s="1"/>
  <c r="Z234" i="6"/>
  <c r="I8" i="7" s="1"/>
  <c r="W234" i="6"/>
  <c r="H8" i="7" s="1"/>
  <c r="K234" i="6"/>
  <c r="D8" i="7" s="1"/>
  <c r="T234" i="6"/>
  <c r="G8" i="7" s="1"/>
  <c r="AC308" i="6"/>
  <c r="K262" i="6"/>
  <c r="D9" i="7" s="1"/>
  <c r="Z262" i="6"/>
  <c r="I9" i="7" s="1"/>
  <c r="T262" i="6"/>
  <c r="G9" i="7" s="1"/>
  <c r="H262" i="6"/>
  <c r="C9" i="7" s="1"/>
  <c r="AC262" i="6"/>
  <c r="Q262" i="6"/>
  <c r="F9" i="7" s="1"/>
  <c r="W262" i="6"/>
  <c r="H9" i="7" s="1"/>
  <c r="E262" i="6"/>
  <c r="B9" i="7" s="1"/>
  <c r="AC163" i="6"/>
  <c r="AC164" i="6" s="1"/>
  <c r="Z290" i="6"/>
  <c r="W290" i="6"/>
  <c r="T290" i="6"/>
  <c r="G10" i="7" s="1"/>
  <c r="K290" i="6"/>
  <c r="D10" i="7" s="1"/>
  <c r="AB290" i="6"/>
  <c r="Q290" i="6"/>
  <c r="F10" i="7" s="1"/>
  <c r="H290" i="6"/>
  <c r="C10" i="7" s="1"/>
  <c r="E290" i="6"/>
  <c r="B10" i="7" s="1"/>
  <c r="AC193" i="6"/>
  <c r="AC180" i="6"/>
  <c r="Z165" i="6"/>
  <c r="H165" i="6"/>
  <c r="C6" i="7" s="1"/>
  <c r="T165" i="6"/>
  <c r="G6" i="7" s="1"/>
  <c r="W165" i="6"/>
  <c r="Q165" i="6"/>
  <c r="F6" i="7" s="1"/>
  <c r="K165" i="6"/>
  <c r="D6" i="7" s="1"/>
  <c r="AB165" i="6"/>
  <c r="AA165" i="6"/>
  <c r="E165" i="6"/>
  <c r="B6" i="7" s="1"/>
  <c r="E51" i="6"/>
  <c r="AA53" i="6"/>
  <c r="AA54" i="6" s="1"/>
  <c r="H89" i="6"/>
  <c r="AC53" i="6"/>
  <c r="AC54" i="6" s="1"/>
  <c r="E54" i="6"/>
  <c r="AC51" i="6"/>
  <c r="Q89" i="6"/>
  <c r="AB89" i="6"/>
  <c r="T89" i="6"/>
  <c r="W89" i="6"/>
  <c r="Z89" i="6"/>
  <c r="K89" i="6"/>
  <c r="AC16" i="6"/>
  <c r="AC23" i="6" s="1"/>
  <c r="AC33" i="6" s="1"/>
  <c r="AC131" i="6"/>
  <c r="AC151" i="6" s="1"/>
  <c r="AC275" i="6"/>
  <c r="AC312" i="6" l="1"/>
  <c r="AC313" i="6" s="1"/>
  <c r="Z33" i="6"/>
  <c r="I3" i="7" s="1"/>
  <c r="J6" i="7"/>
  <c r="J10" i="7"/>
  <c r="J9" i="7"/>
  <c r="J11" i="7"/>
  <c r="J8" i="7"/>
  <c r="AC280" i="6"/>
  <c r="AC290" i="6" s="1"/>
  <c r="I4" i="7"/>
  <c r="C4" i="7"/>
  <c r="C15" i="7" s="1"/>
  <c r="H340" i="6"/>
  <c r="H4" i="7"/>
  <c r="H15" i="7" s="1"/>
  <c r="W340" i="6"/>
  <c r="F4" i="7"/>
  <c r="F15" i="7" s="1"/>
  <c r="Q340" i="6"/>
  <c r="D4" i="7"/>
  <c r="D15" i="7" s="1"/>
  <c r="K340" i="6"/>
  <c r="G4" i="7"/>
  <c r="G15" i="7" s="1"/>
  <c r="T340" i="6"/>
  <c r="AC202" i="6"/>
  <c r="D33" i="6"/>
  <c r="D340" i="6" s="1"/>
  <c r="AA33" i="6"/>
  <c r="E213" i="6"/>
  <c r="B7" i="7" s="1"/>
  <c r="J7" i="7" s="1"/>
  <c r="AC165" i="6"/>
  <c r="C89" i="6"/>
  <c r="C340" i="6" s="1"/>
  <c r="AA56" i="6"/>
  <c r="E56" i="6"/>
  <c r="Z340" i="6" l="1"/>
  <c r="I15" i="7"/>
  <c r="AB340" i="6"/>
  <c r="E33" i="6"/>
  <c r="B3" i="7" s="1"/>
  <c r="J3" i="7" s="1"/>
  <c r="E59" i="6"/>
  <c r="AC56" i="6"/>
  <c r="AA59" i="6"/>
  <c r="AC59" i="6" l="1"/>
  <c r="AA68" i="6"/>
  <c r="AA69" i="6" s="1"/>
  <c r="AA77" i="6" s="1"/>
  <c r="E68" i="6"/>
  <c r="E69" i="6" s="1"/>
  <c r="E77" i="6" s="1"/>
  <c r="AC68" i="6" l="1"/>
  <c r="AC69" i="6" s="1"/>
  <c r="AC77" i="6" s="1"/>
  <c r="E83" i="6" l="1"/>
  <c r="E84" i="6" l="1"/>
  <c r="E88" i="6" s="1"/>
  <c r="AC83" i="6"/>
  <c r="AA84" i="6"/>
  <c r="AA88" i="6" l="1"/>
  <c r="AA89" i="6" s="1"/>
  <c r="AA340" i="6" s="1"/>
  <c r="AC84" i="6"/>
  <c r="E89" i="6"/>
  <c r="E340" i="6" s="1"/>
  <c r="AC88" i="6" l="1"/>
  <c r="AC89" i="6" s="1"/>
  <c r="AC340" i="6" s="1"/>
  <c r="B4" i="7"/>
  <c r="J4" i="7" s="1"/>
  <c r="B15" i="7" l="1"/>
  <c r="J15" i="7" s="1"/>
</calcChain>
</file>

<file path=xl/sharedStrings.xml><?xml version="1.0" encoding="utf-8"?>
<sst xmlns="http://schemas.openxmlformats.org/spreadsheetml/2006/main" count="395" uniqueCount="200">
  <si>
    <t>คณะ/หน่วยงานเทียบเท่า</t>
  </si>
  <si>
    <t>ชาย</t>
  </si>
  <si>
    <t>หญิง</t>
  </si>
  <si>
    <t>รวม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</si>
  <si>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</si>
  <si>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</si>
  <si>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</si>
  <si>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</si>
  <si>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</si>
  <si>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</si>
  <si>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</si>
  <si>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</si>
  <si>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</si>
  <si>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</si>
  <si>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</si>
  <si>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</si>
  <si>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</si>
  <si>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</si>
  <si>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</si>
  <si>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</si>
  <si>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</si>
  <si>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</si>
  <si>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</si>
  <si>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</si>
  <si>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สัตวศาสตร์</t>
  </si>
  <si>
    <t>คณะวิศวกรรมศาสตร์</t>
  </si>
  <si>
    <t>วิศวกรรม</t>
  </si>
  <si>
    <t>วิศวกรรมเคมี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</si>
  <si>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</si>
  <si>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</si>
  <si>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</si>
  <si>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</si>
  <si>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คณะบริหารธุรกิจ</t>
  </si>
  <si>
    <t>การเงิน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</si>
  <si>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</si>
  <si>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</si>
  <si>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เศรษฐ์ศาสตร์ระหว่างประเทศ</t>
  </si>
  <si>
    <t>บัญชีบัณฑิต</t>
  </si>
  <si>
    <t>คณะเทคโนโลยีคหกรรมศาสตร์</t>
  </si>
  <si>
    <t>อาหารและโภชนาการ</t>
  </si>
  <si>
    <t>การศึกษาปฐมวัย</t>
  </si>
  <si>
    <t>คณะศิลปกรรมศาสตร์</t>
  </si>
  <si>
    <t>จิตรกรรม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</si>
  <si>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</si>
  <si>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</si>
  <si>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</si>
  <si>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</si>
  <si>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</si>
  <si>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</si>
  <si>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</si>
  <si>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</si>
  <si>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</si>
  <si>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</si>
  <si>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</si>
  <si>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</si>
  <si>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</si>
  <si>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เทคโนโลยีสารสนเทศ</t>
  </si>
  <si>
    <t>ฟิสิกส์ประยุกต์</t>
  </si>
  <si>
    <t>วิทยาการคอมพิวเตอร์</t>
  </si>
  <si>
    <t>คณะสถาปัตยกรรมศาสตร์</t>
  </si>
  <si>
    <t>สถาปัตยกรรม</t>
  </si>
  <si>
    <t>สถาปัตยกรรมภายใน</t>
  </si>
  <si>
    <t>การแพทย์แผนไทยประยุกต์บัณฑิต</t>
  </si>
  <si>
    <t>รวมทั้งหมด</t>
  </si>
  <si>
    <t>ชั้นปีที่ 5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</si>
  <si>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</si>
  <si>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</si>
  <si>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</si>
  <si>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</si>
  <si>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</si>
  <si>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</si>
  <si>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</si>
  <si>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</si>
  <si>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</si>
  <si>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</si>
  <si>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</si>
  <si>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</si>
  <si>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</si>
  <si>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</si>
  <si>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</si>
  <si>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</si>
  <si>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</si>
  <si>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</si>
  <si>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</si>
  <si>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</si>
  <si>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</si>
  <si>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</si>
  <si>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</si>
  <si>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</si>
  <si>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</si>
  <si>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</si>
  <si>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</si>
  <si>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</si>
  <si>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</si>
  <si>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</si>
  <si>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</si>
  <si>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</si>
  <si>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</si>
  <si>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</si>
  <si>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</si>
  <si>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</si>
  <si>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</si>
  <si>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</si>
  <si>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</si>
  <si>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</si>
  <si>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</si>
  <si>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</si>
  <si>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</si>
  <si>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</si>
  <si>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</si>
  <si>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</si>
  <si>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นวัตกรรมผลิตภัณฑ์สุขภาพ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</si>
  <si>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</si>
  <si>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</si>
  <si>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</si>
  <si>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</si>
  <si>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</si>
  <si>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</si>
  <si>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</si>
  <si>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</si>
  <si>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</si>
  <si>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</si>
  <si>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</si>
  <si>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</si>
  <si>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</si>
  <si>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</si>
  <si>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</si>
  <si>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</si>
  <si>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</si>
  <si>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</si>
  <si>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</si>
  <si>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</si>
  <si>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</si>
  <si>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</si>
  <si>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</si>
  <si>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</si>
  <si>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</si>
  <si>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</si>
  <si>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</si>
  <si>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</si>
  <si>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</si>
  <si>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</si>
  <si>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</si>
  <si>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</si>
  <si>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</si>
  <si>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คณะการแพทย์บูรณาการ</t>
  </si>
  <si>
    <t>ชั้นปีที่ 3 ขึ้นไป</t>
  </si>
  <si>
    <t>(เฉพาะหลักสูตรต่อเนื่อง)</t>
  </si>
  <si>
    <t xml:space="preserve">ชั้นปีที่ 3 </t>
  </si>
  <si>
    <t>ภาษาอังกฤษเพื่ออาชีพนานาชาติ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</si>
  <si>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</si>
  <si>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</si>
  <si>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</si>
  <si>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วิศวกรรมยานยนต์ไฟฟ้า</t>
  </si>
  <si>
    <t>นวัตกรรมศิลปประดิษฐ์สร้างสรรค์</t>
  </si>
  <si>
    <t>ภาษาไทยและภาษาจีนเพื่ออุตสาหกรรมการบริการ</t>
  </si>
  <si>
    <t>เทคโนโลยีดิจิทัลเพื่อการศึกษาและคอมพิวเตอร์ศึกษา</t>
  </si>
  <si>
    <t>วิศวกรรมการผลิตวัสดุสิ่งทอที่ยั่งยืน</t>
  </si>
  <si>
    <t>การเงินและการลงทุน</t>
  </si>
  <si>
    <t>การตลาดดิจิทัลและการสร้างสรรค์สื่อ</t>
  </si>
  <si>
    <t>ธุรกิจระหว่างประเทศและโลจิสติกส์</t>
  </si>
  <si>
    <t>ดนตรีไทย</t>
  </si>
  <si>
    <t>ดนตรีสากลศึกษา</t>
  </si>
  <si>
    <t>นาฏศิลป์ศึกษา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</si>
  <si>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</si>
  <si>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ครีเอทีฟมีเดียเทคโนโลยี-เทคโนโลยีการพัฒนาเว็บไซต์ฟูลสแต็ก</t>
  </si>
  <si>
    <t>เทคโนโลยีการผลิตภาพยนตร์และวิทยุโทรทัศน์</t>
  </si>
  <si>
    <t>การตลาด-การจัดนิทรรศการและการตลาดเชิงกิจกรรม</t>
  </si>
  <si>
    <t>วิศวกรรมอิเล็กทรอนิกส์และโทรคมนาคม-โทรคมนาคม</t>
  </si>
  <si>
    <t>วิศวกรรมวัสดุ-วิศวกรรมพอลิเมอร์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</si>
  <si>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</si>
  <si>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</si>
  <si>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วิศวกรรมเครื่องกล-วิศวกรรมระบบราง</t>
  </si>
  <si>
    <t>วิศวกกรรมวัสดุ-วิศวกรรมอุตสาหกรรมพลาสติก</t>
  </si>
  <si>
    <t>การจัดการ-การจัดการทรัพยากรมนุษย์</t>
  </si>
  <si>
    <t>การจัดการ-นวัตกรรมการจัดการธุรกิจ</t>
  </si>
  <si>
    <t>การตลาด-การค้าปลีก</t>
  </si>
  <si>
    <t>การตลาด-การจัดการนิทรรศการ และการตลาดเชิงกิจกรรม</t>
  </si>
  <si>
    <t>การตลาด-การตลาด</t>
  </si>
  <si>
    <t>เศรษฐศาสตร์-เศรษฐ์ศาสตร์ธุรกิจ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</si>
  <si>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</si>
  <si>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</si>
  <si>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ระดับปริญญาตรี - หลักสูตรบริหารธุรกิจบัณฑิต (รับวุฒิปวส. เทียบโอน)</t>
  </si>
  <si>
    <t>คณะศิลปศาสตร์</t>
  </si>
  <si>
    <t>จำนวนนักศึกษาทั้งหมด ระดับปริญญาตรี ปีการศึกษา 2568  จำแนกตามคณะ/สาขาวิชา  ระดับการศึกษา  ชั้นปี  และเพศ</t>
  </si>
  <si>
    <t xml:space="preserve">ข้อมูล  ณ  วันที่ 4 กันยายน 2568  สำนักส่งเสริมวิชาการและงานทะเบียน  มหาวิทยาลัยเทคโนโลยีราชมงคลธัญบุรี  </t>
  </si>
  <si>
    <t>วิศวกรรมอิเล็กทรอนิกส์</t>
  </si>
  <si>
    <t>การพยาบาลสัตว์</t>
  </si>
  <si>
    <t>เทคโนโลยีอาหาร</t>
  </si>
  <si>
    <t>ระดับปริญญาตรี - หลักสูตรวิทยาศาสตรบัณฑิต (วุฒิ ปวส.ต่อเนื่อง)</t>
  </si>
  <si>
    <t>วิศวกรรมเครื่องกล-เกษตรสมัยใหม่</t>
  </si>
  <si>
    <t>วิศวกรรมอิเล็กทรอนิกส์และโทรคมนาคม-วิศวกรรมเซมิคอนดักเตอร์</t>
  </si>
  <si>
    <t>วิศวกรรมอิเล็กทรอนิกส์และโทรคมนาคม-วิศวกรรมอิเล็กทรอนิกส์และโทรคมนาคม</t>
  </si>
  <si>
    <t xml:space="preserve">วิศวกรรมอิเล็กทรอนิกส์และโทรคมนาคม-วิศวกรรมอิเล็กทรอนิกส์และโทรคมนาคม </t>
  </si>
  <si>
    <t>ศิลปะการออกแบบแฟชั่น</t>
  </si>
  <si>
    <t>วิทยาศาสตร์อาหารและการจัดการเทคโนโลยีอาหาร</t>
  </si>
  <si>
    <t>สถิติประยุกต์และวิทยาการวิเคราะห์ข้อมูล</t>
  </si>
  <si>
    <t>ระดับปริญญาตรี - หลักสูตรวิทยาศาสตรบัณฑิต (หลักสูตรนานาชาติ) (วุฒิ ปวส. ต่อเนื่อง)</t>
  </si>
  <si>
    <t>วิทยาการสารสนเทศเพื่อนวัตกรรมดิจิทัล</t>
  </si>
  <si>
    <t xml:space="preserve"> ระดับปริญญาตรี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</si>
</sst>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฿&quot;* #,##0.00_-;\-&quot;฿&quot;* #,##0.00_-;_-&quot;฿&quot;* &quot;-&quot;??_-;_-@_-"/>
    <numFmt numFmtId="165" formatCode="_(&quot;$&quot;* #,##0.00_);_(&quot;$&quot;* \(#,##0.00\);_(&quot;$&quot;* &quot;-&quot;??_);_(@_)"/>
    <numFmt numFmtId="166" formatCode="#,##0;[Red]#,##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0"/>
      <color indexed="8"/>
      <name val="Tahoma"/>
      <family val="2"/>
    </font>
    <font>
      <sz val="11"/>
      <color theme="1"/>
      <name val="Angsana New"/>
      <family val="1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110">
    <xf numFmtId="0" fontId="0" fillId="0" borderId="0" xfId="0"/>
    <xf numFmtId="3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right"/>
    </xf>
    <xf numFmtId="0" fontId="3" fillId="0" borderId="5" xfId="0" applyFont="1" applyFill="1" applyBorder="1" applyAlignment="1"/>
    <xf numFmtId="0" fontId="2" fillId="0" borderId="5" xfId="0" applyFont="1" applyFill="1" applyBorder="1" applyAlignment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/>
    </xf>
    <xf numFmtId="165" fontId="2" fillId="0" borderId="4" xfId="1" applyNumberFormat="1" applyFont="1" applyFill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0" fontId="7" fillId="0" borderId="9" xfId="0" applyFont="1" applyBorder="1"/>
    <xf numFmtId="166" fontId="7" fillId="0" borderId="9" xfId="0" applyNumberFormat="1" applyFont="1" applyBorder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3" fontId="7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0" xfId="0" applyFont="1" applyFill="1"/>
    <xf numFmtId="0" fontId="11" fillId="0" borderId="5" xfId="0" applyFont="1" applyFill="1" applyBorder="1" applyAlignment="1">
      <alignment horizontal="left" vertical="center"/>
    </xf>
    <xf numFmtId="0" fontId="12" fillId="0" borderId="15" xfId="2" applyFont="1" applyFill="1" applyBorder="1" applyAlignment="1"/>
    <xf numFmtId="0" fontId="11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Border="1"/>
    <xf numFmtId="0" fontId="13" fillId="0" borderId="5" xfId="0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3" fontId="11" fillId="0" borderId="14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6" xfId="3" applyFont="1" applyFill="1" applyBorder="1" applyAlignment="1"/>
    <xf numFmtId="0" fontId="11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/>
    <xf numFmtId="0" fontId="11" fillId="0" borderId="6" xfId="0" applyFont="1" applyFill="1" applyBorder="1" applyAlignment="1">
      <alignment horizontal="left" vertical="center"/>
    </xf>
    <xf numFmtId="0" fontId="12" fillId="0" borderId="16" xfId="3" applyFont="1" applyFill="1" applyBorder="1" applyAlignment="1">
      <alignment vertical="center"/>
    </xf>
    <xf numFmtId="0" fontId="12" fillId="0" borderId="6" xfId="3" applyFont="1" applyFill="1" applyBorder="1" applyAlignment="1">
      <alignment vertical="center"/>
    </xf>
    <xf numFmtId="0" fontId="13" fillId="0" borderId="5" xfId="0" applyFont="1" applyFill="1" applyBorder="1" applyAlignment="1">
      <alignment horizontal="left"/>
    </xf>
    <xf numFmtId="3" fontId="11" fillId="4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Sheet1" xfId="3" xr:uid="{58CAA85E-E728-44D0-A1A5-59C91B789B97}"/>
    <cellStyle name="Normal_Sheet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473681174468575E-2"/>
          <c:y val="0.18115406708279211"/>
          <c:w val="0.71797934349115455"/>
          <c:h val="0.566998254843912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751</c:v>
                </c:pt>
                <c:pt idx="1">
                  <c:v>673</c:v>
                </c:pt>
                <c:pt idx="2">
                  <c:v>307</c:v>
                </c:pt>
                <c:pt idx="3">
                  <c:v>1434</c:v>
                </c:pt>
                <c:pt idx="4">
                  <c:v>1673</c:v>
                </c:pt>
                <c:pt idx="5">
                  <c:v>449</c:v>
                </c:pt>
                <c:pt idx="6">
                  <c:v>467</c:v>
                </c:pt>
                <c:pt idx="7">
                  <c:v>343</c:v>
                </c:pt>
                <c:pt idx="8">
                  <c:v>356</c:v>
                </c:pt>
                <c:pt idx="9">
                  <c:v>182</c:v>
                </c:pt>
                <c:pt idx="10">
                  <c:v>137</c:v>
                </c:pt>
                <c:pt idx="1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1-4C94-8BF9-448B490093F5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688</c:v>
                </c:pt>
                <c:pt idx="1">
                  <c:v>536</c:v>
                </c:pt>
                <c:pt idx="2">
                  <c:v>243</c:v>
                </c:pt>
                <c:pt idx="3">
                  <c:v>1368</c:v>
                </c:pt>
                <c:pt idx="4">
                  <c:v>1680</c:v>
                </c:pt>
                <c:pt idx="5">
                  <c:v>441</c:v>
                </c:pt>
                <c:pt idx="6">
                  <c:v>365</c:v>
                </c:pt>
                <c:pt idx="7">
                  <c:v>384</c:v>
                </c:pt>
                <c:pt idx="8">
                  <c:v>316</c:v>
                </c:pt>
                <c:pt idx="9">
                  <c:v>172</c:v>
                </c:pt>
                <c:pt idx="10">
                  <c:v>122</c:v>
                </c:pt>
                <c:pt idx="1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1-4C94-8BF9-448B490093F5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541</c:v>
                </c:pt>
                <c:pt idx="1">
                  <c:v>450</c:v>
                </c:pt>
                <c:pt idx="2">
                  <c:v>171</c:v>
                </c:pt>
                <c:pt idx="3">
                  <c:v>1269</c:v>
                </c:pt>
                <c:pt idx="4">
                  <c:v>1362</c:v>
                </c:pt>
                <c:pt idx="5">
                  <c:v>253</c:v>
                </c:pt>
                <c:pt idx="6">
                  <c:v>270</c:v>
                </c:pt>
                <c:pt idx="7">
                  <c:v>424</c:v>
                </c:pt>
                <c:pt idx="8">
                  <c:v>304</c:v>
                </c:pt>
                <c:pt idx="9">
                  <c:v>144</c:v>
                </c:pt>
                <c:pt idx="10">
                  <c:v>101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1-4C94-8BF9-448B490093F5}"/>
            </c:ext>
          </c:extLst>
        </c:ser>
        <c:ser>
          <c:idx val="3"/>
          <c:order val="3"/>
          <c:tx>
            <c:strRef>
              <c:f>Sheet1!$E$1:$E$2</c:f>
              <c:strCache>
                <c:ptCount val="2"/>
                <c:pt idx="0">
                  <c:v>ชั้นปีที่ 3 </c:v>
                </c:pt>
                <c:pt idx="1">
                  <c:v>(เฉพาะหลักสูตรต่อเนื่อง)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1-4C94-8BF9-448B490093F5}"/>
            </c:ext>
          </c:extLst>
        </c:ser>
        <c:ser>
          <c:idx val="4"/>
          <c:order val="4"/>
          <c:tx>
            <c:strRef>
              <c:f>Sheet1!$F$1:$F$2</c:f>
              <c:strCache>
                <c:ptCount val="2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462</c:v>
                </c:pt>
                <c:pt idx="1">
                  <c:v>292</c:v>
                </c:pt>
                <c:pt idx="2">
                  <c:v>156</c:v>
                </c:pt>
                <c:pt idx="3">
                  <c:v>805</c:v>
                </c:pt>
                <c:pt idx="4">
                  <c:v>976</c:v>
                </c:pt>
                <c:pt idx="5">
                  <c:v>267</c:v>
                </c:pt>
                <c:pt idx="6">
                  <c:v>295</c:v>
                </c:pt>
                <c:pt idx="7">
                  <c:v>360</c:v>
                </c:pt>
                <c:pt idx="8">
                  <c:v>291</c:v>
                </c:pt>
                <c:pt idx="9">
                  <c:v>130</c:v>
                </c:pt>
                <c:pt idx="10">
                  <c:v>96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1-4C94-8BF9-448B490093F5}"/>
            </c:ext>
          </c:extLst>
        </c:ser>
        <c:ser>
          <c:idx val="5"/>
          <c:order val="5"/>
          <c:tx>
            <c:strRef>
              <c:f>Sheet1!$G$1:$G$2</c:f>
              <c:strCache>
                <c:ptCount val="2"/>
                <c:pt idx="0">
                  <c:v>ชั้นปีที่ 5 ขึ้นไป </c:v>
                </c:pt>
                <c:pt idx="1">
                  <c:v>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32</c:v>
                </c:pt>
                <c:pt idx="1">
                  <c:v>110</c:v>
                </c:pt>
                <c:pt idx="2">
                  <c:v>10</c:v>
                </c:pt>
                <c:pt idx="3">
                  <c:v>167</c:v>
                </c:pt>
                <c:pt idx="4">
                  <c:v>63</c:v>
                </c:pt>
                <c:pt idx="5">
                  <c:v>24</c:v>
                </c:pt>
                <c:pt idx="6">
                  <c:v>66</c:v>
                </c:pt>
                <c:pt idx="7">
                  <c:v>71</c:v>
                </c:pt>
                <c:pt idx="8">
                  <c:v>27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71-4C94-8BF9-448B490093F5}"/>
            </c:ext>
          </c:extLst>
        </c:ser>
        <c:ser>
          <c:idx val="6"/>
          <c:order val="6"/>
          <c:tx>
            <c:strRef>
              <c:f>Sheet1!$H$1:$H$2</c:f>
              <c:strCache>
                <c:ptCount val="2"/>
                <c:pt idx="0">
                  <c:v>ชั้นปีที่ 5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71-4C94-8BF9-448B490093F5}"/>
            </c:ext>
          </c:extLst>
        </c:ser>
        <c:ser>
          <c:idx val="7"/>
          <c:order val="7"/>
          <c:tx>
            <c:strRef>
              <c:f>Sheet1!$I$1:$I$2</c:f>
              <c:strCache>
                <c:ptCount val="2"/>
                <c:pt idx="0">
                  <c:v>ชั้นปีที่ 6 ขึ้นไป 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Sheet1!$I$3:$I$14</c:f>
              <c:numCache>
                <c:formatCode>#,##0;[Red]#,##0</c:formatCode>
                <c:ptCount val="12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71-4C94-8BF9-448B4900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558976"/>
        <c:axId val="106560512"/>
        <c:axId val="0"/>
      </c:bar3DChart>
      <c:catAx>
        <c:axId val="10655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560512"/>
        <c:crosses val="autoZero"/>
        <c:auto val="1"/>
        <c:lblAlgn val="ctr"/>
        <c:lblOffset val="100"/>
        <c:noMultiLvlLbl val="0"/>
      </c:catAx>
      <c:valAx>
        <c:axId val="10656051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0655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19</xdr:row>
      <xdr:rowOff>47625</xdr:rowOff>
    </xdr:from>
    <xdr:to>
      <xdr:col>11</xdr:col>
      <xdr:colOff>19049</xdr:colOff>
      <xdr:row>38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0.26174</cdr:x>
      <cdr:y>0.08032</cdr:y>
    </cdr:from>
    <cdr:to>
      <cdr:x>0.66434</cdr:x>
      <cdr:y>0.16063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1" y="485776"/>
          <a:ext cx="38385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0.25507</cdr:x>
      <cdr:y>0.02686</cdr:y>
    </cdr:from>
    <cdr:to>
      <cdr:x>0.7606</cdr:x>
      <cdr:y>0.11505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0979" y="154808"/>
          <a:ext cx="4203622" cy="508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จำนวนนักศึกษาทั้งหมดแยกชั้นปี  ปีการศึกษา 256</a:t>
          </a:r>
          <a:r>
            <a:rPr lang="en-US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8</a:t>
          </a:r>
          <a:endParaRPr lang="th-TH" sz="20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6;&#3606;&#3636;&#3605;&#3636;&#3627;&#3609;&#3657;&#3634;&#3648;&#3623;&#3655;&#3610;\&#3626;&#3606;&#3636;&#3605;&#3636;%202566%20&#3586;&#3638;&#3657;&#3609;&#3648;&#3623;&#3655;&#3610;&#3652;&#3595;&#3605;&#3660;\&#3626;&#3606;&#3636;&#3605;&#3636;%202560%20&#3586;&#3638;&#3657;&#3609;&#3648;&#3623;&#3655;&#3610;&#3652;&#3595;&#3605;&#3660;\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34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ColWidth="9" defaultRowHeight="25.5" customHeight="1"/>
  <cols>
    <col min="1" max="1" width="1.85546875" style="52" customWidth="1"/>
    <col min="2" max="2" width="60.85546875" style="53" customWidth="1"/>
    <col min="3" max="20" width="6.7109375" style="28" customWidth="1"/>
    <col min="21" max="26" width="6.7109375" style="29" customWidth="1"/>
    <col min="27" max="29" width="7.5703125" style="28" customWidth="1"/>
    <col min="30" max="16384" width="9" style="8"/>
  </cols>
  <sheetData>
    <row r="1" spans="1:29" ht="25.5" customHeight="1">
      <c r="A1" s="78" t="s">
        <v>184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29" ht="25.5" customHeight="1">
      <c r="A3" s="89" t="s">
        <v>0</v>
      </c>
      <c r="B3" s="90"/>
      <c r="C3" s="95" t="s">
        <v>199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7"/>
    </row>
    <row r="4" spans="1:29" s="50" customFormat="1" ht="25.5" customHeight="1">
      <c r="A4" s="91"/>
      <c r="B4" s="92"/>
      <c r="C4" s="98" t="s">
        <v>135</v>
      </c>
      <c r="D4" s="98"/>
      <c r="E4" s="98"/>
      <c r="F4" s="98" t="s">
        <v>136</v>
      </c>
      <c r="G4" s="98"/>
      <c r="H4" s="98"/>
      <c r="I4" s="98" t="s">
        <v>137</v>
      </c>
      <c r="J4" s="98"/>
      <c r="K4" s="98"/>
      <c r="L4" s="83" t="s">
        <v>146</v>
      </c>
      <c r="M4" s="84"/>
      <c r="N4" s="85"/>
      <c r="O4" s="98" t="s">
        <v>138</v>
      </c>
      <c r="P4" s="98"/>
      <c r="Q4" s="98"/>
      <c r="R4" s="100" t="s">
        <v>65</v>
      </c>
      <c r="S4" s="101"/>
      <c r="T4" s="102"/>
      <c r="U4" s="100" t="s">
        <v>64</v>
      </c>
      <c r="V4" s="101"/>
      <c r="W4" s="102"/>
      <c r="X4" s="100" t="s">
        <v>68</v>
      </c>
      <c r="Y4" s="101"/>
      <c r="Z4" s="102"/>
      <c r="AA4" s="83" t="s">
        <v>63</v>
      </c>
      <c r="AB4" s="84"/>
      <c r="AC4" s="85"/>
    </row>
    <row r="5" spans="1:29" ht="28.5" customHeight="1">
      <c r="A5" s="91"/>
      <c r="B5" s="92"/>
      <c r="C5" s="99"/>
      <c r="D5" s="99"/>
      <c r="E5" s="99"/>
      <c r="F5" s="99"/>
      <c r="G5" s="99"/>
      <c r="H5" s="99"/>
      <c r="I5" s="99"/>
      <c r="J5" s="99"/>
      <c r="K5" s="99"/>
      <c r="L5" s="86" t="s">
        <v>147</v>
      </c>
      <c r="M5" s="87"/>
      <c r="N5" s="88"/>
      <c r="O5" s="99"/>
      <c r="P5" s="99"/>
      <c r="Q5" s="99"/>
      <c r="R5" s="80" t="s">
        <v>66</v>
      </c>
      <c r="S5" s="81"/>
      <c r="T5" s="82"/>
      <c r="U5" s="80" t="s">
        <v>67</v>
      </c>
      <c r="V5" s="81"/>
      <c r="W5" s="82"/>
      <c r="X5" s="80" t="s">
        <v>67</v>
      </c>
      <c r="Y5" s="81"/>
      <c r="Z5" s="82"/>
      <c r="AA5" s="103"/>
      <c r="AB5" s="104"/>
      <c r="AC5" s="105"/>
    </row>
    <row r="6" spans="1:29" ht="24" customHeight="1">
      <c r="A6" s="93"/>
      <c r="B6" s="94"/>
      <c r="C6" s="1" t="s">
        <v>1</v>
      </c>
      <c r="D6" s="1" t="s">
        <v>2</v>
      </c>
      <c r="E6" s="1" t="s">
        <v>3</v>
      </c>
      <c r="F6" s="1" t="s">
        <v>1</v>
      </c>
      <c r="G6" s="1" t="s">
        <v>2</v>
      </c>
      <c r="H6" s="1" t="s">
        <v>3</v>
      </c>
      <c r="I6" s="1" t="s">
        <v>1</v>
      </c>
      <c r="J6" s="1" t="s">
        <v>2</v>
      </c>
      <c r="K6" s="1" t="s">
        <v>3</v>
      </c>
      <c r="L6" s="1" t="s">
        <v>1</v>
      </c>
      <c r="M6" s="1" t="s">
        <v>2</v>
      </c>
      <c r="N6" s="1" t="s">
        <v>3</v>
      </c>
      <c r="O6" s="1" t="s">
        <v>1</v>
      </c>
      <c r="P6" s="1" t="s">
        <v>2</v>
      </c>
      <c r="Q6" s="1" t="s">
        <v>3</v>
      </c>
      <c r="R6" s="1" t="s">
        <v>1</v>
      </c>
      <c r="S6" s="1" t="s">
        <v>2</v>
      </c>
      <c r="T6" s="1" t="s">
        <v>3</v>
      </c>
      <c r="U6" s="1" t="s">
        <v>1</v>
      </c>
      <c r="V6" s="1" t="s">
        <v>2</v>
      </c>
      <c r="W6" s="1" t="s">
        <v>3</v>
      </c>
      <c r="X6" s="1" t="s">
        <v>1</v>
      </c>
      <c r="Y6" s="1" t="s">
        <v>2</v>
      </c>
      <c r="Z6" s="1" t="s">
        <v>3</v>
      </c>
      <c r="AA6" s="1" t="s">
        <v>1</v>
      </c>
      <c r="AB6" s="1" t="s">
        <v>2</v>
      </c>
      <c r="AC6" s="1" t="s">
        <v>3</v>
      </c>
    </row>
    <row r="7" spans="1:29" ht="24" customHeight="1">
      <c r="A7" s="2" t="s">
        <v>183</v>
      </c>
      <c r="B7" s="3"/>
      <c r="C7" s="47"/>
      <c r="D7" s="48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"/>
      <c r="V7" s="4"/>
      <c r="W7" s="4"/>
      <c r="X7" s="4"/>
      <c r="Y7" s="4"/>
      <c r="Z7" s="4"/>
      <c r="AA7" s="48"/>
      <c r="AB7" s="48"/>
      <c r="AC7" s="49"/>
    </row>
    <row r="8" spans="1:29" ht="24" customHeight="1">
      <c r="A8" s="2"/>
      <c r="B8" s="5" t="s">
        <v>4</v>
      </c>
      <c r="C8" s="47"/>
      <c r="D8" s="48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"/>
      <c r="V8" s="4"/>
      <c r="W8" s="4"/>
      <c r="X8" s="4"/>
      <c r="Y8" s="4"/>
      <c r="Z8" s="4"/>
      <c r="AA8" s="48"/>
      <c r="AB8" s="48"/>
      <c r="AC8" s="49"/>
    </row>
    <row r="9" spans="1:29" ht="24" customHeight="1">
      <c r="A9" s="51"/>
      <c r="B9" s="3" t="s">
        <v>90</v>
      </c>
      <c r="C9" s="47"/>
      <c r="D9" s="48"/>
      <c r="E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"/>
      <c r="V9" s="4"/>
      <c r="W9" s="4"/>
      <c r="X9" s="4"/>
      <c r="Y9" s="4"/>
      <c r="Z9" s="4"/>
      <c r="AA9" s="48"/>
      <c r="AB9" s="48"/>
      <c r="AC9" s="49"/>
    </row>
    <row r="10" spans="1:29" ht="24" customHeight="1">
      <c r="A10" s="2"/>
      <c r="B10" s="54" t="s">
        <v>71</v>
      </c>
      <c r="C10" s="55">
        <v>53</v>
      </c>
      <c r="D10" s="55">
        <v>128</v>
      </c>
      <c r="E10" s="55">
        <f>C10+D10</f>
        <v>181</v>
      </c>
      <c r="F10" s="55">
        <v>41</v>
      </c>
      <c r="G10" s="55">
        <v>88</v>
      </c>
      <c r="H10" s="55">
        <f>F10+G10</f>
        <v>129</v>
      </c>
      <c r="I10" s="55">
        <v>33</v>
      </c>
      <c r="J10" s="55">
        <v>102</v>
      </c>
      <c r="K10" s="55">
        <f>I10+J10</f>
        <v>135</v>
      </c>
      <c r="L10" s="55">
        <v>0</v>
      </c>
      <c r="M10" s="55">
        <v>0</v>
      </c>
      <c r="N10" s="55">
        <f t="shared" ref="N10:N15" si="0">L10+M10</f>
        <v>0</v>
      </c>
      <c r="O10" s="55">
        <v>16</v>
      </c>
      <c r="P10" s="55">
        <v>96</v>
      </c>
      <c r="Q10" s="55">
        <f>O10+P10</f>
        <v>112</v>
      </c>
      <c r="R10" s="55">
        <v>4</v>
      </c>
      <c r="S10" s="55">
        <v>10</v>
      </c>
      <c r="T10" s="55">
        <f>R10+S10</f>
        <v>14</v>
      </c>
      <c r="U10" s="55">
        <v>0</v>
      </c>
      <c r="V10" s="55">
        <v>0</v>
      </c>
      <c r="W10" s="55">
        <f>U10+V10</f>
        <v>0</v>
      </c>
      <c r="X10" s="55">
        <v>0</v>
      </c>
      <c r="Y10" s="55">
        <v>0</v>
      </c>
      <c r="Z10" s="55">
        <f>X10+Y10</f>
        <v>0</v>
      </c>
      <c r="AA10" s="55">
        <f t="shared" ref="AA10:AC15" si="1">C10+F10+I10+O10+R10+U10+X10+L10</f>
        <v>147</v>
      </c>
      <c r="AB10" s="55">
        <f t="shared" si="1"/>
        <v>424</v>
      </c>
      <c r="AC10" s="55">
        <f t="shared" si="1"/>
        <v>571</v>
      </c>
    </row>
    <row r="11" spans="1:29" ht="24" customHeight="1">
      <c r="A11" s="2"/>
      <c r="B11" s="54" t="s">
        <v>5</v>
      </c>
      <c r="C11" s="55">
        <v>34</v>
      </c>
      <c r="D11" s="55">
        <v>99</v>
      </c>
      <c r="E11" s="55">
        <f>C11+D11</f>
        <v>133</v>
      </c>
      <c r="F11" s="55">
        <v>27</v>
      </c>
      <c r="G11" s="55">
        <v>88</v>
      </c>
      <c r="H11" s="55">
        <f>F11+G11</f>
        <v>115</v>
      </c>
      <c r="I11" s="55">
        <v>22</v>
      </c>
      <c r="J11" s="55">
        <v>78</v>
      </c>
      <c r="K11" s="55">
        <f>I11+J11</f>
        <v>100</v>
      </c>
      <c r="L11" s="55">
        <v>0</v>
      </c>
      <c r="M11" s="55">
        <v>0</v>
      </c>
      <c r="N11" s="55">
        <f t="shared" si="0"/>
        <v>0</v>
      </c>
      <c r="O11" s="55">
        <v>28</v>
      </c>
      <c r="P11" s="55">
        <v>82</v>
      </c>
      <c r="Q11" s="55">
        <f>O11+P11</f>
        <v>110</v>
      </c>
      <c r="R11" s="55">
        <v>4</v>
      </c>
      <c r="S11" s="55">
        <v>1</v>
      </c>
      <c r="T11" s="55">
        <f>R11+S11</f>
        <v>5</v>
      </c>
      <c r="U11" s="55">
        <v>0</v>
      </c>
      <c r="V11" s="55">
        <v>0</v>
      </c>
      <c r="W11" s="55">
        <f>U11+V11</f>
        <v>0</v>
      </c>
      <c r="X11" s="55">
        <v>0</v>
      </c>
      <c r="Y11" s="55">
        <v>0</v>
      </c>
      <c r="Z11" s="55">
        <f>X11+Y11</f>
        <v>0</v>
      </c>
      <c r="AA11" s="55">
        <f t="shared" si="1"/>
        <v>115</v>
      </c>
      <c r="AB11" s="55">
        <f t="shared" si="1"/>
        <v>348</v>
      </c>
      <c r="AC11" s="55">
        <f t="shared" si="1"/>
        <v>463</v>
      </c>
    </row>
    <row r="12" spans="1:29" ht="24" customHeight="1">
      <c r="A12" s="2"/>
      <c r="B12" s="70" t="s">
        <v>139</v>
      </c>
      <c r="C12" s="55">
        <v>71</v>
      </c>
      <c r="D12" s="55">
        <v>24</v>
      </c>
      <c r="E12" s="55">
        <f t="shared" ref="E12" si="2">C12+D12</f>
        <v>95</v>
      </c>
      <c r="F12" s="55">
        <v>53</v>
      </c>
      <c r="G12" s="55">
        <v>13</v>
      </c>
      <c r="H12" s="55">
        <f t="shared" ref="H12" si="3">F12+G12</f>
        <v>66</v>
      </c>
      <c r="I12" s="55">
        <v>52</v>
      </c>
      <c r="J12" s="55">
        <v>11</v>
      </c>
      <c r="K12" s="55">
        <f t="shared" ref="K12" si="4">I12+J12</f>
        <v>63</v>
      </c>
      <c r="L12" s="55">
        <v>0</v>
      </c>
      <c r="M12" s="55">
        <v>0</v>
      </c>
      <c r="N12" s="55">
        <f t="shared" si="0"/>
        <v>0</v>
      </c>
      <c r="O12" s="55">
        <v>39</v>
      </c>
      <c r="P12" s="55">
        <v>6</v>
      </c>
      <c r="Q12" s="55">
        <f t="shared" ref="Q12" si="5">O12+P12</f>
        <v>45</v>
      </c>
      <c r="R12" s="55">
        <v>0</v>
      </c>
      <c r="S12" s="55">
        <v>1</v>
      </c>
      <c r="T12" s="55">
        <f t="shared" ref="T12" si="6">R12+S12</f>
        <v>1</v>
      </c>
      <c r="U12" s="55">
        <v>0</v>
      </c>
      <c r="V12" s="55">
        <v>0</v>
      </c>
      <c r="W12" s="55">
        <f t="shared" ref="W12" si="7">U12+V12</f>
        <v>0</v>
      </c>
      <c r="X12" s="55">
        <v>0</v>
      </c>
      <c r="Y12" s="55">
        <v>0</v>
      </c>
      <c r="Z12" s="55">
        <f t="shared" ref="Z12" si="8">X12+Y12</f>
        <v>0</v>
      </c>
      <c r="AA12" s="55">
        <f t="shared" si="1"/>
        <v>215</v>
      </c>
      <c r="AB12" s="55">
        <f t="shared" si="1"/>
        <v>55</v>
      </c>
      <c r="AC12" s="55">
        <f t="shared" si="1"/>
        <v>270</v>
      </c>
    </row>
    <row r="13" spans="1:29" ht="24" customHeight="1">
      <c r="A13" s="2"/>
      <c r="B13" s="69" t="s">
        <v>155</v>
      </c>
      <c r="C13" s="55">
        <v>5</v>
      </c>
      <c r="D13" s="55">
        <v>61</v>
      </c>
      <c r="E13" s="55">
        <f>C13+D13</f>
        <v>66</v>
      </c>
      <c r="F13" s="55">
        <v>4</v>
      </c>
      <c r="G13" s="55">
        <v>54</v>
      </c>
      <c r="H13" s="55">
        <f>F13+G13</f>
        <v>58</v>
      </c>
      <c r="I13" s="55">
        <v>0</v>
      </c>
      <c r="J13" s="55">
        <v>0</v>
      </c>
      <c r="K13" s="55">
        <f>I13+J13</f>
        <v>0</v>
      </c>
      <c r="L13" s="55">
        <v>0</v>
      </c>
      <c r="M13" s="55">
        <v>0</v>
      </c>
      <c r="N13" s="55">
        <f>L13+M13</f>
        <v>0</v>
      </c>
      <c r="O13" s="55">
        <v>0</v>
      </c>
      <c r="P13" s="55">
        <v>0</v>
      </c>
      <c r="Q13" s="55">
        <f>O13+P13</f>
        <v>0</v>
      </c>
      <c r="R13" s="55">
        <v>0</v>
      </c>
      <c r="S13" s="55">
        <v>0</v>
      </c>
      <c r="T13" s="55">
        <f>R13+S13</f>
        <v>0</v>
      </c>
      <c r="U13" s="55">
        <v>0</v>
      </c>
      <c r="V13" s="55">
        <v>0</v>
      </c>
      <c r="W13" s="55">
        <f>U13+V13</f>
        <v>0</v>
      </c>
      <c r="X13" s="55">
        <v>0</v>
      </c>
      <c r="Y13" s="55">
        <v>0</v>
      </c>
      <c r="Z13" s="55">
        <f>X13+Y13</f>
        <v>0</v>
      </c>
      <c r="AA13" s="55">
        <f t="shared" ref="AA13:AC14" si="9">C13+F13+I13+O13+R13+U13+X13+L13</f>
        <v>9</v>
      </c>
      <c r="AB13" s="55">
        <f t="shared" si="9"/>
        <v>115</v>
      </c>
      <c r="AC13" s="55">
        <f t="shared" si="9"/>
        <v>124</v>
      </c>
    </row>
    <row r="14" spans="1:29" ht="24" customHeight="1">
      <c r="A14" s="2"/>
      <c r="B14" s="70" t="s">
        <v>6</v>
      </c>
      <c r="C14" s="55">
        <v>39</v>
      </c>
      <c r="D14" s="55">
        <v>78</v>
      </c>
      <c r="E14" s="55">
        <f>C14+D14</f>
        <v>117</v>
      </c>
      <c r="F14" s="55">
        <v>37</v>
      </c>
      <c r="G14" s="55">
        <v>82</v>
      </c>
      <c r="H14" s="55">
        <f>F14+G14</f>
        <v>119</v>
      </c>
      <c r="I14" s="55">
        <v>40</v>
      </c>
      <c r="J14" s="55">
        <v>79</v>
      </c>
      <c r="K14" s="55">
        <f>I14+J14</f>
        <v>119</v>
      </c>
      <c r="L14" s="55">
        <v>0</v>
      </c>
      <c r="M14" s="55">
        <v>0</v>
      </c>
      <c r="N14" s="55">
        <f>L14+M14</f>
        <v>0</v>
      </c>
      <c r="O14" s="55">
        <v>31</v>
      </c>
      <c r="P14" s="55">
        <v>84</v>
      </c>
      <c r="Q14" s="55">
        <f>O14+P14</f>
        <v>115</v>
      </c>
      <c r="R14" s="55">
        <v>2</v>
      </c>
      <c r="S14" s="55">
        <v>3</v>
      </c>
      <c r="T14" s="55">
        <f>R14+S14</f>
        <v>5</v>
      </c>
      <c r="U14" s="55">
        <v>0</v>
      </c>
      <c r="V14" s="55">
        <v>0</v>
      </c>
      <c r="W14" s="55">
        <f>U14+V14</f>
        <v>0</v>
      </c>
      <c r="X14" s="55">
        <v>0</v>
      </c>
      <c r="Y14" s="55">
        <v>0</v>
      </c>
      <c r="Z14" s="55">
        <f>X14+Y14</f>
        <v>0</v>
      </c>
      <c r="AA14" s="55">
        <f t="shared" si="9"/>
        <v>149</v>
      </c>
      <c r="AB14" s="55">
        <f t="shared" si="9"/>
        <v>326</v>
      </c>
      <c r="AC14" s="55">
        <f t="shared" si="9"/>
        <v>475</v>
      </c>
    </row>
    <row r="15" spans="1:29" ht="24" customHeight="1">
      <c r="A15" s="2"/>
      <c r="B15" s="54" t="s">
        <v>96</v>
      </c>
      <c r="C15" s="55">
        <v>22</v>
      </c>
      <c r="D15" s="55">
        <v>83</v>
      </c>
      <c r="E15" s="55">
        <f t="shared" ref="E15:E115" si="10">C15+D15</f>
        <v>105</v>
      </c>
      <c r="F15" s="55">
        <v>17</v>
      </c>
      <c r="G15" s="55">
        <v>66</v>
      </c>
      <c r="H15" s="55">
        <f t="shared" ref="H15:H115" si="11">F15+G15</f>
        <v>83</v>
      </c>
      <c r="I15" s="55">
        <v>10</v>
      </c>
      <c r="J15" s="55">
        <v>45</v>
      </c>
      <c r="K15" s="55">
        <f t="shared" ref="K15" si="12">I15+J15</f>
        <v>55</v>
      </c>
      <c r="L15" s="55">
        <v>0</v>
      </c>
      <c r="M15" s="55">
        <v>0</v>
      </c>
      <c r="N15" s="55">
        <f t="shared" si="0"/>
        <v>0</v>
      </c>
      <c r="O15" s="55">
        <v>0</v>
      </c>
      <c r="P15" s="55">
        <v>26</v>
      </c>
      <c r="Q15" s="55">
        <f t="shared" ref="Q15" si="13">O15+P15</f>
        <v>26</v>
      </c>
      <c r="R15" s="55">
        <v>0</v>
      </c>
      <c r="S15" s="55">
        <v>0</v>
      </c>
      <c r="T15" s="55">
        <f t="shared" ref="T15" si="14">R15+S15</f>
        <v>0</v>
      </c>
      <c r="U15" s="55">
        <v>0</v>
      </c>
      <c r="V15" s="55">
        <v>0</v>
      </c>
      <c r="W15" s="55">
        <f t="shared" ref="W15" si="15">U15+V15</f>
        <v>0</v>
      </c>
      <c r="X15" s="55">
        <v>0</v>
      </c>
      <c r="Y15" s="55">
        <v>0</v>
      </c>
      <c r="Z15" s="55">
        <f t="shared" ref="Z15" si="16">X15+Y15</f>
        <v>0</v>
      </c>
      <c r="AA15" s="55">
        <f t="shared" si="1"/>
        <v>49</v>
      </c>
      <c r="AB15" s="55">
        <f t="shared" si="1"/>
        <v>220</v>
      </c>
      <c r="AC15" s="55">
        <f t="shared" si="1"/>
        <v>269</v>
      </c>
    </row>
    <row r="16" spans="1:29" ht="24" customHeight="1">
      <c r="A16" s="2"/>
      <c r="B16" s="7" t="s">
        <v>76</v>
      </c>
      <c r="C16" s="1">
        <f t="shared" ref="C16:AC16" si="17">SUM(C10:C15)</f>
        <v>224</v>
      </c>
      <c r="D16" s="1">
        <f t="shared" si="17"/>
        <v>473</v>
      </c>
      <c r="E16" s="1">
        <f t="shared" si="17"/>
        <v>697</v>
      </c>
      <c r="F16" s="1">
        <f t="shared" si="17"/>
        <v>179</v>
      </c>
      <c r="G16" s="1">
        <f t="shared" si="17"/>
        <v>391</v>
      </c>
      <c r="H16" s="1">
        <f t="shared" si="17"/>
        <v>570</v>
      </c>
      <c r="I16" s="1">
        <f t="shared" si="17"/>
        <v>157</v>
      </c>
      <c r="J16" s="1">
        <f t="shared" si="17"/>
        <v>315</v>
      </c>
      <c r="K16" s="1">
        <f t="shared" si="17"/>
        <v>472</v>
      </c>
      <c r="L16" s="1">
        <f t="shared" si="17"/>
        <v>0</v>
      </c>
      <c r="M16" s="1">
        <f t="shared" si="17"/>
        <v>0</v>
      </c>
      <c r="N16" s="1">
        <f t="shared" si="17"/>
        <v>0</v>
      </c>
      <c r="O16" s="1">
        <f t="shared" si="17"/>
        <v>114</v>
      </c>
      <c r="P16" s="1">
        <f t="shared" si="17"/>
        <v>294</v>
      </c>
      <c r="Q16" s="1">
        <f t="shared" si="17"/>
        <v>408</v>
      </c>
      <c r="R16" s="1">
        <f t="shared" si="17"/>
        <v>10</v>
      </c>
      <c r="S16" s="1">
        <f t="shared" si="17"/>
        <v>15</v>
      </c>
      <c r="T16" s="1">
        <f t="shared" si="17"/>
        <v>25</v>
      </c>
      <c r="U16" s="1">
        <f t="shared" si="17"/>
        <v>0</v>
      </c>
      <c r="V16" s="1">
        <f t="shared" si="17"/>
        <v>0</v>
      </c>
      <c r="W16" s="1">
        <f t="shared" si="17"/>
        <v>0</v>
      </c>
      <c r="X16" s="1">
        <f t="shared" si="17"/>
        <v>0</v>
      </c>
      <c r="Y16" s="1">
        <f t="shared" si="17"/>
        <v>0</v>
      </c>
      <c r="Z16" s="1">
        <f t="shared" si="17"/>
        <v>0</v>
      </c>
      <c r="AA16" s="1">
        <f t="shared" si="17"/>
        <v>684</v>
      </c>
      <c r="AB16" s="1">
        <f t="shared" si="17"/>
        <v>1488</v>
      </c>
      <c r="AC16" s="1">
        <f t="shared" si="17"/>
        <v>2172</v>
      </c>
    </row>
    <row r="17" spans="1:29" ht="24" customHeight="1">
      <c r="A17" s="2"/>
      <c r="B17" s="3" t="s">
        <v>151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" customHeight="1">
      <c r="A18" s="2"/>
      <c r="B18" s="54" t="s">
        <v>149</v>
      </c>
      <c r="C18" s="55">
        <v>10</v>
      </c>
      <c r="D18" s="55">
        <v>9</v>
      </c>
      <c r="E18" s="55">
        <f t="shared" ref="E18" si="18">C18+D18</f>
        <v>19</v>
      </c>
      <c r="F18" s="55">
        <v>3</v>
      </c>
      <c r="G18" s="55">
        <v>12</v>
      </c>
      <c r="H18" s="55">
        <f t="shared" ref="H18" si="19">F18+G18</f>
        <v>15</v>
      </c>
      <c r="I18" s="55">
        <v>0</v>
      </c>
      <c r="J18" s="55">
        <v>8</v>
      </c>
      <c r="K18" s="55">
        <f t="shared" ref="K18" si="20">I18+J18</f>
        <v>8</v>
      </c>
      <c r="L18" s="55">
        <v>0</v>
      </c>
      <c r="M18" s="55">
        <v>0</v>
      </c>
      <c r="N18" s="55">
        <f t="shared" ref="N18" si="21">L18+M18</f>
        <v>0</v>
      </c>
      <c r="O18" s="55">
        <v>0</v>
      </c>
      <c r="P18" s="55">
        <v>0</v>
      </c>
      <c r="Q18" s="55">
        <f t="shared" ref="Q18" si="22">O18+P18</f>
        <v>0</v>
      </c>
      <c r="R18" s="55">
        <v>0</v>
      </c>
      <c r="S18" s="55">
        <v>0</v>
      </c>
      <c r="T18" s="55">
        <f t="shared" ref="T18" si="23">R18+S18</f>
        <v>0</v>
      </c>
      <c r="U18" s="55">
        <v>0</v>
      </c>
      <c r="V18" s="55">
        <v>0</v>
      </c>
      <c r="W18" s="55">
        <f t="shared" ref="W18" si="24">U18+V18</f>
        <v>0</v>
      </c>
      <c r="X18" s="55">
        <v>0</v>
      </c>
      <c r="Y18" s="55">
        <v>0</v>
      </c>
      <c r="Z18" s="55">
        <f t="shared" ref="Z18" si="25">X18+Y18</f>
        <v>0</v>
      </c>
      <c r="AA18" s="55">
        <f t="shared" ref="AA18" si="26">C18+F18+I18+O18+R18+U18+X18+L18</f>
        <v>13</v>
      </c>
      <c r="AB18" s="55">
        <f t="shared" ref="AB18" si="27">D18+G18+J18+P18+S18+V18+Y18+M18</f>
        <v>29</v>
      </c>
      <c r="AC18" s="55">
        <f t="shared" ref="AC18" si="28">E18+H18+K18+Q18+T18+W18+Z18+N18</f>
        <v>42</v>
      </c>
    </row>
    <row r="19" spans="1:29" ht="24" customHeight="1">
      <c r="A19" s="2"/>
      <c r="B19" s="7" t="s">
        <v>76</v>
      </c>
      <c r="C19" s="1">
        <f>SUM(C18)</f>
        <v>10</v>
      </c>
      <c r="D19" s="1">
        <f t="shared" ref="D19:AC19" si="29">SUM(D18)</f>
        <v>9</v>
      </c>
      <c r="E19" s="1">
        <f t="shared" si="29"/>
        <v>19</v>
      </c>
      <c r="F19" s="1">
        <f t="shared" si="29"/>
        <v>3</v>
      </c>
      <c r="G19" s="1">
        <f t="shared" si="29"/>
        <v>12</v>
      </c>
      <c r="H19" s="1">
        <f t="shared" si="29"/>
        <v>15</v>
      </c>
      <c r="I19" s="1">
        <f t="shared" si="29"/>
        <v>0</v>
      </c>
      <c r="J19" s="1">
        <f t="shared" si="29"/>
        <v>8</v>
      </c>
      <c r="K19" s="1">
        <f t="shared" si="29"/>
        <v>8</v>
      </c>
      <c r="L19" s="1">
        <f t="shared" si="29"/>
        <v>0</v>
      </c>
      <c r="M19" s="1">
        <f t="shared" si="29"/>
        <v>0</v>
      </c>
      <c r="N19" s="1">
        <f t="shared" si="29"/>
        <v>0</v>
      </c>
      <c r="O19" s="1">
        <f t="shared" si="29"/>
        <v>0</v>
      </c>
      <c r="P19" s="1">
        <f t="shared" si="29"/>
        <v>0</v>
      </c>
      <c r="Q19" s="1">
        <f t="shared" si="29"/>
        <v>0</v>
      </c>
      <c r="R19" s="1">
        <f t="shared" si="29"/>
        <v>0</v>
      </c>
      <c r="S19" s="1">
        <f t="shared" si="29"/>
        <v>0</v>
      </c>
      <c r="T19" s="1">
        <f t="shared" si="29"/>
        <v>0</v>
      </c>
      <c r="U19" s="1">
        <f t="shared" si="29"/>
        <v>0</v>
      </c>
      <c r="V19" s="1">
        <f t="shared" si="29"/>
        <v>0</v>
      </c>
      <c r="W19" s="1">
        <f t="shared" si="29"/>
        <v>0</v>
      </c>
      <c r="X19" s="1">
        <f t="shared" si="29"/>
        <v>0</v>
      </c>
      <c r="Y19" s="1">
        <f t="shared" si="29"/>
        <v>0</v>
      </c>
      <c r="Z19" s="1">
        <f t="shared" si="29"/>
        <v>0</v>
      </c>
      <c r="AA19" s="1">
        <f t="shared" si="29"/>
        <v>13</v>
      </c>
      <c r="AB19" s="1">
        <f t="shared" si="29"/>
        <v>29</v>
      </c>
      <c r="AC19" s="1">
        <f t="shared" si="29"/>
        <v>42</v>
      </c>
    </row>
    <row r="20" spans="1:29" ht="24" customHeight="1">
      <c r="A20" s="2"/>
      <c r="B20" s="3" t="s">
        <v>89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customHeight="1">
      <c r="A21" s="2"/>
      <c r="B21" s="57" t="s">
        <v>71</v>
      </c>
      <c r="C21" s="55">
        <v>7</v>
      </c>
      <c r="D21" s="55">
        <v>28</v>
      </c>
      <c r="E21" s="55">
        <f t="shared" ref="E21" si="30">C21+D21</f>
        <v>35</v>
      </c>
      <c r="F21" s="55">
        <v>12</v>
      </c>
      <c r="G21" s="55">
        <v>31</v>
      </c>
      <c r="H21" s="55">
        <f t="shared" ref="H21" si="31">F21+G21</f>
        <v>43</v>
      </c>
      <c r="I21" s="55">
        <v>0</v>
      </c>
      <c r="J21" s="55">
        <v>0</v>
      </c>
      <c r="K21" s="55">
        <f>SUM(I21:J21)</f>
        <v>0</v>
      </c>
      <c r="L21" s="55">
        <v>0</v>
      </c>
      <c r="M21" s="55">
        <v>0</v>
      </c>
      <c r="N21" s="55">
        <f t="shared" ref="N21" si="32">L21+M21</f>
        <v>0</v>
      </c>
      <c r="O21" s="55">
        <v>0</v>
      </c>
      <c r="P21" s="55">
        <v>0</v>
      </c>
      <c r="Q21" s="55">
        <f t="shared" ref="Q21" si="33">O21+P21</f>
        <v>0</v>
      </c>
      <c r="R21" s="55">
        <v>0</v>
      </c>
      <c r="S21" s="55">
        <v>0</v>
      </c>
      <c r="T21" s="55">
        <f t="shared" ref="T21" si="34">R21+S21</f>
        <v>0</v>
      </c>
      <c r="U21" s="55">
        <v>0</v>
      </c>
      <c r="V21" s="55">
        <v>0</v>
      </c>
      <c r="W21" s="55">
        <f t="shared" ref="W21" si="35">U21+V21</f>
        <v>0</v>
      </c>
      <c r="X21" s="55">
        <v>0</v>
      </c>
      <c r="Y21" s="55">
        <v>0</v>
      </c>
      <c r="Z21" s="55">
        <f t="shared" ref="Z21" si="36">X21+Y21</f>
        <v>0</v>
      </c>
      <c r="AA21" s="55">
        <f>C21+F21+I21+O21+R21+U21+X21+L21</f>
        <v>19</v>
      </c>
      <c r="AB21" s="55">
        <f>D21+G21+J21+P21+S21+V21+Y21+M21</f>
        <v>59</v>
      </c>
      <c r="AC21" s="55">
        <f>E21+H21+K21+Q21+T21+W21+Z21+N21</f>
        <v>78</v>
      </c>
    </row>
    <row r="22" spans="1:29" ht="24" customHeight="1">
      <c r="A22" s="2"/>
      <c r="B22" s="9" t="s">
        <v>76</v>
      </c>
      <c r="C22" s="1">
        <f>SUM(C21)</f>
        <v>7</v>
      </c>
      <c r="D22" s="1">
        <f t="shared" ref="D22:AC22" si="37">SUM(D21)</f>
        <v>28</v>
      </c>
      <c r="E22" s="1">
        <f t="shared" si="37"/>
        <v>35</v>
      </c>
      <c r="F22" s="1">
        <f t="shared" si="37"/>
        <v>12</v>
      </c>
      <c r="G22" s="1">
        <f t="shared" si="37"/>
        <v>31</v>
      </c>
      <c r="H22" s="1">
        <f t="shared" si="37"/>
        <v>43</v>
      </c>
      <c r="I22" s="1">
        <f t="shared" si="37"/>
        <v>0</v>
      </c>
      <c r="J22" s="1">
        <f t="shared" si="37"/>
        <v>0</v>
      </c>
      <c r="K22" s="1">
        <f t="shared" si="37"/>
        <v>0</v>
      </c>
      <c r="L22" s="1">
        <f t="shared" ref="L22:N22" si="38">SUM(L21)</f>
        <v>0</v>
      </c>
      <c r="M22" s="1">
        <f t="shared" si="38"/>
        <v>0</v>
      </c>
      <c r="N22" s="1">
        <f t="shared" si="38"/>
        <v>0</v>
      </c>
      <c r="O22" s="1">
        <f t="shared" si="37"/>
        <v>0</v>
      </c>
      <c r="P22" s="1">
        <f t="shared" si="37"/>
        <v>0</v>
      </c>
      <c r="Q22" s="1">
        <f t="shared" si="37"/>
        <v>0</v>
      </c>
      <c r="R22" s="1">
        <f t="shared" si="37"/>
        <v>0</v>
      </c>
      <c r="S22" s="1">
        <f t="shared" si="37"/>
        <v>0</v>
      </c>
      <c r="T22" s="1">
        <f t="shared" si="37"/>
        <v>0</v>
      </c>
      <c r="U22" s="1">
        <f t="shared" si="37"/>
        <v>0</v>
      </c>
      <c r="V22" s="1">
        <f t="shared" si="37"/>
        <v>0</v>
      </c>
      <c r="W22" s="1">
        <f t="shared" si="37"/>
        <v>0</v>
      </c>
      <c r="X22" s="1">
        <f t="shared" si="37"/>
        <v>0</v>
      </c>
      <c r="Y22" s="1">
        <f t="shared" si="37"/>
        <v>0</v>
      </c>
      <c r="Z22" s="1">
        <f t="shared" si="37"/>
        <v>0</v>
      </c>
      <c r="AA22" s="1">
        <f t="shared" si="37"/>
        <v>19</v>
      </c>
      <c r="AB22" s="1">
        <f t="shared" si="37"/>
        <v>59</v>
      </c>
      <c r="AC22" s="1">
        <f t="shared" si="37"/>
        <v>78</v>
      </c>
    </row>
    <row r="23" spans="1:29" ht="24" customHeight="1">
      <c r="A23" s="2"/>
      <c r="B23" s="9" t="s">
        <v>7</v>
      </c>
      <c r="C23" s="1">
        <f>C16+C22+C19</f>
        <v>241</v>
      </c>
      <c r="D23" s="1">
        <f t="shared" ref="D23:AC23" si="39">D16+D22+D19</f>
        <v>510</v>
      </c>
      <c r="E23" s="1">
        <f t="shared" si="39"/>
        <v>751</v>
      </c>
      <c r="F23" s="1">
        <f t="shared" si="39"/>
        <v>194</v>
      </c>
      <c r="G23" s="1">
        <f t="shared" si="39"/>
        <v>434</v>
      </c>
      <c r="H23" s="1">
        <f t="shared" si="39"/>
        <v>628</v>
      </c>
      <c r="I23" s="1">
        <f t="shared" si="39"/>
        <v>157</v>
      </c>
      <c r="J23" s="1">
        <f t="shared" si="39"/>
        <v>323</v>
      </c>
      <c r="K23" s="1">
        <f t="shared" si="39"/>
        <v>480</v>
      </c>
      <c r="L23" s="1">
        <f t="shared" si="39"/>
        <v>0</v>
      </c>
      <c r="M23" s="1">
        <f t="shared" si="39"/>
        <v>0</v>
      </c>
      <c r="N23" s="1">
        <f t="shared" si="39"/>
        <v>0</v>
      </c>
      <c r="O23" s="1">
        <f t="shared" si="39"/>
        <v>114</v>
      </c>
      <c r="P23" s="1">
        <f t="shared" si="39"/>
        <v>294</v>
      </c>
      <c r="Q23" s="1">
        <f t="shared" si="39"/>
        <v>408</v>
      </c>
      <c r="R23" s="1">
        <f t="shared" si="39"/>
        <v>10</v>
      </c>
      <c r="S23" s="1">
        <f t="shared" si="39"/>
        <v>15</v>
      </c>
      <c r="T23" s="1">
        <f t="shared" si="39"/>
        <v>25</v>
      </c>
      <c r="U23" s="1">
        <f t="shared" si="39"/>
        <v>0</v>
      </c>
      <c r="V23" s="1">
        <f t="shared" si="39"/>
        <v>0</v>
      </c>
      <c r="W23" s="1">
        <f t="shared" si="39"/>
        <v>0</v>
      </c>
      <c r="X23" s="1">
        <f t="shared" si="39"/>
        <v>0</v>
      </c>
      <c r="Y23" s="1">
        <f t="shared" si="39"/>
        <v>0</v>
      </c>
      <c r="Z23" s="1">
        <f t="shared" si="39"/>
        <v>0</v>
      </c>
      <c r="AA23" s="1">
        <f t="shared" si="39"/>
        <v>716</v>
      </c>
      <c r="AB23" s="1">
        <f t="shared" si="39"/>
        <v>1576</v>
      </c>
      <c r="AC23" s="1">
        <f t="shared" si="39"/>
        <v>2292</v>
      </c>
    </row>
    <row r="24" spans="1:29" ht="24" customHeight="1">
      <c r="A24" s="2"/>
      <c r="B24" s="10" t="s">
        <v>69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customHeight="1">
      <c r="A25" s="2"/>
      <c r="B25" s="11" t="s">
        <v>90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customHeight="1">
      <c r="A26" s="2"/>
      <c r="B26" s="57" t="s">
        <v>71</v>
      </c>
      <c r="C26" s="55">
        <v>0</v>
      </c>
      <c r="D26" s="55">
        <v>0</v>
      </c>
      <c r="E26" s="55">
        <f t="shared" ref="E26" si="40">C26+D26</f>
        <v>0</v>
      </c>
      <c r="F26" s="55">
        <v>11</v>
      </c>
      <c r="G26" s="55">
        <v>10</v>
      </c>
      <c r="H26" s="55">
        <f t="shared" ref="H26" si="41">F26+G26</f>
        <v>21</v>
      </c>
      <c r="I26" s="55">
        <v>11</v>
      </c>
      <c r="J26" s="55">
        <v>15</v>
      </c>
      <c r="K26" s="55">
        <f t="shared" ref="K26" si="42">I26+J26</f>
        <v>26</v>
      </c>
      <c r="L26" s="55">
        <v>0</v>
      </c>
      <c r="M26" s="55">
        <v>0</v>
      </c>
      <c r="N26" s="55">
        <f t="shared" ref="N26:N27" si="43">L26+M26</f>
        <v>0</v>
      </c>
      <c r="O26" s="55">
        <v>11</v>
      </c>
      <c r="P26" s="55">
        <v>10</v>
      </c>
      <c r="Q26" s="55">
        <f t="shared" ref="Q26" si="44">O26+P26</f>
        <v>21</v>
      </c>
      <c r="R26" s="55">
        <v>0</v>
      </c>
      <c r="S26" s="55">
        <v>2</v>
      </c>
      <c r="T26" s="55">
        <f t="shared" ref="T26" si="45">R26+S26</f>
        <v>2</v>
      </c>
      <c r="U26" s="55">
        <v>0</v>
      </c>
      <c r="V26" s="55">
        <v>0</v>
      </c>
      <c r="W26" s="55">
        <f t="shared" ref="W26" si="46">U26+V26</f>
        <v>0</v>
      </c>
      <c r="X26" s="55">
        <v>0</v>
      </c>
      <c r="Y26" s="55">
        <v>0</v>
      </c>
      <c r="Z26" s="55">
        <f t="shared" ref="Z26" si="47">X26+Y26</f>
        <v>0</v>
      </c>
      <c r="AA26" s="55">
        <f t="shared" ref="AA26:AC27" si="48">C26+F26+I26+O26+R26+U26+X26+L26</f>
        <v>33</v>
      </c>
      <c r="AB26" s="55">
        <f t="shared" si="48"/>
        <v>37</v>
      </c>
      <c r="AC26" s="55">
        <f t="shared" si="48"/>
        <v>70</v>
      </c>
    </row>
    <row r="27" spans="1:29" ht="24" customHeight="1">
      <c r="A27" s="2"/>
      <c r="B27" s="54" t="s">
        <v>6</v>
      </c>
      <c r="C27" s="55">
        <v>0</v>
      </c>
      <c r="D27" s="55">
        <v>0</v>
      </c>
      <c r="E27" s="55">
        <f t="shared" ref="E27" si="49">C27+D27</f>
        <v>0</v>
      </c>
      <c r="F27" s="55">
        <v>14</v>
      </c>
      <c r="G27" s="55">
        <v>16</v>
      </c>
      <c r="H27" s="55">
        <f t="shared" ref="H27" si="50">F27+G27</f>
        <v>30</v>
      </c>
      <c r="I27" s="55">
        <v>15</v>
      </c>
      <c r="J27" s="55">
        <v>17</v>
      </c>
      <c r="K27" s="55">
        <f t="shared" ref="K27" si="51">I27+J27</f>
        <v>32</v>
      </c>
      <c r="L27" s="55">
        <v>0</v>
      </c>
      <c r="M27" s="55">
        <v>0</v>
      </c>
      <c r="N27" s="55">
        <f t="shared" si="43"/>
        <v>0</v>
      </c>
      <c r="O27" s="55">
        <v>13</v>
      </c>
      <c r="P27" s="55">
        <v>20</v>
      </c>
      <c r="Q27" s="55">
        <f t="shared" ref="Q27" si="52">O27+P27</f>
        <v>33</v>
      </c>
      <c r="R27" s="55">
        <v>0</v>
      </c>
      <c r="S27" s="55">
        <v>5</v>
      </c>
      <c r="T27" s="55">
        <f t="shared" ref="T27" si="53">R27+S27</f>
        <v>5</v>
      </c>
      <c r="U27" s="55">
        <v>0</v>
      </c>
      <c r="V27" s="55">
        <v>0</v>
      </c>
      <c r="W27" s="55">
        <f t="shared" ref="W27" si="54">U27+V27</f>
        <v>0</v>
      </c>
      <c r="X27" s="55">
        <v>0</v>
      </c>
      <c r="Y27" s="55">
        <v>0</v>
      </c>
      <c r="Z27" s="55">
        <f t="shared" ref="Z27" si="55">X27+Y27</f>
        <v>0</v>
      </c>
      <c r="AA27" s="55">
        <f t="shared" si="48"/>
        <v>42</v>
      </c>
      <c r="AB27" s="55">
        <f t="shared" si="48"/>
        <v>58</v>
      </c>
      <c r="AC27" s="55">
        <f t="shared" si="48"/>
        <v>100</v>
      </c>
    </row>
    <row r="28" spans="1:29" ht="24" customHeight="1">
      <c r="A28" s="2"/>
      <c r="B28" s="9" t="s">
        <v>76</v>
      </c>
      <c r="C28" s="1">
        <f>SUM(C26:C27)</f>
        <v>0</v>
      </c>
      <c r="D28" s="1">
        <f t="shared" ref="D28:AC28" si="56">SUM(D26:D27)</f>
        <v>0</v>
      </c>
      <c r="E28" s="1">
        <f t="shared" si="56"/>
        <v>0</v>
      </c>
      <c r="F28" s="1">
        <f t="shared" si="56"/>
        <v>25</v>
      </c>
      <c r="G28" s="1">
        <f t="shared" si="56"/>
        <v>26</v>
      </c>
      <c r="H28" s="1">
        <f t="shared" si="56"/>
        <v>51</v>
      </c>
      <c r="I28" s="1">
        <f t="shared" si="56"/>
        <v>26</v>
      </c>
      <c r="J28" s="1">
        <f t="shared" si="56"/>
        <v>32</v>
      </c>
      <c r="K28" s="1">
        <f t="shared" si="56"/>
        <v>58</v>
      </c>
      <c r="L28" s="1">
        <f t="shared" ref="L28:N28" si="57">SUM(L26:L27)</f>
        <v>0</v>
      </c>
      <c r="M28" s="1">
        <f t="shared" si="57"/>
        <v>0</v>
      </c>
      <c r="N28" s="1">
        <f t="shared" si="57"/>
        <v>0</v>
      </c>
      <c r="O28" s="1">
        <f t="shared" si="56"/>
        <v>24</v>
      </c>
      <c r="P28" s="1">
        <f t="shared" si="56"/>
        <v>30</v>
      </c>
      <c r="Q28" s="1">
        <f t="shared" si="56"/>
        <v>54</v>
      </c>
      <c r="R28" s="1">
        <f t="shared" si="56"/>
        <v>0</v>
      </c>
      <c r="S28" s="1">
        <f t="shared" si="56"/>
        <v>7</v>
      </c>
      <c r="T28" s="1">
        <f t="shared" si="56"/>
        <v>7</v>
      </c>
      <c r="U28" s="1">
        <f t="shared" si="56"/>
        <v>0</v>
      </c>
      <c r="V28" s="1">
        <f t="shared" si="56"/>
        <v>0</v>
      </c>
      <c r="W28" s="1">
        <f t="shared" si="56"/>
        <v>0</v>
      </c>
      <c r="X28" s="1">
        <f t="shared" si="56"/>
        <v>0</v>
      </c>
      <c r="Y28" s="1">
        <f t="shared" si="56"/>
        <v>0</v>
      </c>
      <c r="Z28" s="1">
        <f t="shared" si="56"/>
        <v>0</v>
      </c>
      <c r="AA28" s="1">
        <f t="shared" si="56"/>
        <v>75</v>
      </c>
      <c r="AB28" s="1">
        <f t="shared" si="56"/>
        <v>95</v>
      </c>
      <c r="AC28" s="1">
        <f t="shared" si="56"/>
        <v>170</v>
      </c>
    </row>
    <row r="29" spans="1:29" ht="24" customHeight="1">
      <c r="A29" s="2"/>
      <c r="B29" s="3" t="s">
        <v>89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customHeight="1">
      <c r="A30" s="2"/>
      <c r="B30" s="57" t="s">
        <v>71</v>
      </c>
      <c r="C30" s="55">
        <v>0</v>
      </c>
      <c r="D30" s="55">
        <v>0</v>
      </c>
      <c r="E30" s="55">
        <f t="shared" ref="E30" si="58">C30+D30</f>
        <v>0</v>
      </c>
      <c r="F30" s="55">
        <v>2</v>
      </c>
      <c r="G30" s="55">
        <v>7</v>
      </c>
      <c r="H30" s="55">
        <f t="shared" ref="H30" si="59">F30+G30</f>
        <v>9</v>
      </c>
      <c r="I30" s="55">
        <v>1</v>
      </c>
      <c r="J30" s="55">
        <v>2</v>
      </c>
      <c r="K30" s="55">
        <f>SUM(I30:J30)</f>
        <v>3</v>
      </c>
      <c r="L30" s="55">
        <v>0</v>
      </c>
      <c r="M30" s="55">
        <v>0</v>
      </c>
      <c r="N30" s="55">
        <f t="shared" ref="N30" si="60">L30+M30</f>
        <v>0</v>
      </c>
      <c r="O30" s="55">
        <v>0</v>
      </c>
      <c r="P30" s="55">
        <v>0</v>
      </c>
      <c r="Q30" s="55">
        <f t="shared" ref="Q30" si="61">O30+P30</f>
        <v>0</v>
      </c>
      <c r="R30" s="55">
        <v>0</v>
      </c>
      <c r="S30" s="55">
        <v>0</v>
      </c>
      <c r="T30" s="55">
        <f t="shared" ref="T30" si="62">R30+S30</f>
        <v>0</v>
      </c>
      <c r="U30" s="55">
        <v>0</v>
      </c>
      <c r="V30" s="55">
        <v>0</v>
      </c>
      <c r="W30" s="55">
        <f t="shared" ref="W30" si="63">U30+V30</f>
        <v>0</v>
      </c>
      <c r="X30" s="55">
        <v>0</v>
      </c>
      <c r="Y30" s="55">
        <v>0</v>
      </c>
      <c r="Z30" s="55">
        <f t="shared" ref="Z30" si="64">X30+Y30</f>
        <v>0</v>
      </c>
      <c r="AA30" s="55">
        <f>C30+F30+I30+O30+R30+U30+X30+L30</f>
        <v>3</v>
      </c>
      <c r="AB30" s="55">
        <f>D30+G30+J30+P30+S30+V30+Y30+M30</f>
        <v>9</v>
      </c>
      <c r="AC30" s="55">
        <f>E30+H30+K30+Q30+T30+W30+Z30+N30</f>
        <v>12</v>
      </c>
    </row>
    <row r="31" spans="1:29" ht="24" customHeight="1">
      <c r="A31" s="2"/>
      <c r="B31" s="9" t="s">
        <v>76</v>
      </c>
      <c r="C31" s="1">
        <f>SUM(C30)</f>
        <v>0</v>
      </c>
      <c r="D31" s="1">
        <f t="shared" ref="D31:AC31" si="65">SUM(D30)</f>
        <v>0</v>
      </c>
      <c r="E31" s="1">
        <f t="shared" si="65"/>
        <v>0</v>
      </c>
      <c r="F31" s="1">
        <f t="shared" si="65"/>
        <v>2</v>
      </c>
      <c r="G31" s="1">
        <f t="shared" si="65"/>
        <v>7</v>
      </c>
      <c r="H31" s="1">
        <f t="shared" si="65"/>
        <v>9</v>
      </c>
      <c r="I31" s="1">
        <f t="shared" si="65"/>
        <v>1</v>
      </c>
      <c r="J31" s="1">
        <f t="shared" si="65"/>
        <v>2</v>
      </c>
      <c r="K31" s="1">
        <f t="shared" si="65"/>
        <v>3</v>
      </c>
      <c r="L31" s="1">
        <f t="shared" si="65"/>
        <v>0</v>
      </c>
      <c r="M31" s="1">
        <f t="shared" si="65"/>
        <v>0</v>
      </c>
      <c r="N31" s="1">
        <f t="shared" si="65"/>
        <v>0</v>
      </c>
      <c r="O31" s="1">
        <f t="shared" si="65"/>
        <v>0</v>
      </c>
      <c r="P31" s="1">
        <f t="shared" si="65"/>
        <v>0</v>
      </c>
      <c r="Q31" s="1">
        <f t="shared" si="65"/>
        <v>0</v>
      </c>
      <c r="R31" s="1">
        <f t="shared" si="65"/>
        <v>0</v>
      </c>
      <c r="S31" s="1">
        <f t="shared" si="65"/>
        <v>0</v>
      </c>
      <c r="T31" s="1">
        <f t="shared" si="65"/>
        <v>0</v>
      </c>
      <c r="U31" s="1">
        <f t="shared" si="65"/>
        <v>0</v>
      </c>
      <c r="V31" s="1">
        <f t="shared" si="65"/>
        <v>0</v>
      </c>
      <c r="W31" s="1">
        <f t="shared" si="65"/>
        <v>0</v>
      </c>
      <c r="X31" s="1">
        <f t="shared" si="65"/>
        <v>0</v>
      </c>
      <c r="Y31" s="1">
        <f t="shared" si="65"/>
        <v>0</v>
      </c>
      <c r="Z31" s="1">
        <f t="shared" si="65"/>
        <v>0</v>
      </c>
      <c r="AA31" s="1">
        <f>SUM(AA30)</f>
        <v>3</v>
      </c>
      <c r="AB31" s="1">
        <f t="shared" si="65"/>
        <v>9</v>
      </c>
      <c r="AC31" s="1">
        <f t="shared" si="65"/>
        <v>12</v>
      </c>
    </row>
    <row r="32" spans="1:29" ht="24" customHeight="1">
      <c r="A32" s="2"/>
      <c r="B32" s="9" t="s">
        <v>70</v>
      </c>
      <c r="C32" s="1">
        <f t="shared" ref="C32:AC32" si="66">C28+C31</f>
        <v>0</v>
      </c>
      <c r="D32" s="1">
        <f t="shared" si="66"/>
        <v>0</v>
      </c>
      <c r="E32" s="1">
        <f t="shared" si="66"/>
        <v>0</v>
      </c>
      <c r="F32" s="1">
        <f t="shared" si="66"/>
        <v>27</v>
      </c>
      <c r="G32" s="1">
        <f t="shared" si="66"/>
        <v>33</v>
      </c>
      <c r="H32" s="1">
        <f t="shared" si="66"/>
        <v>60</v>
      </c>
      <c r="I32" s="1">
        <f t="shared" si="66"/>
        <v>27</v>
      </c>
      <c r="J32" s="1">
        <f t="shared" si="66"/>
        <v>34</v>
      </c>
      <c r="K32" s="1">
        <f t="shared" si="66"/>
        <v>61</v>
      </c>
      <c r="L32" s="1">
        <f t="shared" si="66"/>
        <v>0</v>
      </c>
      <c r="M32" s="1">
        <f t="shared" si="66"/>
        <v>0</v>
      </c>
      <c r="N32" s="1">
        <f t="shared" si="66"/>
        <v>0</v>
      </c>
      <c r="O32" s="1">
        <f t="shared" si="66"/>
        <v>24</v>
      </c>
      <c r="P32" s="1">
        <f t="shared" si="66"/>
        <v>30</v>
      </c>
      <c r="Q32" s="1">
        <f t="shared" si="66"/>
        <v>54</v>
      </c>
      <c r="R32" s="1">
        <f t="shared" si="66"/>
        <v>0</v>
      </c>
      <c r="S32" s="1">
        <f t="shared" si="66"/>
        <v>7</v>
      </c>
      <c r="T32" s="1">
        <f t="shared" si="66"/>
        <v>7</v>
      </c>
      <c r="U32" s="1">
        <f t="shared" si="66"/>
        <v>0</v>
      </c>
      <c r="V32" s="1">
        <f t="shared" si="66"/>
        <v>0</v>
      </c>
      <c r="W32" s="1">
        <f t="shared" si="66"/>
        <v>0</v>
      </c>
      <c r="X32" s="1">
        <f t="shared" si="66"/>
        <v>0</v>
      </c>
      <c r="Y32" s="1">
        <f t="shared" si="66"/>
        <v>0</v>
      </c>
      <c r="Z32" s="1">
        <f t="shared" si="66"/>
        <v>0</v>
      </c>
      <c r="AA32" s="1">
        <f t="shared" si="66"/>
        <v>78</v>
      </c>
      <c r="AB32" s="1">
        <f t="shared" si="66"/>
        <v>104</v>
      </c>
      <c r="AC32" s="1">
        <f t="shared" si="66"/>
        <v>182</v>
      </c>
    </row>
    <row r="33" spans="1:29" ht="24" customHeight="1">
      <c r="A33" s="12"/>
      <c r="B33" s="13" t="s">
        <v>8</v>
      </c>
      <c r="C33" s="14">
        <f t="shared" ref="C33:AC33" si="67">C23+C32</f>
        <v>241</v>
      </c>
      <c r="D33" s="14">
        <f t="shared" si="67"/>
        <v>510</v>
      </c>
      <c r="E33" s="14">
        <f t="shared" si="67"/>
        <v>751</v>
      </c>
      <c r="F33" s="14">
        <f t="shared" si="67"/>
        <v>221</v>
      </c>
      <c r="G33" s="14">
        <f t="shared" si="67"/>
        <v>467</v>
      </c>
      <c r="H33" s="14">
        <f t="shared" si="67"/>
        <v>688</v>
      </c>
      <c r="I33" s="14">
        <f t="shared" si="67"/>
        <v>184</v>
      </c>
      <c r="J33" s="14">
        <f t="shared" si="67"/>
        <v>357</v>
      </c>
      <c r="K33" s="14">
        <f t="shared" si="67"/>
        <v>541</v>
      </c>
      <c r="L33" s="14">
        <f t="shared" si="67"/>
        <v>0</v>
      </c>
      <c r="M33" s="14">
        <f t="shared" si="67"/>
        <v>0</v>
      </c>
      <c r="N33" s="14">
        <f t="shared" si="67"/>
        <v>0</v>
      </c>
      <c r="O33" s="14">
        <f t="shared" si="67"/>
        <v>138</v>
      </c>
      <c r="P33" s="14">
        <f t="shared" si="67"/>
        <v>324</v>
      </c>
      <c r="Q33" s="14">
        <f t="shared" si="67"/>
        <v>462</v>
      </c>
      <c r="R33" s="14">
        <f t="shared" si="67"/>
        <v>10</v>
      </c>
      <c r="S33" s="14">
        <f t="shared" si="67"/>
        <v>22</v>
      </c>
      <c r="T33" s="14">
        <f t="shared" si="67"/>
        <v>32</v>
      </c>
      <c r="U33" s="14">
        <f t="shared" si="67"/>
        <v>0</v>
      </c>
      <c r="V33" s="14">
        <f t="shared" si="67"/>
        <v>0</v>
      </c>
      <c r="W33" s="14">
        <f t="shared" si="67"/>
        <v>0</v>
      </c>
      <c r="X33" s="14">
        <f t="shared" si="67"/>
        <v>0</v>
      </c>
      <c r="Y33" s="14">
        <f t="shared" si="67"/>
        <v>0</v>
      </c>
      <c r="Z33" s="14">
        <f t="shared" si="67"/>
        <v>0</v>
      </c>
      <c r="AA33" s="14">
        <f t="shared" si="67"/>
        <v>794</v>
      </c>
      <c r="AB33" s="14">
        <f t="shared" si="67"/>
        <v>1680</v>
      </c>
      <c r="AC33" s="14">
        <f t="shared" si="67"/>
        <v>2474</v>
      </c>
    </row>
    <row r="34" spans="1:29" ht="24" customHeight="1">
      <c r="A34" s="2" t="s">
        <v>9</v>
      </c>
      <c r="B34" s="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"/>
      <c r="V34" s="4"/>
      <c r="W34" s="4"/>
      <c r="X34" s="4"/>
      <c r="Y34" s="4"/>
      <c r="Z34" s="4"/>
      <c r="AA34" s="48"/>
      <c r="AB34" s="48"/>
      <c r="AC34" s="49"/>
    </row>
    <row r="35" spans="1:29" ht="24" customHeight="1">
      <c r="A35" s="2"/>
      <c r="B35" s="5" t="s">
        <v>4</v>
      </c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"/>
      <c r="V35" s="4"/>
      <c r="W35" s="4"/>
      <c r="X35" s="4"/>
      <c r="Y35" s="4"/>
      <c r="Z35" s="4"/>
      <c r="AA35" s="48"/>
      <c r="AB35" s="48"/>
      <c r="AC35" s="49"/>
    </row>
    <row r="36" spans="1:29" ht="24" customHeight="1">
      <c r="A36" s="2"/>
      <c r="B36" s="3" t="s">
        <v>124</v>
      </c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"/>
      <c r="V36" s="4"/>
      <c r="W36" s="4"/>
      <c r="X36" s="4"/>
      <c r="Y36" s="4"/>
      <c r="Z36" s="4"/>
      <c r="AA36" s="48"/>
      <c r="AB36" s="48"/>
      <c r="AC36" s="49"/>
    </row>
    <row r="37" spans="1:29" ht="24" customHeight="1">
      <c r="A37" s="2"/>
      <c r="B37" s="54" t="s">
        <v>10</v>
      </c>
      <c r="C37" s="55">
        <v>41</v>
      </c>
      <c r="D37" s="55">
        <v>18</v>
      </c>
      <c r="E37" s="55">
        <f t="shared" ref="E37:E42" si="68">C37+D37</f>
        <v>59</v>
      </c>
      <c r="F37" s="55">
        <v>34</v>
      </c>
      <c r="G37" s="55">
        <v>19</v>
      </c>
      <c r="H37" s="55">
        <f t="shared" ref="H37:H42" si="69">F37+G37</f>
        <v>53</v>
      </c>
      <c r="I37" s="55">
        <v>30</v>
      </c>
      <c r="J37" s="55">
        <v>17</v>
      </c>
      <c r="K37" s="55">
        <f t="shared" ref="K37:K42" si="70">I37+J37</f>
        <v>47</v>
      </c>
      <c r="L37" s="55">
        <v>0</v>
      </c>
      <c r="M37" s="55">
        <v>0</v>
      </c>
      <c r="N37" s="55">
        <f t="shared" ref="N37:N42" si="71">L37+M37</f>
        <v>0</v>
      </c>
      <c r="O37" s="55">
        <v>11</v>
      </c>
      <c r="P37" s="55">
        <v>12</v>
      </c>
      <c r="Q37" s="55">
        <f t="shared" ref="Q37:Q42" si="72">O37+P37</f>
        <v>23</v>
      </c>
      <c r="R37" s="55">
        <v>18</v>
      </c>
      <c r="S37" s="55">
        <v>3</v>
      </c>
      <c r="T37" s="55">
        <f t="shared" ref="T37:T42" si="73">R37+S37</f>
        <v>21</v>
      </c>
      <c r="U37" s="56">
        <v>0</v>
      </c>
      <c r="V37" s="56">
        <v>0</v>
      </c>
      <c r="W37" s="56">
        <f t="shared" ref="W37:W42" si="74">U37+V37</f>
        <v>0</v>
      </c>
      <c r="X37" s="56">
        <v>0</v>
      </c>
      <c r="Y37" s="56">
        <v>0</v>
      </c>
      <c r="Z37" s="56">
        <f t="shared" ref="Z37:Z42" si="75">X37+Y37</f>
        <v>0</v>
      </c>
      <c r="AA37" s="55">
        <f t="shared" ref="AA37:AC42" si="76">C37+F37+I37+O37+R37+U37+X37</f>
        <v>134</v>
      </c>
      <c r="AB37" s="55">
        <f t="shared" si="76"/>
        <v>69</v>
      </c>
      <c r="AC37" s="55">
        <f t="shared" si="76"/>
        <v>203</v>
      </c>
    </row>
    <row r="38" spans="1:29" ht="24" customHeight="1">
      <c r="A38" s="2"/>
      <c r="B38" s="54" t="s">
        <v>11</v>
      </c>
      <c r="C38" s="55">
        <v>46</v>
      </c>
      <c r="D38" s="55">
        <v>4</v>
      </c>
      <c r="E38" s="55">
        <f t="shared" si="68"/>
        <v>50</v>
      </c>
      <c r="F38" s="55">
        <v>33</v>
      </c>
      <c r="G38" s="55">
        <v>2</v>
      </c>
      <c r="H38" s="55">
        <f t="shared" si="69"/>
        <v>35</v>
      </c>
      <c r="I38" s="55">
        <v>45</v>
      </c>
      <c r="J38" s="55">
        <v>4</v>
      </c>
      <c r="K38" s="55">
        <f t="shared" si="70"/>
        <v>49</v>
      </c>
      <c r="L38" s="55">
        <v>0</v>
      </c>
      <c r="M38" s="55">
        <v>0</v>
      </c>
      <c r="N38" s="55">
        <f t="shared" si="71"/>
        <v>0</v>
      </c>
      <c r="O38" s="55">
        <v>18</v>
      </c>
      <c r="P38" s="55">
        <v>3</v>
      </c>
      <c r="Q38" s="55">
        <f t="shared" si="72"/>
        <v>21</v>
      </c>
      <c r="R38" s="55">
        <v>2</v>
      </c>
      <c r="S38" s="55">
        <v>1</v>
      </c>
      <c r="T38" s="55">
        <f t="shared" si="73"/>
        <v>3</v>
      </c>
      <c r="U38" s="56">
        <v>0</v>
      </c>
      <c r="V38" s="56">
        <v>0</v>
      </c>
      <c r="W38" s="56">
        <f t="shared" si="74"/>
        <v>0</v>
      </c>
      <c r="X38" s="56">
        <v>0</v>
      </c>
      <c r="Y38" s="56">
        <v>0</v>
      </c>
      <c r="Z38" s="56">
        <f t="shared" si="75"/>
        <v>0</v>
      </c>
      <c r="AA38" s="55">
        <f t="shared" si="76"/>
        <v>144</v>
      </c>
      <c r="AB38" s="55">
        <f t="shared" si="76"/>
        <v>14</v>
      </c>
      <c r="AC38" s="55">
        <f t="shared" si="76"/>
        <v>158</v>
      </c>
    </row>
    <row r="39" spans="1:29" ht="24" customHeight="1">
      <c r="A39" s="2"/>
      <c r="B39" s="54" t="s">
        <v>12</v>
      </c>
      <c r="C39" s="55">
        <v>38</v>
      </c>
      <c r="D39" s="55">
        <v>12</v>
      </c>
      <c r="E39" s="55">
        <f t="shared" si="68"/>
        <v>50</v>
      </c>
      <c r="F39" s="55">
        <v>28</v>
      </c>
      <c r="G39" s="55">
        <v>12</v>
      </c>
      <c r="H39" s="55">
        <f t="shared" si="69"/>
        <v>40</v>
      </c>
      <c r="I39" s="55">
        <v>24</v>
      </c>
      <c r="J39" s="55">
        <v>10</v>
      </c>
      <c r="K39" s="55">
        <f t="shared" si="70"/>
        <v>34</v>
      </c>
      <c r="L39" s="55">
        <v>0</v>
      </c>
      <c r="M39" s="55">
        <v>0</v>
      </c>
      <c r="N39" s="55">
        <f t="shared" si="71"/>
        <v>0</v>
      </c>
      <c r="O39" s="55">
        <v>9</v>
      </c>
      <c r="P39" s="55">
        <v>4</v>
      </c>
      <c r="Q39" s="55">
        <f t="shared" si="72"/>
        <v>13</v>
      </c>
      <c r="R39" s="55">
        <v>8</v>
      </c>
      <c r="S39" s="55">
        <v>5</v>
      </c>
      <c r="T39" s="55">
        <f t="shared" si="73"/>
        <v>13</v>
      </c>
      <c r="U39" s="56">
        <v>0</v>
      </c>
      <c r="V39" s="56">
        <v>0</v>
      </c>
      <c r="W39" s="56">
        <f t="shared" si="74"/>
        <v>0</v>
      </c>
      <c r="X39" s="56">
        <v>0</v>
      </c>
      <c r="Y39" s="56">
        <v>0</v>
      </c>
      <c r="Z39" s="56">
        <f t="shared" si="75"/>
        <v>0</v>
      </c>
      <c r="AA39" s="55">
        <f t="shared" si="76"/>
        <v>107</v>
      </c>
      <c r="AB39" s="55">
        <f t="shared" si="76"/>
        <v>43</v>
      </c>
      <c r="AC39" s="55">
        <f t="shared" si="76"/>
        <v>150</v>
      </c>
    </row>
    <row r="40" spans="1:29" ht="24" customHeight="1">
      <c r="A40" s="2"/>
      <c r="B40" s="54" t="s">
        <v>186</v>
      </c>
      <c r="C40" s="55">
        <v>28</v>
      </c>
      <c r="D40" s="55">
        <v>17</v>
      </c>
      <c r="E40" s="55">
        <f t="shared" ref="E40" si="77">C40+D40</f>
        <v>45</v>
      </c>
      <c r="F40" s="55">
        <v>0</v>
      </c>
      <c r="G40" s="55">
        <v>0</v>
      </c>
      <c r="H40" s="55">
        <f t="shared" ref="H40" si="78">F40+G40</f>
        <v>0</v>
      </c>
      <c r="I40" s="55">
        <v>0</v>
      </c>
      <c r="J40" s="55">
        <v>0</v>
      </c>
      <c r="K40" s="55">
        <f t="shared" ref="K40" si="79">I40+J40</f>
        <v>0</v>
      </c>
      <c r="L40" s="55">
        <v>0</v>
      </c>
      <c r="M40" s="55">
        <v>0</v>
      </c>
      <c r="N40" s="55">
        <f t="shared" ref="N40" si="80">L40+M40</f>
        <v>0</v>
      </c>
      <c r="O40" s="55">
        <v>0</v>
      </c>
      <c r="P40" s="55">
        <v>0</v>
      </c>
      <c r="Q40" s="55">
        <f t="shared" ref="Q40" si="81">O40+P40</f>
        <v>0</v>
      </c>
      <c r="R40" s="55">
        <v>0</v>
      </c>
      <c r="S40" s="55">
        <v>0</v>
      </c>
      <c r="T40" s="55">
        <f t="shared" ref="T40" si="82">R40+S40</f>
        <v>0</v>
      </c>
      <c r="U40" s="56">
        <v>0</v>
      </c>
      <c r="V40" s="56">
        <v>0</v>
      </c>
      <c r="W40" s="56">
        <f t="shared" ref="W40" si="83">U40+V40</f>
        <v>0</v>
      </c>
      <c r="X40" s="56">
        <v>0</v>
      </c>
      <c r="Y40" s="56">
        <v>0</v>
      </c>
      <c r="Z40" s="56">
        <f t="shared" ref="Z40" si="84">X40+Y40</f>
        <v>0</v>
      </c>
      <c r="AA40" s="55">
        <f t="shared" ref="AA40" si="85">C40+F40+I40+O40+R40+U40+X40</f>
        <v>28</v>
      </c>
      <c r="AB40" s="55">
        <f t="shared" ref="AB40" si="86">D40+G40+J40+P40+S40+V40+Y40</f>
        <v>17</v>
      </c>
      <c r="AC40" s="55">
        <f t="shared" ref="AC40" si="87">E40+H40+K40+Q40+T40+W40+Z40</f>
        <v>45</v>
      </c>
    </row>
    <row r="41" spans="1:29" ht="24" customHeight="1">
      <c r="A41" s="2"/>
      <c r="B41" s="54" t="s">
        <v>141</v>
      </c>
      <c r="C41" s="55">
        <v>0</v>
      </c>
      <c r="D41" s="55">
        <v>0</v>
      </c>
      <c r="E41" s="55">
        <f t="shared" si="68"/>
        <v>0</v>
      </c>
      <c r="F41" s="55">
        <v>15</v>
      </c>
      <c r="G41" s="55">
        <v>7</v>
      </c>
      <c r="H41" s="55">
        <f t="shared" si="69"/>
        <v>22</v>
      </c>
      <c r="I41" s="55">
        <v>9</v>
      </c>
      <c r="J41" s="55">
        <v>3</v>
      </c>
      <c r="K41" s="55">
        <f t="shared" si="70"/>
        <v>12</v>
      </c>
      <c r="L41" s="55">
        <v>0</v>
      </c>
      <c r="M41" s="55">
        <v>0</v>
      </c>
      <c r="N41" s="55">
        <f t="shared" si="71"/>
        <v>0</v>
      </c>
      <c r="O41" s="55">
        <v>3</v>
      </c>
      <c r="P41" s="55">
        <v>5</v>
      </c>
      <c r="Q41" s="55">
        <f t="shared" si="72"/>
        <v>8</v>
      </c>
      <c r="R41" s="55">
        <v>1</v>
      </c>
      <c r="S41" s="55">
        <v>1</v>
      </c>
      <c r="T41" s="55">
        <f t="shared" si="73"/>
        <v>2</v>
      </c>
      <c r="U41" s="56">
        <v>0</v>
      </c>
      <c r="V41" s="56">
        <v>0</v>
      </c>
      <c r="W41" s="56">
        <f t="shared" si="74"/>
        <v>0</v>
      </c>
      <c r="X41" s="56">
        <v>0</v>
      </c>
      <c r="Y41" s="56">
        <v>0</v>
      </c>
      <c r="Z41" s="56">
        <f t="shared" si="75"/>
        <v>0</v>
      </c>
      <c r="AA41" s="55">
        <f t="shared" si="76"/>
        <v>28</v>
      </c>
      <c r="AB41" s="55">
        <f t="shared" si="76"/>
        <v>16</v>
      </c>
      <c r="AC41" s="55">
        <f t="shared" si="76"/>
        <v>44</v>
      </c>
    </row>
    <row r="42" spans="1:29" ht="24" customHeight="1">
      <c r="A42" s="2"/>
      <c r="B42" s="54" t="s">
        <v>14</v>
      </c>
      <c r="C42" s="55">
        <v>30</v>
      </c>
      <c r="D42" s="55">
        <v>20</v>
      </c>
      <c r="E42" s="55">
        <f t="shared" si="68"/>
        <v>50</v>
      </c>
      <c r="F42" s="55">
        <v>19</v>
      </c>
      <c r="G42" s="55">
        <v>21</v>
      </c>
      <c r="H42" s="55">
        <f t="shared" si="69"/>
        <v>40</v>
      </c>
      <c r="I42" s="55">
        <v>25</v>
      </c>
      <c r="J42" s="55">
        <v>13</v>
      </c>
      <c r="K42" s="55">
        <f t="shared" si="70"/>
        <v>38</v>
      </c>
      <c r="L42" s="55">
        <v>0</v>
      </c>
      <c r="M42" s="55">
        <v>0</v>
      </c>
      <c r="N42" s="55">
        <f t="shared" si="71"/>
        <v>0</v>
      </c>
      <c r="O42" s="55">
        <v>15</v>
      </c>
      <c r="P42" s="55">
        <v>8</v>
      </c>
      <c r="Q42" s="55">
        <f t="shared" si="72"/>
        <v>23</v>
      </c>
      <c r="R42" s="55">
        <v>6</v>
      </c>
      <c r="S42" s="55">
        <v>6</v>
      </c>
      <c r="T42" s="55">
        <f t="shared" si="73"/>
        <v>12</v>
      </c>
      <c r="U42" s="56">
        <v>0</v>
      </c>
      <c r="V42" s="56">
        <v>0</v>
      </c>
      <c r="W42" s="56">
        <f t="shared" si="74"/>
        <v>0</v>
      </c>
      <c r="X42" s="56">
        <v>0</v>
      </c>
      <c r="Y42" s="56">
        <v>0</v>
      </c>
      <c r="Z42" s="56">
        <f t="shared" si="75"/>
        <v>0</v>
      </c>
      <c r="AA42" s="55">
        <f t="shared" si="76"/>
        <v>95</v>
      </c>
      <c r="AB42" s="55">
        <f t="shared" si="76"/>
        <v>68</v>
      </c>
      <c r="AC42" s="55">
        <f t="shared" si="76"/>
        <v>163</v>
      </c>
    </row>
    <row r="43" spans="1:29" ht="24" customHeight="1">
      <c r="A43" s="2"/>
      <c r="B43" s="7" t="s">
        <v>76</v>
      </c>
      <c r="C43" s="1">
        <f t="shared" ref="C43:AC43" si="88">SUM(C37:C42)</f>
        <v>183</v>
      </c>
      <c r="D43" s="1">
        <f t="shared" si="88"/>
        <v>71</v>
      </c>
      <c r="E43" s="1">
        <f t="shared" si="88"/>
        <v>254</v>
      </c>
      <c r="F43" s="1">
        <f t="shared" si="88"/>
        <v>129</v>
      </c>
      <c r="G43" s="1">
        <f t="shared" si="88"/>
        <v>61</v>
      </c>
      <c r="H43" s="1">
        <f t="shared" si="88"/>
        <v>190</v>
      </c>
      <c r="I43" s="1">
        <f t="shared" si="88"/>
        <v>133</v>
      </c>
      <c r="J43" s="1">
        <f t="shared" si="88"/>
        <v>47</v>
      </c>
      <c r="K43" s="1">
        <f t="shared" si="88"/>
        <v>180</v>
      </c>
      <c r="L43" s="1">
        <f t="shared" ref="L43:N43" si="89">SUM(L37:L42)</f>
        <v>0</v>
      </c>
      <c r="M43" s="1">
        <f t="shared" si="89"/>
        <v>0</v>
      </c>
      <c r="N43" s="1">
        <f t="shared" si="89"/>
        <v>0</v>
      </c>
      <c r="O43" s="1">
        <f t="shared" si="88"/>
        <v>56</v>
      </c>
      <c r="P43" s="1">
        <f t="shared" si="88"/>
        <v>32</v>
      </c>
      <c r="Q43" s="1">
        <f t="shared" si="88"/>
        <v>88</v>
      </c>
      <c r="R43" s="1">
        <f t="shared" si="88"/>
        <v>35</v>
      </c>
      <c r="S43" s="1">
        <f t="shared" si="88"/>
        <v>16</v>
      </c>
      <c r="T43" s="1">
        <f t="shared" si="88"/>
        <v>51</v>
      </c>
      <c r="U43" s="6">
        <f t="shared" si="88"/>
        <v>0</v>
      </c>
      <c r="V43" s="6">
        <f t="shared" si="88"/>
        <v>0</v>
      </c>
      <c r="W43" s="6">
        <f t="shared" si="88"/>
        <v>0</v>
      </c>
      <c r="X43" s="6">
        <f t="shared" si="88"/>
        <v>0</v>
      </c>
      <c r="Y43" s="6">
        <f t="shared" si="88"/>
        <v>0</v>
      </c>
      <c r="Z43" s="6">
        <f t="shared" si="88"/>
        <v>0</v>
      </c>
      <c r="AA43" s="1">
        <f t="shared" si="88"/>
        <v>536</v>
      </c>
      <c r="AB43" s="1">
        <f t="shared" si="88"/>
        <v>227</v>
      </c>
      <c r="AC43" s="1">
        <f t="shared" si="88"/>
        <v>763</v>
      </c>
    </row>
    <row r="44" spans="1:29" ht="24" customHeight="1">
      <c r="A44" s="51"/>
      <c r="B44" s="3" t="s">
        <v>126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6"/>
      <c r="V44" s="6"/>
      <c r="W44" s="6"/>
      <c r="X44" s="6"/>
      <c r="Y44" s="6"/>
      <c r="Z44" s="6"/>
      <c r="AA44" s="1"/>
      <c r="AB44" s="1"/>
      <c r="AC44" s="1"/>
    </row>
    <row r="45" spans="1:29" ht="24" customHeight="1">
      <c r="A45" s="2"/>
      <c r="B45" s="54" t="s">
        <v>10</v>
      </c>
      <c r="C45" s="55">
        <v>0</v>
      </c>
      <c r="D45" s="55">
        <v>0</v>
      </c>
      <c r="E45" s="55">
        <f t="shared" si="10"/>
        <v>0</v>
      </c>
      <c r="F45" s="55">
        <v>0</v>
      </c>
      <c r="G45" s="55">
        <v>0</v>
      </c>
      <c r="H45" s="55">
        <f t="shared" si="11"/>
        <v>0</v>
      </c>
      <c r="I45" s="55">
        <v>0</v>
      </c>
      <c r="J45" s="55">
        <v>0</v>
      </c>
      <c r="K45" s="55">
        <f t="shared" ref="K45:K118" si="90">I45+J45</f>
        <v>0</v>
      </c>
      <c r="L45" s="55">
        <v>0</v>
      </c>
      <c r="M45" s="55">
        <v>0</v>
      </c>
      <c r="N45" s="55">
        <f t="shared" ref="N45:N50" si="91">L45+M45</f>
        <v>0</v>
      </c>
      <c r="O45" s="55">
        <v>0</v>
      </c>
      <c r="P45" s="55">
        <v>0</v>
      </c>
      <c r="Q45" s="55">
        <f t="shared" ref="Q45:Q118" si="92">O45+P45</f>
        <v>0</v>
      </c>
      <c r="R45" s="55">
        <v>0</v>
      </c>
      <c r="S45" s="55">
        <v>0</v>
      </c>
      <c r="T45" s="55">
        <f t="shared" ref="T45:T118" si="93">R45+S45</f>
        <v>0</v>
      </c>
      <c r="U45" s="55">
        <v>0</v>
      </c>
      <c r="V45" s="55">
        <v>0</v>
      </c>
      <c r="W45" s="55">
        <f t="shared" ref="W45:W118" si="94">U45+V45</f>
        <v>0</v>
      </c>
      <c r="X45" s="55">
        <v>8</v>
      </c>
      <c r="Y45" s="55">
        <v>5</v>
      </c>
      <c r="Z45" s="55">
        <f t="shared" ref="Z45:Z118" si="95">X45+Y45</f>
        <v>13</v>
      </c>
      <c r="AA45" s="55">
        <f t="shared" ref="AA45:AC50" si="96">C45+F45+I45+O45+R45+U45+X45</f>
        <v>8</v>
      </c>
      <c r="AB45" s="55">
        <f t="shared" si="96"/>
        <v>5</v>
      </c>
      <c r="AC45" s="55">
        <f t="shared" si="96"/>
        <v>13</v>
      </c>
    </row>
    <row r="46" spans="1:29" ht="24" hidden="1" customHeight="1">
      <c r="A46" s="2"/>
      <c r="B46" s="54" t="s">
        <v>11</v>
      </c>
      <c r="C46" s="55">
        <v>0</v>
      </c>
      <c r="D46" s="55">
        <v>0</v>
      </c>
      <c r="E46" s="55">
        <f t="shared" si="10"/>
        <v>0</v>
      </c>
      <c r="F46" s="55">
        <v>0</v>
      </c>
      <c r="G46" s="55">
        <v>0</v>
      </c>
      <c r="H46" s="55">
        <f t="shared" si="11"/>
        <v>0</v>
      </c>
      <c r="I46" s="55">
        <v>0</v>
      </c>
      <c r="J46" s="55">
        <v>0</v>
      </c>
      <c r="K46" s="55">
        <f t="shared" si="90"/>
        <v>0</v>
      </c>
      <c r="L46" s="55">
        <v>0</v>
      </c>
      <c r="M46" s="55">
        <v>0</v>
      </c>
      <c r="N46" s="55">
        <f t="shared" si="91"/>
        <v>0</v>
      </c>
      <c r="O46" s="55">
        <v>0</v>
      </c>
      <c r="P46" s="55">
        <v>0</v>
      </c>
      <c r="Q46" s="55">
        <f t="shared" si="92"/>
        <v>0</v>
      </c>
      <c r="R46" s="55">
        <v>0</v>
      </c>
      <c r="S46" s="55">
        <v>0</v>
      </c>
      <c r="T46" s="55">
        <f t="shared" si="93"/>
        <v>0</v>
      </c>
      <c r="U46" s="55">
        <v>0</v>
      </c>
      <c r="V46" s="55">
        <v>0</v>
      </c>
      <c r="W46" s="55">
        <f t="shared" si="94"/>
        <v>0</v>
      </c>
      <c r="X46" s="55"/>
      <c r="Y46" s="55"/>
      <c r="Z46" s="55">
        <f t="shared" si="95"/>
        <v>0</v>
      </c>
      <c r="AA46" s="55">
        <f t="shared" si="96"/>
        <v>0</v>
      </c>
      <c r="AB46" s="55">
        <f t="shared" si="96"/>
        <v>0</v>
      </c>
      <c r="AC46" s="55">
        <f t="shared" si="96"/>
        <v>0</v>
      </c>
    </row>
    <row r="47" spans="1:29" ht="24" hidden="1" customHeight="1">
      <c r="A47" s="2"/>
      <c r="B47" s="54" t="s">
        <v>12</v>
      </c>
      <c r="C47" s="55">
        <v>0</v>
      </c>
      <c r="D47" s="55">
        <v>0</v>
      </c>
      <c r="E47" s="55">
        <f t="shared" si="10"/>
        <v>0</v>
      </c>
      <c r="F47" s="55">
        <v>0</v>
      </c>
      <c r="G47" s="55">
        <v>0</v>
      </c>
      <c r="H47" s="55">
        <f t="shared" si="11"/>
        <v>0</v>
      </c>
      <c r="I47" s="55">
        <v>0</v>
      </c>
      <c r="J47" s="55">
        <v>0</v>
      </c>
      <c r="K47" s="55">
        <f t="shared" si="90"/>
        <v>0</v>
      </c>
      <c r="L47" s="55">
        <v>0</v>
      </c>
      <c r="M47" s="55">
        <v>0</v>
      </c>
      <c r="N47" s="55">
        <f t="shared" si="91"/>
        <v>0</v>
      </c>
      <c r="O47" s="55">
        <v>0</v>
      </c>
      <c r="P47" s="55">
        <v>0</v>
      </c>
      <c r="Q47" s="55">
        <f t="shared" si="92"/>
        <v>0</v>
      </c>
      <c r="R47" s="55">
        <v>0</v>
      </c>
      <c r="S47" s="55">
        <v>0</v>
      </c>
      <c r="T47" s="55">
        <f t="shared" si="93"/>
        <v>0</v>
      </c>
      <c r="U47" s="55">
        <v>0</v>
      </c>
      <c r="V47" s="55">
        <v>0</v>
      </c>
      <c r="W47" s="55">
        <f t="shared" si="94"/>
        <v>0</v>
      </c>
      <c r="X47" s="55"/>
      <c r="Y47" s="55"/>
      <c r="Z47" s="55">
        <f t="shared" si="95"/>
        <v>0</v>
      </c>
      <c r="AA47" s="55">
        <f t="shared" si="96"/>
        <v>0</v>
      </c>
      <c r="AB47" s="55">
        <f t="shared" si="96"/>
        <v>0</v>
      </c>
      <c r="AC47" s="55">
        <f t="shared" si="96"/>
        <v>0</v>
      </c>
    </row>
    <row r="48" spans="1:29" ht="24" hidden="1" customHeight="1">
      <c r="A48" s="2"/>
      <c r="B48" s="54" t="s">
        <v>13</v>
      </c>
      <c r="C48" s="55">
        <v>0</v>
      </c>
      <c r="D48" s="55">
        <v>0</v>
      </c>
      <c r="E48" s="55">
        <f t="shared" si="10"/>
        <v>0</v>
      </c>
      <c r="F48" s="55">
        <v>0</v>
      </c>
      <c r="G48" s="55">
        <v>0</v>
      </c>
      <c r="H48" s="55">
        <f t="shared" si="11"/>
        <v>0</v>
      </c>
      <c r="I48" s="55">
        <v>0</v>
      </c>
      <c r="J48" s="55">
        <v>0</v>
      </c>
      <c r="K48" s="55">
        <f t="shared" si="90"/>
        <v>0</v>
      </c>
      <c r="L48" s="55">
        <v>0</v>
      </c>
      <c r="M48" s="55">
        <v>0</v>
      </c>
      <c r="N48" s="55">
        <f t="shared" si="91"/>
        <v>0</v>
      </c>
      <c r="O48" s="55">
        <v>0</v>
      </c>
      <c r="P48" s="55">
        <v>0</v>
      </c>
      <c r="Q48" s="55">
        <f t="shared" si="92"/>
        <v>0</v>
      </c>
      <c r="R48" s="55">
        <v>0</v>
      </c>
      <c r="S48" s="55">
        <v>0</v>
      </c>
      <c r="T48" s="55">
        <f t="shared" si="93"/>
        <v>0</v>
      </c>
      <c r="U48" s="55">
        <v>0</v>
      </c>
      <c r="V48" s="55">
        <v>0</v>
      </c>
      <c r="W48" s="55">
        <f t="shared" si="94"/>
        <v>0</v>
      </c>
      <c r="X48" s="55"/>
      <c r="Y48" s="55"/>
      <c r="Z48" s="55">
        <f t="shared" si="95"/>
        <v>0</v>
      </c>
      <c r="AA48" s="55">
        <f t="shared" si="96"/>
        <v>0</v>
      </c>
      <c r="AB48" s="55">
        <f t="shared" si="96"/>
        <v>0</v>
      </c>
      <c r="AC48" s="55">
        <f t="shared" si="96"/>
        <v>0</v>
      </c>
    </row>
    <row r="49" spans="1:29" ht="24" hidden="1" customHeight="1">
      <c r="A49" s="2"/>
      <c r="B49" s="54" t="s">
        <v>168</v>
      </c>
      <c r="C49" s="55">
        <v>0</v>
      </c>
      <c r="D49" s="55">
        <v>0</v>
      </c>
      <c r="E49" s="55">
        <f t="shared" si="10"/>
        <v>0</v>
      </c>
      <c r="F49" s="55">
        <v>0</v>
      </c>
      <c r="G49" s="55">
        <v>0</v>
      </c>
      <c r="H49" s="55">
        <f t="shared" si="11"/>
        <v>0</v>
      </c>
      <c r="I49" s="55">
        <v>0</v>
      </c>
      <c r="J49" s="55">
        <v>0</v>
      </c>
      <c r="K49" s="55">
        <f t="shared" si="90"/>
        <v>0</v>
      </c>
      <c r="L49" s="55">
        <v>0</v>
      </c>
      <c r="M49" s="55">
        <v>0</v>
      </c>
      <c r="N49" s="55">
        <f t="shared" si="91"/>
        <v>0</v>
      </c>
      <c r="O49" s="55">
        <v>0</v>
      </c>
      <c r="P49" s="55">
        <v>0</v>
      </c>
      <c r="Q49" s="55">
        <f t="shared" si="92"/>
        <v>0</v>
      </c>
      <c r="R49" s="55">
        <v>0</v>
      </c>
      <c r="S49" s="55">
        <v>0</v>
      </c>
      <c r="T49" s="55">
        <f t="shared" si="93"/>
        <v>0</v>
      </c>
      <c r="U49" s="55">
        <v>0</v>
      </c>
      <c r="V49" s="55">
        <v>0</v>
      </c>
      <c r="W49" s="55">
        <f t="shared" si="94"/>
        <v>0</v>
      </c>
      <c r="X49" s="55"/>
      <c r="Y49" s="55"/>
      <c r="Z49" s="55">
        <f t="shared" si="95"/>
        <v>0</v>
      </c>
      <c r="AA49" s="55">
        <f t="shared" si="96"/>
        <v>0</v>
      </c>
      <c r="AB49" s="55">
        <f t="shared" si="96"/>
        <v>0</v>
      </c>
      <c r="AC49" s="55">
        <f t="shared" si="96"/>
        <v>0</v>
      </c>
    </row>
    <row r="50" spans="1:29" ht="24" customHeight="1">
      <c r="A50" s="2"/>
      <c r="B50" s="54" t="s">
        <v>14</v>
      </c>
      <c r="C50" s="55">
        <v>0</v>
      </c>
      <c r="D50" s="55">
        <v>0</v>
      </c>
      <c r="E50" s="55">
        <f t="shared" ref="E50" si="97">C50+D50</f>
        <v>0</v>
      </c>
      <c r="F50" s="55">
        <v>0</v>
      </c>
      <c r="G50" s="55">
        <v>0</v>
      </c>
      <c r="H50" s="55">
        <f t="shared" ref="H50" si="98">F50+G50</f>
        <v>0</v>
      </c>
      <c r="I50" s="55">
        <v>0</v>
      </c>
      <c r="J50" s="55">
        <v>0</v>
      </c>
      <c r="K50" s="55">
        <f t="shared" ref="K50" si="99">I50+J50</f>
        <v>0</v>
      </c>
      <c r="L50" s="55">
        <v>0</v>
      </c>
      <c r="M50" s="55">
        <v>0</v>
      </c>
      <c r="N50" s="55">
        <f t="shared" si="91"/>
        <v>0</v>
      </c>
      <c r="O50" s="55">
        <v>0</v>
      </c>
      <c r="P50" s="55">
        <v>0</v>
      </c>
      <c r="Q50" s="55">
        <f t="shared" ref="Q50" si="100">O50+P50</f>
        <v>0</v>
      </c>
      <c r="R50" s="55">
        <v>0</v>
      </c>
      <c r="S50" s="55">
        <v>0</v>
      </c>
      <c r="T50" s="55">
        <f t="shared" ref="T50" si="101">R50+S50</f>
        <v>0</v>
      </c>
      <c r="U50" s="55">
        <v>0</v>
      </c>
      <c r="V50" s="55">
        <v>0</v>
      </c>
      <c r="W50" s="55">
        <f t="shared" ref="W50" si="102">U50+V50</f>
        <v>0</v>
      </c>
      <c r="X50" s="55">
        <v>1</v>
      </c>
      <c r="Y50" s="55">
        <v>0</v>
      </c>
      <c r="Z50" s="55">
        <f t="shared" ref="Z50" si="103">X50+Y50</f>
        <v>1</v>
      </c>
      <c r="AA50" s="55">
        <f t="shared" si="96"/>
        <v>1</v>
      </c>
      <c r="AB50" s="55">
        <f t="shared" si="96"/>
        <v>0</v>
      </c>
      <c r="AC50" s="55">
        <f t="shared" si="96"/>
        <v>1</v>
      </c>
    </row>
    <row r="51" spans="1:29" ht="24" customHeight="1">
      <c r="A51" s="2"/>
      <c r="B51" s="7" t="s">
        <v>76</v>
      </c>
      <c r="C51" s="1">
        <f t="shared" ref="C51:AC51" si="104">SUM(C45:C50)</f>
        <v>0</v>
      </c>
      <c r="D51" s="1">
        <f t="shared" si="104"/>
        <v>0</v>
      </c>
      <c r="E51" s="1">
        <f t="shared" si="104"/>
        <v>0</v>
      </c>
      <c r="F51" s="1">
        <f t="shared" si="104"/>
        <v>0</v>
      </c>
      <c r="G51" s="1">
        <f t="shared" si="104"/>
        <v>0</v>
      </c>
      <c r="H51" s="1">
        <f t="shared" si="104"/>
        <v>0</v>
      </c>
      <c r="I51" s="1">
        <f t="shared" si="104"/>
        <v>0</v>
      </c>
      <c r="J51" s="1">
        <f t="shared" si="104"/>
        <v>0</v>
      </c>
      <c r="K51" s="1">
        <f t="shared" si="104"/>
        <v>0</v>
      </c>
      <c r="L51" s="1">
        <f t="shared" ref="L51:N51" si="105">SUM(L45:L50)</f>
        <v>0</v>
      </c>
      <c r="M51" s="1">
        <f t="shared" si="105"/>
        <v>0</v>
      </c>
      <c r="N51" s="1">
        <f t="shared" si="105"/>
        <v>0</v>
      </c>
      <c r="O51" s="1">
        <f t="shared" si="104"/>
        <v>0</v>
      </c>
      <c r="P51" s="1">
        <f t="shared" si="104"/>
        <v>0</v>
      </c>
      <c r="Q51" s="1">
        <f t="shared" si="104"/>
        <v>0</v>
      </c>
      <c r="R51" s="1">
        <f t="shared" si="104"/>
        <v>0</v>
      </c>
      <c r="S51" s="1">
        <f t="shared" si="104"/>
        <v>0</v>
      </c>
      <c r="T51" s="1">
        <f t="shared" si="104"/>
        <v>0</v>
      </c>
      <c r="U51" s="1">
        <f t="shared" si="104"/>
        <v>0</v>
      </c>
      <c r="V51" s="1">
        <f t="shared" si="104"/>
        <v>0</v>
      </c>
      <c r="W51" s="1">
        <f t="shared" si="104"/>
        <v>0</v>
      </c>
      <c r="X51" s="1">
        <f t="shared" si="104"/>
        <v>9</v>
      </c>
      <c r="Y51" s="1">
        <f t="shared" si="104"/>
        <v>5</v>
      </c>
      <c r="Z51" s="1">
        <f t="shared" si="104"/>
        <v>14</v>
      </c>
      <c r="AA51" s="1">
        <f t="shared" si="104"/>
        <v>9</v>
      </c>
      <c r="AB51" s="1">
        <f t="shared" si="104"/>
        <v>5</v>
      </c>
      <c r="AC51" s="1">
        <f t="shared" si="104"/>
        <v>14</v>
      </c>
    </row>
    <row r="52" spans="1:29" ht="24" hidden="1" customHeight="1">
      <c r="A52" s="2"/>
      <c r="B52" s="3" t="s">
        <v>123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6"/>
      <c r="V52" s="6"/>
      <c r="W52" s="6"/>
      <c r="X52" s="6"/>
      <c r="Y52" s="6"/>
      <c r="Z52" s="6"/>
      <c r="AA52" s="1"/>
      <c r="AB52" s="1"/>
      <c r="AC52" s="1"/>
    </row>
    <row r="53" spans="1:29" ht="24" hidden="1" customHeight="1">
      <c r="A53" s="2"/>
      <c r="B53" s="54" t="s">
        <v>15</v>
      </c>
      <c r="C53" s="55">
        <v>0</v>
      </c>
      <c r="D53" s="55">
        <v>0</v>
      </c>
      <c r="E53" s="55">
        <f t="shared" ref="E53" si="106">C53+D53</f>
        <v>0</v>
      </c>
      <c r="F53" s="55">
        <v>0</v>
      </c>
      <c r="G53" s="55">
        <v>0</v>
      </c>
      <c r="H53" s="55">
        <f t="shared" ref="H53" si="107">F53+G53</f>
        <v>0</v>
      </c>
      <c r="I53" s="55">
        <v>0</v>
      </c>
      <c r="J53" s="55">
        <v>0</v>
      </c>
      <c r="K53" s="55">
        <f t="shared" ref="K53" si="108">I53+J53</f>
        <v>0</v>
      </c>
      <c r="L53" s="55">
        <v>0</v>
      </c>
      <c r="M53" s="55">
        <v>0</v>
      </c>
      <c r="N53" s="55">
        <f t="shared" ref="N53" si="109">L53+M53</f>
        <v>0</v>
      </c>
      <c r="O53" s="55">
        <v>0</v>
      </c>
      <c r="P53" s="55">
        <v>0</v>
      </c>
      <c r="Q53" s="55">
        <f t="shared" ref="Q53" si="110">O53+P53</f>
        <v>0</v>
      </c>
      <c r="R53" s="55">
        <v>0</v>
      </c>
      <c r="S53" s="55">
        <v>0</v>
      </c>
      <c r="T53" s="55">
        <f t="shared" ref="T53" si="111">R53+S53</f>
        <v>0</v>
      </c>
      <c r="U53" s="55">
        <v>0</v>
      </c>
      <c r="V53" s="55">
        <v>0</v>
      </c>
      <c r="W53" s="55">
        <f t="shared" ref="W53" si="112">U53+V53</f>
        <v>0</v>
      </c>
      <c r="X53" s="55"/>
      <c r="Y53" s="55"/>
      <c r="Z53" s="55">
        <f t="shared" ref="Z53" si="113">X53+Y53</f>
        <v>0</v>
      </c>
      <c r="AA53" s="55">
        <f>C53+F53+I53+O53+R53+U53+X53</f>
        <v>0</v>
      </c>
      <c r="AB53" s="55">
        <f>D53+G53+J53+P53+S53+V53+Y53</f>
        <v>0</v>
      </c>
      <c r="AC53" s="55">
        <f>E53+H53+K53+Q53+T53+W53+Z53</f>
        <v>0</v>
      </c>
    </row>
    <row r="54" spans="1:29" ht="24" hidden="1" customHeight="1">
      <c r="A54" s="2"/>
      <c r="B54" s="15" t="s">
        <v>76</v>
      </c>
      <c r="C54" s="1">
        <f>SUM(C53)</f>
        <v>0</v>
      </c>
      <c r="D54" s="1">
        <f t="shared" ref="D54:AC54" si="114">SUM(D53)</f>
        <v>0</v>
      </c>
      <c r="E54" s="1">
        <f t="shared" si="114"/>
        <v>0</v>
      </c>
      <c r="F54" s="1">
        <f t="shared" si="114"/>
        <v>0</v>
      </c>
      <c r="G54" s="1">
        <f t="shared" si="114"/>
        <v>0</v>
      </c>
      <c r="H54" s="1">
        <f t="shared" si="114"/>
        <v>0</v>
      </c>
      <c r="I54" s="1">
        <f t="shared" si="114"/>
        <v>0</v>
      </c>
      <c r="J54" s="1">
        <f t="shared" si="114"/>
        <v>0</v>
      </c>
      <c r="K54" s="1">
        <f t="shared" si="114"/>
        <v>0</v>
      </c>
      <c r="L54" s="1">
        <f t="shared" ref="L54:N54" si="115">SUM(L53)</f>
        <v>0</v>
      </c>
      <c r="M54" s="1">
        <f t="shared" si="115"/>
        <v>0</v>
      </c>
      <c r="N54" s="1">
        <f t="shared" si="115"/>
        <v>0</v>
      </c>
      <c r="O54" s="1">
        <f t="shared" si="114"/>
        <v>0</v>
      </c>
      <c r="P54" s="1">
        <f t="shared" si="114"/>
        <v>0</v>
      </c>
      <c r="Q54" s="1">
        <f t="shared" si="114"/>
        <v>0</v>
      </c>
      <c r="R54" s="1">
        <f t="shared" si="114"/>
        <v>0</v>
      </c>
      <c r="S54" s="1">
        <f t="shared" si="114"/>
        <v>0</v>
      </c>
      <c r="T54" s="1">
        <f t="shared" si="114"/>
        <v>0</v>
      </c>
      <c r="U54" s="1">
        <f t="shared" si="114"/>
        <v>0</v>
      </c>
      <c r="V54" s="1">
        <f t="shared" si="114"/>
        <v>0</v>
      </c>
      <c r="W54" s="1">
        <f t="shared" si="114"/>
        <v>0</v>
      </c>
      <c r="X54" s="1">
        <f t="shared" si="114"/>
        <v>0</v>
      </c>
      <c r="Y54" s="1">
        <f t="shared" si="114"/>
        <v>0</v>
      </c>
      <c r="Z54" s="1">
        <f t="shared" si="114"/>
        <v>0</v>
      </c>
      <c r="AA54" s="1">
        <f t="shared" si="114"/>
        <v>0</v>
      </c>
      <c r="AB54" s="1">
        <f t="shared" si="114"/>
        <v>0</v>
      </c>
      <c r="AC54" s="1">
        <f t="shared" si="114"/>
        <v>0</v>
      </c>
    </row>
    <row r="55" spans="1:29" ht="24" customHeight="1">
      <c r="A55" s="2"/>
      <c r="B55" s="3" t="s">
        <v>113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6"/>
      <c r="V55" s="6"/>
      <c r="W55" s="6"/>
      <c r="X55" s="6"/>
      <c r="Y55" s="6"/>
      <c r="Z55" s="6"/>
      <c r="AA55" s="1"/>
      <c r="AB55" s="1"/>
      <c r="AC55" s="1"/>
    </row>
    <row r="56" spans="1:29" ht="24" customHeight="1">
      <c r="A56" s="2"/>
      <c r="B56" s="58" t="s">
        <v>110</v>
      </c>
      <c r="C56" s="55">
        <v>0</v>
      </c>
      <c r="D56" s="55">
        <v>0</v>
      </c>
      <c r="E56" s="55">
        <f t="shared" si="10"/>
        <v>0</v>
      </c>
      <c r="F56" s="55">
        <v>0</v>
      </c>
      <c r="G56" s="55">
        <v>0</v>
      </c>
      <c r="H56" s="55">
        <f t="shared" si="11"/>
        <v>0</v>
      </c>
      <c r="I56" s="55">
        <v>19</v>
      </c>
      <c r="J56" s="55">
        <v>12</v>
      </c>
      <c r="K56" s="55">
        <f t="shared" si="90"/>
        <v>31</v>
      </c>
      <c r="L56" s="55">
        <v>0</v>
      </c>
      <c r="M56" s="55">
        <v>0</v>
      </c>
      <c r="N56" s="55">
        <f t="shared" ref="N56:N58" si="116">L56+M56</f>
        <v>0</v>
      </c>
      <c r="O56" s="55">
        <v>10</v>
      </c>
      <c r="P56" s="55">
        <v>7</v>
      </c>
      <c r="Q56" s="55">
        <f t="shared" si="92"/>
        <v>17</v>
      </c>
      <c r="R56" s="55">
        <v>5</v>
      </c>
      <c r="S56" s="55">
        <v>2</v>
      </c>
      <c r="T56" s="55">
        <f t="shared" si="93"/>
        <v>7</v>
      </c>
      <c r="U56" s="55">
        <v>0</v>
      </c>
      <c r="V56" s="55">
        <v>0</v>
      </c>
      <c r="W56" s="55">
        <f t="shared" si="94"/>
        <v>0</v>
      </c>
      <c r="X56" s="55">
        <v>0</v>
      </c>
      <c r="Y56" s="55">
        <v>0</v>
      </c>
      <c r="Z56" s="55">
        <f t="shared" si="95"/>
        <v>0</v>
      </c>
      <c r="AA56" s="55">
        <f t="shared" ref="AA56:AC58" si="117">C56+F56+I56+O56+R56+U56+X56</f>
        <v>34</v>
      </c>
      <c r="AB56" s="55">
        <f t="shared" si="117"/>
        <v>21</v>
      </c>
      <c r="AC56" s="55">
        <f t="shared" si="117"/>
        <v>55</v>
      </c>
    </row>
    <row r="57" spans="1:29" ht="24" customHeight="1">
      <c r="A57" s="2"/>
      <c r="B57" s="69" t="s">
        <v>156</v>
      </c>
      <c r="C57" s="55">
        <v>34</v>
      </c>
      <c r="D57" s="55">
        <v>21</v>
      </c>
      <c r="E57" s="55">
        <f t="shared" si="10"/>
        <v>55</v>
      </c>
      <c r="F57" s="55">
        <v>23</v>
      </c>
      <c r="G57" s="55">
        <v>11</v>
      </c>
      <c r="H57" s="55">
        <f t="shared" si="11"/>
        <v>34</v>
      </c>
      <c r="I57" s="55">
        <v>0</v>
      </c>
      <c r="J57" s="55">
        <v>0</v>
      </c>
      <c r="K57" s="55">
        <f t="shared" si="90"/>
        <v>0</v>
      </c>
      <c r="L57" s="55">
        <v>0</v>
      </c>
      <c r="M57" s="55">
        <v>0</v>
      </c>
      <c r="N57" s="55">
        <f t="shared" ref="N57" si="118">L57+M57</f>
        <v>0</v>
      </c>
      <c r="O57" s="55">
        <v>0</v>
      </c>
      <c r="P57" s="55">
        <v>0</v>
      </c>
      <c r="Q57" s="55">
        <f t="shared" si="92"/>
        <v>0</v>
      </c>
      <c r="R57" s="55">
        <v>0</v>
      </c>
      <c r="S57" s="55">
        <v>0</v>
      </c>
      <c r="T57" s="55">
        <f t="shared" si="93"/>
        <v>0</v>
      </c>
      <c r="U57" s="55">
        <v>0</v>
      </c>
      <c r="V57" s="55">
        <v>0</v>
      </c>
      <c r="W57" s="55">
        <f t="shared" si="94"/>
        <v>0</v>
      </c>
      <c r="X57" s="55">
        <v>0</v>
      </c>
      <c r="Y57" s="55">
        <v>0</v>
      </c>
      <c r="Z57" s="55">
        <f t="shared" si="95"/>
        <v>0</v>
      </c>
      <c r="AA57" s="55">
        <f t="shared" ref="AA57" si="119">C57+F57+I57+O57+R57+U57+X57</f>
        <v>57</v>
      </c>
      <c r="AB57" s="55">
        <f t="shared" ref="AB57" si="120">D57+G57+J57+P57+S57+V57+Y57</f>
        <v>32</v>
      </c>
      <c r="AC57" s="55">
        <f t="shared" ref="AC57" si="121">E57+H57+K57+Q57+T57+W57+Z57</f>
        <v>89</v>
      </c>
    </row>
    <row r="58" spans="1:29" ht="24" customHeight="1">
      <c r="A58" s="2"/>
      <c r="B58" s="54" t="s">
        <v>16</v>
      </c>
      <c r="C58" s="55">
        <v>22</v>
      </c>
      <c r="D58" s="55">
        <v>37</v>
      </c>
      <c r="E58" s="55">
        <f t="shared" ref="E58" si="122">C58+D58</f>
        <v>59</v>
      </c>
      <c r="F58" s="55">
        <v>19</v>
      </c>
      <c r="G58" s="55">
        <v>28</v>
      </c>
      <c r="H58" s="55">
        <f t="shared" ref="H58" si="123">F58+G58</f>
        <v>47</v>
      </c>
      <c r="I58" s="55">
        <v>16</v>
      </c>
      <c r="J58" s="55">
        <v>18</v>
      </c>
      <c r="K58" s="55">
        <f t="shared" ref="K58" si="124">I58+J58</f>
        <v>34</v>
      </c>
      <c r="L58" s="55">
        <v>0</v>
      </c>
      <c r="M58" s="55">
        <v>0</v>
      </c>
      <c r="N58" s="55">
        <f t="shared" si="116"/>
        <v>0</v>
      </c>
      <c r="O58" s="55">
        <v>13</v>
      </c>
      <c r="P58" s="55">
        <v>20</v>
      </c>
      <c r="Q58" s="55">
        <f t="shared" ref="Q58" si="125">O58+P58</f>
        <v>33</v>
      </c>
      <c r="R58" s="55">
        <v>4</v>
      </c>
      <c r="S58" s="55">
        <v>2</v>
      </c>
      <c r="T58" s="55">
        <f t="shared" ref="T58" si="126">R58+S58</f>
        <v>6</v>
      </c>
      <c r="U58" s="55">
        <v>0</v>
      </c>
      <c r="V58" s="55">
        <v>0</v>
      </c>
      <c r="W58" s="55">
        <f t="shared" ref="W58" si="127">U58+V58</f>
        <v>0</v>
      </c>
      <c r="X58" s="55">
        <v>0</v>
      </c>
      <c r="Y58" s="55">
        <v>0</v>
      </c>
      <c r="Z58" s="55">
        <f t="shared" ref="Z58" si="128">X58+Y58</f>
        <v>0</v>
      </c>
      <c r="AA58" s="55">
        <f t="shared" si="117"/>
        <v>74</v>
      </c>
      <c r="AB58" s="55">
        <f t="shared" si="117"/>
        <v>105</v>
      </c>
      <c r="AC58" s="55">
        <f t="shared" si="117"/>
        <v>179</v>
      </c>
    </row>
    <row r="59" spans="1:29" ht="24" customHeight="1">
      <c r="A59" s="2"/>
      <c r="B59" s="7" t="s">
        <v>76</v>
      </c>
      <c r="C59" s="1">
        <f t="shared" ref="C59:AC59" si="129">SUM(C56:C58)</f>
        <v>56</v>
      </c>
      <c r="D59" s="1">
        <f t="shared" si="129"/>
        <v>58</v>
      </c>
      <c r="E59" s="1">
        <f t="shared" si="129"/>
        <v>114</v>
      </c>
      <c r="F59" s="1">
        <f t="shared" si="129"/>
        <v>42</v>
      </c>
      <c r="G59" s="1">
        <f t="shared" si="129"/>
        <v>39</v>
      </c>
      <c r="H59" s="1">
        <f t="shared" si="129"/>
        <v>81</v>
      </c>
      <c r="I59" s="1">
        <f t="shared" si="129"/>
        <v>35</v>
      </c>
      <c r="J59" s="1">
        <f t="shared" si="129"/>
        <v>30</v>
      </c>
      <c r="K59" s="1">
        <f t="shared" si="129"/>
        <v>65</v>
      </c>
      <c r="L59" s="1">
        <f t="shared" si="129"/>
        <v>0</v>
      </c>
      <c r="M59" s="1">
        <f t="shared" si="129"/>
        <v>0</v>
      </c>
      <c r="N59" s="1">
        <f t="shared" si="129"/>
        <v>0</v>
      </c>
      <c r="O59" s="1">
        <f t="shared" si="129"/>
        <v>23</v>
      </c>
      <c r="P59" s="1">
        <f t="shared" si="129"/>
        <v>27</v>
      </c>
      <c r="Q59" s="1">
        <f t="shared" si="129"/>
        <v>50</v>
      </c>
      <c r="R59" s="1">
        <f t="shared" si="129"/>
        <v>9</v>
      </c>
      <c r="S59" s="1">
        <f t="shared" si="129"/>
        <v>4</v>
      </c>
      <c r="T59" s="1">
        <f t="shared" si="129"/>
        <v>13</v>
      </c>
      <c r="U59" s="1">
        <f t="shared" si="129"/>
        <v>0</v>
      </c>
      <c r="V59" s="1">
        <f t="shared" si="129"/>
        <v>0</v>
      </c>
      <c r="W59" s="1">
        <f t="shared" si="129"/>
        <v>0</v>
      </c>
      <c r="X59" s="1">
        <f t="shared" si="129"/>
        <v>0</v>
      </c>
      <c r="Y59" s="1">
        <f t="shared" si="129"/>
        <v>0</v>
      </c>
      <c r="Z59" s="1">
        <f t="shared" si="129"/>
        <v>0</v>
      </c>
      <c r="AA59" s="1">
        <f t="shared" si="129"/>
        <v>165</v>
      </c>
      <c r="AB59" s="1">
        <f t="shared" si="129"/>
        <v>158</v>
      </c>
      <c r="AC59" s="1">
        <f t="shared" si="129"/>
        <v>323</v>
      </c>
    </row>
    <row r="60" spans="1:29" ht="24" customHeight="1">
      <c r="A60" s="2"/>
      <c r="B60" s="16" t="s">
        <v>115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customHeight="1">
      <c r="A61" s="2"/>
      <c r="B61" s="59" t="s">
        <v>125</v>
      </c>
      <c r="C61" s="55">
        <v>77</v>
      </c>
      <c r="D61" s="55">
        <v>24</v>
      </c>
      <c r="E61" s="55">
        <f>C61+D61</f>
        <v>101</v>
      </c>
      <c r="F61" s="55">
        <v>76</v>
      </c>
      <c r="G61" s="55">
        <v>7</v>
      </c>
      <c r="H61" s="55">
        <f>F61+G61</f>
        <v>83</v>
      </c>
      <c r="I61" s="55">
        <v>38</v>
      </c>
      <c r="J61" s="55">
        <v>15</v>
      </c>
      <c r="K61" s="55">
        <f>I61+J61</f>
        <v>53</v>
      </c>
      <c r="L61" s="55">
        <v>0</v>
      </c>
      <c r="M61" s="55">
        <v>0</v>
      </c>
      <c r="N61" s="55">
        <f>L61+M61</f>
        <v>0</v>
      </c>
      <c r="O61" s="55">
        <v>38</v>
      </c>
      <c r="P61" s="55">
        <v>20</v>
      </c>
      <c r="Q61" s="55">
        <f>O61+P61</f>
        <v>58</v>
      </c>
      <c r="R61" s="55">
        <v>5</v>
      </c>
      <c r="S61" s="55">
        <v>2</v>
      </c>
      <c r="T61" s="55">
        <f>R61+S61</f>
        <v>7</v>
      </c>
      <c r="U61" s="55">
        <v>0</v>
      </c>
      <c r="V61" s="55">
        <v>0</v>
      </c>
      <c r="W61" s="55">
        <f>U61+V61</f>
        <v>0</v>
      </c>
      <c r="X61" s="55">
        <v>0</v>
      </c>
      <c r="Y61" s="55">
        <v>0</v>
      </c>
      <c r="Z61" s="55">
        <f>X61+Y61</f>
        <v>0</v>
      </c>
      <c r="AA61" s="55">
        <f>C61+F61+I61+O61+R61+U61+X61</f>
        <v>234</v>
      </c>
      <c r="AB61" s="55">
        <f>D61+G61+J61+P61+S61+V61+Y61</f>
        <v>68</v>
      </c>
      <c r="AC61" s="55">
        <f>E61+H61+K61+Q61+T61+W61+Z61</f>
        <v>302</v>
      </c>
    </row>
    <row r="62" spans="1:29" ht="24" customHeight="1">
      <c r="A62" s="2"/>
      <c r="B62" s="7" t="s">
        <v>76</v>
      </c>
      <c r="C62" s="1">
        <f>SUM(C61)</f>
        <v>77</v>
      </c>
      <c r="D62" s="1">
        <f t="shared" ref="D62:AC62" si="130">SUM(D61)</f>
        <v>24</v>
      </c>
      <c r="E62" s="1">
        <f t="shared" si="130"/>
        <v>101</v>
      </c>
      <c r="F62" s="1">
        <f t="shared" si="130"/>
        <v>76</v>
      </c>
      <c r="G62" s="1">
        <f t="shared" si="130"/>
        <v>7</v>
      </c>
      <c r="H62" s="1">
        <f t="shared" si="130"/>
        <v>83</v>
      </c>
      <c r="I62" s="1">
        <f t="shared" si="130"/>
        <v>38</v>
      </c>
      <c r="J62" s="1">
        <f t="shared" si="130"/>
        <v>15</v>
      </c>
      <c r="K62" s="1">
        <f t="shared" si="130"/>
        <v>53</v>
      </c>
      <c r="L62" s="1">
        <f t="shared" ref="L62:N62" si="131">SUM(L61)</f>
        <v>0</v>
      </c>
      <c r="M62" s="1">
        <f t="shared" si="131"/>
        <v>0</v>
      </c>
      <c r="N62" s="1">
        <f t="shared" si="131"/>
        <v>0</v>
      </c>
      <c r="O62" s="1">
        <f t="shared" si="130"/>
        <v>38</v>
      </c>
      <c r="P62" s="1">
        <f t="shared" si="130"/>
        <v>20</v>
      </c>
      <c r="Q62" s="1">
        <f t="shared" si="130"/>
        <v>58</v>
      </c>
      <c r="R62" s="1">
        <f t="shared" si="130"/>
        <v>5</v>
      </c>
      <c r="S62" s="1">
        <f t="shared" si="130"/>
        <v>2</v>
      </c>
      <c r="T62" s="1">
        <f t="shared" si="130"/>
        <v>7</v>
      </c>
      <c r="U62" s="1">
        <f t="shared" si="130"/>
        <v>0</v>
      </c>
      <c r="V62" s="1">
        <f t="shared" si="130"/>
        <v>0</v>
      </c>
      <c r="W62" s="1">
        <f t="shared" si="130"/>
        <v>0</v>
      </c>
      <c r="X62" s="1">
        <f t="shared" si="130"/>
        <v>0</v>
      </c>
      <c r="Y62" s="1">
        <f t="shared" si="130"/>
        <v>0</v>
      </c>
      <c r="Z62" s="1">
        <f t="shared" si="130"/>
        <v>0</v>
      </c>
      <c r="AA62" s="1">
        <f t="shared" si="130"/>
        <v>234</v>
      </c>
      <c r="AB62" s="1">
        <f t="shared" si="130"/>
        <v>68</v>
      </c>
      <c r="AC62" s="1">
        <f t="shared" si="130"/>
        <v>302</v>
      </c>
    </row>
    <row r="63" spans="1:29" ht="24" customHeight="1">
      <c r="A63" s="2"/>
      <c r="B63" s="3" t="s">
        <v>112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6"/>
      <c r="V63" s="6"/>
      <c r="W63" s="6"/>
      <c r="X63" s="6"/>
      <c r="Y63" s="6"/>
      <c r="Z63" s="6"/>
      <c r="AA63" s="1"/>
      <c r="AB63" s="1"/>
      <c r="AC63" s="1"/>
    </row>
    <row r="64" spans="1:29" ht="24" hidden="1" customHeight="1">
      <c r="A64" s="2"/>
      <c r="B64" s="54" t="s">
        <v>91</v>
      </c>
      <c r="C64" s="55">
        <v>0</v>
      </c>
      <c r="D64" s="55">
        <v>0</v>
      </c>
      <c r="E64" s="55">
        <f t="shared" ref="E64" si="132">C64+D64</f>
        <v>0</v>
      </c>
      <c r="F64" s="1">
        <v>0</v>
      </c>
      <c r="G64" s="1">
        <v>0</v>
      </c>
      <c r="H64" s="1">
        <f t="shared" ref="H64" si="133">F64+G64</f>
        <v>0</v>
      </c>
      <c r="I64" s="1">
        <v>0</v>
      </c>
      <c r="J64" s="1">
        <v>0</v>
      </c>
      <c r="K64" s="1">
        <f t="shared" ref="K64" si="134">I64+J64</f>
        <v>0</v>
      </c>
      <c r="L64" s="1">
        <v>0</v>
      </c>
      <c r="M64" s="1">
        <v>0</v>
      </c>
      <c r="N64" s="1">
        <f t="shared" ref="N64:N65" si="135">L64+M64</f>
        <v>0</v>
      </c>
      <c r="O64" s="1">
        <v>0</v>
      </c>
      <c r="P64" s="1">
        <v>0</v>
      </c>
      <c r="Q64" s="1">
        <f t="shared" ref="Q64" si="136">O64+P64</f>
        <v>0</v>
      </c>
      <c r="R64" s="1">
        <v>0</v>
      </c>
      <c r="S64" s="1">
        <v>0</v>
      </c>
      <c r="T64" s="1">
        <f t="shared" ref="T64" si="137">R64+S64</f>
        <v>0</v>
      </c>
      <c r="U64" s="1">
        <v>0</v>
      </c>
      <c r="V64" s="1">
        <v>0</v>
      </c>
      <c r="W64" s="1">
        <f t="shared" ref="W64" si="138">U64+V64</f>
        <v>0</v>
      </c>
      <c r="X64" s="1">
        <v>0</v>
      </c>
      <c r="Y64" s="1">
        <v>0</v>
      </c>
      <c r="Z64" s="1">
        <f t="shared" ref="Z64" si="139">X64+Y64</f>
        <v>0</v>
      </c>
      <c r="AA64" s="1">
        <f t="shared" ref="AA64:AC65" si="140">C64+F64+I64+O64+R64+U64+X64</f>
        <v>0</v>
      </c>
      <c r="AB64" s="1">
        <f t="shared" si="140"/>
        <v>0</v>
      </c>
      <c r="AC64" s="1">
        <f t="shared" si="140"/>
        <v>0</v>
      </c>
    </row>
    <row r="65" spans="1:29" ht="24" customHeight="1">
      <c r="A65" s="2"/>
      <c r="B65" s="60" t="s">
        <v>140</v>
      </c>
      <c r="C65" s="55">
        <v>33</v>
      </c>
      <c r="D65" s="55">
        <v>11</v>
      </c>
      <c r="E65" s="55">
        <f t="shared" ref="E65" si="141">C65+D65</f>
        <v>44</v>
      </c>
      <c r="F65" s="55">
        <v>18</v>
      </c>
      <c r="G65" s="55">
        <v>5</v>
      </c>
      <c r="H65" s="55">
        <f t="shared" ref="H65" si="142">F65+G65</f>
        <v>23</v>
      </c>
      <c r="I65" s="55">
        <v>8</v>
      </c>
      <c r="J65" s="55">
        <v>4</v>
      </c>
      <c r="K65" s="55">
        <f t="shared" ref="K65" si="143">I65+J65</f>
        <v>12</v>
      </c>
      <c r="L65" s="55">
        <v>0</v>
      </c>
      <c r="M65" s="55">
        <v>0</v>
      </c>
      <c r="N65" s="55">
        <f t="shared" si="135"/>
        <v>0</v>
      </c>
      <c r="O65" s="55">
        <v>12</v>
      </c>
      <c r="P65" s="55">
        <v>9</v>
      </c>
      <c r="Q65" s="55">
        <f t="shared" ref="Q65" si="144">O65+P65</f>
        <v>21</v>
      </c>
      <c r="R65" s="55">
        <v>6</v>
      </c>
      <c r="S65" s="55">
        <v>1</v>
      </c>
      <c r="T65" s="55">
        <f t="shared" ref="T65" si="145">R65+S65</f>
        <v>7</v>
      </c>
      <c r="U65" s="55">
        <v>0</v>
      </c>
      <c r="V65" s="55">
        <v>0</v>
      </c>
      <c r="W65" s="55">
        <f t="shared" ref="W65" si="146">U65+V65</f>
        <v>0</v>
      </c>
      <c r="X65" s="55">
        <v>0</v>
      </c>
      <c r="Y65" s="55">
        <v>0</v>
      </c>
      <c r="Z65" s="55">
        <f t="shared" ref="Z65" si="147">X65+Y65</f>
        <v>0</v>
      </c>
      <c r="AA65" s="55">
        <f t="shared" si="140"/>
        <v>77</v>
      </c>
      <c r="AB65" s="55">
        <f t="shared" si="140"/>
        <v>30</v>
      </c>
      <c r="AC65" s="55">
        <f t="shared" si="140"/>
        <v>107</v>
      </c>
    </row>
    <row r="66" spans="1:29" ht="24" customHeight="1">
      <c r="A66" s="2"/>
      <c r="B66" s="15" t="s">
        <v>76</v>
      </c>
      <c r="C66" s="1">
        <f t="shared" ref="C66:AC66" si="148">SUM(C64:C65)</f>
        <v>33</v>
      </c>
      <c r="D66" s="1">
        <f t="shared" si="148"/>
        <v>11</v>
      </c>
      <c r="E66" s="1">
        <f t="shared" si="148"/>
        <v>44</v>
      </c>
      <c r="F66" s="1">
        <f t="shared" si="148"/>
        <v>18</v>
      </c>
      <c r="G66" s="1">
        <f t="shared" si="148"/>
        <v>5</v>
      </c>
      <c r="H66" s="1">
        <f t="shared" si="148"/>
        <v>23</v>
      </c>
      <c r="I66" s="1">
        <f t="shared" si="148"/>
        <v>8</v>
      </c>
      <c r="J66" s="1">
        <f t="shared" si="148"/>
        <v>4</v>
      </c>
      <c r="K66" s="1">
        <f t="shared" si="148"/>
        <v>12</v>
      </c>
      <c r="L66" s="1">
        <f>SUM(L64:L65)</f>
        <v>0</v>
      </c>
      <c r="M66" s="1">
        <f>SUM(M64:M65)</f>
        <v>0</v>
      </c>
      <c r="N66" s="1">
        <f>SUM(N64:N65)</f>
        <v>0</v>
      </c>
      <c r="O66" s="1">
        <f t="shared" si="148"/>
        <v>12</v>
      </c>
      <c r="P66" s="1">
        <f t="shared" si="148"/>
        <v>9</v>
      </c>
      <c r="Q66" s="1">
        <f t="shared" si="148"/>
        <v>21</v>
      </c>
      <c r="R66" s="1">
        <f t="shared" si="148"/>
        <v>6</v>
      </c>
      <c r="S66" s="1">
        <f t="shared" si="148"/>
        <v>1</v>
      </c>
      <c r="T66" s="1">
        <f t="shared" si="148"/>
        <v>7</v>
      </c>
      <c r="U66" s="1">
        <f t="shared" si="148"/>
        <v>0</v>
      </c>
      <c r="V66" s="1">
        <f t="shared" si="148"/>
        <v>0</v>
      </c>
      <c r="W66" s="1">
        <f t="shared" si="148"/>
        <v>0</v>
      </c>
      <c r="X66" s="1">
        <f t="shared" si="148"/>
        <v>0</v>
      </c>
      <c r="Y66" s="1">
        <f t="shared" si="148"/>
        <v>0</v>
      </c>
      <c r="Z66" s="1">
        <f t="shared" si="148"/>
        <v>0</v>
      </c>
      <c r="AA66" s="1">
        <f t="shared" si="148"/>
        <v>77</v>
      </c>
      <c r="AB66" s="1">
        <f t="shared" si="148"/>
        <v>30</v>
      </c>
      <c r="AC66" s="1">
        <f t="shared" si="148"/>
        <v>107</v>
      </c>
    </row>
    <row r="67" spans="1:29" ht="24" customHeight="1">
      <c r="A67" s="2"/>
      <c r="B67" s="16" t="s">
        <v>116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6"/>
      <c r="V67" s="6"/>
      <c r="W67" s="6"/>
      <c r="X67" s="6"/>
      <c r="Y67" s="6"/>
      <c r="Z67" s="6"/>
      <c r="AA67" s="1"/>
      <c r="AB67" s="1"/>
      <c r="AC67" s="1"/>
    </row>
    <row r="68" spans="1:29" ht="24" customHeight="1">
      <c r="A68" s="2"/>
      <c r="B68" s="59" t="s">
        <v>18</v>
      </c>
      <c r="C68" s="55">
        <v>30</v>
      </c>
      <c r="D68" s="55">
        <v>3</v>
      </c>
      <c r="E68" s="55">
        <f>C68+D68</f>
        <v>33</v>
      </c>
      <c r="F68" s="55">
        <v>17</v>
      </c>
      <c r="G68" s="55">
        <v>9</v>
      </c>
      <c r="H68" s="55">
        <f>F68+G68</f>
        <v>26</v>
      </c>
      <c r="I68" s="55">
        <v>18</v>
      </c>
      <c r="J68" s="55">
        <v>3</v>
      </c>
      <c r="K68" s="55">
        <f>I68+J68</f>
        <v>21</v>
      </c>
      <c r="L68" s="55">
        <v>0</v>
      </c>
      <c r="M68" s="55">
        <v>0</v>
      </c>
      <c r="N68" s="55">
        <f>L68+M68</f>
        <v>0</v>
      </c>
      <c r="O68" s="55">
        <v>14</v>
      </c>
      <c r="P68" s="55">
        <v>6</v>
      </c>
      <c r="Q68" s="55">
        <f>O68+P68</f>
        <v>20</v>
      </c>
      <c r="R68" s="55">
        <v>19</v>
      </c>
      <c r="S68" s="55">
        <v>4</v>
      </c>
      <c r="T68" s="55">
        <f>R68+S68</f>
        <v>23</v>
      </c>
      <c r="U68" s="55">
        <v>0</v>
      </c>
      <c r="V68" s="55">
        <v>0</v>
      </c>
      <c r="W68" s="55">
        <f>U68+V68</f>
        <v>0</v>
      </c>
      <c r="X68" s="55">
        <v>0</v>
      </c>
      <c r="Y68" s="55">
        <v>0</v>
      </c>
      <c r="Z68" s="55">
        <f>X68+Y68</f>
        <v>0</v>
      </c>
      <c r="AA68" s="55">
        <f>C68+F68+I68+O68+R68+U68+X68</f>
        <v>98</v>
      </c>
      <c r="AB68" s="55">
        <f>D68+G68+J68+P68+S68+V68+Y68</f>
        <v>25</v>
      </c>
      <c r="AC68" s="55">
        <f>E68+H68+K68+Q68+T68+W68+Z68</f>
        <v>123</v>
      </c>
    </row>
    <row r="69" spans="1:29" ht="24" customHeight="1">
      <c r="A69" s="2"/>
      <c r="B69" s="7" t="s">
        <v>76</v>
      </c>
      <c r="C69" s="1">
        <f t="shared" ref="C69:AC69" si="149">SUM(C68)</f>
        <v>30</v>
      </c>
      <c r="D69" s="1">
        <f t="shared" si="149"/>
        <v>3</v>
      </c>
      <c r="E69" s="1">
        <f t="shared" si="149"/>
        <v>33</v>
      </c>
      <c r="F69" s="1">
        <f t="shared" si="149"/>
        <v>17</v>
      </c>
      <c r="G69" s="1">
        <f t="shared" si="149"/>
        <v>9</v>
      </c>
      <c r="H69" s="1">
        <f t="shared" si="149"/>
        <v>26</v>
      </c>
      <c r="I69" s="1">
        <f t="shared" si="149"/>
        <v>18</v>
      </c>
      <c r="J69" s="1">
        <f t="shared" si="149"/>
        <v>3</v>
      </c>
      <c r="K69" s="1">
        <f t="shared" si="149"/>
        <v>21</v>
      </c>
      <c r="L69" s="1">
        <f>SUM(L68)</f>
        <v>0</v>
      </c>
      <c r="M69" s="1">
        <f>SUM(M68)</f>
        <v>0</v>
      </c>
      <c r="N69" s="1">
        <f>SUM(N68)</f>
        <v>0</v>
      </c>
      <c r="O69" s="1">
        <f t="shared" si="149"/>
        <v>14</v>
      </c>
      <c r="P69" s="1">
        <f t="shared" si="149"/>
        <v>6</v>
      </c>
      <c r="Q69" s="1">
        <f t="shared" si="149"/>
        <v>20</v>
      </c>
      <c r="R69" s="1">
        <f t="shared" si="149"/>
        <v>19</v>
      </c>
      <c r="S69" s="1">
        <f t="shared" si="149"/>
        <v>4</v>
      </c>
      <c r="T69" s="1">
        <f t="shared" si="149"/>
        <v>23</v>
      </c>
      <c r="U69" s="1">
        <f t="shared" si="149"/>
        <v>0</v>
      </c>
      <c r="V69" s="1">
        <f t="shared" si="149"/>
        <v>0</v>
      </c>
      <c r="W69" s="1">
        <f t="shared" si="149"/>
        <v>0</v>
      </c>
      <c r="X69" s="1">
        <f t="shared" si="149"/>
        <v>0</v>
      </c>
      <c r="Y69" s="1">
        <f t="shared" si="149"/>
        <v>0</v>
      </c>
      <c r="Z69" s="1">
        <f t="shared" si="149"/>
        <v>0</v>
      </c>
      <c r="AA69" s="1">
        <f t="shared" si="149"/>
        <v>98</v>
      </c>
      <c r="AB69" s="1">
        <f t="shared" si="149"/>
        <v>25</v>
      </c>
      <c r="AC69" s="1">
        <f t="shared" si="149"/>
        <v>123</v>
      </c>
    </row>
    <row r="70" spans="1:29" ht="24" customHeight="1">
      <c r="A70" s="2"/>
      <c r="B70" s="11" t="s">
        <v>114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6"/>
      <c r="V70" s="6"/>
      <c r="W70" s="6"/>
      <c r="X70" s="6"/>
      <c r="Y70" s="6"/>
      <c r="Z70" s="6"/>
      <c r="AA70" s="1"/>
      <c r="AB70" s="1"/>
      <c r="AC70" s="1"/>
    </row>
    <row r="71" spans="1:29" ht="24" customHeight="1">
      <c r="A71" s="2"/>
      <c r="B71" s="57" t="s">
        <v>91</v>
      </c>
      <c r="C71" s="55">
        <v>32</v>
      </c>
      <c r="D71" s="55">
        <v>4</v>
      </c>
      <c r="E71" s="55">
        <f t="shared" ref="E71:E72" si="150">C71+D71</f>
        <v>36</v>
      </c>
      <c r="F71" s="55">
        <v>27</v>
      </c>
      <c r="G71" s="55">
        <v>5</v>
      </c>
      <c r="H71" s="55">
        <f t="shared" ref="H71:H72" si="151">F71+G71</f>
        <v>32</v>
      </c>
      <c r="I71" s="55">
        <v>30</v>
      </c>
      <c r="J71" s="55">
        <v>5</v>
      </c>
      <c r="K71" s="55">
        <f t="shared" ref="K71:K72" si="152">I71+J71</f>
        <v>35</v>
      </c>
      <c r="L71" s="55">
        <v>0</v>
      </c>
      <c r="M71" s="55">
        <v>0</v>
      </c>
      <c r="N71" s="55">
        <f t="shared" ref="N71:N72" si="153">L71+M71</f>
        <v>0</v>
      </c>
      <c r="O71" s="55">
        <v>0</v>
      </c>
      <c r="P71" s="55">
        <v>0</v>
      </c>
      <c r="Q71" s="55">
        <f t="shared" ref="Q71:Q72" si="154">O71+P71</f>
        <v>0</v>
      </c>
      <c r="R71" s="55">
        <v>0</v>
      </c>
      <c r="S71" s="55">
        <v>0</v>
      </c>
      <c r="T71" s="55">
        <f t="shared" ref="T71:T72" si="155">R71+S71</f>
        <v>0</v>
      </c>
      <c r="U71" s="55">
        <v>0</v>
      </c>
      <c r="V71" s="55">
        <v>0</v>
      </c>
      <c r="W71" s="55">
        <f t="shared" ref="W71:W72" si="156">U71+V71</f>
        <v>0</v>
      </c>
      <c r="X71" s="55">
        <v>0</v>
      </c>
      <c r="Y71" s="55">
        <v>0</v>
      </c>
      <c r="Z71" s="55">
        <f t="shared" ref="Z71:Z72" si="157">X71+Y71</f>
        <v>0</v>
      </c>
      <c r="AA71" s="55">
        <f t="shared" ref="AA71:AC73" si="158">C71+F71+I71+O71+R71+U71+X71+L71</f>
        <v>89</v>
      </c>
      <c r="AB71" s="55">
        <f t="shared" si="158"/>
        <v>14</v>
      </c>
      <c r="AC71" s="55">
        <f t="shared" si="158"/>
        <v>103</v>
      </c>
    </row>
    <row r="72" spans="1:29" ht="24" customHeight="1">
      <c r="A72" s="2"/>
      <c r="B72" s="57" t="s">
        <v>97</v>
      </c>
      <c r="C72" s="55">
        <v>5</v>
      </c>
      <c r="D72" s="55">
        <v>0</v>
      </c>
      <c r="E72" s="55">
        <f t="shared" si="150"/>
        <v>5</v>
      </c>
      <c r="F72" s="55">
        <v>0</v>
      </c>
      <c r="G72" s="55">
        <v>0</v>
      </c>
      <c r="H72" s="55">
        <f t="shared" si="151"/>
        <v>0</v>
      </c>
      <c r="I72" s="55">
        <v>0</v>
      </c>
      <c r="J72" s="55">
        <v>0</v>
      </c>
      <c r="K72" s="55">
        <f t="shared" si="152"/>
        <v>0</v>
      </c>
      <c r="L72" s="55">
        <v>3</v>
      </c>
      <c r="M72" s="55">
        <v>1</v>
      </c>
      <c r="N72" s="55">
        <f t="shared" si="153"/>
        <v>4</v>
      </c>
      <c r="O72" s="55">
        <v>0</v>
      </c>
      <c r="P72" s="55">
        <v>0</v>
      </c>
      <c r="Q72" s="55">
        <f t="shared" si="154"/>
        <v>0</v>
      </c>
      <c r="R72" s="55">
        <v>0</v>
      </c>
      <c r="S72" s="55">
        <v>0</v>
      </c>
      <c r="T72" s="55">
        <f t="shared" si="155"/>
        <v>0</v>
      </c>
      <c r="U72" s="55">
        <v>0</v>
      </c>
      <c r="V72" s="55">
        <v>0</v>
      </c>
      <c r="W72" s="55">
        <f t="shared" si="156"/>
        <v>0</v>
      </c>
      <c r="X72" s="55">
        <v>0</v>
      </c>
      <c r="Y72" s="55">
        <v>0</v>
      </c>
      <c r="Z72" s="55">
        <f t="shared" si="157"/>
        <v>0</v>
      </c>
      <c r="AA72" s="55">
        <f t="shared" si="158"/>
        <v>8</v>
      </c>
      <c r="AB72" s="55">
        <f t="shared" si="158"/>
        <v>1</v>
      </c>
      <c r="AC72" s="55">
        <f t="shared" si="158"/>
        <v>9</v>
      </c>
    </row>
    <row r="73" spans="1:29" ht="24" customHeight="1">
      <c r="A73" s="2"/>
      <c r="B73" s="9" t="s">
        <v>76</v>
      </c>
      <c r="C73" s="1">
        <f>SUM(C71:C72)</f>
        <v>37</v>
      </c>
      <c r="D73" s="1">
        <f t="shared" ref="D73:Z73" si="159">SUM(D71:D72)</f>
        <v>4</v>
      </c>
      <c r="E73" s="1">
        <f t="shared" si="159"/>
        <v>41</v>
      </c>
      <c r="F73" s="1">
        <f t="shared" si="159"/>
        <v>27</v>
      </c>
      <c r="G73" s="1">
        <f t="shared" si="159"/>
        <v>5</v>
      </c>
      <c r="H73" s="1">
        <f t="shared" si="159"/>
        <v>32</v>
      </c>
      <c r="I73" s="1">
        <f t="shared" si="159"/>
        <v>30</v>
      </c>
      <c r="J73" s="1">
        <f t="shared" si="159"/>
        <v>5</v>
      </c>
      <c r="K73" s="1">
        <f t="shared" si="159"/>
        <v>35</v>
      </c>
      <c r="L73" s="1">
        <f t="shared" ref="L73:N73" si="160">SUM(L71:L72)</f>
        <v>3</v>
      </c>
      <c r="M73" s="1">
        <f t="shared" si="160"/>
        <v>1</v>
      </c>
      <c r="N73" s="1">
        <f t="shared" si="160"/>
        <v>4</v>
      </c>
      <c r="O73" s="1">
        <f t="shared" si="159"/>
        <v>0</v>
      </c>
      <c r="P73" s="1">
        <f t="shared" si="159"/>
        <v>0</v>
      </c>
      <c r="Q73" s="1">
        <f t="shared" si="159"/>
        <v>0</v>
      </c>
      <c r="R73" s="1">
        <f t="shared" si="159"/>
        <v>0</v>
      </c>
      <c r="S73" s="1">
        <f t="shared" si="159"/>
        <v>0</v>
      </c>
      <c r="T73" s="1">
        <f t="shared" si="159"/>
        <v>0</v>
      </c>
      <c r="U73" s="1">
        <f t="shared" si="159"/>
        <v>0</v>
      </c>
      <c r="V73" s="1">
        <f t="shared" si="159"/>
        <v>0</v>
      </c>
      <c r="W73" s="1">
        <f t="shared" si="159"/>
        <v>0</v>
      </c>
      <c r="X73" s="1">
        <f t="shared" si="159"/>
        <v>0</v>
      </c>
      <c r="Y73" s="1">
        <f t="shared" si="159"/>
        <v>0</v>
      </c>
      <c r="Z73" s="1">
        <f t="shared" si="159"/>
        <v>0</v>
      </c>
      <c r="AA73" s="1">
        <f t="shared" si="158"/>
        <v>97</v>
      </c>
      <c r="AB73" s="1">
        <f t="shared" si="158"/>
        <v>15</v>
      </c>
      <c r="AC73" s="1">
        <f t="shared" si="158"/>
        <v>112</v>
      </c>
    </row>
    <row r="74" spans="1:29" ht="24" customHeight="1">
      <c r="A74" s="2"/>
      <c r="B74" s="17" t="s">
        <v>73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6"/>
      <c r="V74" s="6"/>
      <c r="W74" s="6"/>
      <c r="X74" s="6"/>
      <c r="Y74" s="6"/>
      <c r="Z74" s="6"/>
      <c r="AA74" s="1"/>
      <c r="AB74" s="1"/>
      <c r="AC74" s="1"/>
    </row>
    <row r="75" spans="1:29" ht="24" customHeight="1">
      <c r="A75" s="2"/>
      <c r="B75" s="61" t="s">
        <v>18</v>
      </c>
      <c r="C75" s="55">
        <v>54</v>
      </c>
      <c r="D75" s="55">
        <v>18</v>
      </c>
      <c r="E75" s="55">
        <f t="shared" ref="E75" si="161">C75+D75</f>
        <v>72</v>
      </c>
      <c r="F75" s="55">
        <v>65</v>
      </c>
      <c r="G75" s="55">
        <v>24</v>
      </c>
      <c r="H75" s="55">
        <f t="shared" ref="H75" si="162">F75+G75</f>
        <v>89</v>
      </c>
      <c r="I75" s="55">
        <v>59</v>
      </c>
      <c r="J75" s="55">
        <v>4</v>
      </c>
      <c r="K75" s="55">
        <f t="shared" ref="K75" si="163">I75+J75</f>
        <v>63</v>
      </c>
      <c r="L75" s="55">
        <v>0</v>
      </c>
      <c r="M75" s="55">
        <v>0</v>
      </c>
      <c r="N75" s="55">
        <f t="shared" ref="N75" si="164">L75+M75</f>
        <v>0</v>
      </c>
      <c r="O75" s="55">
        <v>39</v>
      </c>
      <c r="P75" s="55">
        <v>8</v>
      </c>
      <c r="Q75" s="55">
        <f t="shared" ref="Q75" si="165">O75+P75</f>
        <v>47</v>
      </c>
      <c r="R75" s="55">
        <v>2</v>
      </c>
      <c r="S75" s="55">
        <v>0</v>
      </c>
      <c r="T75" s="55">
        <f t="shared" ref="T75" si="166">R75+S75</f>
        <v>2</v>
      </c>
      <c r="U75" s="55">
        <v>0</v>
      </c>
      <c r="V75" s="55">
        <v>0</v>
      </c>
      <c r="W75" s="55">
        <f t="shared" ref="W75" si="167">U75+V75</f>
        <v>0</v>
      </c>
      <c r="X75" s="55">
        <v>0</v>
      </c>
      <c r="Y75" s="55">
        <v>0</v>
      </c>
      <c r="Z75" s="55">
        <f t="shared" ref="Z75" si="168">X75+Y75</f>
        <v>0</v>
      </c>
      <c r="AA75" s="55">
        <f>C75+F75+I75+O75+R75+U75+X75</f>
        <v>219</v>
      </c>
      <c r="AB75" s="55">
        <f>D75+G75+J75+P75+S75+V75+Y75</f>
        <v>54</v>
      </c>
      <c r="AC75" s="55">
        <f>E75+H75+K75+Q75+T75+W75+Z75</f>
        <v>273</v>
      </c>
    </row>
    <row r="76" spans="1:29" ht="24" customHeight="1">
      <c r="A76" s="2"/>
      <c r="B76" s="9" t="s">
        <v>76</v>
      </c>
      <c r="C76" s="1">
        <f>SUM(C75)</f>
        <v>54</v>
      </c>
      <c r="D76" s="1">
        <f t="shared" ref="D76:AC76" si="169">SUM(D75)</f>
        <v>18</v>
      </c>
      <c r="E76" s="1">
        <f t="shared" si="169"/>
        <v>72</v>
      </c>
      <c r="F76" s="1">
        <f t="shared" si="169"/>
        <v>65</v>
      </c>
      <c r="G76" s="1">
        <f t="shared" si="169"/>
        <v>24</v>
      </c>
      <c r="H76" s="1">
        <f t="shared" si="169"/>
        <v>89</v>
      </c>
      <c r="I76" s="1">
        <f t="shared" si="169"/>
        <v>59</v>
      </c>
      <c r="J76" s="1">
        <f t="shared" si="169"/>
        <v>4</v>
      </c>
      <c r="K76" s="1">
        <f t="shared" si="169"/>
        <v>63</v>
      </c>
      <c r="L76" s="1">
        <f t="shared" ref="L76:N76" si="170">SUM(L75)</f>
        <v>0</v>
      </c>
      <c r="M76" s="1">
        <f t="shared" si="170"/>
        <v>0</v>
      </c>
      <c r="N76" s="1">
        <f t="shared" si="170"/>
        <v>0</v>
      </c>
      <c r="O76" s="1">
        <f t="shared" si="169"/>
        <v>39</v>
      </c>
      <c r="P76" s="1">
        <f t="shared" si="169"/>
        <v>8</v>
      </c>
      <c r="Q76" s="1">
        <f t="shared" si="169"/>
        <v>47</v>
      </c>
      <c r="R76" s="1">
        <f t="shared" si="169"/>
        <v>2</v>
      </c>
      <c r="S76" s="1">
        <f t="shared" si="169"/>
        <v>0</v>
      </c>
      <c r="T76" s="1">
        <f t="shared" si="169"/>
        <v>2</v>
      </c>
      <c r="U76" s="1">
        <f t="shared" si="169"/>
        <v>0</v>
      </c>
      <c r="V76" s="1">
        <f t="shared" si="169"/>
        <v>0</v>
      </c>
      <c r="W76" s="1">
        <f t="shared" si="169"/>
        <v>0</v>
      </c>
      <c r="X76" s="1">
        <f t="shared" si="169"/>
        <v>0</v>
      </c>
      <c r="Y76" s="1">
        <f t="shared" si="169"/>
        <v>0</v>
      </c>
      <c r="Z76" s="1">
        <f t="shared" si="169"/>
        <v>0</v>
      </c>
      <c r="AA76" s="1">
        <f t="shared" si="169"/>
        <v>219</v>
      </c>
      <c r="AB76" s="1">
        <f t="shared" si="169"/>
        <v>54</v>
      </c>
      <c r="AC76" s="1">
        <f t="shared" si="169"/>
        <v>273</v>
      </c>
    </row>
    <row r="77" spans="1:29" ht="24" customHeight="1">
      <c r="A77" s="2"/>
      <c r="B77" s="7" t="s">
        <v>7</v>
      </c>
      <c r="C77" s="1">
        <f t="shared" ref="C77:AC77" si="171">C76+C73+C69+C59+C66+C54+C51+C62+C43</f>
        <v>470</v>
      </c>
      <c r="D77" s="1">
        <f t="shared" si="171"/>
        <v>189</v>
      </c>
      <c r="E77" s="1">
        <f t="shared" si="171"/>
        <v>659</v>
      </c>
      <c r="F77" s="1">
        <f t="shared" si="171"/>
        <v>374</v>
      </c>
      <c r="G77" s="1">
        <f t="shared" si="171"/>
        <v>150</v>
      </c>
      <c r="H77" s="1">
        <f t="shared" si="171"/>
        <v>524</v>
      </c>
      <c r="I77" s="1">
        <f t="shared" si="171"/>
        <v>321</v>
      </c>
      <c r="J77" s="1">
        <f t="shared" si="171"/>
        <v>108</v>
      </c>
      <c r="K77" s="1">
        <f t="shared" si="171"/>
        <v>429</v>
      </c>
      <c r="L77" s="1">
        <f t="shared" si="171"/>
        <v>3</v>
      </c>
      <c r="M77" s="1">
        <f t="shared" si="171"/>
        <v>1</v>
      </c>
      <c r="N77" s="1">
        <f t="shared" si="171"/>
        <v>4</v>
      </c>
      <c r="O77" s="1">
        <f t="shared" si="171"/>
        <v>182</v>
      </c>
      <c r="P77" s="1">
        <f t="shared" si="171"/>
        <v>102</v>
      </c>
      <c r="Q77" s="1">
        <f t="shared" si="171"/>
        <v>284</v>
      </c>
      <c r="R77" s="1">
        <f t="shared" si="171"/>
        <v>76</v>
      </c>
      <c r="S77" s="1">
        <f t="shared" si="171"/>
        <v>27</v>
      </c>
      <c r="T77" s="1">
        <f t="shared" si="171"/>
        <v>103</v>
      </c>
      <c r="U77" s="1">
        <f t="shared" si="171"/>
        <v>0</v>
      </c>
      <c r="V77" s="1">
        <f t="shared" si="171"/>
        <v>0</v>
      </c>
      <c r="W77" s="1">
        <f t="shared" si="171"/>
        <v>0</v>
      </c>
      <c r="X77" s="1">
        <f t="shared" si="171"/>
        <v>9</v>
      </c>
      <c r="Y77" s="1">
        <f t="shared" si="171"/>
        <v>5</v>
      </c>
      <c r="Z77" s="1">
        <f t="shared" si="171"/>
        <v>14</v>
      </c>
      <c r="AA77" s="1">
        <f t="shared" si="171"/>
        <v>1435</v>
      </c>
      <c r="AB77" s="1">
        <f t="shared" si="171"/>
        <v>582</v>
      </c>
      <c r="AC77" s="1">
        <f t="shared" si="171"/>
        <v>2017</v>
      </c>
    </row>
    <row r="78" spans="1:29" ht="24" customHeight="1">
      <c r="A78" s="2"/>
      <c r="B78" s="18" t="s">
        <v>69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6"/>
      <c r="V78" s="6"/>
      <c r="W78" s="6"/>
      <c r="X78" s="6"/>
      <c r="Y78" s="6"/>
      <c r="Z78" s="6"/>
      <c r="AA78" s="1"/>
      <c r="AB78" s="1"/>
      <c r="AC78" s="1"/>
    </row>
    <row r="79" spans="1:29" ht="24" hidden="1" customHeight="1">
      <c r="A79" s="2"/>
      <c r="B79" s="3" t="s">
        <v>113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6"/>
      <c r="X79" s="6"/>
      <c r="Y79" s="6"/>
      <c r="Z79" s="6"/>
      <c r="AA79" s="1"/>
      <c r="AB79" s="1"/>
      <c r="AC79" s="1"/>
    </row>
    <row r="80" spans="1:29" ht="24" hidden="1" customHeight="1">
      <c r="A80" s="2"/>
      <c r="B80" s="62" t="s">
        <v>17</v>
      </c>
      <c r="C80" s="55">
        <v>0</v>
      </c>
      <c r="D80" s="55">
        <v>0</v>
      </c>
      <c r="E80" s="55">
        <f>SUM(C80:D80)</f>
        <v>0</v>
      </c>
      <c r="F80" s="55">
        <v>0</v>
      </c>
      <c r="G80" s="55">
        <v>0</v>
      </c>
      <c r="H80" s="55">
        <f t="shared" ref="H80" si="172">SUM(F80:G80)</f>
        <v>0</v>
      </c>
      <c r="I80" s="55">
        <v>0</v>
      </c>
      <c r="J80" s="55">
        <v>0</v>
      </c>
      <c r="K80" s="55">
        <f t="shared" ref="K80" si="173">SUM(I80:J80)</f>
        <v>0</v>
      </c>
      <c r="L80" s="55">
        <v>0</v>
      </c>
      <c r="M80" s="55">
        <v>0</v>
      </c>
      <c r="N80" s="55">
        <f t="shared" ref="N80" si="174">SUM(L80:M80)</f>
        <v>0</v>
      </c>
      <c r="O80" s="55">
        <v>0</v>
      </c>
      <c r="P80" s="55">
        <v>0</v>
      </c>
      <c r="Q80" s="55">
        <f t="shared" ref="Q80" si="175">SUM(O80:P80)</f>
        <v>0</v>
      </c>
      <c r="R80" s="55"/>
      <c r="S80" s="55"/>
      <c r="T80" s="55">
        <f t="shared" ref="T80" si="176">SUM(R80:S80)</f>
        <v>0</v>
      </c>
      <c r="U80" s="56">
        <v>0</v>
      </c>
      <c r="V80" s="56">
        <v>0</v>
      </c>
      <c r="W80" s="56">
        <f t="shared" ref="W80" si="177">SUM(U80:V80)</f>
        <v>0</v>
      </c>
      <c r="X80" s="56">
        <v>0</v>
      </c>
      <c r="Y80" s="56">
        <v>0</v>
      </c>
      <c r="Z80" s="56">
        <f t="shared" ref="Z80" si="178">SUM(X80:Y80)</f>
        <v>0</v>
      </c>
      <c r="AA80" s="55">
        <f>C80+F80+I80+O80+R80+U80+X80</f>
        <v>0</v>
      </c>
      <c r="AB80" s="55">
        <f>D80+G80+J80+P80+S80+V80+Y80</f>
        <v>0</v>
      </c>
      <c r="AC80" s="55">
        <f>E80+H80+K80+Q80+T80+W80+Z80</f>
        <v>0</v>
      </c>
    </row>
    <row r="81" spans="1:29" ht="24" hidden="1" customHeight="1">
      <c r="A81" s="2"/>
      <c r="B81" s="22" t="s">
        <v>76</v>
      </c>
      <c r="C81" s="1">
        <f>SUM(C80)</f>
        <v>0</v>
      </c>
      <c r="D81" s="1">
        <f t="shared" ref="D81:F81" si="179">SUM(D80)</f>
        <v>0</v>
      </c>
      <c r="E81" s="1">
        <f t="shared" si="179"/>
        <v>0</v>
      </c>
      <c r="F81" s="1">
        <f t="shared" si="179"/>
        <v>0</v>
      </c>
      <c r="G81" s="1">
        <f t="shared" ref="G81" si="180">SUM(G80)</f>
        <v>0</v>
      </c>
      <c r="H81" s="1">
        <f t="shared" ref="H81" si="181">SUM(H80)</f>
        <v>0</v>
      </c>
      <c r="I81" s="1">
        <f t="shared" ref="I81" si="182">SUM(I80)</f>
        <v>0</v>
      </c>
      <c r="J81" s="1">
        <f t="shared" ref="J81" si="183">SUM(J80)</f>
        <v>0</v>
      </c>
      <c r="K81" s="1">
        <f t="shared" ref="K81" si="184">SUM(K80)</f>
        <v>0</v>
      </c>
      <c r="L81" s="1">
        <f t="shared" ref="L81" si="185">SUM(L80)</f>
        <v>0</v>
      </c>
      <c r="M81" s="1">
        <f t="shared" ref="M81" si="186">SUM(M80)</f>
        <v>0</v>
      </c>
      <c r="N81" s="1">
        <f t="shared" ref="N81" si="187">SUM(N80)</f>
        <v>0</v>
      </c>
      <c r="O81" s="1">
        <f t="shared" ref="O81" si="188">SUM(O80)</f>
        <v>0</v>
      </c>
      <c r="P81" s="1">
        <f t="shared" ref="P81" si="189">SUM(P80)</f>
        <v>0</v>
      </c>
      <c r="Q81" s="1">
        <f t="shared" ref="Q81" si="190">SUM(Q80)</f>
        <v>0</v>
      </c>
      <c r="R81" s="1">
        <f t="shared" ref="R81" si="191">SUM(R80)</f>
        <v>0</v>
      </c>
      <c r="S81" s="1">
        <f t="shared" ref="S81" si="192">SUM(S80)</f>
        <v>0</v>
      </c>
      <c r="T81" s="1">
        <f t="shared" ref="T81" si="193">SUM(T80)</f>
        <v>0</v>
      </c>
      <c r="U81" s="1">
        <f t="shared" ref="U81" si="194">SUM(U80)</f>
        <v>0</v>
      </c>
      <c r="V81" s="1">
        <f t="shared" ref="V81" si="195">SUM(V80)</f>
        <v>0</v>
      </c>
      <c r="W81" s="1">
        <f t="shared" ref="W81" si="196">SUM(W80)</f>
        <v>0</v>
      </c>
      <c r="X81" s="1">
        <f t="shared" ref="X81" si="197">SUM(X80)</f>
        <v>0</v>
      </c>
      <c r="Y81" s="1">
        <f t="shared" ref="Y81" si="198">SUM(Y80)</f>
        <v>0</v>
      </c>
      <c r="Z81" s="1">
        <f t="shared" ref="Z81" si="199">SUM(Z80)</f>
        <v>0</v>
      </c>
      <c r="AA81" s="1">
        <f t="shared" ref="AA81" si="200">SUM(AA80)</f>
        <v>0</v>
      </c>
      <c r="AB81" s="1">
        <f t="shared" ref="AB81" si="201">SUM(AB80)</f>
        <v>0</v>
      </c>
      <c r="AC81" s="1">
        <f t="shared" ref="AC81" si="202">SUM(AC80)</f>
        <v>0</v>
      </c>
    </row>
    <row r="82" spans="1:29" ht="24" customHeight="1">
      <c r="A82" s="2"/>
      <c r="B82" s="11" t="s">
        <v>150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6"/>
      <c r="V82" s="6"/>
      <c r="W82" s="6"/>
      <c r="X82" s="6"/>
      <c r="Y82" s="6"/>
      <c r="Z82" s="6"/>
      <c r="AA82" s="1"/>
      <c r="AB82" s="1"/>
      <c r="AC82" s="1"/>
    </row>
    <row r="83" spans="1:29" ht="24" customHeight="1">
      <c r="A83" s="2"/>
      <c r="B83" s="61" t="s">
        <v>91</v>
      </c>
      <c r="C83" s="55">
        <v>12</v>
      </c>
      <c r="D83" s="55">
        <v>2</v>
      </c>
      <c r="E83" s="55">
        <f t="shared" si="10"/>
        <v>14</v>
      </c>
      <c r="F83" s="55">
        <v>12</v>
      </c>
      <c r="G83" s="55">
        <v>0</v>
      </c>
      <c r="H83" s="55">
        <f t="shared" si="11"/>
        <v>12</v>
      </c>
      <c r="I83" s="55">
        <v>17</v>
      </c>
      <c r="J83" s="55">
        <v>2</v>
      </c>
      <c r="K83" s="55">
        <f t="shared" si="90"/>
        <v>19</v>
      </c>
      <c r="L83" s="55">
        <v>0</v>
      </c>
      <c r="M83" s="55">
        <v>1</v>
      </c>
      <c r="N83" s="55">
        <f t="shared" ref="N83" si="203">L83+M83</f>
        <v>1</v>
      </c>
      <c r="O83" s="55">
        <v>0</v>
      </c>
      <c r="P83" s="55">
        <v>0</v>
      </c>
      <c r="Q83" s="55">
        <f t="shared" si="92"/>
        <v>0</v>
      </c>
      <c r="R83" s="55">
        <v>0</v>
      </c>
      <c r="S83" s="55">
        <v>0</v>
      </c>
      <c r="T83" s="55">
        <f t="shared" si="93"/>
        <v>0</v>
      </c>
      <c r="U83" s="55">
        <v>0</v>
      </c>
      <c r="V83" s="55">
        <v>0</v>
      </c>
      <c r="W83" s="55">
        <f t="shared" si="94"/>
        <v>0</v>
      </c>
      <c r="X83" s="55">
        <v>0</v>
      </c>
      <c r="Y83" s="55">
        <v>0</v>
      </c>
      <c r="Z83" s="55">
        <f t="shared" si="95"/>
        <v>0</v>
      </c>
      <c r="AA83" s="55">
        <f>C83+F83+I83+O83+R83+U83+X83+L83</f>
        <v>41</v>
      </c>
      <c r="AB83" s="55">
        <f>D83+G83+J83+P83+S83+V83+Y83+M83</f>
        <v>5</v>
      </c>
      <c r="AC83" s="55">
        <f>E83+H83+K83+Q83+T83+W83+Z83+N83</f>
        <v>46</v>
      </c>
    </row>
    <row r="84" spans="1:29" ht="24" customHeight="1">
      <c r="A84" s="2"/>
      <c r="B84" s="22" t="s">
        <v>76</v>
      </c>
      <c r="C84" s="1">
        <f t="shared" ref="C84:AC84" si="204">SUM(C83:C83)</f>
        <v>12</v>
      </c>
      <c r="D84" s="1">
        <f t="shared" si="204"/>
        <v>2</v>
      </c>
      <c r="E84" s="1">
        <f t="shared" si="204"/>
        <v>14</v>
      </c>
      <c r="F84" s="1">
        <f t="shared" si="204"/>
        <v>12</v>
      </c>
      <c r="G84" s="1">
        <f t="shared" si="204"/>
        <v>0</v>
      </c>
      <c r="H84" s="1">
        <f t="shared" si="204"/>
        <v>12</v>
      </c>
      <c r="I84" s="1">
        <f t="shared" si="204"/>
        <v>17</v>
      </c>
      <c r="J84" s="1">
        <f t="shared" si="204"/>
        <v>2</v>
      </c>
      <c r="K84" s="1">
        <f t="shared" si="204"/>
        <v>19</v>
      </c>
      <c r="L84" s="1">
        <f t="shared" si="204"/>
        <v>0</v>
      </c>
      <c r="M84" s="1">
        <f t="shared" si="204"/>
        <v>1</v>
      </c>
      <c r="N84" s="1">
        <f t="shared" si="204"/>
        <v>1</v>
      </c>
      <c r="O84" s="1">
        <f t="shared" si="204"/>
        <v>0</v>
      </c>
      <c r="P84" s="1">
        <f t="shared" si="204"/>
        <v>0</v>
      </c>
      <c r="Q84" s="1">
        <f t="shared" si="204"/>
        <v>0</v>
      </c>
      <c r="R84" s="1">
        <f t="shared" si="204"/>
        <v>0</v>
      </c>
      <c r="S84" s="1">
        <f t="shared" si="204"/>
        <v>0</v>
      </c>
      <c r="T84" s="1">
        <f t="shared" si="204"/>
        <v>0</v>
      </c>
      <c r="U84" s="1">
        <f t="shared" si="204"/>
        <v>0</v>
      </c>
      <c r="V84" s="1">
        <f t="shared" si="204"/>
        <v>0</v>
      </c>
      <c r="W84" s="1">
        <f t="shared" si="204"/>
        <v>0</v>
      </c>
      <c r="X84" s="1">
        <f t="shared" si="204"/>
        <v>0</v>
      </c>
      <c r="Y84" s="1">
        <f t="shared" si="204"/>
        <v>0</v>
      </c>
      <c r="Z84" s="1">
        <f t="shared" si="204"/>
        <v>0</v>
      </c>
      <c r="AA84" s="1">
        <f t="shared" si="204"/>
        <v>41</v>
      </c>
      <c r="AB84" s="1">
        <f t="shared" si="204"/>
        <v>5</v>
      </c>
      <c r="AC84" s="1">
        <f t="shared" si="204"/>
        <v>46</v>
      </c>
    </row>
    <row r="85" spans="1:29" ht="24" customHeight="1">
      <c r="A85" s="2"/>
      <c r="B85" s="11" t="s">
        <v>73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6"/>
      <c r="V85" s="6"/>
      <c r="W85" s="6"/>
      <c r="X85" s="6"/>
      <c r="Y85" s="6"/>
      <c r="Z85" s="6"/>
      <c r="AA85" s="1"/>
      <c r="AB85" s="1"/>
      <c r="AC85" s="1"/>
    </row>
    <row r="86" spans="1:29" ht="24" customHeight="1">
      <c r="A86" s="2"/>
      <c r="B86" s="61" t="s">
        <v>18</v>
      </c>
      <c r="C86" s="55">
        <v>0</v>
      </c>
      <c r="D86" s="55">
        <v>0</v>
      </c>
      <c r="E86" s="55">
        <f t="shared" ref="E86" si="205">C86+D86</f>
        <v>0</v>
      </c>
      <c r="F86" s="55">
        <v>0</v>
      </c>
      <c r="G86" s="55">
        <v>0</v>
      </c>
      <c r="H86" s="55">
        <f t="shared" ref="H86" si="206">F86+G86</f>
        <v>0</v>
      </c>
      <c r="I86" s="55">
        <v>2</v>
      </c>
      <c r="J86" s="55">
        <v>0</v>
      </c>
      <c r="K86" s="55">
        <f t="shared" ref="K86" si="207">I86+J86</f>
        <v>2</v>
      </c>
      <c r="L86" s="55">
        <v>0</v>
      </c>
      <c r="M86" s="55">
        <v>0</v>
      </c>
      <c r="N86" s="55">
        <f t="shared" ref="N86" si="208">L86+M86</f>
        <v>0</v>
      </c>
      <c r="O86" s="55">
        <v>7</v>
      </c>
      <c r="P86" s="55">
        <v>1</v>
      </c>
      <c r="Q86" s="55">
        <f t="shared" ref="Q86" si="209">O86+P86</f>
        <v>8</v>
      </c>
      <c r="R86" s="55">
        <v>6</v>
      </c>
      <c r="S86" s="55">
        <v>1</v>
      </c>
      <c r="T86" s="55">
        <f t="shared" ref="T86" si="210">R86+S86</f>
        <v>7</v>
      </c>
      <c r="U86" s="55">
        <v>0</v>
      </c>
      <c r="V86" s="55">
        <v>0</v>
      </c>
      <c r="W86" s="55">
        <f t="shared" ref="W86" si="211">U86+V86</f>
        <v>0</v>
      </c>
      <c r="X86" s="55">
        <v>0</v>
      </c>
      <c r="Y86" s="55">
        <v>0</v>
      </c>
      <c r="Z86" s="55">
        <f t="shared" ref="Z86" si="212">X86+Y86</f>
        <v>0</v>
      </c>
      <c r="AA86" s="55">
        <f>C86+F86+I86+O86+R86+U86+X86</f>
        <v>15</v>
      </c>
      <c r="AB86" s="55">
        <f>D86+G86+J86+P86+S86+V86+Y86</f>
        <v>2</v>
      </c>
      <c r="AC86" s="55">
        <f>E86+H86+K86+Q86+T86+W86+Z86</f>
        <v>17</v>
      </c>
    </row>
    <row r="87" spans="1:29" ht="24" customHeight="1">
      <c r="A87" s="2"/>
      <c r="B87" s="7" t="s">
        <v>76</v>
      </c>
      <c r="C87" s="1">
        <f t="shared" ref="C87:AC87" si="213">SUM(C86:C86)</f>
        <v>0</v>
      </c>
      <c r="D87" s="1">
        <f t="shared" si="213"/>
        <v>0</v>
      </c>
      <c r="E87" s="1">
        <f t="shared" si="213"/>
        <v>0</v>
      </c>
      <c r="F87" s="1">
        <f t="shared" si="213"/>
        <v>0</v>
      </c>
      <c r="G87" s="1">
        <f t="shared" si="213"/>
        <v>0</v>
      </c>
      <c r="H87" s="1">
        <f t="shared" si="213"/>
        <v>0</v>
      </c>
      <c r="I87" s="1">
        <f t="shared" si="213"/>
        <v>2</v>
      </c>
      <c r="J87" s="1">
        <f t="shared" si="213"/>
        <v>0</v>
      </c>
      <c r="K87" s="1">
        <f t="shared" si="213"/>
        <v>2</v>
      </c>
      <c r="L87" s="1">
        <f t="shared" ref="L87:N87" si="214">SUM(L86:L86)</f>
        <v>0</v>
      </c>
      <c r="M87" s="1">
        <f t="shared" si="214"/>
        <v>0</v>
      </c>
      <c r="N87" s="1">
        <f t="shared" si="214"/>
        <v>0</v>
      </c>
      <c r="O87" s="1">
        <f t="shared" si="213"/>
        <v>7</v>
      </c>
      <c r="P87" s="1">
        <f t="shared" si="213"/>
        <v>1</v>
      </c>
      <c r="Q87" s="1">
        <f t="shared" si="213"/>
        <v>8</v>
      </c>
      <c r="R87" s="1">
        <f t="shared" si="213"/>
        <v>6</v>
      </c>
      <c r="S87" s="1">
        <f t="shared" si="213"/>
        <v>1</v>
      </c>
      <c r="T87" s="1">
        <f t="shared" si="213"/>
        <v>7</v>
      </c>
      <c r="U87" s="1">
        <f t="shared" si="213"/>
        <v>0</v>
      </c>
      <c r="V87" s="1">
        <f t="shared" si="213"/>
        <v>0</v>
      </c>
      <c r="W87" s="1">
        <f t="shared" si="213"/>
        <v>0</v>
      </c>
      <c r="X87" s="1">
        <f t="shared" si="213"/>
        <v>0</v>
      </c>
      <c r="Y87" s="1">
        <f t="shared" si="213"/>
        <v>0</v>
      </c>
      <c r="Z87" s="1">
        <f t="shared" si="213"/>
        <v>0</v>
      </c>
      <c r="AA87" s="1">
        <f t="shared" si="213"/>
        <v>15</v>
      </c>
      <c r="AB87" s="1">
        <f t="shared" si="213"/>
        <v>2</v>
      </c>
      <c r="AC87" s="1">
        <f t="shared" si="213"/>
        <v>17</v>
      </c>
    </row>
    <row r="88" spans="1:29" ht="24" customHeight="1">
      <c r="A88" s="2"/>
      <c r="B88" s="7" t="s">
        <v>70</v>
      </c>
      <c r="C88" s="1">
        <f t="shared" ref="C88:AC88" si="215">C84+C87+C81</f>
        <v>12</v>
      </c>
      <c r="D88" s="1">
        <f t="shared" si="215"/>
        <v>2</v>
      </c>
      <c r="E88" s="1">
        <f t="shared" si="215"/>
        <v>14</v>
      </c>
      <c r="F88" s="1">
        <f t="shared" si="215"/>
        <v>12</v>
      </c>
      <c r="G88" s="1">
        <f t="shared" si="215"/>
        <v>0</v>
      </c>
      <c r="H88" s="1">
        <f t="shared" si="215"/>
        <v>12</v>
      </c>
      <c r="I88" s="1">
        <f t="shared" si="215"/>
        <v>19</v>
      </c>
      <c r="J88" s="1">
        <f t="shared" si="215"/>
        <v>2</v>
      </c>
      <c r="K88" s="1">
        <f t="shared" si="215"/>
        <v>21</v>
      </c>
      <c r="L88" s="1">
        <f t="shared" si="215"/>
        <v>0</v>
      </c>
      <c r="M88" s="1">
        <f t="shared" si="215"/>
        <v>1</v>
      </c>
      <c r="N88" s="1">
        <f t="shared" si="215"/>
        <v>1</v>
      </c>
      <c r="O88" s="1">
        <f t="shared" si="215"/>
        <v>7</v>
      </c>
      <c r="P88" s="1">
        <f t="shared" si="215"/>
        <v>1</v>
      </c>
      <c r="Q88" s="1">
        <f t="shared" si="215"/>
        <v>8</v>
      </c>
      <c r="R88" s="1">
        <f t="shared" si="215"/>
        <v>6</v>
      </c>
      <c r="S88" s="1">
        <f t="shared" si="215"/>
        <v>1</v>
      </c>
      <c r="T88" s="1">
        <f t="shared" si="215"/>
        <v>7</v>
      </c>
      <c r="U88" s="1">
        <f t="shared" si="215"/>
        <v>0</v>
      </c>
      <c r="V88" s="1">
        <f t="shared" si="215"/>
        <v>0</v>
      </c>
      <c r="W88" s="1">
        <f t="shared" si="215"/>
        <v>0</v>
      </c>
      <c r="X88" s="1">
        <f t="shared" si="215"/>
        <v>0</v>
      </c>
      <c r="Y88" s="1">
        <f t="shared" si="215"/>
        <v>0</v>
      </c>
      <c r="Z88" s="1">
        <f t="shared" si="215"/>
        <v>0</v>
      </c>
      <c r="AA88" s="1">
        <f t="shared" si="215"/>
        <v>56</v>
      </c>
      <c r="AB88" s="1">
        <f t="shared" si="215"/>
        <v>7</v>
      </c>
      <c r="AC88" s="1">
        <f t="shared" si="215"/>
        <v>63</v>
      </c>
    </row>
    <row r="89" spans="1:29" ht="24" customHeight="1">
      <c r="A89" s="12"/>
      <c r="B89" s="13" t="s">
        <v>8</v>
      </c>
      <c r="C89" s="14">
        <f t="shared" ref="C89:AC89" si="216">C77+C88</f>
        <v>482</v>
      </c>
      <c r="D89" s="14">
        <f t="shared" si="216"/>
        <v>191</v>
      </c>
      <c r="E89" s="14">
        <f t="shared" si="216"/>
        <v>673</v>
      </c>
      <c r="F89" s="14">
        <f t="shared" si="216"/>
        <v>386</v>
      </c>
      <c r="G89" s="14">
        <f t="shared" si="216"/>
        <v>150</v>
      </c>
      <c r="H89" s="14">
        <f t="shared" si="216"/>
        <v>536</v>
      </c>
      <c r="I89" s="14">
        <f t="shared" si="216"/>
        <v>340</v>
      </c>
      <c r="J89" s="14">
        <f t="shared" si="216"/>
        <v>110</v>
      </c>
      <c r="K89" s="14">
        <f t="shared" si="216"/>
        <v>450</v>
      </c>
      <c r="L89" s="14">
        <f t="shared" si="216"/>
        <v>3</v>
      </c>
      <c r="M89" s="14">
        <f t="shared" si="216"/>
        <v>2</v>
      </c>
      <c r="N89" s="14">
        <f t="shared" si="216"/>
        <v>5</v>
      </c>
      <c r="O89" s="14">
        <f t="shared" si="216"/>
        <v>189</v>
      </c>
      <c r="P89" s="14">
        <f t="shared" si="216"/>
        <v>103</v>
      </c>
      <c r="Q89" s="14">
        <f t="shared" si="216"/>
        <v>292</v>
      </c>
      <c r="R89" s="14">
        <f t="shared" si="216"/>
        <v>82</v>
      </c>
      <c r="S89" s="14">
        <f t="shared" si="216"/>
        <v>28</v>
      </c>
      <c r="T89" s="14">
        <f t="shared" si="216"/>
        <v>110</v>
      </c>
      <c r="U89" s="14">
        <f t="shared" si="216"/>
        <v>0</v>
      </c>
      <c r="V89" s="14">
        <f t="shared" si="216"/>
        <v>0</v>
      </c>
      <c r="W89" s="14">
        <f t="shared" si="216"/>
        <v>0</v>
      </c>
      <c r="X89" s="14">
        <f t="shared" si="216"/>
        <v>9</v>
      </c>
      <c r="Y89" s="14">
        <f t="shared" si="216"/>
        <v>5</v>
      </c>
      <c r="Z89" s="14">
        <f t="shared" si="216"/>
        <v>14</v>
      </c>
      <c r="AA89" s="14">
        <f t="shared" si="216"/>
        <v>1491</v>
      </c>
      <c r="AB89" s="14">
        <f t="shared" si="216"/>
        <v>589</v>
      </c>
      <c r="AC89" s="14">
        <f t="shared" si="216"/>
        <v>2080</v>
      </c>
    </row>
    <row r="90" spans="1:29" ht="24" customHeight="1">
      <c r="A90" s="2" t="s">
        <v>19</v>
      </c>
      <c r="B90" s="3"/>
      <c r="C90" s="47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"/>
      <c r="V90" s="4"/>
      <c r="W90" s="4"/>
      <c r="X90" s="4"/>
      <c r="Y90" s="4"/>
      <c r="Z90" s="4"/>
      <c r="AA90" s="48"/>
      <c r="AB90" s="48"/>
      <c r="AC90" s="49"/>
    </row>
    <row r="91" spans="1:29" ht="24" customHeight="1">
      <c r="A91" s="2"/>
      <c r="B91" s="5" t="s">
        <v>4</v>
      </c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"/>
      <c r="V91" s="4"/>
      <c r="W91" s="4"/>
      <c r="X91" s="4"/>
      <c r="Y91" s="4"/>
      <c r="Z91" s="4"/>
      <c r="AA91" s="48"/>
      <c r="AB91" s="48"/>
      <c r="AC91" s="49"/>
    </row>
    <row r="92" spans="1:29" ht="24" customHeight="1">
      <c r="A92" s="2"/>
      <c r="B92" s="3" t="s">
        <v>115</v>
      </c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"/>
      <c r="V92" s="4"/>
      <c r="W92" s="4"/>
      <c r="X92" s="4"/>
      <c r="Y92" s="4"/>
      <c r="Z92" s="4"/>
      <c r="AA92" s="48"/>
      <c r="AB92" s="48"/>
      <c r="AC92" s="49"/>
    </row>
    <row r="93" spans="1:29" ht="24" customHeight="1">
      <c r="A93" s="2"/>
      <c r="B93" s="54" t="s">
        <v>20</v>
      </c>
      <c r="C93" s="55">
        <v>33</v>
      </c>
      <c r="D93" s="55">
        <v>15</v>
      </c>
      <c r="E93" s="55">
        <f t="shared" si="10"/>
        <v>48</v>
      </c>
      <c r="F93" s="55">
        <v>28</v>
      </c>
      <c r="G93" s="55">
        <v>13</v>
      </c>
      <c r="H93" s="55">
        <f t="shared" si="11"/>
        <v>41</v>
      </c>
      <c r="I93" s="55">
        <v>19</v>
      </c>
      <c r="J93" s="55">
        <v>17</v>
      </c>
      <c r="K93" s="55">
        <f t="shared" si="90"/>
        <v>36</v>
      </c>
      <c r="L93" s="55">
        <v>0</v>
      </c>
      <c r="M93" s="55">
        <v>0</v>
      </c>
      <c r="N93" s="55">
        <f t="shared" ref="N93:N99" si="217">L93+M93</f>
        <v>0</v>
      </c>
      <c r="O93" s="55">
        <v>20</v>
      </c>
      <c r="P93" s="55">
        <v>25</v>
      </c>
      <c r="Q93" s="55">
        <f t="shared" si="92"/>
        <v>45</v>
      </c>
      <c r="R93" s="55">
        <v>1</v>
      </c>
      <c r="S93" s="55">
        <v>0</v>
      </c>
      <c r="T93" s="55">
        <f t="shared" si="93"/>
        <v>1</v>
      </c>
      <c r="U93" s="55">
        <v>0</v>
      </c>
      <c r="V93" s="55">
        <v>0</v>
      </c>
      <c r="W93" s="55">
        <f t="shared" si="94"/>
        <v>0</v>
      </c>
      <c r="X93" s="55">
        <v>0</v>
      </c>
      <c r="Y93" s="55">
        <v>0</v>
      </c>
      <c r="Z93" s="55">
        <f t="shared" si="95"/>
        <v>0</v>
      </c>
      <c r="AA93" s="55">
        <f t="shared" ref="AA93:AC99" si="218">C93+F93+I93+O93+R93+U93+X93</f>
        <v>101</v>
      </c>
      <c r="AB93" s="55">
        <f t="shared" si="218"/>
        <v>70</v>
      </c>
      <c r="AC93" s="55">
        <f t="shared" si="218"/>
        <v>171</v>
      </c>
    </row>
    <row r="94" spans="1:29" ht="24" customHeight="1">
      <c r="A94" s="2"/>
      <c r="B94" s="54" t="s">
        <v>187</v>
      </c>
      <c r="C94" s="55">
        <v>1</v>
      </c>
      <c r="D94" s="55">
        <v>39</v>
      </c>
      <c r="E94" s="55">
        <f t="shared" ref="E94" si="219">C94+D94</f>
        <v>40</v>
      </c>
      <c r="F94" s="55">
        <v>0</v>
      </c>
      <c r="G94" s="55">
        <v>0</v>
      </c>
      <c r="H94" s="55">
        <f t="shared" ref="H94" si="220">F94+G94</f>
        <v>0</v>
      </c>
      <c r="I94" s="55">
        <v>0</v>
      </c>
      <c r="J94" s="55">
        <v>0</v>
      </c>
      <c r="K94" s="55">
        <f t="shared" ref="K94" si="221">I94+J94</f>
        <v>0</v>
      </c>
      <c r="L94" s="55">
        <v>0</v>
      </c>
      <c r="M94" s="55">
        <v>0</v>
      </c>
      <c r="N94" s="55">
        <f t="shared" ref="N94" si="222">L94+M94</f>
        <v>0</v>
      </c>
      <c r="O94" s="55">
        <v>0</v>
      </c>
      <c r="P94" s="55">
        <v>0</v>
      </c>
      <c r="Q94" s="55">
        <f t="shared" ref="Q94" si="223">O94+P94</f>
        <v>0</v>
      </c>
      <c r="R94" s="55">
        <v>0</v>
      </c>
      <c r="S94" s="55">
        <v>0</v>
      </c>
      <c r="T94" s="55">
        <f t="shared" ref="T94" si="224">R94+S94</f>
        <v>0</v>
      </c>
      <c r="U94" s="55">
        <v>0</v>
      </c>
      <c r="V94" s="55">
        <v>0</v>
      </c>
      <c r="W94" s="55">
        <f t="shared" ref="W94" si="225">U94+V94</f>
        <v>0</v>
      </c>
      <c r="X94" s="55">
        <v>0</v>
      </c>
      <c r="Y94" s="55">
        <v>0</v>
      </c>
      <c r="Z94" s="55">
        <f t="shared" ref="Z94" si="226">X94+Y94</f>
        <v>0</v>
      </c>
      <c r="AA94" s="55">
        <f t="shared" ref="AA94" si="227">C94+F94+I94+O94+R94+U94+X94</f>
        <v>1</v>
      </c>
      <c r="AB94" s="55">
        <f t="shared" ref="AB94" si="228">D94+G94+J94+P94+S94+V94+Y94</f>
        <v>39</v>
      </c>
      <c r="AC94" s="55">
        <f t="shared" ref="AC94" si="229">E94+H94+K94+Q94+T94+W94+Z94</f>
        <v>40</v>
      </c>
    </row>
    <row r="95" spans="1:29" ht="24" customHeight="1">
      <c r="A95" s="2"/>
      <c r="B95" s="59" t="s">
        <v>21</v>
      </c>
      <c r="C95" s="55">
        <v>18</v>
      </c>
      <c r="D95" s="55">
        <v>11</v>
      </c>
      <c r="E95" s="55">
        <f t="shared" si="10"/>
        <v>29</v>
      </c>
      <c r="F95" s="55">
        <v>13</v>
      </c>
      <c r="G95" s="55">
        <v>9</v>
      </c>
      <c r="H95" s="55">
        <f t="shared" si="11"/>
        <v>22</v>
      </c>
      <c r="I95" s="55">
        <v>19</v>
      </c>
      <c r="J95" s="55">
        <v>10</v>
      </c>
      <c r="K95" s="55">
        <f t="shared" si="90"/>
        <v>29</v>
      </c>
      <c r="L95" s="55">
        <v>0</v>
      </c>
      <c r="M95" s="55">
        <v>0</v>
      </c>
      <c r="N95" s="55">
        <f t="shared" si="217"/>
        <v>0</v>
      </c>
      <c r="O95" s="55">
        <v>15</v>
      </c>
      <c r="P95" s="55">
        <v>9</v>
      </c>
      <c r="Q95" s="55">
        <f t="shared" si="92"/>
        <v>24</v>
      </c>
      <c r="R95" s="55">
        <v>0</v>
      </c>
      <c r="S95" s="55">
        <v>0</v>
      </c>
      <c r="T95" s="55">
        <f t="shared" si="93"/>
        <v>0</v>
      </c>
      <c r="U95" s="55">
        <v>0</v>
      </c>
      <c r="V95" s="55">
        <v>0</v>
      </c>
      <c r="W95" s="55">
        <f t="shared" si="94"/>
        <v>0</v>
      </c>
      <c r="X95" s="55">
        <v>0</v>
      </c>
      <c r="Y95" s="55">
        <v>0</v>
      </c>
      <c r="Z95" s="55">
        <f t="shared" si="95"/>
        <v>0</v>
      </c>
      <c r="AA95" s="55">
        <f t="shared" si="218"/>
        <v>65</v>
      </c>
      <c r="AB95" s="55">
        <f t="shared" si="218"/>
        <v>39</v>
      </c>
      <c r="AC95" s="55">
        <f t="shared" si="218"/>
        <v>104</v>
      </c>
    </row>
    <row r="96" spans="1:29" ht="24" customHeight="1">
      <c r="A96" s="2"/>
      <c r="B96" s="59" t="s">
        <v>188</v>
      </c>
      <c r="C96" s="55">
        <v>30</v>
      </c>
      <c r="D96" s="55">
        <v>51</v>
      </c>
      <c r="E96" s="55">
        <f t="shared" ref="E96" si="230">C96+D96</f>
        <v>81</v>
      </c>
      <c r="F96" s="55">
        <v>0</v>
      </c>
      <c r="G96" s="55">
        <v>0</v>
      </c>
      <c r="H96" s="55">
        <f t="shared" ref="H96" si="231">F96+G96</f>
        <v>0</v>
      </c>
      <c r="I96" s="55">
        <v>0</v>
      </c>
      <c r="J96" s="55">
        <v>0</v>
      </c>
      <c r="K96" s="55">
        <f t="shared" ref="K96" si="232">I96+J96</f>
        <v>0</v>
      </c>
      <c r="L96" s="55">
        <v>0</v>
      </c>
      <c r="M96" s="55">
        <v>0</v>
      </c>
      <c r="N96" s="55">
        <f t="shared" ref="N96" si="233">L96+M96</f>
        <v>0</v>
      </c>
      <c r="O96" s="55">
        <v>0</v>
      </c>
      <c r="P96" s="55">
        <v>0</v>
      </c>
      <c r="Q96" s="55">
        <f t="shared" ref="Q96" si="234">O96+P96</f>
        <v>0</v>
      </c>
      <c r="R96" s="55">
        <v>0</v>
      </c>
      <c r="S96" s="55">
        <v>0</v>
      </c>
      <c r="T96" s="55">
        <f t="shared" ref="T96" si="235">R96+S96</f>
        <v>0</v>
      </c>
      <c r="U96" s="55">
        <v>0</v>
      </c>
      <c r="V96" s="55">
        <v>0</v>
      </c>
      <c r="W96" s="55">
        <f t="shared" ref="W96" si="236">U96+V96</f>
        <v>0</v>
      </c>
      <c r="X96" s="55">
        <v>0</v>
      </c>
      <c r="Y96" s="55">
        <v>0</v>
      </c>
      <c r="Z96" s="55">
        <f t="shared" ref="Z96" si="237">X96+Y96</f>
        <v>0</v>
      </c>
      <c r="AA96" s="55">
        <f t="shared" ref="AA96" si="238">C96+F96+I96+O96+R96+U96+X96</f>
        <v>30</v>
      </c>
      <c r="AB96" s="55">
        <f t="shared" ref="AB96" si="239">D96+G96+J96+P96+S96+V96+Y96</f>
        <v>51</v>
      </c>
      <c r="AC96" s="55">
        <f t="shared" ref="AC96" si="240">E96+H96+K96+Q96+T96+W96+Z96</f>
        <v>81</v>
      </c>
    </row>
    <row r="97" spans="1:29" ht="24" customHeight="1">
      <c r="A97" s="2"/>
      <c r="B97" s="54" t="s">
        <v>22</v>
      </c>
      <c r="C97" s="55">
        <v>24</v>
      </c>
      <c r="D97" s="55">
        <v>12</v>
      </c>
      <c r="E97" s="55">
        <f t="shared" si="10"/>
        <v>36</v>
      </c>
      <c r="F97" s="55">
        <v>25</v>
      </c>
      <c r="G97" s="55">
        <v>16</v>
      </c>
      <c r="H97" s="55">
        <f t="shared" si="11"/>
        <v>41</v>
      </c>
      <c r="I97" s="55">
        <v>17</v>
      </c>
      <c r="J97" s="55">
        <v>6</v>
      </c>
      <c r="K97" s="55">
        <f t="shared" si="90"/>
        <v>23</v>
      </c>
      <c r="L97" s="55">
        <v>0</v>
      </c>
      <c r="M97" s="55">
        <v>0</v>
      </c>
      <c r="N97" s="55">
        <f t="shared" si="217"/>
        <v>0</v>
      </c>
      <c r="O97" s="55">
        <v>7</v>
      </c>
      <c r="P97" s="55">
        <v>9</v>
      </c>
      <c r="Q97" s="55">
        <f t="shared" si="92"/>
        <v>16</v>
      </c>
      <c r="R97" s="55">
        <v>0</v>
      </c>
      <c r="S97" s="55">
        <v>0</v>
      </c>
      <c r="T97" s="55">
        <f t="shared" si="93"/>
        <v>0</v>
      </c>
      <c r="U97" s="55">
        <v>0</v>
      </c>
      <c r="V97" s="55">
        <v>0</v>
      </c>
      <c r="W97" s="55">
        <f t="shared" si="94"/>
        <v>0</v>
      </c>
      <c r="X97" s="55">
        <v>0</v>
      </c>
      <c r="Y97" s="55">
        <v>0</v>
      </c>
      <c r="Z97" s="55">
        <f t="shared" si="95"/>
        <v>0</v>
      </c>
      <c r="AA97" s="55">
        <f t="shared" si="218"/>
        <v>73</v>
      </c>
      <c r="AB97" s="55">
        <f t="shared" si="218"/>
        <v>43</v>
      </c>
      <c r="AC97" s="55">
        <f t="shared" si="218"/>
        <v>116</v>
      </c>
    </row>
    <row r="98" spans="1:29" ht="24" customHeight="1">
      <c r="A98" s="2"/>
      <c r="B98" s="54" t="s">
        <v>23</v>
      </c>
      <c r="C98" s="55">
        <v>0</v>
      </c>
      <c r="D98" s="55">
        <v>0</v>
      </c>
      <c r="E98" s="55">
        <f t="shared" si="10"/>
        <v>0</v>
      </c>
      <c r="F98" s="55">
        <v>18</v>
      </c>
      <c r="G98" s="55">
        <v>39</v>
      </c>
      <c r="H98" s="55">
        <f t="shared" si="11"/>
        <v>57</v>
      </c>
      <c r="I98" s="55">
        <v>2</v>
      </c>
      <c r="J98" s="55">
        <v>15</v>
      </c>
      <c r="K98" s="55">
        <f t="shared" si="90"/>
        <v>17</v>
      </c>
      <c r="L98" s="55">
        <v>0</v>
      </c>
      <c r="M98" s="55">
        <v>0</v>
      </c>
      <c r="N98" s="55">
        <f t="shared" si="217"/>
        <v>0</v>
      </c>
      <c r="O98" s="55">
        <v>6</v>
      </c>
      <c r="P98" s="55">
        <v>22</v>
      </c>
      <c r="Q98" s="55">
        <f t="shared" si="92"/>
        <v>28</v>
      </c>
      <c r="R98" s="55">
        <v>0</v>
      </c>
      <c r="S98" s="55">
        <v>2</v>
      </c>
      <c r="T98" s="55">
        <f t="shared" si="93"/>
        <v>2</v>
      </c>
      <c r="U98" s="55">
        <v>0</v>
      </c>
      <c r="V98" s="55">
        <v>0</v>
      </c>
      <c r="W98" s="55">
        <f t="shared" si="94"/>
        <v>0</v>
      </c>
      <c r="X98" s="55">
        <v>0</v>
      </c>
      <c r="Y98" s="55">
        <v>0</v>
      </c>
      <c r="Z98" s="55">
        <f t="shared" si="95"/>
        <v>0</v>
      </c>
      <c r="AA98" s="55">
        <f t="shared" si="218"/>
        <v>26</v>
      </c>
      <c r="AB98" s="55">
        <f t="shared" si="218"/>
        <v>78</v>
      </c>
      <c r="AC98" s="55">
        <f t="shared" si="218"/>
        <v>104</v>
      </c>
    </row>
    <row r="99" spans="1:29" ht="24" customHeight="1">
      <c r="A99" s="2"/>
      <c r="B99" s="54" t="s">
        <v>24</v>
      </c>
      <c r="C99" s="55">
        <v>24</v>
      </c>
      <c r="D99" s="55">
        <v>45</v>
      </c>
      <c r="E99" s="55">
        <f t="shared" si="10"/>
        <v>69</v>
      </c>
      <c r="F99" s="55">
        <v>19</v>
      </c>
      <c r="G99" s="55">
        <v>63</v>
      </c>
      <c r="H99" s="55">
        <f t="shared" si="11"/>
        <v>82</v>
      </c>
      <c r="I99" s="55">
        <v>22</v>
      </c>
      <c r="J99" s="55">
        <v>44</v>
      </c>
      <c r="K99" s="55">
        <f t="shared" si="90"/>
        <v>66</v>
      </c>
      <c r="L99" s="55">
        <v>0</v>
      </c>
      <c r="M99" s="55">
        <v>0</v>
      </c>
      <c r="N99" s="55">
        <f t="shared" si="217"/>
        <v>0</v>
      </c>
      <c r="O99" s="55">
        <v>17</v>
      </c>
      <c r="P99" s="55">
        <v>26</v>
      </c>
      <c r="Q99" s="55">
        <f t="shared" si="92"/>
        <v>43</v>
      </c>
      <c r="R99" s="55">
        <v>1</v>
      </c>
      <c r="S99" s="55">
        <v>6</v>
      </c>
      <c r="T99" s="55">
        <f t="shared" si="93"/>
        <v>7</v>
      </c>
      <c r="U99" s="55">
        <v>0</v>
      </c>
      <c r="V99" s="55">
        <v>0</v>
      </c>
      <c r="W99" s="55">
        <f t="shared" si="94"/>
        <v>0</v>
      </c>
      <c r="X99" s="55">
        <v>0</v>
      </c>
      <c r="Y99" s="55">
        <v>0</v>
      </c>
      <c r="Z99" s="55">
        <f t="shared" si="95"/>
        <v>0</v>
      </c>
      <c r="AA99" s="55">
        <f t="shared" si="218"/>
        <v>83</v>
      </c>
      <c r="AB99" s="55">
        <f t="shared" si="218"/>
        <v>184</v>
      </c>
      <c r="AC99" s="55">
        <f t="shared" si="218"/>
        <v>267</v>
      </c>
    </row>
    <row r="100" spans="1:29" ht="24" customHeight="1">
      <c r="A100" s="2"/>
      <c r="B100" s="7" t="s">
        <v>76</v>
      </c>
      <c r="C100" s="1">
        <f t="shared" ref="C100:AC100" si="241">SUM(C93:C99)</f>
        <v>130</v>
      </c>
      <c r="D100" s="1">
        <f t="shared" si="241"/>
        <v>173</v>
      </c>
      <c r="E100" s="1">
        <f t="shared" si="241"/>
        <v>303</v>
      </c>
      <c r="F100" s="1">
        <f t="shared" si="241"/>
        <v>103</v>
      </c>
      <c r="G100" s="1">
        <f t="shared" si="241"/>
        <v>140</v>
      </c>
      <c r="H100" s="1">
        <f t="shared" si="241"/>
        <v>243</v>
      </c>
      <c r="I100" s="1">
        <f t="shared" si="241"/>
        <v>79</v>
      </c>
      <c r="J100" s="1">
        <f t="shared" si="241"/>
        <v>92</v>
      </c>
      <c r="K100" s="1">
        <f t="shared" si="241"/>
        <v>171</v>
      </c>
      <c r="L100" s="1">
        <f t="shared" si="241"/>
        <v>0</v>
      </c>
      <c r="M100" s="1">
        <f t="shared" si="241"/>
        <v>0</v>
      </c>
      <c r="N100" s="1">
        <f t="shared" si="241"/>
        <v>0</v>
      </c>
      <c r="O100" s="1">
        <f t="shared" si="241"/>
        <v>65</v>
      </c>
      <c r="P100" s="1">
        <f t="shared" si="241"/>
        <v>91</v>
      </c>
      <c r="Q100" s="1">
        <f t="shared" si="241"/>
        <v>156</v>
      </c>
      <c r="R100" s="1">
        <f t="shared" si="241"/>
        <v>2</v>
      </c>
      <c r="S100" s="1">
        <f t="shared" si="241"/>
        <v>8</v>
      </c>
      <c r="T100" s="1">
        <f t="shared" si="241"/>
        <v>10</v>
      </c>
      <c r="U100" s="1">
        <f t="shared" si="241"/>
        <v>0</v>
      </c>
      <c r="V100" s="1">
        <f t="shared" si="241"/>
        <v>0</v>
      </c>
      <c r="W100" s="1">
        <f t="shared" si="241"/>
        <v>0</v>
      </c>
      <c r="X100" s="1">
        <f t="shared" si="241"/>
        <v>0</v>
      </c>
      <c r="Y100" s="1">
        <f t="shared" si="241"/>
        <v>0</v>
      </c>
      <c r="Z100" s="1">
        <f t="shared" si="241"/>
        <v>0</v>
      </c>
      <c r="AA100" s="1">
        <f t="shared" si="241"/>
        <v>379</v>
      </c>
      <c r="AB100" s="1">
        <f t="shared" si="241"/>
        <v>504</v>
      </c>
      <c r="AC100" s="1">
        <f t="shared" si="241"/>
        <v>883</v>
      </c>
    </row>
    <row r="101" spans="1:29" ht="24" customHeight="1">
      <c r="A101" s="2"/>
      <c r="B101" s="21" t="s">
        <v>189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customHeight="1">
      <c r="A102" s="2"/>
      <c r="B102" s="68" t="s">
        <v>188</v>
      </c>
      <c r="C102" s="55">
        <v>1</v>
      </c>
      <c r="D102" s="55">
        <v>3</v>
      </c>
      <c r="E102" s="55">
        <f t="shared" ref="E102" si="242">C102+D102</f>
        <v>4</v>
      </c>
      <c r="F102" s="55">
        <v>0</v>
      </c>
      <c r="G102" s="55">
        <v>0</v>
      </c>
      <c r="H102" s="55">
        <f t="shared" ref="H102" si="243">F102+G102</f>
        <v>0</v>
      </c>
      <c r="I102" s="55">
        <v>0</v>
      </c>
      <c r="J102" s="55">
        <v>0</v>
      </c>
      <c r="K102" s="55">
        <f t="shared" ref="K102" si="244">I102+J102</f>
        <v>0</v>
      </c>
      <c r="L102" s="55">
        <v>0</v>
      </c>
      <c r="M102" s="55">
        <v>0</v>
      </c>
      <c r="N102" s="55">
        <f t="shared" ref="N102" si="245">L102+M102</f>
        <v>0</v>
      </c>
      <c r="O102" s="55">
        <v>0</v>
      </c>
      <c r="P102" s="55">
        <v>0</v>
      </c>
      <c r="Q102" s="55">
        <f t="shared" ref="Q102" si="246">O102+P102</f>
        <v>0</v>
      </c>
      <c r="R102" s="55">
        <v>0</v>
      </c>
      <c r="S102" s="55">
        <v>0</v>
      </c>
      <c r="T102" s="55">
        <f t="shared" ref="T102" si="247">R102+S102</f>
        <v>0</v>
      </c>
      <c r="U102" s="55">
        <v>0</v>
      </c>
      <c r="V102" s="55">
        <v>0</v>
      </c>
      <c r="W102" s="55">
        <f t="shared" ref="W102" si="248">U102+V102</f>
        <v>0</v>
      </c>
      <c r="X102" s="55">
        <v>0</v>
      </c>
      <c r="Y102" s="55">
        <v>0</v>
      </c>
      <c r="Z102" s="55">
        <f t="shared" ref="Z102" si="249">X102+Y102</f>
        <v>0</v>
      </c>
      <c r="AA102" s="55">
        <f t="shared" ref="AA102" si="250">C102+F102+I102+O102+R102+U102+X102</f>
        <v>1</v>
      </c>
      <c r="AB102" s="55">
        <f t="shared" ref="AB102" si="251">D102+G102+J102+P102+S102+V102+Y102</f>
        <v>3</v>
      </c>
      <c r="AC102" s="55">
        <f t="shared" ref="AC102" si="252">E102+H102+K102+Q102+T102+W102+Z102</f>
        <v>4</v>
      </c>
    </row>
    <row r="103" spans="1:29" ht="24" customHeight="1">
      <c r="A103" s="2"/>
      <c r="B103" s="7" t="s">
        <v>76</v>
      </c>
      <c r="C103" s="1">
        <f>SUM(C102)</f>
        <v>1</v>
      </c>
      <c r="D103" s="1">
        <f t="shared" ref="D103:AC103" si="253">SUM(D102)</f>
        <v>3</v>
      </c>
      <c r="E103" s="1">
        <f t="shared" si="253"/>
        <v>4</v>
      </c>
      <c r="F103" s="1">
        <f t="shared" si="253"/>
        <v>0</v>
      </c>
      <c r="G103" s="1">
        <f t="shared" si="253"/>
        <v>0</v>
      </c>
      <c r="H103" s="1">
        <f t="shared" si="253"/>
        <v>0</v>
      </c>
      <c r="I103" s="1">
        <f t="shared" si="253"/>
        <v>0</v>
      </c>
      <c r="J103" s="1">
        <f t="shared" si="253"/>
        <v>0</v>
      </c>
      <c r="K103" s="1">
        <f t="shared" si="253"/>
        <v>0</v>
      </c>
      <c r="L103" s="1">
        <f t="shared" si="253"/>
        <v>0</v>
      </c>
      <c r="M103" s="1">
        <f t="shared" si="253"/>
        <v>0</v>
      </c>
      <c r="N103" s="1">
        <f t="shared" si="253"/>
        <v>0</v>
      </c>
      <c r="O103" s="1">
        <f t="shared" si="253"/>
        <v>0</v>
      </c>
      <c r="P103" s="1">
        <f t="shared" si="253"/>
        <v>0</v>
      </c>
      <c r="Q103" s="1">
        <f t="shared" si="253"/>
        <v>0</v>
      </c>
      <c r="R103" s="1">
        <f t="shared" si="253"/>
        <v>0</v>
      </c>
      <c r="S103" s="1">
        <f t="shared" si="253"/>
        <v>0</v>
      </c>
      <c r="T103" s="1">
        <f t="shared" si="253"/>
        <v>0</v>
      </c>
      <c r="U103" s="1">
        <f t="shared" si="253"/>
        <v>0</v>
      </c>
      <c r="V103" s="1">
        <f t="shared" si="253"/>
        <v>0</v>
      </c>
      <c r="W103" s="1">
        <f t="shared" si="253"/>
        <v>0</v>
      </c>
      <c r="X103" s="1">
        <f t="shared" si="253"/>
        <v>0</v>
      </c>
      <c r="Y103" s="1">
        <f t="shared" si="253"/>
        <v>0</v>
      </c>
      <c r="Z103" s="1">
        <f t="shared" si="253"/>
        <v>0</v>
      </c>
      <c r="AA103" s="1">
        <f t="shared" si="253"/>
        <v>1</v>
      </c>
      <c r="AB103" s="1">
        <f t="shared" si="253"/>
        <v>3</v>
      </c>
      <c r="AC103" s="1">
        <f t="shared" si="253"/>
        <v>4</v>
      </c>
    </row>
    <row r="104" spans="1:29" ht="24" customHeight="1">
      <c r="A104" s="2"/>
      <c r="B104" s="7" t="s">
        <v>7</v>
      </c>
      <c r="C104" s="1">
        <f>C103+C100</f>
        <v>131</v>
      </c>
      <c r="D104" s="1">
        <f t="shared" ref="D104:AC104" si="254">D103+D100</f>
        <v>176</v>
      </c>
      <c r="E104" s="1">
        <f t="shared" si="254"/>
        <v>307</v>
      </c>
      <c r="F104" s="1">
        <f t="shared" si="254"/>
        <v>103</v>
      </c>
      <c r="G104" s="1">
        <f t="shared" si="254"/>
        <v>140</v>
      </c>
      <c r="H104" s="1">
        <f t="shared" si="254"/>
        <v>243</v>
      </c>
      <c r="I104" s="1">
        <f t="shared" si="254"/>
        <v>79</v>
      </c>
      <c r="J104" s="1">
        <f t="shared" si="254"/>
        <v>92</v>
      </c>
      <c r="K104" s="1">
        <f t="shared" si="254"/>
        <v>171</v>
      </c>
      <c r="L104" s="1">
        <f t="shared" si="254"/>
        <v>0</v>
      </c>
      <c r="M104" s="1">
        <f t="shared" si="254"/>
        <v>0</v>
      </c>
      <c r="N104" s="1">
        <f t="shared" si="254"/>
        <v>0</v>
      </c>
      <c r="O104" s="1">
        <f t="shared" si="254"/>
        <v>65</v>
      </c>
      <c r="P104" s="1">
        <f t="shared" si="254"/>
        <v>91</v>
      </c>
      <c r="Q104" s="1">
        <f t="shared" si="254"/>
        <v>156</v>
      </c>
      <c r="R104" s="1">
        <f t="shared" si="254"/>
        <v>2</v>
      </c>
      <c r="S104" s="1">
        <f t="shared" si="254"/>
        <v>8</v>
      </c>
      <c r="T104" s="1">
        <f t="shared" si="254"/>
        <v>10</v>
      </c>
      <c r="U104" s="1">
        <f t="shared" si="254"/>
        <v>0</v>
      </c>
      <c r="V104" s="1">
        <f t="shared" si="254"/>
        <v>0</v>
      </c>
      <c r="W104" s="1">
        <f t="shared" si="254"/>
        <v>0</v>
      </c>
      <c r="X104" s="1">
        <f t="shared" si="254"/>
        <v>0</v>
      </c>
      <c r="Y104" s="1">
        <f t="shared" si="254"/>
        <v>0</v>
      </c>
      <c r="Z104" s="1">
        <f t="shared" si="254"/>
        <v>0</v>
      </c>
      <c r="AA104" s="1">
        <f t="shared" si="254"/>
        <v>380</v>
      </c>
      <c r="AB104" s="1">
        <f t="shared" si="254"/>
        <v>507</v>
      </c>
      <c r="AC104" s="1">
        <f t="shared" si="254"/>
        <v>887</v>
      </c>
    </row>
    <row r="105" spans="1:29" ht="24" customHeight="1">
      <c r="A105" s="12"/>
      <c r="B105" s="13" t="s">
        <v>8</v>
      </c>
      <c r="C105" s="14">
        <f t="shared" ref="C105:AC105" si="255">C104</f>
        <v>131</v>
      </c>
      <c r="D105" s="14">
        <f t="shared" si="255"/>
        <v>176</v>
      </c>
      <c r="E105" s="14">
        <f t="shared" si="255"/>
        <v>307</v>
      </c>
      <c r="F105" s="14">
        <f t="shared" si="255"/>
        <v>103</v>
      </c>
      <c r="G105" s="14">
        <f t="shared" si="255"/>
        <v>140</v>
      </c>
      <c r="H105" s="14">
        <f t="shared" si="255"/>
        <v>243</v>
      </c>
      <c r="I105" s="14">
        <f t="shared" si="255"/>
        <v>79</v>
      </c>
      <c r="J105" s="14">
        <f t="shared" si="255"/>
        <v>92</v>
      </c>
      <c r="K105" s="14">
        <f t="shared" si="255"/>
        <v>171</v>
      </c>
      <c r="L105" s="14">
        <f t="shared" ref="L105:N105" si="256">L104</f>
        <v>0</v>
      </c>
      <c r="M105" s="14">
        <f t="shared" si="256"/>
        <v>0</v>
      </c>
      <c r="N105" s="14">
        <f t="shared" si="256"/>
        <v>0</v>
      </c>
      <c r="O105" s="14">
        <f t="shared" si="255"/>
        <v>65</v>
      </c>
      <c r="P105" s="14">
        <f t="shared" si="255"/>
        <v>91</v>
      </c>
      <c r="Q105" s="14">
        <f t="shared" si="255"/>
        <v>156</v>
      </c>
      <c r="R105" s="14">
        <f t="shared" si="255"/>
        <v>2</v>
      </c>
      <c r="S105" s="14">
        <f t="shared" si="255"/>
        <v>8</v>
      </c>
      <c r="T105" s="14">
        <f t="shared" si="255"/>
        <v>10</v>
      </c>
      <c r="U105" s="14">
        <f t="shared" si="255"/>
        <v>0</v>
      </c>
      <c r="V105" s="14">
        <f t="shared" si="255"/>
        <v>0</v>
      </c>
      <c r="W105" s="14">
        <f t="shared" si="255"/>
        <v>0</v>
      </c>
      <c r="X105" s="14">
        <f t="shared" si="255"/>
        <v>0</v>
      </c>
      <c r="Y105" s="14">
        <f t="shared" si="255"/>
        <v>0</v>
      </c>
      <c r="Z105" s="14">
        <f t="shared" si="255"/>
        <v>0</v>
      </c>
      <c r="AA105" s="14">
        <f t="shared" si="255"/>
        <v>380</v>
      </c>
      <c r="AB105" s="14">
        <f t="shared" si="255"/>
        <v>507</v>
      </c>
      <c r="AC105" s="14">
        <f t="shared" si="255"/>
        <v>887</v>
      </c>
    </row>
    <row r="106" spans="1:29" ht="24" customHeight="1">
      <c r="A106" s="19" t="s">
        <v>25</v>
      </c>
      <c r="B106" s="20"/>
      <c r="C106" s="47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"/>
      <c r="V106" s="4"/>
      <c r="W106" s="4"/>
      <c r="X106" s="4"/>
      <c r="Y106" s="4"/>
      <c r="Z106" s="4"/>
      <c r="AA106" s="48"/>
      <c r="AB106" s="48"/>
      <c r="AC106" s="49"/>
    </row>
    <row r="107" spans="1:29" ht="24" customHeight="1">
      <c r="A107" s="19"/>
      <c r="B107" s="5" t="s">
        <v>4</v>
      </c>
      <c r="C107" s="47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"/>
      <c r="V107" s="4"/>
      <c r="W107" s="4"/>
      <c r="X107" s="4"/>
      <c r="Y107" s="4"/>
      <c r="Z107" s="4"/>
      <c r="AA107" s="48"/>
      <c r="AB107" s="48"/>
      <c r="AC107" s="49"/>
    </row>
    <row r="108" spans="1:29" ht="24" customHeight="1">
      <c r="A108" s="2"/>
      <c r="B108" s="3" t="s">
        <v>116</v>
      </c>
      <c r="C108" s="47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"/>
      <c r="V108" s="4"/>
      <c r="W108" s="4"/>
      <c r="X108" s="4"/>
      <c r="Y108" s="4"/>
      <c r="Z108" s="4"/>
      <c r="AA108" s="48"/>
      <c r="AB108" s="48"/>
      <c r="AC108" s="49"/>
    </row>
    <row r="109" spans="1:29" ht="24" customHeight="1">
      <c r="A109" s="2"/>
      <c r="B109" s="54" t="s">
        <v>26</v>
      </c>
      <c r="C109" s="55">
        <v>263</v>
      </c>
      <c r="D109" s="55">
        <v>197</v>
      </c>
      <c r="E109" s="55">
        <f t="shared" si="10"/>
        <v>460</v>
      </c>
      <c r="F109" s="55">
        <v>0</v>
      </c>
      <c r="G109" s="55">
        <v>0</v>
      </c>
      <c r="H109" s="55">
        <f t="shared" si="11"/>
        <v>0</v>
      </c>
      <c r="I109" s="55">
        <v>1</v>
      </c>
      <c r="J109" s="55">
        <v>0</v>
      </c>
      <c r="K109" s="55">
        <f t="shared" si="90"/>
        <v>1</v>
      </c>
      <c r="L109" s="55">
        <v>0</v>
      </c>
      <c r="M109" s="55">
        <v>0</v>
      </c>
      <c r="N109" s="55">
        <f t="shared" ref="N109:N117" si="257">L109+M109</f>
        <v>0</v>
      </c>
      <c r="O109" s="55">
        <v>0</v>
      </c>
      <c r="P109" s="55">
        <v>0</v>
      </c>
      <c r="Q109" s="55">
        <f t="shared" si="92"/>
        <v>0</v>
      </c>
      <c r="R109" s="55">
        <v>0</v>
      </c>
      <c r="S109" s="55">
        <v>0</v>
      </c>
      <c r="T109" s="55">
        <f t="shared" si="93"/>
        <v>0</v>
      </c>
      <c r="U109" s="55">
        <v>0</v>
      </c>
      <c r="V109" s="55">
        <v>0</v>
      </c>
      <c r="W109" s="55">
        <f t="shared" si="94"/>
        <v>0</v>
      </c>
      <c r="X109" s="55">
        <v>0</v>
      </c>
      <c r="Y109" s="55">
        <v>0</v>
      </c>
      <c r="Z109" s="55">
        <f t="shared" si="95"/>
        <v>0</v>
      </c>
      <c r="AA109" s="55">
        <f t="shared" ref="AA109:AA130" si="258">C109+F109+I109+O109+R109+U109+X109</f>
        <v>264</v>
      </c>
      <c r="AB109" s="55">
        <f t="shared" ref="AB109:AB130" si="259">D109+G109+J109+P109+S109+V109+Y109</f>
        <v>197</v>
      </c>
      <c r="AC109" s="55">
        <f t="shared" ref="AC109:AC130" si="260">E109+H109+K109+Q109+T109+W109+Z109</f>
        <v>461</v>
      </c>
    </row>
    <row r="110" spans="1:29" ht="24" customHeight="1">
      <c r="A110" s="2"/>
      <c r="B110" s="69" t="s">
        <v>157</v>
      </c>
      <c r="C110" s="55">
        <v>2</v>
      </c>
      <c r="D110" s="55">
        <v>8</v>
      </c>
      <c r="E110" s="55">
        <f t="shared" ref="E110" si="261">C110+D110</f>
        <v>10</v>
      </c>
      <c r="F110" s="55">
        <v>22</v>
      </c>
      <c r="G110" s="55">
        <v>14</v>
      </c>
      <c r="H110" s="55">
        <f t="shared" si="11"/>
        <v>36</v>
      </c>
      <c r="I110" s="55">
        <v>0</v>
      </c>
      <c r="J110" s="55">
        <v>0</v>
      </c>
      <c r="K110" s="55">
        <f t="shared" si="90"/>
        <v>0</v>
      </c>
      <c r="L110" s="55">
        <v>0</v>
      </c>
      <c r="M110" s="55">
        <v>0</v>
      </c>
      <c r="N110" s="55">
        <f t="shared" ref="N110" si="262">L110+M110</f>
        <v>0</v>
      </c>
      <c r="O110" s="55">
        <v>0</v>
      </c>
      <c r="P110" s="55">
        <v>0</v>
      </c>
      <c r="Q110" s="55">
        <f t="shared" si="92"/>
        <v>0</v>
      </c>
      <c r="R110" s="55">
        <v>0</v>
      </c>
      <c r="S110" s="55">
        <v>0</v>
      </c>
      <c r="T110" s="55">
        <f t="shared" si="93"/>
        <v>0</v>
      </c>
      <c r="U110" s="55">
        <v>0</v>
      </c>
      <c r="V110" s="55">
        <v>0</v>
      </c>
      <c r="W110" s="55">
        <f t="shared" si="94"/>
        <v>0</v>
      </c>
      <c r="X110" s="55">
        <v>0</v>
      </c>
      <c r="Y110" s="55">
        <v>0</v>
      </c>
      <c r="Z110" s="55">
        <f t="shared" si="95"/>
        <v>0</v>
      </c>
      <c r="AA110" s="55">
        <f>C110+F110+I110+O110+R110+U110+X110</f>
        <v>24</v>
      </c>
      <c r="AB110" s="55">
        <f t="shared" ref="AB110" si="263">D110+G110+J110+P110+S110+V110+Y110</f>
        <v>22</v>
      </c>
      <c r="AC110" s="55">
        <f t="shared" ref="AC110" si="264">E110+H110+K110+Q110+T110+W110+Z110</f>
        <v>46</v>
      </c>
    </row>
    <row r="111" spans="1:29" ht="24" customHeight="1">
      <c r="A111" s="2"/>
      <c r="B111" s="54" t="s">
        <v>127</v>
      </c>
      <c r="C111" s="55">
        <v>0</v>
      </c>
      <c r="D111" s="55">
        <v>0</v>
      </c>
      <c r="E111" s="55">
        <f t="shared" si="10"/>
        <v>0</v>
      </c>
      <c r="F111" s="55">
        <v>21</v>
      </c>
      <c r="G111" s="55">
        <v>10</v>
      </c>
      <c r="H111" s="55">
        <f t="shared" ref="H111" si="265">F111+G111</f>
        <v>31</v>
      </c>
      <c r="I111" s="55">
        <v>17</v>
      </c>
      <c r="J111" s="55">
        <v>9</v>
      </c>
      <c r="K111" s="55">
        <f t="shared" ref="K111" si="266">I111+J111</f>
        <v>26</v>
      </c>
      <c r="L111" s="55">
        <v>0</v>
      </c>
      <c r="M111" s="55">
        <v>0</v>
      </c>
      <c r="N111" s="55">
        <f t="shared" si="257"/>
        <v>0</v>
      </c>
      <c r="O111" s="55">
        <v>25</v>
      </c>
      <c r="P111" s="55">
        <v>2</v>
      </c>
      <c r="Q111" s="55">
        <f t="shared" ref="Q111" si="267">O111+P111</f>
        <v>27</v>
      </c>
      <c r="R111" s="55">
        <v>0</v>
      </c>
      <c r="S111" s="55">
        <v>2</v>
      </c>
      <c r="T111" s="55">
        <f t="shared" ref="T111" si="268">R111+S111</f>
        <v>2</v>
      </c>
      <c r="U111" s="55">
        <v>0</v>
      </c>
      <c r="V111" s="55">
        <v>0</v>
      </c>
      <c r="W111" s="55">
        <f t="shared" ref="W111" si="269">U111+V111</f>
        <v>0</v>
      </c>
      <c r="X111" s="55">
        <v>0</v>
      </c>
      <c r="Y111" s="55">
        <v>0</v>
      </c>
      <c r="Z111" s="55">
        <f t="shared" ref="Z111" si="270">X111+Y111</f>
        <v>0</v>
      </c>
      <c r="AA111" s="55">
        <f>C111+F111+I111+O111+R111+U111+X111</f>
        <v>63</v>
      </c>
      <c r="AB111" s="55">
        <f t="shared" si="259"/>
        <v>23</v>
      </c>
      <c r="AC111" s="55">
        <f t="shared" si="260"/>
        <v>86</v>
      </c>
    </row>
    <row r="112" spans="1:29" ht="24" customHeight="1">
      <c r="A112" s="2"/>
      <c r="B112" s="54" t="s">
        <v>10</v>
      </c>
      <c r="C112" s="55">
        <v>29</v>
      </c>
      <c r="D112" s="55">
        <v>4</v>
      </c>
      <c r="E112" s="55">
        <f t="shared" si="10"/>
        <v>33</v>
      </c>
      <c r="F112" s="55">
        <v>52</v>
      </c>
      <c r="G112" s="55">
        <v>9</v>
      </c>
      <c r="H112" s="55">
        <f t="shared" si="11"/>
        <v>61</v>
      </c>
      <c r="I112" s="55">
        <v>49</v>
      </c>
      <c r="J112" s="55">
        <v>9</v>
      </c>
      <c r="K112" s="55">
        <f t="shared" si="90"/>
        <v>58</v>
      </c>
      <c r="L112" s="55">
        <v>0</v>
      </c>
      <c r="M112" s="55">
        <v>0</v>
      </c>
      <c r="N112" s="55">
        <f t="shared" si="257"/>
        <v>0</v>
      </c>
      <c r="O112" s="55">
        <v>41</v>
      </c>
      <c r="P112" s="55">
        <v>10</v>
      </c>
      <c r="Q112" s="55">
        <f t="shared" si="92"/>
        <v>51</v>
      </c>
      <c r="R112" s="55">
        <v>4</v>
      </c>
      <c r="S112" s="55">
        <v>1</v>
      </c>
      <c r="T112" s="55">
        <f t="shared" si="93"/>
        <v>5</v>
      </c>
      <c r="U112" s="55">
        <v>0</v>
      </c>
      <c r="V112" s="55">
        <v>0</v>
      </c>
      <c r="W112" s="55">
        <f t="shared" si="94"/>
        <v>0</v>
      </c>
      <c r="X112" s="55">
        <v>0</v>
      </c>
      <c r="Y112" s="55">
        <v>0</v>
      </c>
      <c r="Z112" s="55">
        <f t="shared" si="95"/>
        <v>0</v>
      </c>
      <c r="AA112" s="55">
        <f t="shared" si="258"/>
        <v>175</v>
      </c>
      <c r="AB112" s="55">
        <f t="shared" si="259"/>
        <v>33</v>
      </c>
      <c r="AC112" s="55">
        <f t="shared" si="260"/>
        <v>208</v>
      </c>
    </row>
    <row r="113" spans="1:29" ht="24" customHeight="1">
      <c r="A113" s="2"/>
      <c r="B113" s="59" t="s">
        <v>27</v>
      </c>
      <c r="C113" s="55">
        <v>0</v>
      </c>
      <c r="D113" s="55">
        <v>0</v>
      </c>
      <c r="E113" s="55">
        <f t="shared" si="10"/>
        <v>0</v>
      </c>
      <c r="F113" s="55">
        <v>40</v>
      </c>
      <c r="G113" s="55">
        <v>28</v>
      </c>
      <c r="H113" s="55">
        <f t="shared" si="11"/>
        <v>68</v>
      </c>
      <c r="I113" s="55">
        <v>19</v>
      </c>
      <c r="J113" s="55">
        <v>31</v>
      </c>
      <c r="K113" s="55">
        <f t="shared" si="90"/>
        <v>50</v>
      </c>
      <c r="L113" s="55">
        <v>0</v>
      </c>
      <c r="M113" s="55">
        <v>0</v>
      </c>
      <c r="N113" s="55">
        <f t="shared" si="257"/>
        <v>0</v>
      </c>
      <c r="O113" s="55">
        <v>22</v>
      </c>
      <c r="P113" s="55">
        <v>33</v>
      </c>
      <c r="Q113" s="55">
        <f t="shared" si="92"/>
        <v>55</v>
      </c>
      <c r="R113" s="55">
        <v>4</v>
      </c>
      <c r="S113" s="55">
        <v>1</v>
      </c>
      <c r="T113" s="55">
        <f t="shared" si="93"/>
        <v>5</v>
      </c>
      <c r="U113" s="55">
        <v>0</v>
      </c>
      <c r="V113" s="55">
        <v>0</v>
      </c>
      <c r="W113" s="55">
        <f t="shared" si="94"/>
        <v>0</v>
      </c>
      <c r="X113" s="55">
        <v>0</v>
      </c>
      <c r="Y113" s="55">
        <v>0</v>
      </c>
      <c r="Z113" s="55">
        <f t="shared" si="95"/>
        <v>0</v>
      </c>
      <c r="AA113" s="55">
        <f t="shared" si="258"/>
        <v>85</v>
      </c>
      <c r="AB113" s="55">
        <f t="shared" si="259"/>
        <v>93</v>
      </c>
      <c r="AC113" s="55">
        <f t="shared" si="260"/>
        <v>178</v>
      </c>
    </row>
    <row r="114" spans="1:29" ht="24" customHeight="1">
      <c r="A114" s="2"/>
      <c r="B114" s="54" t="s">
        <v>11</v>
      </c>
      <c r="C114" s="55">
        <v>9</v>
      </c>
      <c r="D114" s="55">
        <v>0</v>
      </c>
      <c r="E114" s="55">
        <f t="shared" si="10"/>
        <v>9</v>
      </c>
      <c r="F114" s="55">
        <v>50</v>
      </c>
      <c r="G114" s="55">
        <v>6</v>
      </c>
      <c r="H114" s="55">
        <f t="shared" si="11"/>
        <v>56</v>
      </c>
      <c r="I114" s="55">
        <v>37</v>
      </c>
      <c r="J114" s="55">
        <v>20</v>
      </c>
      <c r="K114" s="55">
        <f t="shared" si="90"/>
        <v>57</v>
      </c>
      <c r="L114" s="55">
        <v>0</v>
      </c>
      <c r="M114" s="55">
        <v>0</v>
      </c>
      <c r="N114" s="55">
        <f t="shared" si="257"/>
        <v>0</v>
      </c>
      <c r="O114" s="55">
        <v>38</v>
      </c>
      <c r="P114" s="55">
        <v>10</v>
      </c>
      <c r="Q114" s="55">
        <f t="shared" si="92"/>
        <v>48</v>
      </c>
      <c r="R114" s="55">
        <v>13</v>
      </c>
      <c r="S114" s="55">
        <v>1</v>
      </c>
      <c r="T114" s="55">
        <f t="shared" si="93"/>
        <v>14</v>
      </c>
      <c r="U114" s="55">
        <v>0</v>
      </c>
      <c r="V114" s="55">
        <v>0</v>
      </c>
      <c r="W114" s="55">
        <f t="shared" si="94"/>
        <v>0</v>
      </c>
      <c r="X114" s="55">
        <v>0</v>
      </c>
      <c r="Y114" s="55">
        <v>0</v>
      </c>
      <c r="Z114" s="55">
        <f t="shared" si="95"/>
        <v>0</v>
      </c>
      <c r="AA114" s="55">
        <f t="shared" si="258"/>
        <v>147</v>
      </c>
      <c r="AB114" s="55">
        <f t="shared" si="259"/>
        <v>37</v>
      </c>
      <c r="AC114" s="55">
        <f t="shared" si="260"/>
        <v>184</v>
      </c>
    </row>
    <row r="115" spans="1:29" ht="24" customHeight="1">
      <c r="A115" s="2"/>
      <c r="B115" s="54" t="s">
        <v>190</v>
      </c>
      <c r="C115" s="55">
        <v>5</v>
      </c>
      <c r="D115" s="55">
        <v>3</v>
      </c>
      <c r="E115" s="55">
        <f t="shared" si="10"/>
        <v>8</v>
      </c>
      <c r="F115" s="55">
        <v>0</v>
      </c>
      <c r="G115" s="55">
        <v>0</v>
      </c>
      <c r="H115" s="55">
        <f t="shared" si="11"/>
        <v>0</v>
      </c>
      <c r="I115" s="55">
        <v>0</v>
      </c>
      <c r="J115" s="55">
        <v>0</v>
      </c>
      <c r="K115" s="55">
        <f t="shared" si="90"/>
        <v>0</v>
      </c>
      <c r="L115" s="55">
        <v>0</v>
      </c>
      <c r="M115" s="55">
        <v>0</v>
      </c>
      <c r="N115" s="55">
        <f t="shared" si="257"/>
        <v>0</v>
      </c>
      <c r="O115" s="55">
        <v>0</v>
      </c>
      <c r="P115" s="55">
        <v>0</v>
      </c>
      <c r="Q115" s="55">
        <f t="shared" si="92"/>
        <v>0</v>
      </c>
      <c r="R115" s="55">
        <v>0</v>
      </c>
      <c r="S115" s="55">
        <v>0</v>
      </c>
      <c r="T115" s="55">
        <f t="shared" si="93"/>
        <v>0</v>
      </c>
      <c r="U115" s="55">
        <v>0</v>
      </c>
      <c r="V115" s="55">
        <v>0</v>
      </c>
      <c r="W115" s="55">
        <f t="shared" si="94"/>
        <v>0</v>
      </c>
      <c r="X115" s="55">
        <v>0</v>
      </c>
      <c r="Y115" s="55">
        <v>0</v>
      </c>
      <c r="Z115" s="55">
        <f t="shared" si="95"/>
        <v>0</v>
      </c>
      <c r="AA115" s="55">
        <f t="shared" si="258"/>
        <v>5</v>
      </c>
      <c r="AB115" s="55">
        <f t="shared" si="259"/>
        <v>3</v>
      </c>
      <c r="AC115" s="55">
        <f t="shared" si="260"/>
        <v>8</v>
      </c>
    </row>
    <row r="116" spans="1:29" ht="24" customHeight="1">
      <c r="A116" s="2"/>
      <c r="B116" s="59" t="s">
        <v>72</v>
      </c>
      <c r="C116" s="55">
        <v>19</v>
      </c>
      <c r="D116" s="55">
        <v>10</v>
      </c>
      <c r="E116" s="55">
        <f t="shared" ref="E116:E117" si="271">C116+D116</f>
        <v>29</v>
      </c>
      <c r="F116" s="55">
        <v>19</v>
      </c>
      <c r="G116" s="55">
        <v>12</v>
      </c>
      <c r="H116" s="55">
        <f t="shared" ref="H116:H117" si="272">F116+G116</f>
        <v>31</v>
      </c>
      <c r="I116" s="55">
        <v>15</v>
      </c>
      <c r="J116" s="55">
        <v>12</v>
      </c>
      <c r="K116" s="55">
        <f t="shared" ref="K116:K117" si="273">I116+J116</f>
        <v>27</v>
      </c>
      <c r="L116" s="55">
        <v>0</v>
      </c>
      <c r="M116" s="55">
        <v>0</v>
      </c>
      <c r="N116" s="55">
        <f t="shared" si="257"/>
        <v>0</v>
      </c>
      <c r="O116" s="55">
        <v>15</v>
      </c>
      <c r="P116" s="55">
        <v>19</v>
      </c>
      <c r="Q116" s="55">
        <f t="shared" ref="Q116:Q117" si="274">O116+P116</f>
        <v>34</v>
      </c>
      <c r="R116" s="55">
        <v>9</v>
      </c>
      <c r="S116" s="55">
        <v>8</v>
      </c>
      <c r="T116" s="55">
        <f t="shared" ref="T116:T117" si="275">R116+S116</f>
        <v>17</v>
      </c>
      <c r="U116" s="55">
        <v>0</v>
      </c>
      <c r="V116" s="55">
        <v>0</v>
      </c>
      <c r="W116" s="55">
        <f t="shared" ref="W116:W117" si="276">U116+V116</f>
        <v>0</v>
      </c>
      <c r="X116" s="55">
        <v>0</v>
      </c>
      <c r="Y116" s="55">
        <v>0</v>
      </c>
      <c r="Z116" s="55">
        <f t="shared" ref="Z116:Z117" si="277">X116+Y116</f>
        <v>0</v>
      </c>
      <c r="AA116" s="55">
        <f t="shared" si="258"/>
        <v>77</v>
      </c>
      <c r="AB116" s="55">
        <f t="shared" si="259"/>
        <v>61</v>
      </c>
      <c r="AC116" s="55">
        <f t="shared" si="260"/>
        <v>138</v>
      </c>
    </row>
    <row r="117" spans="1:29" ht="24" customHeight="1">
      <c r="A117" s="2"/>
      <c r="B117" s="59" t="s">
        <v>128</v>
      </c>
      <c r="C117" s="55">
        <v>0</v>
      </c>
      <c r="D117" s="55">
        <v>0</v>
      </c>
      <c r="E117" s="55">
        <f t="shared" si="271"/>
        <v>0</v>
      </c>
      <c r="F117" s="55">
        <v>0</v>
      </c>
      <c r="G117" s="55">
        <v>0</v>
      </c>
      <c r="H117" s="55">
        <f t="shared" si="272"/>
        <v>0</v>
      </c>
      <c r="I117" s="55">
        <v>22</v>
      </c>
      <c r="J117" s="55">
        <v>12</v>
      </c>
      <c r="K117" s="55">
        <f t="shared" si="273"/>
        <v>34</v>
      </c>
      <c r="L117" s="55">
        <v>0</v>
      </c>
      <c r="M117" s="55">
        <v>0</v>
      </c>
      <c r="N117" s="55">
        <f t="shared" si="257"/>
        <v>0</v>
      </c>
      <c r="O117" s="55">
        <v>14</v>
      </c>
      <c r="P117" s="55">
        <v>8</v>
      </c>
      <c r="Q117" s="55">
        <f t="shared" si="274"/>
        <v>22</v>
      </c>
      <c r="R117" s="55">
        <v>11</v>
      </c>
      <c r="S117" s="55">
        <v>0</v>
      </c>
      <c r="T117" s="55">
        <f t="shared" si="275"/>
        <v>11</v>
      </c>
      <c r="U117" s="55">
        <v>0</v>
      </c>
      <c r="V117" s="55">
        <v>0</v>
      </c>
      <c r="W117" s="55">
        <f t="shared" si="276"/>
        <v>0</v>
      </c>
      <c r="X117" s="55">
        <v>0</v>
      </c>
      <c r="Y117" s="55">
        <v>0</v>
      </c>
      <c r="Z117" s="55">
        <f t="shared" si="277"/>
        <v>0</v>
      </c>
      <c r="AA117" s="55">
        <f t="shared" si="258"/>
        <v>47</v>
      </c>
      <c r="AB117" s="55">
        <f t="shared" si="259"/>
        <v>20</v>
      </c>
      <c r="AC117" s="55">
        <f t="shared" si="260"/>
        <v>67</v>
      </c>
    </row>
    <row r="118" spans="1:29" ht="24" customHeight="1">
      <c r="A118" s="2"/>
      <c r="B118" s="54" t="s">
        <v>28</v>
      </c>
      <c r="C118" s="55">
        <v>23</v>
      </c>
      <c r="D118" s="55">
        <v>2</v>
      </c>
      <c r="E118" s="55">
        <f t="shared" ref="E118:E206" si="278">C118+D118</f>
        <v>25</v>
      </c>
      <c r="F118" s="55">
        <v>47</v>
      </c>
      <c r="G118" s="55">
        <v>13</v>
      </c>
      <c r="H118" s="55">
        <f t="shared" ref="H118:H206" si="279">F118+G118</f>
        <v>60</v>
      </c>
      <c r="I118" s="55">
        <v>51</v>
      </c>
      <c r="J118" s="55">
        <v>9</v>
      </c>
      <c r="K118" s="55">
        <f t="shared" si="90"/>
        <v>60</v>
      </c>
      <c r="L118" s="55">
        <v>0</v>
      </c>
      <c r="M118" s="55">
        <v>0</v>
      </c>
      <c r="N118" s="55">
        <f t="shared" ref="N118:N130" si="280">L118+M118</f>
        <v>0</v>
      </c>
      <c r="O118" s="55">
        <v>40</v>
      </c>
      <c r="P118" s="55">
        <v>11</v>
      </c>
      <c r="Q118" s="55">
        <f t="shared" si="92"/>
        <v>51</v>
      </c>
      <c r="R118" s="55">
        <v>3</v>
      </c>
      <c r="S118" s="55">
        <v>0</v>
      </c>
      <c r="T118" s="55">
        <f t="shared" si="93"/>
        <v>3</v>
      </c>
      <c r="U118" s="55">
        <v>0</v>
      </c>
      <c r="V118" s="55">
        <v>0</v>
      </c>
      <c r="W118" s="55">
        <f t="shared" si="94"/>
        <v>0</v>
      </c>
      <c r="X118" s="55">
        <v>0</v>
      </c>
      <c r="Y118" s="55">
        <v>0</v>
      </c>
      <c r="Z118" s="55">
        <f t="shared" si="95"/>
        <v>0</v>
      </c>
      <c r="AA118" s="55">
        <f t="shared" si="258"/>
        <v>164</v>
      </c>
      <c r="AB118" s="55">
        <f t="shared" si="259"/>
        <v>35</v>
      </c>
      <c r="AC118" s="55">
        <f t="shared" si="260"/>
        <v>199</v>
      </c>
    </row>
    <row r="119" spans="1:29" ht="24" customHeight="1">
      <c r="A119" s="51"/>
      <c r="B119" s="54" t="s">
        <v>13</v>
      </c>
      <c r="C119" s="55">
        <v>17</v>
      </c>
      <c r="D119" s="55">
        <v>10</v>
      </c>
      <c r="E119" s="55">
        <f t="shared" si="278"/>
        <v>27</v>
      </c>
      <c r="F119" s="55">
        <v>37</v>
      </c>
      <c r="G119" s="55">
        <v>25</v>
      </c>
      <c r="H119" s="55">
        <f t="shared" si="279"/>
        <v>62</v>
      </c>
      <c r="I119" s="55">
        <v>29</v>
      </c>
      <c r="J119" s="55">
        <v>29</v>
      </c>
      <c r="K119" s="55">
        <f t="shared" ref="K119:K206" si="281">I119+J119</f>
        <v>58</v>
      </c>
      <c r="L119" s="55">
        <v>0</v>
      </c>
      <c r="M119" s="55">
        <v>0</v>
      </c>
      <c r="N119" s="55">
        <f t="shared" si="280"/>
        <v>0</v>
      </c>
      <c r="O119" s="55">
        <v>40</v>
      </c>
      <c r="P119" s="55">
        <v>15</v>
      </c>
      <c r="Q119" s="55">
        <f t="shared" ref="Q119:Q206" si="282">O119+P119</f>
        <v>55</v>
      </c>
      <c r="R119" s="55">
        <v>7</v>
      </c>
      <c r="S119" s="55">
        <v>2</v>
      </c>
      <c r="T119" s="55">
        <f t="shared" ref="T119:T206" si="283">R119+S119</f>
        <v>9</v>
      </c>
      <c r="U119" s="55">
        <v>0</v>
      </c>
      <c r="V119" s="55">
        <v>0</v>
      </c>
      <c r="W119" s="55">
        <f t="shared" ref="W119:W206" si="284">U119+V119</f>
        <v>0</v>
      </c>
      <c r="X119" s="55">
        <v>0</v>
      </c>
      <c r="Y119" s="55">
        <v>0</v>
      </c>
      <c r="Z119" s="55">
        <f t="shared" ref="Z119:Z206" si="285">X119+Y119</f>
        <v>0</v>
      </c>
      <c r="AA119" s="55">
        <f t="shared" si="258"/>
        <v>130</v>
      </c>
      <c r="AB119" s="55">
        <f t="shared" si="259"/>
        <v>81</v>
      </c>
      <c r="AC119" s="55">
        <f t="shared" si="260"/>
        <v>211</v>
      </c>
    </row>
    <row r="120" spans="1:29" ht="24" customHeight="1">
      <c r="A120" s="2"/>
      <c r="B120" s="54" t="s">
        <v>169</v>
      </c>
      <c r="C120" s="55">
        <v>5</v>
      </c>
      <c r="D120" s="55">
        <v>3</v>
      </c>
      <c r="E120" s="55">
        <f t="shared" ref="E120" si="286">C120+D120</f>
        <v>8</v>
      </c>
      <c r="F120" s="55">
        <v>20</v>
      </c>
      <c r="G120" s="55">
        <v>15</v>
      </c>
      <c r="H120" s="55">
        <f t="shared" ref="H120" si="287">F120+G120</f>
        <v>35</v>
      </c>
      <c r="I120" s="55">
        <v>24</v>
      </c>
      <c r="J120" s="55">
        <v>11</v>
      </c>
      <c r="K120" s="55">
        <f t="shared" ref="K120" si="288">I120+J120</f>
        <v>35</v>
      </c>
      <c r="L120" s="55">
        <v>0</v>
      </c>
      <c r="M120" s="55">
        <v>0</v>
      </c>
      <c r="N120" s="55">
        <f t="shared" si="280"/>
        <v>0</v>
      </c>
      <c r="O120" s="55">
        <v>24</v>
      </c>
      <c r="P120" s="55">
        <v>22</v>
      </c>
      <c r="Q120" s="55">
        <f t="shared" ref="Q120" si="289">O120+P120</f>
        <v>46</v>
      </c>
      <c r="R120" s="55">
        <v>6</v>
      </c>
      <c r="S120" s="55">
        <v>2</v>
      </c>
      <c r="T120" s="55">
        <f t="shared" ref="T120" si="290">R120+S120</f>
        <v>8</v>
      </c>
      <c r="U120" s="55">
        <v>0</v>
      </c>
      <c r="V120" s="55">
        <v>0</v>
      </c>
      <c r="W120" s="55">
        <f t="shared" ref="W120" si="291">U120+V120</f>
        <v>0</v>
      </c>
      <c r="X120" s="55">
        <v>0</v>
      </c>
      <c r="Y120" s="55">
        <v>0</v>
      </c>
      <c r="Z120" s="55">
        <f t="shared" ref="Z120" si="292">X120+Y120</f>
        <v>0</v>
      </c>
      <c r="AA120" s="55">
        <f t="shared" si="258"/>
        <v>79</v>
      </c>
      <c r="AB120" s="55">
        <f t="shared" si="259"/>
        <v>53</v>
      </c>
      <c r="AC120" s="55">
        <f t="shared" si="260"/>
        <v>132</v>
      </c>
    </row>
    <row r="121" spans="1:29" ht="24" customHeight="1">
      <c r="A121" s="2"/>
      <c r="B121" s="59" t="s">
        <v>29</v>
      </c>
      <c r="C121" s="55">
        <v>0</v>
      </c>
      <c r="D121" s="55">
        <v>0</v>
      </c>
      <c r="E121" s="55">
        <f t="shared" si="278"/>
        <v>0</v>
      </c>
      <c r="F121" s="55">
        <v>0</v>
      </c>
      <c r="G121" s="55">
        <v>0</v>
      </c>
      <c r="H121" s="55">
        <f t="shared" si="279"/>
        <v>0</v>
      </c>
      <c r="I121" s="55">
        <v>0</v>
      </c>
      <c r="J121" s="55">
        <v>0</v>
      </c>
      <c r="K121" s="55">
        <f t="shared" si="281"/>
        <v>0</v>
      </c>
      <c r="L121" s="55">
        <v>0</v>
      </c>
      <c r="M121" s="55">
        <v>0</v>
      </c>
      <c r="N121" s="55">
        <f t="shared" si="280"/>
        <v>0</v>
      </c>
      <c r="O121" s="55">
        <v>0</v>
      </c>
      <c r="P121" s="55">
        <v>0</v>
      </c>
      <c r="Q121" s="55">
        <f t="shared" si="282"/>
        <v>0</v>
      </c>
      <c r="R121" s="55">
        <v>0</v>
      </c>
      <c r="S121" s="55">
        <v>1</v>
      </c>
      <c r="T121" s="55">
        <f t="shared" si="283"/>
        <v>1</v>
      </c>
      <c r="U121" s="55">
        <v>0</v>
      </c>
      <c r="V121" s="55">
        <v>0</v>
      </c>
      <c r="W121" s="55">
        <f t="shared" si="284"/>
        <v>0</v>
      </c>
      <c r="X121" s="55">
        <v>0</v>
      </c>
      <c r="Y121" s="55">
        <v>0</v>
      </c>
      <c r="Z121" s="55">
        <f t="shared" si="285"/>
        <v>0</v>
      </c>
      <c r="AA121" s="55">
        <f t="shared" si="258"/>
        <v>0</v>
      </c>
      <c r="AB121" s="55">
        <f t="shared" si="259"/>
        <v>1</v>
      </c>
      <c r="AC121" s="55">
        <f t="shared" si="260"/>
        <v>1</v>
      </c>
    </row>
    <row r="122" spans="1:29" ht="24" customHeight="1">
      <c r="A122" s="2"/>
      <c r="B122" s="54" t="s">
        <v>30</v>
      </c>
      <c r="C122" s="55">
        <v>0</v>
      </c>
      <c r="D122" s="55">
        <v>0</v>
      </c>
      <c r="E122" s="55">
        <f t="shared" si="278"/>
        <v>0</v>
      </c>
      <c r="F122" s="55">
        <v>26</v>
      </c>
      <c r="G122" s="55">
        <v>31</v>
      </c>
      <c r="H122" s="55">
        <f t="shared" si="279"/>
        <v>57</v>
      </c>
      <c r="I122" s="55">
        <v>26</v>
      </c>
      <c r="J122" s="55">
        <v>29</v>
      </c>
      <c r="K122" s="55">
        <f t="shared" si="281"/>
        <v>55</v>
      </c>
      <c r="L122" s="55">
        <v>0</v>
      </c>
      <c r="M122" s="55">
        <v>0</v>
      </c>
      <c r="N122" s="55">
        <f t="shared" si="280"/>
        <v>0</v>
      </c>
      <c r="O122" s="55">
        <v>25</v>
      </c>
      <c r="P122" s="55">
        <v>33</v>
      </c>
      <c r="Q122" s="55">
        <f t="shared" si="282"/>
        <v>58</v>
      </c>
      <c r="R122" s="55">
        <v>0</v>
      </c>
      <c r="S122" s="55">
        <v>0</v>
      </c>
      <c r="T122" s="55">
        <f t="shared" si="283"/>
        <v>0</v>
      </c>
      <c r="U122" s="55">
        <v>0</v>
      </c>
      <c r="V122" s="55">
        <v>0</v>
      </c>
      <c r="W122" s="55">
        <f t="shared" si="284"/>
        <v>0</v>
      </c>
      <c r="X122" s="55">
        <v>0</v>
      </c>
      <c r="Y122" s="55">
        <v>0</v>
      </c>
      <c r="Z122" s="55">
        <f t="shared" si="285"/>
        <v>0</v>
      </c>
      <c r="AA122" s="55">
        <f t="shared" si="258"/>
        <v>77</v>
      </c>
      <c r="AB122" s="55">
        <f t="shared" si="259"/>
        <v>93</v>
      </c>
      <c r="AC122" s="55">
        <f t="shared" si="260"/>
        <v>170</v>
      </c>
    </row>
    <row r="123" spans="1:29" ht="24" customHeight="1">
      <c r="A123" s="2"/>
      <c r="B123" s="54" t="s">
        <v>31</v>
      </c>
      <c r="C123" s="55">
        <v>0</v>
      </c>
      <c r="D123" s="55">
        <v>0</v>
      </c>
      <c r="E123" s="55">
        <f t="shared" si="278"/>
        <v>0</v>
      </c>
      <c r="F123" s="55">
        <v>16</v>
      </c>
      <c r="G123" s="55">
        <v>8</v>
      </c>
      <c r="H123" s="55">
        <f t="shared" si="279"/>
        <v>24</v>
      </c>
      <c r="I123" s="55">
        <v>8</v>
      </c>
      <c r="J123" s="55">
        <v>12</v>
      </c>
      <c r="K123" s="55">
        <f t="shared" si="281"/>
        <v>20</v>
      </c>
      <c r="L123" s="55">
        <v>0</v>
      </c>
      <c r="M123" s="55">
        <v>0</v>
      </c>
      <c r="N123" s="55">
        <f t="shared" si="280"/>
        <v>0</v>
      </c>
      <c r="O123" s="55">
        <v>16</v>
      </c>
      <c r="P123" s="55">
        <v>14</v>
      </c>
      <c r="Q123" s="55">
        <f t="shared" si="282"/>
        <v>30</v>
      </c>
      <c r="R123" s="55">
        <v>10</v>
      </c>
      <c r="S123" s="55">
        <v>4</v>
      </c>
      <c r="T123" s="55">
        <f t="shared" si="283"/>
        <v>14</v>
      </c>
      <c r="U123" s="55">
        <v>0</v>
      </c>
      <c r="V123" s="55">
        <v>0</v>
      </c>
      <c r="W123" s="55">
        <f t="shared" si="284"/>
        <v>0</v>
      </c>
      <c r="X123" s="55">
        <v>0</v>
      </c>
      <c r="Y123" s="55">
        <v>0</v>
      </c>
      <c r="Z123" s="55">
        <f t="shared" si="285"/>
        <v>0</v>
      </c>
      <c r="AA123" s="55">
        <f t="shared" si="258"/>
        <v>50</v>
      </c>
      <c r="AB123" s="55">
        <f t="shared" si="259"/>
        <v>38</v>
      </c>
      <c r="AC123" s="55">
        <f t="shared" si="260"/>
        <v>88</v>
      </c>
    </row>
    <row r="124" spans="1:29" ht="24" customHeight="1">
      <c r="A124" s="2"/>
      <c r="B124" s="54" t="s">
        <v>129</v>
      </c>
      <c r="C124" s="55">
        <v>0</v>
      </c>
      <c r="D124" s="55">
        <v>0</v>
      </c>
      <c r="E124" s="55">
        <f t="shared" ref="E124" si="293">C124+D124</f>
        <v>0</v>
      </c>
      <c r="F124" s="55">
        <v>46</v>
      </c>
      <c r="G124" s="55">
        <v>10</v>
      </c>
      <c r="H124" s="55">
        <f t="shared" ref="H124" si="294">F124+G124</f>
        <v>56</v>
      </c>
      <c r="I124" s="55">
        <v>43</v>
      </c>
      <c r="J124" s="55">
        <v>11</v>
      </c>
      <c r="K124" s="55">
        <f t="shared" ref="K124" si="295">I124+J124</f>
        <v>54</v>
      </c>
      <c r="L124" s="55">
        <v>0</v>
      </c>
      <c r="M124" s="55">
        <v>0</v>
      </c>
      <c r="N124" s="55">
        <f t="shared" si="280"/>
        <v>0</v>
      </c>
      <c r="O124" s="55">
        <v>37</v>
      </c>
      <c r="P124" s="55">
        <v>9</v>
      </c>
      <c r="Q124" s="55">
        <f t="shared" ref="Q124" si="296">O124+P124</f>
        <v>46</v>
      </c>
      <c r="R124" s="55">
        <v>6</v>
      </c>
      <c r="S124" s="55">
        <v>1</v>
      </c>
      <c r="T124" s="55">
        <f t="shared" ref="T124" si="297">R124+S124</f>
        <v>7</v>
      </c>
      <c r="U124" s="55">
        <v>0</v>
      </c>
      <c r="V124" s="55">
        <v>0</v>
      </c>
      <c r="W124" s="55">
        <f t="shared" ref="W124" si="298">U124+V124</f>
        <v>0</v>
      </c>
      <c r="X124" s="55">
        <v>0</v>
      </c>
      <c r="Y124" s="55">
        <v>0</v>
      </c>
      <c r="Z124" s="55">
        <f t="shared" ref="Z124" si="299">X124+Y124</f>
        <v>0</v>
      </c>
      <c r="AA124" s="55">
        <f t="shared" si="258"/>
        <v>132</v>
      </c>
      <c r="AB124" s="55">
        <f t="shared" si="259"/>
        <v>31</v>
      </c>
      <c r="AC124" s="55">
        <f t="shared" si="260"/>
        <v>163</v>
      </c>
    </row>
    <row r="125" spans="1:29" ht="24" customHeight="1">
      <c r="A125" s="2"/>
      <c r="B125" s="54" t="s">
        <v>191</v>
      </c>
      <c r="C125" s="55">
        <v>26</v>
      </c>
      <c r="D125" s="55">
        <v>6</v>
      </c>
      <c r="E125" s="55">
        <f t="shared" ref="E125" si="300">C125+D125</f>
        <v>32</v>
      </c>
      <c r="F125" s="55">
        <v>0</v>
      </c>
      <c r="G125" s="55">
        <v>0</v>
      </c>
      <c r="H125" s="55">
        <f t="shared" ref="H125" si="301">F125+G125</f>
        <v>0</v>
      </c>
      <c r="I125" s="55">
        <v>0</v>
      </c>
      <c r="J125" s="55">
        <v>0</v>
      </c>
      <c r="K125" s="55">
        <f t="shared" ref="K125" si="302">I125+J125</f>
        <v>0</v>
      </c>
      <c r="L125" s="55">
        <v>0</v>
      </c>
      <c r="M125" s="55">
        <v>0</v>
      </c>
      <c r="N125" s="55">
        <f t="shared" si="280"/>
        <v>0</v>
      </c>
      <c r="O125" s="55">
        <v>0</v>
      </c>
      <c r="P125" s="55">
        <v>0</v>
      </c>
      <c r="Q125" s="55">
        <f t="shared" ref="Q125" si="303">O125+P125</f>
        <v>0</v>
      </c>
      <c r="R125" s="55">
        <v>0</v>
      </c>
      <c r="S125" s="55">
        <v>0</v>
      </c>
      <c r="T125" s="55">
        <f t="shared" ref="T125" si="304">R125+S125</f>
        <v>0</v>
      </c>
      <c r="U125" s="55">
        <v>0</v>
      </c>
      <c r="V125" s="55">
        <v>0</v>
      </c>
      <c r="W125" s="55">
        <f t="shared" ref="W125" si="305">U125+V125</f>
        <v>0</v>
      </c>
      <c r="X125" s="55">
        <v>0</v>
      </c>
      <c r="Y125" s="55">
        <v>0</v>
      </c>
      <c r="Z125" s="55">
        <f t="shared" ref="Z125" si="306">X125+Y125</f>
        <v>0</v>
      </c>
      <c r="AA125" s="55">
        <f t="shared" si="258"/>
        <v>26</v>
      </c>
      <c r="AB125" s="55">
        <f t="shared" si="259"/>
        <v>6</v>
      </c>
      <c r="AC125" s="55">
        <f t="shared" si="260"/>
        <v>32</v>
      </c>
    </row>
    <row r="126" spans="1:29" ht="24" customHeight="1">
      <c r="A126" s="2"/>
      <c r="B126" s="54" t="s">
        <v>192</v>
      </c>
      <c r="C126" s="55">
        <v>32</v>
      </c>
      <c r="D126" s="55">
        <v>7</v>
      </c>
      <c r="E126" s="55">
        <f t="shared" ref="E126:E130" si="307">C126+D126</f>
        <v>39</v>
      </c>
      <c r="F126" s="55">
        <v>0</v>
      </c>
      <c r="G126" s="55">
        <v>0</v>
      </c>
      <c r="H126" s="55">
        <f t="shared" ref="H126:H130" si="308">F126+G126</f>
        <v>0</v>
      </c>
      <c r="I126" s="55">
        <v>0</v>
      </c>
      <c r="J126" s="55">
        <v>0</v>
      </c>
      <c r="K126" s="55">
        <f t="shared" ref="K126:K130" si="309">I126+J126</f>
        <v>0</v>
      </c>
      <c r="L126" s="55">
        <v>0</v>
      </c>
      <c r="M126" s="55">
        <v>0</v>
      </c>
      <c r="N126" s="55">
        <f t="shared" si="280"/>
        <v>0</v>
      </c>
      <c r="O126" s="55">
        <v>0</v>
      </c>
      <c r="P126" s="55">
        <v>0</v>
      </c>
      <c r="Q126" s="55">
        <f t="shared" ref="Q126:Q130" si="310">O126+P126</f>
        <v>0</v>
      </c>
      <c r="R126" s="55">
        <v>0</v>
      </c>
      <c r="S126" s="55">
        <v>0</v>
      </c>
      <c r="T126" s="55">
        <f t="shared" ref="T126:T130" si="311">R126+S126</f>
        <v>0</v>
      </c>
      <c r="U126" s="55">
        <v>0</v>
      </c>
      <c r="V126" s="55">
        <v>0</v>
      </c>
      <c r="W126" s="55">
        <f t="shared" ref="W126:W130" si="312">U126+V126</f>
        <v>0</v>
      </c>
      <c r="X126" s="55">
        <v>0</v>
      </c>
      <c r="Y126" s="55">
        <v>0</v>
      </c>
      <c r="Z126" s="55">
        <f t="shared" ref="Z126:Z130" si="313">X126+Y126</f>
        <v>0</v>
      </c>
      <c r="AA126" s="55">
        <f t="shared" si="258"/>
        <v>32</v>
      </c>
      <c r="AB126" s="55">
        <f t="shared" si="259"/>
        <v>7</v>
      </c>
      <c r="AC126" s="55">
        <f t="shared" si="260"/>
        <v>39</v>
      </c>
    </row>
    <row r="127" spans="1:29" ht="24" customHeight="1">
      <c r="A127" s="2"/>
      <c r="B127" s="54" t="s">
        <v>98</v>
      </c>
      <c r="C127" s="55">
        <v>18</v>
      </c>
      <c r="D127" s="55">
        <v>4</v>
      </c>
      <c r="E127" s="55">
        <f t="shared" ref="E127" si="314">C127+D127</f>
        <v>22</v>
      </c>
      <c r="F127" s="55">
        <v>23</v>
      </c>
      <c r="G127" s="55">
        <v>11</v>
      </c>
      <c r="H127" s="55">
        <f t="shared" ref="H127" si="315">F127+G127</f>
        <v>34</v>
      </c>
      <c r="I127" s="55">
        <v>23</v>
      </c>
      <c r="J127" s="55">
        <v>10</v>
      </c>
      <c r="K127" s="55">
        <f t="shared" ref="K127" si="316">I127+J127</f>
        <v>33</v>
      </c>
      <c r="L127" s="55">
        <v>0</v>
      </c>
      <c r="M127" s="55">
        <v>0</v>
      </c>
      <c r="N127" s="55">
        <f t="shared" si="280"/>
        <v>0</v>
      </c>
      <c r="O127" s="55">
        <v>11</v>
      </c>
      <c r="P127" s="55">
        <v>7</v>
      </c>
      <c r="Q127" s="55">
        <f t="shared" ref="Q127" si="317">O127+P127</f>
        <v>18</v>
      </c>
      <c r="R127" s="55">
        <v>0</v>
      </c>
      <c r="S127" s="55">
        <v>0</v>
      </c>
      <c r="T127" s="55">
        <f t="shared" ref="T127" si="318">R127+S127</f>
        <v>0</v>
      </c>
      <c r="U127" s="55">
        <v>0</v>
      </c>
      <c r="V127" s="55">
        <v>0</v>
      </c>
      <c r="W127" s="55">
        <f t="shared" ref="W127" si="319">U127+V127</f>
        <v>0</v>
      </c>
      <c r="X127" s="55">
        <v>0</v>
      </c>
      <c r="Y127" s="55">
        <v>0</v>
      </c>
      <c r="Z127" s="55">
        <f t="shared" ref="Z127" si="320">X127+Y127</f>
        <v>0</v>
      </c>
      <c r="AA127" s="55">
        <f t="shared" si="258"/>
        <v>75</v>
      </c>
      <c r="AB127" s="55">
        <f t="shared" si="259"/>
        <v>32</v>
      </c>
      <c r="AC127" s="55">
        <f t="shared" si="260"/>
        <v>107</v>
      </c>
    </row>
    <row r="128" spans="1:29" ht="24" customHeight="1">
      <c r="A128" s="2"/>
      <c r="B128" s="54" t="s">
        <v>14</v>
      </c>
      <c r="C128" s="55">
        <v>19</v>
      </c>
      <c r="D128" s="55">
        <v>6</v>
      </c>
      <c r="E128" s="55">
        <f t="shared" ref="E128" si="321">C128+D128</f>
        <v>25</v>
      </c>
      <c r="F128" s="55">
        <v>0</v>
      </c>
      <c r="G128" s="55">
        <v>0</v>
      </c>
      <c r="H128" s="55">
        <f t="shared" ref="H128" si="322">F128+G128</f>
        <v>0</v>
      </c>
      <c r="I128" s="55">
        <v>0</v>
      </c>
      <c r="J128" s="55">
        <v>0</v>
      </c>
      <c r="K128" s="55">
        <f t="shared" ref="K128" si="323">I128+J128</f>
        <v>0</v>
      </c>
      <c r="L128" s="55">
        <v>0</v>
      </c>
      <c r="M128" s="55">
        <v>0</v>
      </c>
      <c r="N128" s="55">
        <f t="shared" si="280"/>
        <v>0</v>
      </c>
      <c r="O128" s="55">
        <v>0</v>
      </c>
      <c r="P128" s="55">
        <v>0</v>
      </c>
      <c r="Q128" s="55">
        <f t="shared" ref="Q128" si="324">O128+P128</f>
        <v>0</v>
      </c>
      <c r="R128" s="55">
        <v>0</v>
      </c>
      <c r="S128" s="55">
        <v>0</v>
      </c>
      <c r="T128" s="55">
        <f t="shared" ref="T128" si="325">R128+S128</f>
        <v>0</v>
      </c>
      <c r="U128" s="55">
        <v>0</v>
      </c>
      <c r="V128" s="55">
        <v>0</v>
      </c>
      <c r="W128" s="55">
        <f t="shared" ref="W128" si="326">U128+V128</f>
        <v>0</v>
      </c>
      <c r="X128" s="55">
        <v>0</v>
      </c>
      <c r="Y128" s="55">
        <v>0</v>
      </c>
      <c r="Z128" s="55">
        <f t="shared" ref="Z128" si="327">X128+Y128</f>
        <v>0</v>
      </c>
      <c r="AA128" s="55">
        <f t="shared" si="258"/>
        <v>19</v>
      </c>
      <c r="AB128" s="55">
        <f t="shared" si="259"/>
        <v>6</v>
      </c>
      <c r="AC128" s="55">
        <f t="shared" si="260"/>
        <v>25</v>
      </c>
    </row>
    <row r="129" spans="1:29" ht="24" customHeight="1">
      <c r="A129" s="2"/>
      <c r="B129" s="54" t="s">
        <v>171</v>
      </c>
      <c r="C129" s="55">
        <v>0</v>
      </c>
      <c r="D129" s="55">
        <v>0</v>
      </c>
      <c r="E129" s="55">
        <f t="shared" ref="E129" si="328">C129+D129</f>
        <v>0</v>
      </c>
      <c r="F129" s="55">
        <v>20</v>
      </c>
      <c r="G129" s="55">
        <v>14</v>
      </c>
      <c r="H129" s="55">
        <f t="shared" ref="H129" si="329">F129+G129</f>
        <v>34</v>
      </c>
      <c r="I129" s="55">
        <v>14</v>
      </c>
      <c r="J129" s="55">
        <v>12</v>
      </c>
      <c r="K129" s="55">
        <f t="shared" ref="K129" si="330">I129+J129</f>
        <v>26</v>
      </c>
      <c r="L129" s="55">
        <v>0</v>
      </c>
      <c r="M129" s="55">
        <v>0</v>
      </c>
      <c r="N129" s="55">
        <f t="shared" ref="N129" si="331">L129+M129</f>
        <v>0</v>
      </c>
      <c r="O129" s="55">
        <v>17</v>
      </c>
      <c r="P129" s="55">
        <v>11</v>
      </c>
      <c r="Q129" s="55">
        <f t="shared" ref="Q129" si="332">O129+P129</f>
        <v>28</v>
      </c>
      <c r="R129" s="55">
        <v>2</v>
      </c>
      <c r="S129" s="55">
        <v>2</v>
      </c>
      <c r="T129" s="55">
        <f t="shared" ref="T129" si="333">R129+S129</f>
        <v>4</v>
      </c>
      <c r="U129" s="55">
        <v>0</v>
      </c>
      <c r="V129" s="55">
        <v>0</v>
      </c>
      <c r="W129" s="55">
        <f t="shared" ref="W129" si="334">U129+V129</f>
        <v>0</v>
      </c>
      <c r="X129" s="55">
        <v>0</v>
      </c>
      <c r="Y129" s="55">
        <v>0</v>
      </c>
      <c r="Z129" s="55">
        <f t="shared" ref="Z129" si="335">X129+Y129</f>
        <v>0</v>
      </c>
      <c r="AA129" s="55">
        <f t="shared" ref="AA129" si="336">C129+F129+I129+O129+R129+U129+X129</f>
        <v>53</v>
      </c>
      <c r="AB129" s="55">
        <f t="shared" ref="AB129" si="337">D129+G129+J129+P129+S129+V129+Y129</f>
        <v>39</v>
      </c>
      <c r="AC129" s="55">
        <f t="shared" ref="AC129" si="338">E129+H129+K129+Q129+T129+W129+Z129</f>
        <v>92</v>
      </c>
    </row>
    <row r="130" spans="1:29" ht="24" customHeight="1">
      <c r="A130" s="2"/>
      <c r="B130" s="54" t="s">
        <v>170</v>
      </c>
      <c r="C130" s="55">
        <v>0</v>
      </c>
      <c r="D130" s="55">
        <v>0</v>
      </c>
      <c r="E130" s="55">
        <f t="shared" si="307"/>
        <v>0</v>
      </c>
      <c r="F130" s="55">
        <v>21</v>
      </c>
      <c r="G130" s="55">
        <v>10</v>
      </c>
      <c r="H130" s="55">
        <f t="shared" si="308"/>
        <v>31</v>
      </c>
      <c r="I130" s="55">
        <v>24</v>
      </c>
      <c r="J130" s="55">
        <v>9</v>
      </c>
      <c r="K130" s="55">
        <f t="shared" si="309"/>
        <v>33</v>
      </c>
      <c r="L130" s="55">
        <v>0</v>
      </c>
      <c r="M130" s="55">
        <v>0</v>
      </c>
      <c r="N130" s="55">
        <f t="shared" si="280"/>
        <v>0</v>
      </c>
      <c r="O130" s="55">
        <v>17</v>
      </c>
      <c r="P130" s="55">
        <v>9</v>
      </c>
      <c r="Q130" s="55">
        <f t="shared" si="310"/>
        <v>26</v>
      </c>
      <c r="R130" s="55">
        <v>21</v>
      </c>
      <c r="S130" s="55">
        <v>1</v>
      </c>
      <c r="T130" s="55">
        <f t="shared" si="311"/>
        <v>22</v>
      </c>
      <c r="U130" s="55">
        <v>0</v>
      </c>
      <c r="V130" s="55">
        <v>0</v>
      </c>
      <c r="W130" s="55">
        <f t="shared" si="312"/>
        <v>0</v>
      </c>
      <c r="X130" s="55">
        <v>0</v>
      </c>
      <c r="Y130" s="55">
        <v>0</v>
      </c>
      <c r="Z130" s="55">
        <f t="shared" si="313"/>
        <v>0</v>
      </c>
      <c r="AA130" s="55">
        <f t="shared" si="258"/>
        <v>83</v>
      </c>
      <c r="AB130" s="55">
        <f t="shared" si="259"/>
        <v>29</v>
      </c>
      <c r="AC130" s="55">
        <f t="shared" si="260"/>
        <v>112</v>
      </c>
    </row>
    <row r="131" spans="1:29" ht="24" customHeight="1">
      <c r="A131" s="2"/>
      <c r="B131" s="7" t="s">
        <v>76</v>
      </c>
      <c r="C131" s="1">
        <f t="shared" ref="C131:AC131" si="339">SUM(C109:C130)</f>
        <v>467</v>
      </c>
      <c r="D131" s="1">
        <f t="shared" si="339"/>
        <v>260</v>
      </c>
      <c r="E131" s="1">
        <f t="shared" si="339"/>
        <v>727</v>
      </c>
      <c r="F131" s="1">
        <f t="shared" si="339"/>
        <v>460</v>
      </c>
      <c r="G131" s="1">
        <f t="shared" si="339"/>
        <v>216</v>
      </c>
      <c r="H131" s="1">
        <f t="shared" si="339"/>
        <v>676</v>
      </c>
      <c r="I131" s="1">
        <f t="shared" si="339"/>
        <v>402</v>
      </c>
      <c r="J131" s="1">
        <f t="shared" si="339"/>
        <v>225</v>
      </c>
      <c r="K131" s="1">
        <f t="shared" si="339"/>
        <v>627</v>
      </c>
      <c r="L131" s="1">
        <f t="shared" si="339"/>
        <v>0</v>
      </c>
      <c r="M131" s="1">
        <f t="shared" si="339"/>
        <v>0</v>
      </c>
      <c r="N131" s="1">
        <f t="shared" si="339"/>
        <v>0</v>
      </c>
      <c r="O131" s="1">
        <f t="shared" si="339"/>
        <v>382</v>
      </c>
      <c r="P131" s="1">
        <f t="shared" si="339"/>
        <v>213</v>
      </c>
      <c r="Q131" s="1">
        <f t="shared" si="339"/>
        <v>595</v>
      </c>
      <c r="R131" s="1">
        <f t="shared" si="339"/>
        <v>96</v>
      </c>
      <c r="S131" s="1">
        <f t="shared" si="339"/>
        <v>26</v>
      </c>
      <c r="T131" s="1">
        <f t="shared" si="339"/>
        <v>122</v>
      </c>
      <c r="U131" s="1">
        <f t="shared" si="339"/>
        <v>0</v>
      </c>
      <c r="V131" s="1">
        <f t="shared" si="339"/>
        <v>0</v>
      </c>
      <c r="W131" s="1">
        <f t="shared" si="339"/>
        <v>0</v>
      </c>
      <c r="X131" s="1">
        <f t="shared" si="339"/>
        <v>0</v>
      </c>
      <c r="Y131" s="1">
        <f t="shared" si="339"/>
        <v>0</v>
      </c>
      <c r="Z131" s="1">
        <f t="shared" si="339"/>
        <v>0</v>
      </c>
      <c r="AA131" s="1">
        <f t="shared" si="339"/>
        <v>1807</v>
      </c>
      <c r="AB131" s="1">
        <f t="shared" si="339"/>
        <v>940</v>
      </c>
      <c r="AC131" s="1">
        <f t="shared" si="339"/>
        <v>2747</v>
      </c>
    </row>
    <row r="132" spans="1:29" ht="24" customHeight="1">
      <c r="A132" s="2"/>
      <c r="B132" s="21" t="s">
        <v>99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customHeight="1">
      <c r="A133" s="2"/>
      <c r="B133" s="63" t="s">
        <v>153</v>
      </c>
      <c r="C133" s="55">
        <v>26</v>
      </c>
      <c r="D133" s="55">
        <v>0</v>
      </c>
      <c r="E133" s="55">
        <f t="shared" ref="E133" si="340">C133+D133</f>
        <v>26</v>
      </c>
      <c r="F133" s="55">
        <v>31</v>
      </c>
      <c r="G133" s="55">
        <v>1</v>
      </c>
      <c r="H133" s="55">
        <f t="shared" ref="H133" si="341">F133+G133</f>
        <v>32</v>
      </c>
      <c r="I133" s="55">
        <v>22</v>
      </c>
      <c r="J133" s="55">
        <v>1</v>
      </c>
      <c r="K133" s="55">
        <f t="shared" ref="K133" si="342">I133+J133</f>
        <v>23</v>
      </c>
      <c r="L133" s="55">
        <v>0</v>
      </c>
      <c r="M133" s="55">
        <v>0</v>
      </c>
      <c r="N133" s="55">
        <f t="shared" ref="N133" si="343">L133+M133</f>
        <v>0</v>
      </c>
      <c r="O133" s="55">
        <v>0</v>
      </c>
      <c r="P133" s="55">
        <v>0</v>
      </c>
      <c r="Q133" s="55">
        <f t="shared" ref="Q133" si="344">O133+P133</f>
        <v>0</v>
      </c>
      <c r="R133" s="55">
        <v>0</v>
      </c>
      <c r="S133" s="55">
        <v>0</v>
      </c>
      <c r="T133" s="55">
        <f t="shared" ref="T133" si="345">R133+S133</f>
        <v>0</v>
      </c>
      <c r="U133" s="55">
        <v>0</v>
      </c>
      <c r="V133" s="55">
        <v>0</v>
      </c>
      <c r="W133" s="55">
        <f t="shared" ref="W133" si="346">U133+V133</f>
        <v>0</v>
      </c>
      <c r="X133" s="55">
        <v>0</v>
      </c>
      <c r="Y133" s="55">
        <v>0</v>
      </c>
      <c r="Z133" s="55">
        <f t="shared" ref="Z133" si="347">X133+Y133</f>
        <v>0</v>
      </c>
      <c r="AA133" s="55">
        <f t="shared" ref="AA133:AC134" si="348">C133+F133+I133+O133+R133+U133+X133+L133</f>
        <v>79</v>
      </c>
      <c r="AB133" s="55">
        <f t="shared" si="348"/>
        <v>2</v>
      </c>
      <c r="AC133" s="55">
        <f t="shared" si="348"/>
        <v>81</v>
      </c>
    </row>
    <row r="134" spans="1:29" ht="24" customHeight="1">
      <c r="A134" s="2"/>
      <c r="B134" s="62" t="s">
        <v>100</v>
      </c>
      <c r="C134" s="55">
        <v>0</v>
      </c>
      <c r="D134" s="55">
        <v>0</v>
      </c>
      <c r="E134" s="55">
        <f t="shared" ref="E134" si="349">C134+D134</f>
        <v>0</v>
      </c>
      <c r="F134" s="55">
        <v>44</v>
      </c>
      <c r="G134" s="55">
        <v>6</v>
      </c>
      <c r="H134" s="55">
        <f t="shared" ref="H134" si="350">F134+G134</f>
        <v>50</v>
      </c>
      <c r="I134" s="55">
        <v>33</v>
      </c>
      <c r="J134" s="55">
        <v>3</v>
      </c>
      <c r="K134" s="55">
        <f t="shared" ref="K134" si="351">I134+J134</f>
        <v>36</v>
      </c>
      <c r="L134" s="55">
        <v>1</v>
      </c>
      <c r="M134" s="55">
        <v>0</v>
      </c>
      <c r="N134" s="55">
        <f t="shared" ref="N134" si="352">L134+M134</f>
        <v>1</v>
      </c>
      <c r="O134" s="55">
        <v>0</v>
      </c>
      <c r="P134" s="55">
        <v>0</v>
      </c>
      <c r="Q134" s="55">
        <f t="shared" ref="Q134" si="353">O134+P134</f>
        <v>0</v>
      </c>
      <c r="R134" s="55">
        <v>0</v>
      </c>
      <c r="S134" s="55">
        <v>0</v>
      </c>
      <c r="T134" s="55">
        <f t="shared" ref="T134" si="354">R134+S134</f>
        <v>0</v>
      </c>
      <c r="U134" s="55">
        <v>0</v>
      </c>
      <c r="V134" s="55">
        <v>0</v>
      </c>
      <c r="W134" s="55">
        <f t="shared" ref="W134" si="355">U134+V134</f>
        <v>0</v>
      </c>
      <c r="X134" s="55">
        <v>0</v>
      </c>
      <c r="Y134" s="55">
        <v>0</v>
      </c>
      <c r="Z134" s="55">
        <f t="shared" ref="Z134" si="356">X134+Y134</f>
        <v>0</v>
      </c>
      <c r="AA134" s="55">
        <f t="shared" si="348"/>
        <v>78</v>
      </c>
      <c r="AB134" s="55">
        <f t="shared" si="348"/>
        <v>9</v>
      </c>
      <c r="AC134" s="55">
        <f t="shared" si="348"/>
        <v>87</v>
      </c>
    </row>
    <row r="135" spans="1:29" ht="24" customHeight="1">
      <c r="A135" s="2"/>
      <c r="B135" s="22" t="s">
        <v>76</v>
      </c>
      <c r="C135" s="1">
        <f>SUM(C133:C134)</f>
        <v>26</v>
      </c>
      <c r="D135" s="1">
        <f t="shared" ref="D135:Z135" si="357">SUM(D133:D134)</f>
        <v>0</v>
      </c>
      <c r="E135" s="1">
        <f t="shared" si="357"/>
        <v>26</v>
      </c>
      <c r="F135" s="1">
        <f t="shared" si="357"/>
        <v>75</v>
      </c>
      <c r="G135" s="1">
        <f t="shared" si="357"/>
        <v>7</v>
      </c>
      <c r="H135" s="1">
        <f t="shared" si="357"/>
        <v>82</v>
      </c>
      <c r="I135" s="1">
        <f t="shared" si="357"/>
        <v>55</v>
      </c>
      <c r="J135" s="1">
        <f t="shared" si="357"/>
        <v>4</v>
      </c>
      <c r="K135" s="1">
        <f t="shared" si="357"/>
        <v>59</v>
      </c>
      <c r="L135" s="1">
        <f t="shared" si="357"/>
        <v>1</v>
      </c>
      <c r="M135" s="1">
        <f t="shared" si="357"/>
        <v>0</v>
      </c>
      <c r="N135" s="1">
        <f t="shared" si="357"/>
        <v>1</v>
      </c>
      <c r="O135" s="1">
        <f t="shared" si="357"/>
        <v>0</v>
      </c>
      <c r="P135" s="1">
        <f t="shared" si="357"/>
        <v>0</v>
      </c>
      <c r="Q135" s="1">
        <f t="shared" si="357"/>
        <v>0</v>
      </c>
      <c r="R135" s="1">
        <f t="shared" si="357"/>
        <v>0</v>
      </c>
      <c r="S135" s="1">
        <f t="shared" si="357"/>
        <v>0</v>
      </c>
      <c r="T135" s="1">
        <f t="shared" si="357"/>
        <v>0</v>
      </c>
      <c r="U135" s="1">
        <f t="shared" si="357"/>
        <v>0</v>
      </c>
      <c r="V135" s="1">
        <f t="shared" si="357"/>
        <v>0</v>
      </c>
      <c r="W135" s="1">
        <f t="shared" si="357"/>
        <v>0</v>
      </c>
      <c r="X135" s="1">
        <f t="shared" si="357"/>
        <v>0</v>
      </c>
      <c r="Y135" s="1">
        <f t="shared" si="357"/>
        <v>0</v>
      </c>
      <c r="Z135" s="1">
        <f t="shared" si="357"/>
        <v>0</v>
      </c>
      <c r="AA135" s="1">
        <f t="shared" ref="AA135" si="358">SUM(AA133:AA134)</f>
        <v>157</v>
      </c>
      <c r="AB135" s="1">
        <f t="shared" ref="AB135" si="359">SUM(AB133:AB134)</f>
        <v>11</v>
      </c>
      <c r="AC135" s="1">
        <f t="shared" ref="AC135" si="360">SUM(AC133:AC134)</f>
        <v>168</v>
      </c>
    </row>
    <row r="136" spans="1:29" ht="24" customHeight="1">
      <c r="A136" s="2"/>
      <c r="B136" s="21" t="s">
        <v>73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4" customHeight="1">
      <c r="A137" s="2"/>
      <c r="B137" s="63" t="s">
        <v>10</v>
      </c>
      <c r="C137" s="55">
        <v>25</v>
      </c>
      <c r="D137" s="55">
        <v>3</v>
      </c>
      <c r="E137" s="55">
        <f t="shared" ref="E137:E145" si="361">C137+D137</f>
        <v>28</v>
      </c>
      <c r="F137" s="55">
        <v>26</v>
      </c>
      <c r="G137" s="55">
        <v>4</v>
      </c>
      <c r="H137" s="55">
        <f t="shared" ref="H137:H145" si="362">F137+G137</f>
        <v>30</v>
      </c>
      <c r="I137" s="55">
        <v>26</v>
      </c>
      <c r="J137" s="55">
        <v>5</v>
      </c>
      <c r="K137" s="55">
        <f t="shared" ref="K137:K145" si="363">I137+J137</f>
        <v>31</v>
      </c>
      <c r="L137" s="55">
        <v>0</v>
      </c>
      <c r="M137" s="55">
        <v>0</v>
      </c>
      <c r="N137" s="55">
        <f t="shared" ref="N137:N149" si="364">L137+M137</f>
        <v>0</v>
      </c>
      <c r="O137" s="55">
        <v>3</v>
      </c>
      <c r="P137" s="55">
        <v>0</v>
      </c>
      <c r="Q137" s="55">
        <f t="shared" ref="Q137:Q145" si="365">O137+P137</f>
        <v>3</v>
      </c>
      <c r="R137" s="55">
        <v>2</v>
      </c>
      <c r="S137" s="55">
        <v>0</v>
      </c>
      <c r="T137" s="55">
        <f t="shared" ref="T137:T145" si="366">R137+S137</f>
        <v>2</v>
      </c>
      <c r="U137" s="55">
        <v>0</v>
      </c>
      <c r="V137" s="55">
        <v>0</v>
      </c>
      <c r="W137" s="55">
        <f t="shared" ref="W137:W145" si="367">U137+V137</f>
        <v>0</v>
      </c>
      <c r="X137" s="55">
        <v>0</v>
      </c>
      <c r="Y137" s="55">
        <v>0</v>
      </c>
      <c r="Z137" s="55">
        <f t="shared" ref="Z137:Z145" si="368">X137+Y137</f>
        <v>0</v>
      </c>
      <c r="AA137" s="55">
        <f t="shared" ref="AA137:AA149" si="369">C137+F137+I137+O137+R137+U137+X137</f>
        <v>82</v>
      </c>
      <c r="AB137" s="55">
        <f t="shared" ref="AB137:AB149" si="370">D137+G137+J137+P137+S137+V137+Y137</f>
        <v>12</v>
      </c>
      <c r="AC137" s="55">
        <f t="shared" ref="AC137:AC149" si="371">E137+H137+K137+Q137+T137+W137+Z137</f>
        <v>94</v>
      </c>
    </row>
    <row r="138" spans="1:29" ht="24" customHeight="1">
      <c r="A138" s="2"/>
      <c r="B138" s="63" t="s">
        <v>11</v>
      </c>
      <c r="C138" s="55">
        <v>66</v>
      </c>
      <c r="D138" s="55">
        <v>0</v>
      </c>
      <c r="E138" s="55">
        <f t="shared" si="361"/>
        <v>66</v>
      </c>
      <c r="F138" s="55">
        <v>59</v>
      </c>
      <c r="G138" s="55">
        <v>5</v>
      </c>
      <c r="H138" s="55">
        <f t="shared" si="362"/>
        <v>64</v>
      </c>
      <c r="I138" s="55">
        <v>52</v>
      </c>
      <c r="J138" s="55">
        <v>2</v>
      </c>
      <c r="K138" s="55">
        <f t="shared" si="363"/>
        <v>54</v>
      </c>
      <c r="L138" s="55">
        <v>0</v>
      </c>
      <c r="M138" s="55">
        <v>0</v>
      </c>
      <c r="N138" s="55">
        <f t="shared" si="364"/>
        <v>0</v>
      </c>
      <c r="O138" s="55">
        <v>29</v>
      </c>
      <c r="P138" s="55">
        <v>3</v>
      </c>
      <c r="Q138" s="55">
        <f t="shared" si="365"/>
        <v>32</v>
      </c>
      <c r="R138" s="55">
        <v>6</v>
      </c>
      <c r="S138" s="55">
        <v>0</v>
      </c>
      <c r="T138" s="55">
        <f t="shared" si="366"/>
        <v>6</v>
      </c>
      <c r="U138" s="55">
        <v>0</v>
      </c>
      <c r="V138" s="55">
        <v>0</v>
      </c>
      <c r="W138" s="55">
        <f t="shared" si="367"/>
        <v>0</v>
      </c>
      <c r="X138" s="55">
        <v>0</v>
      </c>
      <c r="Y138" s="55">
        <v>0</v>
      </c>
      <c r="Z138" s="55">
        <f t="shared" si="368"/>
        <v>0</v>
      </c>
      <c r="AA138" s="55">
        <f t="shared" si="369"/>
        <v>212</v>
      </c>
      <c r="AB138" s="55">
        <f t="shared" si="370"/>
        <v>10</v>
      </c>
      <c r="AC138" s="55">
        <f t="shared" si="371"/>
        <v>222</v>
      </c>
    </row>
    <row r="139" spans="1:29" ht="24" customHeight="1">
      <c r="A139" s="2"/>
      <c r="B139" s="63" t="s">
        <v>172</v>
      </c>
      <c r="C139" s="55">
        <v>0</v>
      </c>
      <c r="D139" s="55">
        <v>0</v>
      </c>
      <c r="E139" s="55">
        <f t="shared" ref="E139" si="372">C139+D139</f>
        <v>0</v>
      </c>
      <c r="F139" s="55">
        <v>0</v>
      </c>
      <c r="G139" s="55">
        <v>0</v>
      </c>
      <c r="H139" s="55">
        <f t="shared" ref="H139" si="373">F139+G139</f>
        <v>0</v>
      </c>
      <c r="I139" s="55">
        <v>0</v>
      </c>
      <c r="J139" s="55">
        <v>0</v>
      </c>
      <c r="K139" s="55">
        <f t="shared" ref="K139" si="374">I139+J139</f>
        <v>0</v>
      </c>
      <c r="L139" s="55">
        <v>0</v>
      </c>
      <c r="M139" s="55">
        <v>0</v>
      </c>
      <c r="N139" s="55">
        <f t="shared" si="364"/>
        <v>0</v>
      </c>
      <c r="O139" s="55">
        <v>0</v>
      </c>
      <c r="P139" s="55">
        <v>0</v>
      </c>
      <c r="Q139" s="55">
        <f t="shared" ref="Q139" si="375">O139+P139</f>
        <v>0</v>
      </c>
      <c r="R139" s="55">
        <v>3</v>
      </c>
      <c r="S139" s="55">
        <v>0</v>
      </c>
      <c r="T139" s="55">
        <f t="shared" ref="T139" si="376">R139+S139</f>
        <v>3</v>
      </c>
      <c r="U139" s="55">
        <v>0</v>
      </c>
      <c r="V139" s="55">
        <v>0</v>
      </c>
      <c r="W139" s="55">
        <f t="shared" ref="W139" si="377">U139+V139</f>
        <v>0</v>
      </c>
      <c r="X139" s="55">
        <v>0</v>
      </c>
      <c r="Y139" s="55">
        <v>0</v>
      </c>
      <c r="Z139" s="55">
        <f t="shared" ref="Z139" si="378">X139+Y139</f>
        <v>0</v>
      </c>
      <c r="AA139" s="55">
        <f t="shared" si="369"/>
        <v>3</v>
      </c>
      <c r="AB139" s="55">
        <f t="shared" si="370"/>
        <v>0</v>
      </c>
      <c r="AC139" s="55">
        <f t="shared" si="371"/>
        <v>3</v>
      </c>
    </row>
    <row r="140" spans="1:29" ht="24" customHeight="1">
      <c r="A140" s="2"/>
      <c r="B140" s="63" t="s">
        <v>12</v>
      </c>
      <c r="C140" s="55">
        <v>50</v>
      </c>
      <c r="D140" s="55">
        <v>3</v>
      </c>
      <c r="E140" s="55">
        <f t="shared" si="361"/>
        <v>53</v>
      </c>
      <c r="F140" s="55">
        <v>68</v>
      </c>
      <c r="G140" s="55">
        <v>3</v>
      </c>
      <c r="H140" s="55">
        <f t="shared" si="362"/>
        <v>71</v>
      </c>
      <c r="I140" s="55">
        <v>45</v>
      </c>
      <c r="J140" s="55">
        <v>3</v>
      </c>
      <c r="K140" s="55">
        <f t="shared" si="363"/>
        <v>48</v>
      </c>
      <c r="L140" s="55">
        <v>0</v>
      </c>
      <c r="M140" s="55">
        <v>0</v>
      </c>
      <c r="N140" s="55">
        <f t="shared" si="364"/>
        <v>0</v>
      </c>
      <c r="O140" s="55">
        <v>14</v>
      </c>
      <c r="P140" s="55">
        <v>0</v>
      </c>
      <c r="Q140" s="55">
        <f t="shared" si="365"/>
        <v>14</v>
      </c>
      <c r="R140" s="55">
        <v>1</v>
      </c>
      <c r="S140" s="55">
        <v>0</v>
      </c>
      <c r="T140" s="55">
        <f t="shared" si="366"/>
        <v>1</v>
      </c>
      <c r="U140" s="55">
        <v>0</v>
      </c>
      <c r="V140" s="55">
        <v>0</v>
      </c>
      <c r="W140" s="55">
        <f t="shared" si="367"/>
        <v>0</v>
      </c>
      <c r="X140" s="55">
        <v>0</v>
      </c>
      <c r="Y140" s="55">
        <v>0</v>
      </c>
      <c r="Z140" s="55">
        <f t="shared" si="368"/>
        <v>0</v>
      </c>
      <c r="AA140" s="55">
        <f t="shared" si="369"/>
        <v>178</v>
      </c>
      <c r="AB140" s="55">
        <f t="shared" si="370"/>
        <v>9</v>
      </c>
      <c r="AC140" s="55">
        <f t="shared" si="371"/>
        <v>187</v>
      </c>
    </row>
    <row r="141" spans="1:29" ht="24" customHeight="1">
      <c r="A141" s="2"/>
      <c r="B141" s="54" t="s">
        <v>13</v>
      </c>
      <c r="C141" s="55">
        <v>44</v>
      </c>
      <c r="D141" s="55">
        <v>34</v>
      </c>
      <c r="E141" s="55">
        <f t="shared" si="361"/>
        <v>78</v>
      </c>
      <c r="F141" s="55">
        <v>43</v>
      </c>
      <c r="G141" s="55">
        <v>28</v>
      </c>
      <c r="H141" s="55">
        <f t="shared" si="362"/>
        <v>71</v>
      </c>
      <c r="I141" s="55">
        <v>55</v>
      </c>
      <c r="J141" s="55">
        <v>22</v>
      </c>
      <c r="K141" s="55">
        <f t="shared" si="363"/>
        <v>77</v>
      </c>
      <c r="L141" s="55">
        <v>0</v>
      </c>
      <c r="M141" s="55">
        <v>0</v>
      </c>
      <c r="N141" s="55">
        <f t="shared" si="364"/>
        <v>0</v>
      </c>
      <c r="O141" s="55">
        <v>4</v>
      </c>
      <c r="P141" s="55">
        <v>2</v>
      </c>
      <c r="Q141" s="55">
        <f t="shared" si="365"/>
        <v>6</v>
      </c>
      <c r="R141" s="55">
        <v>0</v>
      </c>
      <c r="S141" s="55">
        <v>1</v>
      </c>
      <c r="T141" s="55">
        <f t="shared" si="366"/>
        <v>1</v>
      </c>
      <c r="U141" s="55">
        <v>0</v>
      </c>
      <c r="V141" s="55">
        <v>0</v>
      </c>
      <c r="W141" s="55">
        <f t="shared" si="367"/>
        <v>0</v>
      </c>
      <c r="X141" s="55">
        <v>0</v>
      </c>
      <c r="Y141" s="55">
        <v>0</v>
      </c>
      <c r="Z141" s="55">
        <f t="shared" si="368"/>
        <v>0</v>
      </c>
      <c r="AA141" s="55">
        <f t="shared" si="369"/>
        <v>146</v>
      </c>
      <c r="AB141" s="55">
        <f t="shared" si="370"/>
        <v>87</v>
      </c>
      <c r="AC141" s="55">
        <f t="shared" si="371"/>
        <v>233</v>
      </c>
    </row>
    <row r="142" spans="1:29" ht="24" customHeight="1">
      <c r="A142" s="2"/>
      <c r="B142" s="54" t="s">
        <v>100</v>
      </c>
      <c r="C142" s="55">
        <v>16</v>
      </c>
      <c r="D142" s="55">
        <v>11</v>
      </c>
      <c r="E142" s="55">
        <f t="shared" ref="E142" si="379">C142+D142</f>
        <v>27</v>
      </c>
      <c r="F142" s="55">
        <v>0</v>
      </c>
      <c r="G142" s="55">
        <v>0</v>
      </c>
      <c r="H142" s="55">
        <f t="shared" ref="H142" si="380">F142+G142</f>
        <v>0</v>
      </c>
      <c r="I142" s="55">
        <v>0</v>
      </c>
      <c r="J142" s="55">
        <v>0</v>
      </c>
      <c r="K142" s="55">
        <f t="shared" ref="K142" si="381">I142+J142</f>
        <v>0</v>
      </c>
      <c r="L142" s="55">
        <v>0</v>
      </c>
      <c r="M142" s="55">
        <v>0</v>
      </c>
      <c r="N142" s="55">
        <f t="shared" ref="N142" si="382">L142+M142</f>
        <v>0</v>
      </c>
      <c r="O142" s="55">
        <v>0</v>
      </c>
      <c r="P142" s="55">
        <v>0</v>
      </c>
      <c r="Q142" s="55">
        <f t="shared" ref="Q142" si="383">O142+P142</f>
        <v>0</v>
      </c>
      <c r="R142" s="55">
        <v>0</v>
      </c>
      <c r="S142" s="55">
        <v>0</v>
      </c>
      <c r="T142" s="55">
        <f t="shared" ref="T142" si="384">R142+S142</f>
        <v>0</v>
      </c>
      <c r="U142" s="55">
        <v>0</v>
      </c>
      <c r="V142" s="55">
        <v>0</v>
      </c>
      <c r="W142" s="55">
        <f t="shared" ref="W142" si="385">U142+V142</f>
        <v>0</v>
      </c>
      <c r="X142" s="55">
        <v>0</v>
      </c>
      <c r="Y142" s="55">
        <v>0</v>
      </c>
      <c r="Z142" s="55">
        <f t="shared" ref="Z142" si="386">X142+Y142</f>
        <v>0</v>
      </c>
      <c r="AA142" s="55">
        <f t="shared" ref="AA142" si="387">C142+F142+I142+O142+R142+U142+X142</f>
        <v>16</v>
      </c>
      <c r="AB142" s="55">
        <f t="shared" ref="AB142" si="388">D142+G142+J142+P142+S142+V142+Y142</f>
        <v>11</v>
      </c>
      <c r="AC142" s="55">
        <f t="shared" ref="AC142" si="389">E142+H142+K142+Q142+T142+W142+Z142</f>
        <v>27</v>
      </c>
    </row>
    <row r="143" spans="1:29" ht="24" customHeight="1">
      <c r="A143" s="2"/>
      <c r="B143" s="54" t="s">
        <v>173</v>
      </c>
      <c r="C143" s="55">
        <v>51</v>
      </c>
      <c r="D143" s="55">
        <v>13</v>
      </c>
      <c r="E143" s="55">
        <f t="shared" ref="E143" si="390">C143+D143</f>
        <v>64</v>
      </c>
      <c r="F143" s="55">
        <v>39</v>
      </c>
      <c r="G143" s="55">
        <v>10</v>
      </c>
      <c r="H143" s="55">
        <f t="shared" ref="H143" si="391">F143+G143</f>
        <v>49</v>
      </c>
      <c r="I143" s="55">
        <v>33</v>
      </c>
      <c r="J143" s="55">
        <v>2</v>
      </c>
      <c r="K143" s="55">
        <f t="shared" ref="K143" si="392">I143+J143</f>
        <v>35</v>
      </c>
      <c r="L143" s="55">
        <v>0</v>
      </c>
      <c r="M143" s="55">
        <v>0</v>
      </c>
      <c r="N143" s="55">
        <f t="shared" si="364"/>
        <v>0</v>
      </c>
      <c r="O143" s="55">
        <v>6</v>
      </c>
      <c r="P143" s="55">
        <v>0</v>
      </c>
      <c r="Q143" s="55">
        <f t="shared" ref="Q143" si="393">O143+P143</f>
        <v>6</v>
      </c>
      <c r="R143" s="55">
        <v>7</v>
      </c>
      <c r="S143" s="55">
        <v>0</v>
      </c>
      <c r="T143" s="55">
        <f t="shared" ref="T143" si="394">R143+S143</f>
        <v>7</v>
      </c>
      <c r="U143" s="55">
        <v>0</v>
      </c>
      <c r="V143" s="55">
        <v>0</v>
      </c>
      <c r="W143" s="55">
        <f t="shared" ref="W143" si="395">U143+V143</f>
        <v>0</v>
      </c>
      <c r="X143" s="55">
        <v>0</v>
      </c>
      <c r="Y143" s="55">
        <v>0</v>
      </c>
      <c r="Z143" s="55">
        <f t="shared" ref="Z143" si="396">X143+Y143</f>
        <v>0</v>
      </c>
      <c r="AA143" s="55">
        <f t="shared" si="369"/>
        <v>136</v>
      </c>
      <c r="AB143" s="55">
        <f t="shared" si="370"/>
        <v>25</v>
      </c>
      <c r="AC143" s="55">
        <f t="shared" si="371"/>
        <v>161</v>
      </c>
    </row>
    <row r="144" spans="1:29" ht="24" customHeight="1">
      <c r="A144" s="2"/>
      <c r="B144" s="63" t="s">
        <v>129</v>
      </c>
      <c r="C144" s="55">
        <v>0</v>
      </c>
      <c r="D144" s="55">
        <v>0</v>
      </c>
      <c r="E144" s="55">
        <f t="shared" si="361"/>
        <v>0</v>
      </c>
      <c r="F144" s="55">
        <v>48</v>
      </c>
      <c r="G144" s="55">
        <v>4</v>
      </c>
      <c r="H144" s="55">
        <f t="shared" si="362"/>
        <v>52</v>
      </c>
      <c r="I144" s="55">
        <v>62</v>
      </c>
      <c r="J144" s="55">
        <v>13</v>
      </c>
      <c r="K144" s="55">
        <f t="shared" si="363"/>
        <v>75</v>
      </c>
      <c r="L144" s="55">
        <v>0</v>
      </c>
      <c r="M144" s="55">
        <v>0</v>
      </c>
      <c r="N144" s="55">
        <f t="shared" si="364"/>
        <v>0</v>
      </c>
      <c r="O144" s="55">
        <v>5</v>
      </c>
      <c r="P144" s="55">
        <v>0</v>
      </c>
      <c r="Q144" s="55">
        <f t="shared" si="365"/>
        <v>5</v>
      </c>
      <c r="R144" s="55">
        <v>0</v>
      </c>
      <c r="S144" s="55">
        <v>0</v>
      </c>
      <c r="T144" s="55">
        <f t="shared" si="366"/>
        <v>0</v>
      </c>
      <c r="U144" s="55">
        <v>0</v>
      </c>
      <c r="V144" s="55">
        <v>0</v>
      </c>
      <c r="W144" s="55">
        <f t="shared" si="367"/>
        <v>0</v>
      </c>
      <c r="X144" s="55">
        <v>0</v>
      </c>
      <c r="Y144" s="55">
        <v>0</v>
      </c>
      <c r="Z144" s="55">
        <f t="shared" si="368"/>
        <v>0</v>
      </c>
      <c r="AA144" s="55">
        <f t="shared" si="369"/>
        <v>115</v>
      </c>
      <c r="AB144" s="55">
        <f t="shared" si="370"/>
        <v>17</v>
      </c>
      <c r="AC144" s="55">
        <f t="shared" si="371"/>
        <v>132</v>
      </c>
    </row>
    <row r="145" spans="1:29" ht="24" customHeight="1">
      <c r="A145" s="2"/>
      <c r="B145" s="63" t="s">
        <v>193</v>
      </c>
      <c r="C145" s="55">
        <v>60</v>
      </c>
      <c r="D145" s="55">
        <v>14</v>
      </c>
      <c r="E145" s="55">
        <f t="shared" si="361"/>
        <v>74</v>
      </c>
      <c r="F145" s="55">
        <v>0</v>
      </c>
      <c r="G145" s="55">
        <v>0</v>
      </c>
      <c r="H145" s="55">
        <f t="shared" si="362"/>
        <v>0</v>
      </c>
      <c r="I145" s="55">
        <v>0</v>
      </c>
      <c r="J145" s="55">
        <v>0</v>
      </c>
      <c r="K145" s="55">
        <f t="shared" si="363"/>
        <v>0</v>
      </c>
      <c r="L145" s="55">
        <v>0</v>
      </c>
      <c r="M145" s="55">
        <v>0</v>
      </c>
      <c r="N145" s="55">
        <f t="shared" ref="N145" si="397">L145+M145</f>
        <v>0</v>
      </c>
      <c r="O145" s="55">
        <v>0</v>
      </c>
      <c r="P145" s="55">
        <v>0</v>
      </c>
      <c r="Q145" s="55">
        <f t="shared" si="365"/>
        <v>0</v>
      </c>
      <c r="R145" s="55">
        <v>0</v>
      </c>
      <c r="S145" s="55">
        <v>0</v>
      </c>
      <c r="T145" s="55">
        <f t="shared" si="366"/>
        <v>0</v>
      </c>
      <c r="U145" s="55">
        <v>0</v>
      </c>
      <c r="V145" s="55">
        <v>0</v>
      </c>
      <c r="W145" s="55">
        <f t="shared" si="367"/>
        <v>0</v>
      </c>
      <c r="X145" s="55">
        <v>0</v>
      </c>
      <c r="Y145" s="55">
        <v>0</v>
      </c>
      <c r="Z145" s="55">
        <f t="shared" si="368"/>
        <v>0</v>
      </c>
      <c r="AA145" s="55">
        <f t="shared" ref="AA145" si="398">C145+F145+I145+O145+R145+U145+X145</f>
        <v>60</v>
      </c>
      <c r="AB145" s="55">
        <f t="shared" ref="AB145" si="399">D145+G145+J145+P145+S145+V145+Y145</f>
        <v>14</v>
      </c>
      <c r="AC145" s="55">
        <f t="shared" ref="AC145" si="400">E145+H145+K145+Q145+T145+W145+Z145</f>
        <v>74</v>
      </c>
    </row>
    <row r="146" spans="1:29" ht="24" customHeight="1">
      <c r="A146" s="2"/>
      <c r="B146" s="54" t="s">
        <v>98</v>
      </c>
      <c r="C146" s="55">
        <v>20</v>
      </c>
      <c r="D146" s="55">
        <v>3</v>
      </c>
      <c r="E146" s="55">
        <f t="shared" ref="E146" si="401">C146+D146</f>
        <v>23</v>
      </c>
      <c r="F146" s="55">
        <v>27</v>
      </c>
      <c r="G146" s="55">
        <v>2</v>
      </c>
      <c r="H146" s="55">
        <f t="shared" ref="H146" si="402">F146+G146</f>
        <v>29</v>
      </c>
      <c r="I146" s="55">
        <v>21</v>
      </c>
      <c r="J146" s="55">
        <v>4</v>
      </c>
      <c r="K146" s="55">
        <f t="shared" ref="K146" si="403">I146+J146</f>
        <v>25</v>
      </c>
      <c r="L146" s="55">
        <v>0</v>
      </c>
      <c r="M146" s="55">
        <v>0</v>
      </c>
      <c r="N146" s="55">
        <f t="shared" si="364"/>
        <v>0</v>
      </c>
      <c r="O146" s="55">
        <v>0</v>
      </c>
      <c r="P146" s="55">
        <v>0</v>
      </c>
      <c r="Q146" s="55">
        <f t="shared" ref="Q146" si="404">O146+P146</f>
        <v>0</v>
      </c>
      <c r="R146" s="55">
        <v>0</v>
      </c>
      <c r="S146" s="55">
        <v>0</v>
      </c>
      <c r="T146" s="55">
        <f t="shared" ref="T146" si="405">R146+S146</f>
        <v>0</v>
      </c>
      <c r="U146" s="55">
        <v>0</v>
      </c>
      <c r="V146" s="55">
        <v>0</v>
      </c>
      <c r="W146" s="55">
        <f t="shared" ref="W146" si="406">U146+V146</f>
        <v>0</v>
      </c>
      <c r="X146" s="55">
        <v>0</v>
      </c>
      <c r="Y146" s="55">
        <v>0</v>
      </c>
      <c r="Z146" s="55">
        <f t="shared" ref="Z146" si="407">X146+Y146</f>
        <v>0</v>
      </c>
      <c r="AA146" s="55">
        <f t="shared" si="369"/>
        <v>68</v>
      </c>
      <c r="AB146" s="55">
        <f t="shared" si="370"/>
        <v>9</v>
      </c>
      <c r="AC146" s="55">
        <f t="shared" si="371"/>
        <v>77</v>
      </c>
    </row>
    <row r="147" spans="1:29" ht="24" customHeight="1">
      <c r="A147" s="2"/>
      <c r="B147" s="54" t="s">
        <v>14</v>
      </c>
      <c r="C147" s="55">
        <v>65</v>
      </c>
      <c r="D147" s="55">
        <v>9</v>
      </c>
      <c r="E147" s="55">
        <f t="shared" ref="E147" si="408">C147+D147</f>
        <v>74</v>
      </c>
      <c r="F147" s="55">
        <v>0</v>
      </c>
      <c r="G147" s="55">
        <v>0</v>
      </c>
      <c r="H147" s="55">
        <f t="shared" ref="H147" si="409">F147+G147</f>
        <v>0</v>
      </c>
      <c r="I147" s="55">
        <v>0</v>
      </c>
      <c r="J147" s="55">
        <v>0</v>
      </c>
      <c r="K147" s="55">
        <f t="shared" ref="K147" si="410">I147+J147</f>
        <v>0</v>
      </c>
      <c r="L147" s="55">
        <v>0</v>
      </c>
      <c r="M147" s="55">
        <v>0</v>
      </c>
      <c r="N147" s="55">
        <f t="shared" ref="N147" si="411">L147+M147</f>
        <v>0</v>
      </c>
      <c r="O147" s="55">
        <v>0</v>
      </c>
      <c r="P147" s="55">
        <v>0</v>
      </c>
      <c r="Q147" s="55">
        <f t="shared" ref="Q147" si="412">O147+P147</f>
        <v>0</v>
      </c>
      <c r="R147" s="55">
        <v>0</v>
      </c>
      <c r="S147" s="55">
        <v>0</v>
      </c>
      <c r="T147" s="55">
        <f t="shared" ref="T147" si="413">R147+S147</f>
        <v>0</v>
      </c>
      <c r="U147" s="55">
        <v>0</v>
      </c>
      <c r="V147" s="55">
        <v>0</v>
      </c>
      <c r="W147" s="55">
        <f t="shared" ref="W147" si="414">U147+V147</f>
        <v>0</v>
      </c>
      <c r="X147" s="55">
        <v>0</v>
      </c>
      <c r="Y147" s="55">
        <v>0</v>
      </c>
      <c r="Z147" s="55">
        <f t="shared" ref="Z147" si="415">X147+Y147</f>
        <v>0</v>
      </c>
      <c r="AA147" s="55">
        <f t="shared" ref="AA147" si="416">C147+F147+I147+O147+R147+U147+X147</f>
        <v>65</v>
      </c>
      <c r="AB147" s="55">
        <f t="shared" ref="AB147" si="417">D147+G147+J147+P147+S147+V147+Y147</f>
        <v>9</v>
      </c>
      <c r="AC147" s="55">
        <f t="shared" ref="AC147" si="418">E147+H147+K147+Q147+T147+W147+Z147</f>
        <v>74</v>
      </c>
    </row>
    <row r="148" spans="1:29" ht="24" customHeight="1">
      <c r="A148" s="2"/>
      <c r="B148" s="63" t="s">
        <v>171</v>
      </c>
      <c r="C148" s="55">
        <v>0</v>
      </c>
      <c r="D148" s="55">
        <v>0</v>
      </c>
      <c r="E148" s="55">
        <f t="shared" ref="E148" si="419">C148+D148</f>
        <v>0</v>
      </c>
      <c r="F148" s="55">
        <v>25</v>
      </c>
      <c r="G148" s="55">
        <v>7</v>
      </c>
      <c r="H148" s="55">
        <f t="shared" ref="H148" si="420">F148+G148</f>
        <v>32</v>
      </c>
      <c r="I148" s="55">
        <v>28</v>
      </c>
      <c r="J148" s="55">
        <v>9</v>
      </c>
      <c r="K148" s="55">
        <f t="shared" ref="K148" si="421">I148+J148</f>
        <v>37</v>
      </c>
      <c r="L148" s="55">
        <v>0</v>
      </c>
      <c r="M148" s="55">
        <v>0</v>
      </c>
      <c r="N148" s="55">
        <f t="shared" ref="N148" si="422">L148+M148</f>
        <v>0</v>
      </c>
      <c r="O148" s="55">
        <v>12</v>
      </c>
      <c r="P148" s="55">
        <v>2</v>
      </c>
      <c r="Q148" s="55">
        <f t="shared" ref="Q148" si="423">O148+P148</f>
        <v>14</v>
      </c>
      <c r="R148" s="55">
        <v>1</v>
      </c>
      <c r="S148" s="55">
        <v>0</v>
      </c>
      <c r="T148" s="55">
        <f t="shared" ref="T148" si="424">R148+S148</f>
        <v>1</v>
      </c>
      <c r="U148" s="55">
        <v>0</v>
      </c>
      <c r="V148" s="55">
        <v>0</v>
      </c>
      <c r="W148" s="55">
        <f t="shared" ref="W148" si="425">U148+V148</f>
        <v>0</v>
      </c>
      <c r="X148" s="55">
        <v>0</v>
      </c>
      <c r="Y148" s="55">
        <v>0</v>
      </c>
      <c r="Z148" s="55">
        <f t="shared" ref="Z148" si="426">X148+Y148</f>
        <v>0</v>
      </c>
      <c r="AA148" s="55">
        <f t="shared" ref="AA148" si="427">C148+F148+I148+O148+R148+U148+X148</f>
        <v>66</v>
      </c>
      <c r="AB148" s="55">
        <f t="shared" ref="AB148" si="428">D148+G148+J148+P148+S148+V148+Y148</f>
        <v>18</v>
      </c>
      <c r="AC148" s="55">
        <f t="shared" ref="AC148" si="429">E148+H148+K148+Q148+T148+W148+Z148</f>
        <v>84</v>
      </c>
    </row>
    <row r="149" spans="1:29" ht="24" customHeight="1">
      <c r="A149" s="2"/>
      <c r="B149" s="63" t="s">
        <v>170</v>
      </c>
      <c r="C149" s="55">
        <v>0</v>
      </c>
      <c r="D149" s="55">
        <v>0</v>
      </c>
      <c r="E149" s="55">
        <f t="shared" ref="E149" si="430">C149+D149</f>
        <v>0</v>
      </c>
      <c r="F149" s="55">
        <v>31</v>
      </c>
      <c r="G149" s="55">
        <v>2</v>
      </c>
      <c r="H149" s="55">
        <f t="shared" ref="H149" si="431">F149+G149</f>
        <v>33</v>
      </c>
      <c r="I149" s="55">
        <v>26</v>
      </c>
      <c r="J149" s="55">
        <v>3</v>
      </c>
      <c r="K149" s="55">
        <f t="shared" ref="K149" si="432">I149+J149</f>
        <v>29</v>
      </c>
      <c r="L149" s="55">
        <v>0</v>
      </c>
      <c r="M149" s="55">
        <v>0</v>
      </c>
      <c r="N149" s="55">
        <f t="shared" si="364"/>
        <v>0</v>
      </c>
      <c r="O149" s="55">
        <v>18</v>
      </c>
      <c r="P149" s="55">
        <v>0</v>
      </c>
      <c r="Q149" s="55">
        <f t="shared" ref="Q149" si="433">O149+P149</f>
        <v>18</v>
      </c>
      <c r="R149" s="55">
        <v>0</v>
      </c>
      <c r="S149" s="55">
        <v>0</v>
      </c>
      <c r="T149" s="55">
        <f t="shared" ref="T149" si="434">R149+S149</f>
        <v>0</v>
      </c>
      <c r="U149" s="55">
        <v>0</v>
      </c>
      <c r="V149" s="55">
        <v>0</v>
      </c>
      <c r="W149" s="55">
        <f t="shared" ref="W149" si="435">U149+V149</f>
        <v>0</v>
      </c>
      <c r="X149" s="55">
        <v>0</v>
      </c>
      <c r="Y149" s="55">
        <v>0</v>
      </c>
      <c r="Z149" s="55">
        <f t="shared" ref="Z149" si="436">X149+Y149</f>
        <v>0</v>
      </c>
      <c r="AA149" s="55">
        <f t="shared" si="369"/>
        <v>75</v>
      </c>
      <c r="AB149" s="55">
        <f t="shared" si="370"/>
        <v>5</v>
      </c>
      <c r="AC149" s="55">
        <f t="shared" si="371"/>
        <v>80</v>
      </c>
    </row>
    <row r="150" spans="1:29" ht="24" customHeight="1">
      <c r="A150" s="2"/>
      <c r="B150" s="22" t="s">
        <v>76</v>
      </c>
      <c r="C150" s="1">
        <f t="shared" ref="C150:AC150" si="437">SUM(C137:C149)</f>
        <v>397</v>
      </c>
      <c r="D150" s="1">
        <f t="shared" si="437"/>
        <v>90</v>
      </c>
      <c r="E150" s="1">
        <f t="shared" si="437"/>
        <v>487</v>
      </c>
      <c r="F150" s="1">
        <f t="shared" si="437"/>
        <v>366</v>
      </c>
      <c r="G150" s="1">
        <f t="shared" si="437"/>
        <v>65</v>
      </c>
      <c r="H150" s="1">
        <f t="shared" si="437"/>
        <v>431</v>
      </c>
      <c r="I150" s="1">
        <f t="shared" si="437"/>
        <v>348</v>
      </c>
      <c r="J150" s="1">
        <f t="shared" si="437"/>
        <v>63</v>
      </c>
      <c r="K150" s="1">
        <f t="shared" si="437"/>
        <v>411</v>
      </c>
      <c r="L150" s="1">
        <f t="shared" si="437"/>
        <v>0</v>
      </c>
      <c r="M150" s="1">
        <f t="shared" si="437"/>
        <v>0</v>
      </c>
      <c r="N150" s="1">
        <f t="shared" si="437"/>
        <v>0</v>
      </c>
      <c r="O150" s="1">
        <f t="shared" si="437"/>
        <v>91</v>
      </c>
      <c r="P150" s="1">
        <f t="shared" si="437"/>
        <v>7</v>
      </c>
      <c r="Q150" s="1">
        <f t="shared" si="437"/>
        <v>98</v>
      </c>
      <c r="R150" s="1">
        <f t="shared" si="437"/>
        <v>20</v>
      </c>
      <c r="S150" s="1">
        <f t="shared" si="437"/>
        <v>1</v>
      </c>
      <c r="T150" s="1">
        <f t="shared" si="437"/>
        <v>21</v>
      </c>
      <c r="U150" s="1">
        <f t="shared" si="437"/>
        <v>0</v>
      </c>
      <c r="V150" s="1">
        <f t="shared" si="437"/>
        <v>0</v>
      </c>
      <c r="W150" s="1">
        <f t="shared" si="437"/>
        <v>0</v>
      </c>
      <c r="X150" s="1">
        <f t="shared" si="437"/>
        <v>0</v>
      </c>
      <c r="Y150" s="1">
        <f t="shared" si="437"/>
        <v>0</v>
      </c>
      <c r="Z150" s="1">
        <f t="shared" si="437"/>
        <v>0</v>
      </c>
      <c r="AA150" s="1">
        <f t="shared" si="437"/>
        <v>1222</v>
      </c>
      <c r="AB150" s="1">
        <f t="shared" si="437"/>
        <v>226</v>
      </c>
      <c r="AC150" s="1">
        <f t="shared" si="437"/>
        <v>1448</v>
      </c>
    </row>
    <row r="151" spans="1:29" ht="24" customHeight="1">
      <c r="A151" s="2"/>
      <c r="B151" s="7" t="s">
        <v>7</v>
      </c>
      <c r="C151" s="1">
        <f t="shared" ref="C151:AC151" si="438">C131+C150+C135</f>
        <v>890</v>
      </c>
      <c r="D151" s="1">
        <f t="shared" si="438"/>
        <v>350</v>
      </c>
      <c r="E151" s="1">
        <f t="shared" si="438"/>
        <v>1240</v>
      </c>
      <c r="F151" s="1">
        <f t="shared" si="438"/>
        <v>901</v>
      </c>
      <c r="G151" s="1">
        <f t="shared" si="438"/>
        <v>288</v>
      </c>
      <c r="H151" s="1">
        <f t="shared" si="438"/>
        <v>1189</v>
      </c>
      <c r="I151" s="1">
        <f t="shared" si="438"/>
        <v>805</v>
      </c>
      <c r="J151" s="1">
        <f t="shared" si="438"/>
        <v>292</v>
      </c>
      <c r="K151" s="1">
        <f t="shared" si="438"/>
        <v>1097</v>
      </c>
      <c r="L151" s="1">
        <f t="shared" si="438"/>
        <v>1</v>
      </c>
      <c r="M151" s="1">
        <f t="shared" si="438"/>
        <v>0</v>
      </c>
      <c r="N151" s="1">
        <f t="shared" si="438"/>
        <v>1</v>
      </c>
      <c r="O151" s="1">
        <f t="shared" si="438"/>
        <v>473</v>
      </c>
      <c r="P151" s="1">
        <f t="shared" si="438"/>
        <v>220</v>
      </c>
      <c r="Q151" s="1">
        <f t="shared" si="438"/>
        <v>693</v>
      </c>
      <c r="R151" s="1">
        <f t="shared" si="438"/>
        <v>116</v>
      </c>
      <c r="S151" s="1">
        <f t="shared" si="438"/>
        <v>27</v>
      </c>
      <c r="T151" s="1">
        <f t="shared" si="438"/>
        <v>143</v>
      </c>
      <c r="U151" s="1">
        <f t="shared" si="438"/>
        <v>0</v>
      </c>
      <c r="V151" s="1">
        <f t="shared" si="438"/>
        <v>0</v>
      </c>
      <c r="W151" s="1">
        <f t="shared" si="438"/>
        <v>0</v>
      </c>
      <c r="X151" s="1">
        <f t="shared" si="438"/>
        <v>0</v>
      </c>
      <c r="Y151" s="1">
        <f t="shared" si="438"/>
        <v>0</v>
      </c>
      <c r="Z151" s="1">
        <f t="shared" si="438"/>
        <v>0</v>
      </c>
      <c r="AA151" s="1">
        <f t="shared" si="438"/>
        <v>3186</v>
      </c>
      <c r="AB151" s="1">
        <f t="shared" si="438"/>
        <v>1177</v>
      </c>
      <c r="AC151" s="1">
        <f t="shared" si="438"/>
        <v>4363</v>
      </c>
    </row>
    <row r="152" spans="1:29" ht="24" customHeight="1">
      <c r="A152" s="2"/>
      <c r="B152" s="5" t="s">
        <v>69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6"/>
      <c r="V152" s="6"/>
      <c r="W152" s="6"/>
      <c r="X152" s="6"/>
      <c r="Y152" s="6"/>
      <c r="Z152" s="6"/>
      <c r="AA152" s="1"/>
      <c r="AB152" s="1"/>
      <c r="AC152" s="1"/>
    </row>
    <row r="153" spans="1:29" ht="24" customHeight="1">
      <c r="A153" s="2"/>
      <c r="B153" s="21" t="s">
        <v>73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6"/>
      <c r="V153" s="6"/>
      <c r="W153" s="6"/>
      <c r="X153" s="6"/>
      <c r="Y153" s="6"/>
      <c r="Z153" s="6"/>
      <c r="AA153" s="1"/>
      <c r="AB153" s="1"/>
      <c r="AC153" s="1"/>
    </row>
    <row r="154" spans="1:29" ht="24" hidden="1" customHeight="1">
      <c r="A154" s="2"/>
      <c r="B154" s="54" t="s">
        <v>10</v>
      </c>
      <c r="C154" s="55"/>
      <c r="D154" s="55"/>
      <c r="E154" s="55">
        <f t="shared" si="278"/>
        <v>0</v>
      </c>
      <c r="F154" s="55"/>
      <c r="G154" s="55"/>
      <c r="H154" s="55">
        <f t="shared" si="279"/>
        <v>0</v>
      </c>
      <c r="I154" s="55"/>
      <c r="J154" s="55"/>
      <c r="K154" s="55">
        <f t="shared" si="281"/>
        <v>0</v>
      </c>
      <c r="L154" s="55">
        <v>0</v>
      </c>
      <c r="M154" s="55">
        <v>0</v>
      </c>
      <c r="N154" s="55">
        <f t="shared" ref="N154:N162" si="439">L154+M154</f>
        <v>0</v>
      </c>
      <c r="O154" s="55"/>
      <c r="P154" s="55"/>
      <c r="Q154" s="55">
        <f t="shared" si="282"/>
        <v>0</v>
      </c>
      <c r="R154" s="55"/>
      <c r="S154" s="55"/>
      <c r="T154" s="55">
        <f t="shared" si="283"/>
        <v>0</v>
      </c>
      <c r="U154" s="55">
        <v>0</v>
      </c>
      <c r="V154" s="55">
        <v>0</v>
      </c>
      <c r="W154" s="55">
        <f t="shared" si="284"/>
        <v>0</v>
      </c>
      <c r="X154" s="55">
        <v>0</v>
      </c>
      <c r="Y154" s="55">
        <v>0</v>
      </c>
      <c r="Z154" s="55">
        <f t="shared" si="285"/>
        <v>0</v>
      </c>
      <c r="AA154" s="55">
        <f t="shared" ref="AA154:AA162" si="440">C154+F154+I154+O154+R154+U154+X154</f>
        <v>0</v>
      </c>
      <c r="AB154" s="55">
        <f t="shared" ref="AB154:AB162" si="441">D154+G154+J154+P154+S154+V154+Y154</f>
        <v>0</v>
      </c>
      <c r="AC154" s="55">
        <f t="shared" ref="AC154:AC162" si="442">E154+H154+K154+Q154+T154+W154+Z154</f>
        <v>0</v>
      </c>
    </row>
    <row r="155" spans="1:29" ht="24" customHeight="1">
      <c r="A155" s="2"/>
      <c r="B155" s="54" t="s">
        <v>11</v>
      </c>
      <c r="C155" s="55">
        <v>38</v>
      </c>
      <c r="D155" s="55">
        <v>1</v>
      </c>
      <c r="E155" s="55">
        <f t="shared" si="278"/>
        <v>39</v>
      </c>
      <c r="F155" s="55">
        <v>27</v>
      </c>
      <c r="G155" s="55">
        <v>0</v>
      </c>
      <c r="H155" s="55">
        <f t="shared" si="279"/>
        <v>27</v>
      </c>
      <c r="I155" s="55">
        <v>26</v>
      </c>
      <c r="J155" s="55">
        <v>1</v>
      </c>
      <c r="K155" s="55">
        <f t="shared" si="281"/>
        <v>27</v>
      </c>
      <c r="L155" s="55">
        <v>0</v>
      </c>
      <c r="M155" s="55">
        <v>0</v>
      </c>
      <c r="N155" s="55">
        <f t="shared" si="439"/>
        <v>0</v>
      </c>
      <c r="O155" s="55">
        <v>24</v>
      </c>
      <c r="P155" s="55">
        <v>2</v>
      </c>
      <c r="Q155" s="55">
        <f t="shared" si="282"/>
        <v>26</v>
      </c>
      <c r="R155" s="55">
        <v>7</v>
      </c>
      <c r="S155" s="55">
        <v>1</v>
      </c>
      <c r="T155" s="55">
        <f t="shared" si="283"/>
        <v>8</v>
      </c>
      <c r="U155" s="55">
        <v>0</v>
      </c>
      <c r="V155" s="55">
        <v>0</v>
      </c>
      <c r="W155" s="55">
        <f t="shared" si="284"/>
        <v>0</v>
      </c>
      <c r="X155" s="55">
        <v>0</v>
      </c>
      <c r="Y155" s="55">
        <v>0</v>
      </c>
      <c r="Z155" s="55">
        <f t="shared" si="285"/>
        <v>0</v>
      </c>
      <c r="AA155" s="55">
        <f t="shared" si="440"/>
        <v>122</v>
      </c>
      <c r="AB155" s="55">
        <f t="shared" si="441"/>
        <v>5</v>
      </c>
      <c r="AC155" s="55">
        <f t="shared" si="442"/>
        <v>127</v>
      </c>
    </row>
    <row r="156" spans="1:29" ht="24" customHeight="1">
      <c r="A156" s="2"/>
      <c r="B156" s="54" t="s">
        <v>28</v>
      </c>
      <c r="C156" s="55">
        <v>34</v>
      </c>
      <c r="D156" s="55">
        <v>2</v>
      </c>
      <c r="E156" s="55">
        <f t="shared" si="278"/>
        <v>36</v>
      </c>
      <c r="F156" s="55">
        <v>19</v>
      </c>
      <c r="G156" s="55">
        <v>5</v>
      </c>
      <c r="H156" s="55">
        <f t="shared" si="279"/>
        <v>24</v>
      </c>
      <c r="I156" s="55">
        <v>22</v>
      </c>
      <c r="J156" s="55">
        <v>4</v>
      </c>
      <c r="K156" s="55">
        <f t="shared" si="281"/>
        <v>26</v>
      </c>
      <c r="L156" s="55">
        <v>0</v>
      </c>
      <c r="M156" s="55">
        <v>0</v>
      </c>
      <c r="N156" s="55">
        <f t="shared" si="439"/>
        <v>0</v>
      </c>
      <c r="O156" s="55">
        <v>15</v>
      </c>
      <c r="P156" s="55">
        <v>2</v>
      </c>
      <c r="Q156" s="55">
        <f t="shared" si="282"/>
        <v>17</v>
      </c>
      <c r="R156" s="55">
        <v>7</v>
      </c>
      <c r="S156" s="55">
        <v>2</v>
      </c>
      <c r="T156" s="55">
        <f t="shared" si="283"/>
        <v>9</v>
      </c>
      <c r="U156" s="55">
        <v>0</v>
      </c>
      <c r="V156" s="55">
        <v>0</v>
      </c>
      <c r="W156" s="55">
        <f t="shared" si="284"/>
        <v>0</v>
      </c>
      <c r="X156" s="55">
        <v>0</v>
      </c>
      <c r="Y156" s="55">
        <v>0</v>
      </c>
      <c r="Z156" s="55">
        <f t="shared" si="285"/>
        <v>0</v>
      </c>
      <c r="AA156" s="55">
        <f t="shared" si="440"/>
        <v>97</v>
      </c>
      <c r="AB156" s="55">
        <f t="shared" si="441"/>
        <v>15</v>
      </c>
      <c r="AC156" s="55">
        <f t="shared" si="442"/>
        <v>112</v>
      </c>
    </row>
    <row r="157" spans="1:29" ht="24" customHeight="1">
      <c r="A157" s="2"/>
      <c r="B157" s="54" t="s">
        <v>13</v>
      </c>
      <c r="C157" s="55">
        <v>37</v>
      </c>
      <c r="D157" s="55">
        <v>7</v>
      </c>
      <c r="E157" s="55">
        <f t="shared" si="278"/>
        <v>44</v>
      </c>
      <c r="F157" s="55">
        <v>20</v>
      </c>
      <c r="G157" s="55">
        <v>10</v>
      </c>
      <c r="H157" s="55">
        <f t="shared" si="279"/>
        <v>30</v>
      </c>
      <c r="I157" s="55">
        <v>23</v>
      </c>
      <c r="J157" s="55">
        <v>7</v>
      </c>
      <c r="K157" s="55">
        <f t="shared" si="281"/>
        <v>30</v>
      </c>
      <c r="L157" s="55">
        <v>0</v>
      </c>
      <c r="M157" s="55">
        <v>0</v>
      </c>
      <c r="N157" s="55">
        <f t="shared" si="439"/>
        <v>0</v>
      </c>
      <c r="O157" s="55">
        <v>12</v>
      </c>
      <c r="P157" s="55">
        <v>1</v>
      </c>
      <c r="Q157" s="55">
        <f t="shared" si="282"/>
        <v>13</v>
      </c>
      <c r="R157" s="55">
        <v>3</v>
      </c>
      <c r="S157" s="55">
        <v>1</v>
      </c>
      <c r="T157" s="55">
        <f t="shared" si="283"/>
        <v>4</v>
      </c>
      <c r="U157" s="55">
        <v>0</v>
      </c>
      <c r="V157" s="55">
        <v>0</v>
      </c>
      <c r="W157" s="55">
        <f t="shared" si="284"/>
        <v>0</v>
      </c>
      <c r="X157" s="55">
        <v>0</v>
      </c>
      <c r="Y157" s="55">
        <v>0</v>
      </c>
      <c r="Z157" s="55">
        <f t="shared" si="285"/>
        <v>0</v>
      </c>
      <c r="AA157" s="55">
        <f t="shared" si="440"/>
        <v>95</v>
      </c>
      <c r="AB157" s="55">
        <f t="shared" si="441"/>
        <v>26</v>
      </c>
      <c r="AC157" s="55">
        <f t="shared" si="442"/>
        <v>121</v>
      </c>
    </row>
    <row r="158" spans="1:29" ht="24" customHeight="1">
      <c r="A158" s="2"/>
      <c r="B158" s="54" t="s">
        <v>129</v>
      </c>
      <c r="C158" s="55">
        <v>0</v>
      </c>
      <c r="D158" s="55">
        <v>0</v>
      </c>
      <c r="E158" s="55">
        <f t="shared" si="278"/>
        <v>0</v>
      </c>
      <c r="F158" s="55">
        <v>25</v>
      </c>
      <c r="G158" s="55">
        <v>1</v>
      </c>
      <c r="H158" s="55">
        <f t="shared" si="279"/>
        <v>26</v>
      </c>
      <c r="I158" s="55">
        <v>25</v>
      </c>
      <c r="J158" s="55">
        <v>4</v>
      </c>
      <c r="K158" s="55">
        <f t="shared" si="281"/>
        <v>29</v>
      </c>
      <c r="L158" s="55">
        <v>0</v>
      </c>
      <c r="M158" s="55">
        <v>0</v>
      </c>
      <c r="N158" s="55">
        <f t="shared" si="439"/>
        <v>0</v>
      </c>
      <c r="O158" s="55">
        <v>18</v>
      </c>
      <c r="P158" s="55">
        <v>4</v>
      </c>
      <c r="Q158" s="55">
        <f t="shared" si="282"/>
        <v>22</v>
      </c>
      <c r="R158" s="55">
        <v>0</v>
      </c>
      <c r="S158" s="55">
        <v>2</v>
      </c>
      <c r="T158" s="55">
        <f t="shared" si="283"/>
        <v>2</v>
      </c>
      <c r="U158" s="55">
        <v>0</v>
      </c>
      <c r="V158" s="55">
        <v>0</v>
      </c>
      <c r="W158" s="55">
        <f t="shared" si="284"/>
        <v>0</v>
      </c>
      <c r="X158" s="55">
        <v>0</v>
      </c>
      <c r="Y158" s="55">
        <v>0</v>
      </c>
      <c r="Z158" s="55">
        <f t="shared" si="285"/>
        <v>0</v>
      </c>
      <c r="AA158" s="55">
        <f t="shared" si="440"/>
        <v>68</v>
      </c>
      <c r="AB158" s="55">
        <f t="shared" si="441"/>
        <v>11</v>
      </c>
      <c r="AC158" s="55">
        <f t="shared" si="442"/>
        <v>79</v>
      </c>
    </row>
    <row r="159" spans="1:29" ht="24" customHeight="1">
      <c r="A159" s="2"/>
      <c r="B159" s="63" t="s">
        <v>193</v>
      </c>
      <c r="C159" s="55">
        <v>34</v>
      </c>
      <c r="D159" s="55">
        <v>7</v>
      </c>
      <c r="E159" s="55">
        <f t="shared" ref="E159:E160" si="443">C159+D159</f>
        <v>41</v>
      </c>
      <c r="F159" s="55">
        <v>0</v>
      </c>
      <c r="G159" s="55">
        <v>0</v>
      </c>
      <c r="H159" s="55">
        <f t="shared" ref="H159:H160" si="444">F159+G159</f>
        <v>0</v>
      </c>
      <c r="I159" s="55">
        <v>0</v>
      </c>
      <c r="J159" s="55">
        <v>0</v>
      </c>
      <c r="K159" s="55">
        <f t="shared" ref="K159:K160" si="445">I159+J159</f>
        <v>0</v>
      </c>
      <c r="L159" s="55">
        <v>0</v>
      </c>
      <c r="M159" s="55">
        <v>0</v>
      </c>
      <c r="N159" s="55">
        <f t="shared" si="439"/>
        <v>0</v>
      </c>
      <c r="O159" s="55">
        <v>0</v>
      </c>
      <c r="P159" s="55">
        <v>0</v>
      </c>
      <c r="Q159" s="55">
        <f t="shared" ref="Q159:Q160" si="446">O159+P159</f>
        <v>0</v>
      </c>
      <c r="R159" s="55">
        <v>0</v>
      </c>
      <c r="S159" s="55">
        <v>0</v>
      </c>
      <c r="T159" s="55">
        <f t="shared" ref="T159:T160" si="447">R159+S159</f>
        <v>0</v>
      </c>
      <c r="U159" s="55">
        <v>0</v>
      </c>
      <c r="V159" s="55">
        <v>0</v>
      </c>
      <c r="W159" s="55">
        <f t="shared" ref="W159:W160" si="448">U159+V159</f>
        <v>0</v>
      </c>
      <c r="X159" s="55">
        <v>0</v>
      </c>
      <c r="Y159" s="55">
        <v>0</v>
      </c>
      <c r="Z159" s="55">
        <f t="shared" ref="Z159:Z160" si="449">X159+Y159</f>
        <v>0</v>
      </c>
      <c r="AA159" s="55">
        <f t="shared" si="440"/>
        <v>34</v>
      </c>
      <c r="AB159" s="55">
        <f t="shared" si="441"/>
        <v>7</v>
      </c>
      <c r="AC159" s="55">
        <f t="shared" si="442"/>
        <v>41</v>
      </c>
    </row>
    <row r="160" spans="1:29" ht="24" customHeight="1">
      <c r="A160" s="2"/>
      <c r="B160" s="63" t="s">
        <v>14</v>
      </c>
      <c r="C160" s="55">
        <v>32</v>
      </c>
      <c r="D160" s="55">
        <v>2</v>
      </c>
      <c r="E160" s="55">
        <f t="shared" si="443"/>
        <v>34</v>
      </c>
      <c r="F160" s="55">
        <v>0</v>
      </c>
      <c r="G160" s="55">
        <v>0</v>
      </c>
      <c r="H160" s="55">
        <f t="shared" si="444"/>
        <v>0</v>
      </c>
      <c r="I160" s="55">
        <v>0</v>
      </c>
      <c r="J160" s="55">
        <v>0</v>
      </c>
      <c r="K160" s="55">
        <f t="shared" si="445"/>
        <v>0</v>
      </c>
      <c r="L160" s="55">
        <v>0</v>
      </c>
      <c r="M160" s="55">
        <v>0</v>
      </c>
      <c r="N160" s="55">
        <f t="shared" si="439"/>
        <v>0</v>
      </c>
      <c r="O160" s="55">
        <v>0</v>
      </c>
      <c r="P160" s="55">
        <v>0</v>
      </c>
      <c r="Q160" s="55">
        <f t="shared" si="446"/>
        <v>0</v>
      </c>
      <c r="R160" s="55">
        <v>0</v>
      </c>
      <c r="S160" s="55">
        <v>0</v>
      </c>
      <c r="T160" s="55">
        <f t="shared" si="447"/>
        <v>0</v>
      </c>
      <c r="U160" s="55">
        <v>0</v>
      </c>
      <c r="V160" s="55">
        <v>0</v>
      </c>
      <c r="W160" s="55">
        <f t="shared" si="448"/>
        <v>0</v>
      </c>
      <c r="X160" s="55">
        <v>0</v>
      </c>
      <c r="Y160" s="55">
        <v>0</v>
      </c>
      <c r="Z160" s="55">
        <f t="shared" si="449"/>
        <v>0</v>
      </c>
      <c r="AA160" s="55">
        <f t="shared" si="440"/>
        <v>32</v>
      </c>
      <c r="AB160" s="55">
        <f t="shared" si="441"/>
        <v>2</v>
      </c>
      <c r="AC160" s="55">
        <f t="shared" si="442"/>
        <v>34</v>
      </c>
    </row>
    <row r="161" spans="1:29" ht="24" customHeight="1">
      <c r="A161" s="2"/>
      <c r="B161" s="54" t="s">
        <v>171</v>
      </c>
      <c r="C161" s="55">
        <v>0</v>
      </c>
      <c r="D161" s="55">
        <v>0</v>
      </c>
      <c r="E161" s="55">
        <f t="shared" ref="E161" si="450">C161+D161</f>
        <v>0</v>
      </c>
      <c r="F161" s="55">
        <v>27</v>
      </c>
      <c r="G161" s="55">
        <v>5</v>
      </c>
      <c r="H161" s="55">
        <f t="shared" ref="H161" si="451">F161+G161</f>
        <v>32</v>
      </c>
      <c r="I161" s="55">
        <v>14</v>
      </c>
      <c r="J161" s="55">
        <v>7</v>
      </c>
      <c r="K161" s="55">
        <f t="shared" ref="K161" si="452">I161+J161</f>
        <v>21</v>
      </c>
      <c r="L161" s="55">
        <v>0</v>
      </c>
      <c r="M161" s="55">
        <v>0</v>
      </c>
      <c r="N161" s="55">
        <f t="shared" ref="N161" si="453">L161+M161</f>
        <v>0</v>
      </c>
      <c r="O161" s="55">
        <v>15</v>
      </c>
      <c r="P161" s="55">
        <v>2</v>
      </c>
      <c r="Q161" s="55">
        <f t="shared" ref="Q161" si="454">O161+P161</f>
        <v>17</v>
      </c>
      <c r="R161" s="55">
        <v>1</v>
      </c>
      <c r="S161" s="55">
        <v>0</v>
      </c>
      <c r="T161" s="55">
        <f t="shared" ref="T161" si="455">R161+S161</f>
        <v>1</v>
      </c>
      <c r="U161" s="55">
        <v>0</v>
      </c>
      <c r="V161" s="55">
        <v>0</v>
      </c>
      <c r="W161" s="55">
        <f t="shared" ref="W161" si="456">U161+V161</f>
        <v>0</v>
      </c>
      <c r="X161" s="55">
        <v>0</v>
      </c>
      <c r="Y161" s="55">
        <v>0</v>
      </c>
      <c r="Z161" s="55">
        <f t="shared" ref="Z161" si="457">X161+Y161</f>
        <v>0</v>
      </c>
      <c r="AA161" s="55">
        <f t="shared" ref="AA161" si="458">C161+F161+I161+O161+R161+U161+X161</f>
        <v>57</v>
      </c>
      <c r="AB161" s="55">
        <f t="shared" ref="AB161" si="459">D161+G161+J161+P161+S161+V161+Y161</f>
        <v>14</v>
      </c>
      <c r="AC161" s="55">
        <f t="shared" ref="AC161" si="460">E161+H161+K161+Q161+T161+W161+Z161</f>
        <v>71</v>
      </c>
    </row>
    <row r="162" spans="1:29" ht="24" customHeight="1">
      <c r="A162" s="2"/>
      <c r="B162" s="63" t="s">
        <v>170</v>
      </c>
      <c r="C162" s="55">
        <v>0</v>
      </c>
      <c r="D162" s="55">
        <v>0</v>
      </c>
      <c r="E162" s="55">
        <f t="shared" ref="E162" si="461">C162+D162</f>
        <v>0</v>
      </c>
      <c r="F162" s="55">
        <v>39</v>
      </c>
      <c r="G162" s="55">
        <v>1</v>
      </c>
      <c r="H162" s="55">
        <f t="shared" ref="H162" si="462">F162+G162</f>
        <v>40</v>
      </c>
      <c r="I162" s="55">
        <v>37</v>
      </c>
      <c r="J162" s="55">
        <v>2</v>
      </c>
      <c r="K162" s="55">
        <f t="shared" ref="K162" si="463">I162+J162</f>
        <v>39</v>
      </c>
      <c r="L162" s="55">
        <v>0</v>
      </c>
      <c r="M162" s="55">
        <v>0</v>
      </c>
      <c r="N162" s="55">
        <f t="shared" si="439"/>
        <v>0</v>
      </c>
      <c r="O162" s="55">
        <v>16</v>
      </c>
      <c r="P162" s="55">
        <v>1</v>
      </c>
      <c r="Q162" s="55">
        <f t="shared" ref="Q162" si="464">O162+P162</f>
        <v>17</v>
      </c>
      <c r="R162" s="55">
        <v>0</v>
      </c>
      <c r="S162" s="55">
        <v>0</v>
      </c>
      <c r="T162" s="55">
        <f t="shared" ref="T162" si="465">R162+S162</f>
        <v>0</v>
      </c>
      <c r="U162" s="55">
        <v>0</v>
      </c>
      <c r="V162" s="55">
        <v>0</v>
      </c>
      <c r="W162" s="55">
        <f t="shared" ref="W162" si="466">U162+V162</f>
        <v>0</v>
      </c>
      <c r="X162" s="55">
        <v>0</v>
      </c>
      <c r="Y162" s="55">
        <v>0</v>
      </c>
      <c r="Z162" s="55">
        <f t="shared" ref="Z162" si="467">X162+Y162</f>
        <v>0</v>
      </c>
      <c r="AA162" s="55">
        <f t="shared" si="440"/>
        <v>92</v>
      </c>
      <c r="AB162" s="55">
        <f t="shared" si="441"/>
        <v>4</v>
      </c>
      <c r="AC162" s="55">
        <f t="shared" si="442"/>
        <v>96</v>
      </c>
    </row>
    <row r="163" spans="1:29" ht="24" customHeight="1">
      <c r="A163" s="2"/>
      <c r="B163" s="7" t="s">
        <v>76</v>
      </c>
      <c r="C163" s="1">
        <f t="shared" ref="C163:AC163" si="468">SUM(C154:C162)</f>
        <v>175</v>
      </c>
      <c r="D163" s="1">
        <f t="shared" si="468"/>
        <v>19</v>
      </c>
      <c r="E163" s="1">
        <f t="shared" si="468"/>
        <v>194</v>
      </c>
      <c r="F163" s="1">
        <f t="shared" si="468"/>
        <v>157</v>
      </c>
      <c r="G163" s="1">
        <f t="shared" si="468"/>
        <v>22</v>
      </c>
      <c r="H163" s="1">
        <f t="shared" si="468"/>
        <v>179</v>
      </c>
      <c r="I163" s="1">
        <f t="shared" si="468"/>
        <v>147</v>
      </c>
      <c r="J163" s="1">
        <f t="shared" si="468"/>
        <v>25</v>
      </c>
      <c r="K163" s="1">
        <f t="shared" si="468"/>
        <v>172</v>
      </c>
      <c r="L163" s="1">
        <f t="shared" si="468"/>
        <v>0</v>
      </c>
      <c r="M163" s="1">
        <f t="shared" si="468"/>
        <v>0</v>
      </c>
      <c r="N163" s="1">
        <f t="shared" si="468"/>
        <v>0</v>
      </c>
      <c r="O163" s="1">
        <f t="shared" si="468"/>
        <v>100</v>
      </c>
      <c r="P163" s="1">
        <f t="shared" si="468"/>
        <v>12</v>
      </c>
      <c r="Q163" s="1">
        <f t="shared" si="468"/>
        <v>112</v>
      </c>
      <c r="R163" s="1">
        <f t="shared" si="468"/>
        <v>18</v>
      </c>
      <c r="S163" s="1">
        <f t="shared" si="468"/>
        <v>6</v>
      </c>
      <c r="T163" s="1">
        <f t="shared" si="468"/>
        <v>24</v>
      </c>
      <c r="U163" s="1">
        <f t="shared" si="468"/>
        <v>0</v>
      </c>
      <c r="V163" s="1">
        <f t="shared" si="468"/>
        <v>0</v>
      </c>
      <c r="W163" s="1">
        <f t="shared" si="468"/>
        <v>0</v>
      </c>
      <c r="X163" s="1">
        <f t="shared" si="468"/>
        <v>0</v>
      </c>
      <c r="Y163" s="1">
        <f t="shared" si="468"/>
        <v>0</v>
      </c>
      <c r="Z163" s="1">
        <f t="shared" si="468"/>
        <v>0</v>
      </c>
      <c r="AA163" s="1">
        <f t="shared" si="468"/>
        <v>597</v>
      </c>
      <c r="AB163" s="1">
        <f t="shared" si="468"/>
        <v>84</v>
      </c>
      <c r="AC163" s="1">
        <f t="shared" si="468"/>
        <v>681</v>
      </c>
    </row>
    <row r="164" spans="1:29" ht="24" customHeight="1">
      <c r="A164" s="2"/>
      <c r="B164" s="7" t="s">
        <v>70</v>
      </c>
      <c r="C164" s="1">
        <f>C163</f>
        <v>175</v>
      </c>
      <c r="D164" s="1">
        <f t="shared" ref="D164:AC164" si="469">D163</f>
        <v>19</v>
      </c>
      <c r="E164" s="1">
        <f t="shared" si="469"/>
        <v>194</v>
      </c>
      <c r="F164" s="1">
        <f t="shared" si="469"/>
        <v>157</v>
      </c>
      <c r="G164" s="1">
        <f t="shared" si="469"/>
        <v>22</v>
      </c>
      <c r="H164" s="1">
        <f t="shared" si="469"/>
        <v>179</v>
      </c>
      <c r="I164" s="1">
        <f t="shared" si="469"/>
        <v>147</v>
      </c>
      <c r="J164" s="1">
        <f t="shared" si="469"/>
        <v>25</v>
      </c>
      <c r="K164" s="1">
        <f t="shared" si="469"/>
        <v>172</v>
      </c>
      <c r="L164" s="1">
        <f t="shared" ref="L164:N164" si="470">L163</f>
        <v>0</v>
      </c>
      <c r="M164" s="1">
        <f t="shared" si="470"/>
        <v>0</v>
      </c>
      <c r="N164" s="1">
        <f t="shared" si="470"/>
        <v>0</v>
      </c>
      <c r="O164" s="1">
        <f t="shared" si="469"/>
        <v>100</v>
      </c>
      <c r="P164" s="1">
        <f t="shared" si="469"/>
        <v>12</v>
      </c>
      <c r="Q164" s="1">
        <f t="shared" si="469"/>
        <v>112</v>
      </c>
      <c r="R164" s="1">
        <f t="shared" si="469"/>
        <v>18</v>
      </c>
      <c r="S164" s="1">
        <f t="shared" si="469"/>
        <v>6</v>
      </c>
      <c r="T164" s="1">
        <f t="shared" si="469"/>
        <v>24</v>
      </c>
      <c r="U164" s="1">
        <f t="shared" si="469"/>
        <v>0</v>
      </c>
      <c r="V164" s="1">
        <f t="shared" si="469"/>
        <v>0</v>
      </c>
      <c r="W164" s="1">
        <f t="shared" si="469"/>
        <v>0</v>
      </c>
      <c r="X164" s="1">
        <f t="shared" si="469"/>
        <v>0</v>
      </c>
      <c r="Y164" s="1">
        <f t="shared" si="469"/>
        <v>0</v>
      </c>
      <c r="Z164" s="1">
        <f t="shared" si="469"/>
        <v>0</v>
      </c>
      <c r="AA164" s="1">
        <f t="shared" si="469"/>
        <v>597</v>
      </c>
      <c r="AB164" s="1">
        <f t="shared" si="469"/>
        <v>84</v>
      </c>
      <c r="AC164" s="1">
        <f t="shared" si="469"/>
        <v>681</v>
      </c>
    </row>
    <row r="165" spans="1:29" ht="24" customHeight="1">
      <c r="A165" s="12"/>
      <c r="B165" s="13" t="s">
        <v>8</v>
      </c>
      <c r="C165" s="14">
        <f t="shared" ref="C165:AC165" si="471">C151+C164</f>
        <v>1065</v>
      </c>
      <c r="D165" s="14">
        <f t="shared" si="471"/>
        <v>369</v>
      </c>
      <c r="E165" s="14">
        <f t="shared" si="471"/>
        <v>1434</v>
      </c>
      <c r="F165" s="14">
        <f t="shared" si="471"/>
        <v>1058</v>
      </c>
      <c r="G165" s="14">
        <f t="shared" si="471"/>
        <v>310</v>
      </c>
      <c r="H165" s="14">
        <f t="shared" si="471"/>
        <v>1368</v>
      </c>
      <c r="I165" s="14">
        <f t="shared" si="471"/>
        <v>952</v>
      </c>
      <c r="J165" s="14">
        <f t="shared" si="471"/>
        <v>317</v>
      </c>
      <c r="K165" s="14">
        <f t="shared" si="471"/>
        <v>1269</v>
      </c>
      <c r="L165" s="14">
        <f t="shared" si="471"/>
        <v>1</v>
      </c>
      <c r="M165" s="14">
        <f t="shared" si="471"/>
        <v>0</v>
      </c>
      <c r="N165" s="14">
        <f t="shared" si="471"/>
        <v>1</v>
      </c>
      <c r="O165" s="14">
        <f t="shared" si="471"/>
        <v>573</v>
      </c>
      <c r="P165" s="14">
        <f t="shared" si="471"/>
        <v>232</v>
      </c>
      <c r="Q165" s="14">
        <f t="shared" si="471"/>
        <v>805</v>
      </c>
      <c r="R165" s="14">
        <f t="shared" si="471"/>
        <v>134</v>
      </c>
      <c r="S165" s="14">
        <f t="shared" si="471"/>
        <v>33</v>
      </c>
      <c r="T165" s="14">
        <f t="shared" si="471"/>
        <v>167</v>
      </c>
      <c r="U165" s="14">
        <f t="shared" si="471"/>
        <v>0</v>
      </c>
      <c r="V165" s="14">
        <f t="shared" si="471"/>
        <v>0</v>
      </c>
      <c r="W165" s="14">
        <f t="shared" si="471"/>
        <v>0</v>
      </c>
      <c r="X165" s="14">
        <f t="shared" si="471"/>
        <v>0</v>
      </c>
      <c r="Y165" s="14">
        <f t="shared" si="471"/>
        <v>0</v>
      </c>
      <c r="Z165" s="14">
        <f t="shared" si="471"/>
        <v>0</v>
      </c>
      <c r="AA165" s="14">
        <f t="shared" si="471"/>
        <v>3783</v>
      </c>
      <c r="AB165" s="14">
        <f t="shared" si="471"/>
        <v>1261</v>
      </c>
      <c r="AC165" s="14">
        <f t="shared" si="471"/>
        <v>5044</v>
      </c>
    </row>
    <row r="166" spans="1:29" ht="24" customHeight="1">
      <c r="A166" s="2" t="s">
        <v>32</v>
      </c>
      <c r="B166" s="3"/>
      <c r="C166" s="47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"/>
      <c r="V166" s="4"/>
      <c r="W166" s="4"/>
      <c r="X166" s="4"/>
      <c r="Y166" s="4"/>
      <c r="Z166" s="4"/>
      <c r="AA166" s="48"/>
      <c r="AB166" s="48"/>
      <c r="AC166" s="49"/>
    </row>
    <row r="167" spans="1:29" ht="24" customHeight="1">
      <c r="A167" s="2"/>
      <c r="B167" s="5" t="s">
        <v>4</v>
      </c>
      <c r="C167" s="47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"/>
      <c r="V167" s="4"/>
      <c r="W167" s="4"/>
      <c r="X167" s="4"/>
      <c r="Y167" s="4"/>
      <c r="Z167" s="4"/>
      <c r="AA167" s="48"/>
      <c r="AB167" s="48"/>
      <c r="AC167" s="49"/>
    </row>
    <row r="168" spans="1:29" ht="24" customHeight="1">
      <c r="A168" s="2"/>
      <c r="B168" s="3" t="s">
        <v>74</v>
      </c>
      <c r="C168" s="47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"/>
      <c r="V168" s="4"/>
      <c r="W168" s="4"/>
      <c r="X168" s="4"/>
      <c r="Y168" s="4"/>
      <c r="Z168" s="4"/>
      <c r="AA168" s="48"/>
      <c r="AB168" s="48"/>
      <c r="AC168" s="49"/>
    </row>
    <row r="169" spans="1:29" ht="24" customHeight="1">
      <c r="A169" s="2"/>
      <c r="B169" s="54" t="s">
        <v>33</v>
      </c>
      <c r="C169" s="55">
        <v>0</v>
      </c>
      <c r="D169" s="55">
        <v>0</v>
      </c>
      <c r="E169" s="55">
        <f t="shared" si="278"/>
        <v>0</v>
      </c>
      <c r="F169" s="55">
        <v>0</v>
      </c>
      <c r="G169" s="55">
        <v>0</v>
      </c>
      <c r="H169" s="55">
        <f t="shared" si="279"/>
        <v>0</v>
      </c>
      <c r="I169" s="55">
        <v>45</v>
      </c>
      <c r="J169" s="55">
        <v>97</v>
      </c>
      <c r="K169" s="55">
        <f t="shared" si="281"/>
        <v>142</v>
      </c>
      <c r="L169" s="55">
        <v>0</v>
      </c>
      <c r="M169" s="55">
        <v>0</v>
      </c>
      <c r="N169" s="55">
        <f t="shared" ref="N169:N179" si="472">L169+M169</f>
        <v>0</v>
      </c>
      <c r="O169" s="55">
        <v>33</v>
      </c>
      <c r="P169" s="55">
        <v>74</v>
      </c>
      <c r="Q169" s="55">
        <f t="shared" si="282"/>
        <v>107</v>
      </c>
      <c r="R169" s="55">
        <v>0</v>
      </c>
      <c r="S169" s="55">
        <v>3</v>
      </c>
      <c r="T169" s="55">
        <f t="shared" si="283"/>
        <v>3</v>
      </c>
      <c r="U169" s="55">
        <v>0</v>
      </c>
      <c r="V169" s="55">
        <v>0</v>
      </c>
      <c r="W169" s="55">
        <f t="shared" si="284"/>
        <v>0</v>
      </c>
      <c r="X169" s="55">
        <v>0</v>
      </c>
      <c r="Y169" s="55">
        <v>0</v>
      </c>
      <c r="Z169" s="55">
        <f t="shared" si="285"/>
        <v>0</v>
      </c>
      <c r="AA169" s="55">
        <f t="shared" ref="AA169:AA180" si="473">C169+F169+I169+O169+R169+U169+X169</f>
        <v>78</v>
      </c>
      <c r="AB169" s="55">
        <f t="shared" ref="AB169:AB180" si="474">D169+G169+J169+P169+S169+V169+Y169</f>
        <v>174</v>
      </c>
      <c r="AC169" s="55">
        <f t="shared" ref="AC169:AC180" si="475">E169+H169+K169+Q169+T169+W169+Z169</f>
        <v>252</v>
      </c>
    </row>
    <row r="170" spans="1:29" ht="24" customHeight="1">
      <c r="A170" s="2"/>
      <c r="B170" s="75" t="s">
        <v>158</v>
      </c>
      <c r="C170" s="55">
        <v>54</v>
      </c>
      <c r="D170" s="55">
        <v>57</v>
      </c>
      <c r="E170" s="55">
        <f t="shared" ref="E170" si="476">C170+D170</f>
        <v>111</v>
      </c>
      <c r="F170" s="55">
        <v>60</v>
      </c>
      <c r="G170" s="55">
        <v>79</v>
      </c>
      <c r="H170" s="55">
        <f t="shared" ref="H170" si="477">F170+G170</f>
        <v>139</v>
      </c>
      <c r="I170" s="55">
        <v>0</v>
      </c>
      <c r="J170" s="55">
        <v>0</v>
      </c>
      <c r="K170" s="55">
        <f t="shared" ref="K170" si="478">I170+J170</f>
        <v>0</v>
      </c>
      <c r="L170" s="55">
        <v>0</v>
      </c>
      <c r="M170" s="55">
        <v>0</v>
      </c>
      <c r="N170" s="55">
        <f t="shared" ref="N170" si="479">L170+M170</f>
        <v>0</v>
      </c>
      <c r="O170" s="55">
        <v>0</v>
      </c>
      <c r="P170" s="55">
        <v>0</v>
      </c>
      <c r="Q170" s="55">
        <f t="shared" ref="Q170" si="480">O170+P170</f>
        <v>0</v>
      </c>
      <c r="R170" s="55">
        <v>0</v>
      </c>
      <c r="S170" s="55">
        <v>0</v>
      </c>
      <c r="T170" s="55">
        <f t="shared" ref="T170" si="481">R170+S170</f>
        <v>0</v>
      </c>
      <c r="U170" s="55">
        <v>0</v>
      </c>
      <c r="V170" s="55">
        <v>0</v>
      </c>
      <c r="W170" s="55">
        <f t="shared" ref="W170" si="482">U170+V170</f>
        <v>0</v>
      </c>
      <c r="X170" s="55">
        <v>0</v>
      </c>
      <c r="Y170" s="55">
        <v>0</v>
      </c>
      <c r="Z170" s="55">
        <f t="shared" ref="Z170" si="483">X170+Y170</f>
        <v>0</v>
      </c>
      <c r="AA170" s="55">
        <f t="shared" ref="AA170" si="484">C170+F170+I170+O170+R170+U170+X170</f>
        <v>114</v>
      </c>
      <c r="AB170" s="55">
        <f t="shared" ref="AB170" si="485">D170+G170+J170+P170+S170+V170+Y170</f>
        <v>136</v>
      </c>
      <c r="AC170" s="55">
        <f t="shared" ref="AC170" si="486">E170+H170+K170+Q170+T170+W170+Z170</f>
        <v>250</v>
      </c>
    </row>
    <row r="171" spans="1:29" ht="24" customHeight="1">
      <c r="A171" s="2"/>
      <c r="B171" s="54" t="s">
        <v>174</v>
      </c>
      <c r="C171" s="55">
        <v>25</v>
      </c>
      <c r="D171" s="55">
        <v>79</v>
      </c>
      <c r="E171" s="55">
        <f t="shared" si="278"/>
        <v>104</v>
      </c>
      <c r="F171" s="55">
        <v>23</v>
      </c>
      <c r="G171" s="55">
        <v>84</v>
      </c>
      <c r="H171" s="55">
        <f t="shared" si="279"/>
        <v>107</v>
      </c>
      <c r="I171" s="55">
        <v>19</v>
      </c>
      <c r="J171" s="55">
        <v>80</v>
      </c>
      <c r="K171" s="55">
        <f t="shared" si="281"/>
        <v>99</v>
      </c>
      <c r="L171" s="55">
        <v>0</v>
      </c>
      <c r="M171" s="55">
        <v>0</v>
      </c>
      <c r="N171" s="55">
        <f t="shared" si="472"/>
        <v>0</v>
      </c>
      <c r="O171" s="55">
        <v>20</v>
      </c>
      <c r="P171" s="55">
        <v>69</v>
      </c>
      <c r="Q171" s="55">
        <f t="shared" si="282"/>
        <v>89</v>
      </c>
      <c r="R171" s="55">
        <v>3</v>
      </c>
      <c r="S171" s="55">
        <v>5</v>
      </c>
      <c r="T171" s="55">
        <f t="shared" si="283"/>
        <v>8</v>
      </c>
      <c r="U171" s="55">
        <v>0</v>
      </c>
      <c r="V171" s="55">
        <v>0</v>
      </c>
      <c r="W171" s="55">
        <f t="shared" si="284"/>
        <v>0</v>
      </c>
      <c r="X171" s="55">
        <v>0</v>
      </c>
      <c r="Y171" s="55">
        <v>0</v>
      </c>
      <c r="Z171" s="55">
        <f t="shared" si="285"/>
        <v>0</v>
      </c>
      <c r="AA171" s="55">
        <f t="shared" si="473"/>
        <v>90</v>
      </c>
      <c r="AB171" s="55">
        <f t="shared" si="474"/>
        <v>317</v>
      </c>
      <c r="AC171" s="55">
        <f t="shared" si="475"/>
        <v>407</v>
      </c>
    </row>
    <row r="172" spans="1:29" ht="24" customHeight="1">
      <c r="A172" s="2"/>
      <c r="B172" s="54" t="s">
        <v>175</v>
      </c>
      <c r="C172" s="55">
        <v>25</v>
      </c>
      <c r="D172" s="55">
        <v>60</v>
      </c>
      <c r="E172" s="55">
        <f t="shared" ref="E172" si="487">C172+D172</f>
        <v>85</v>
      </c>
      <c r="F172" s="55">
        <v>31</v>
      </c>
      <c r="G172" s="55">
        <v>76</v>
      </c>
      <c r="H172" s="55">
        <f t="shared" ref="H172" si="488">F172+G172</f>
        <v>107</v>
      </c>
      <c r="I172" s="55">
        <v>36</v>
      </c>
      <c r="J172" s="55">
        <v>86</v>
      </c>
      <c r="K172" s="55">
        <f t="shared" ref="K172" si="489">I172+J172</f>
        <v>122</v>
      </c>
      <c r="L172" s="55">
        <v>0</v>
      </c>
      <c r="M172" s="55">
        <v>0</v>
      </c>
      <c r="N172" s="55">
        <f t="shared" si="472"/>
        <v>0</v>
      </c>
      <c r="O172" s="55">
        <v>23</v>
      </c>
      <c r="P172" s="55">
        <v>56</v>
      </c>
      <c r="Q172" s="55">
        <f t="shared" ref="Q172" si="490">O172+P172</f>
        <v>79</v>
      </c>
      <c r="R172" s="55">
        <v>4</v>
      </c>
      <c r="S172" s="55">
        <v>6</v>
      </c>
      <c r="T172" s="55">
        <f t="shared" ref="T172" si="491">R172+S172</f>
        <v>10</v>
      </c>
      <c r="U172" s="55">
        <v>0</v>
      </c>
      <c r="V172" s="55">
        <v>0</v>
      </c>
      <c r="W172" s="55">
        <f t="shared" ref="W172" si="492">U172+V172</f>
        <v>0</v>
      </c>
      <c r="X172" s="55">
        <v>0</v>
      </c>
      <c r="Y172" s="55">
        <v>0</v>
      </c>
      <c r="Z172" s="55">
        <f t="shared" ref="Z172" si="493">X172+Y172</f>
        <v>0</v>
      </c>
      <c r="AA172" s="55">
        <f t="shared" si="473"/>
        <v>119</v>
      </c>
      <c r="AB172" s="55">
        <f t="shared" si="474"/>
        <v>284</v>
      </c>
      <c r="AC172" s="55">
        <f t="shared" si="475"/>
        <v>403</v>
      </c>
    </row>
    <row r="173" spans="1:29" ht="24" customHeight="1">
      <c r="A173" s="2"/>
      <c r="B173" s="54" t="s">
        <v>95</v>
      </c>
      <c r="C173" s="55">
        <v>51</v>
      </c>
      <c r="D173" s="55">
        <v>110</v>
      </c>
      <c r="E173" s="55">
        <f t="shared" ref="E173" si="494">C173+D173</f>
        <v>161</v>
      </c>
      <c r="F173" s="55">
        <v>45</v>
      </c>
      <c r="G173" s="55">
        <v>116</v>
      </c>
      <c r="H173" s="55">
        <f t="shared" ref="H173" si="495">F173+G173</f>
        <v>161</v>
      </c>
      <c r="I173" s="55">
        <v>36</v>
      </c>
      <c r="J173" s="55">
        <v>137</v>
      </c>
      <c r="K173" s="55">
        <f t="shared" ref="K173" si="496">I173+J173</f>
        <v>173</v>
      </c>
      <c r="L173" s="55">
        <v>0</v>
      </c>
      <c r="M173" s="55">
        <v>0</v>
      </c>
      <c r="N173" s="55">
        <f t="shared" si="472"/>
        <v>0</v>
      </c>
      <c r="O173" s="55">
        <v>25</v>
      </c>
      <c r="P173" s="55">
        <v>92</v>
      </c>
      <c r="Q173" s="55">
        <f t="shared" ref="Q173" si="497">O173+P173</f>
        <v>117</v>
      </c>
      <c r="R173" s="55">
        <v>2</v>
      </c>
      <c r="S173" s="55">
        <v>0</v>
      </c>
      <c r="T173" s="55">
        <f t="shared" ref="T173" si="498">R173+S173</f>
        <v>2</v>
      </c>
      <c r="U173" s="55">
        <v>0</v>
      </c>
      <c r="V173" s="55">
        <v>0</v>
      </c>
      <c r="W173" s="55">
        <f t="shared" ref="W173" si="499">U173+V173</f>
        <v>0</v>
      </c>
      <c r="X173" s="55">
        <v>0</v>
      </c>
      <c r="Y173" s="55">
        <v>0</v>
      </c>
      <c r="Z173" s="55">
        <f t="shared" ref="Z173" si="500">X173+Y173</f>
        <v>0</v>
      </c>
      <c r="AA173" s="55">
        <f t="shared" si="473"/>
        <v>159</v>
      </c>
      <c r="AB173" s="55">
        <f t="shared" si="474"/>
        <v>455</v>
      </c>
      <c r="AC173" s="55">
        <f t="shared" si="475"/>
        <v>614</v>
      </c>
    </row>
    <row r="174" spans="1:29" ht="24" customHeight="1">
      <c r="A174" s="2"/>
      <c r="B174" s="54" t="s">
        <v>176</v>
      </c>
      <c r="C174" s="55">
        <v>12</v>
      </c>
      <c r="D174" s="55">
        <v>32</v>
      </c>
      <c r="E174" s="55">
        <f t="shared" ref="E174" si="501">C174+D174</f>
        <v>44</v>
      </c>
      <c r="F174" s="55">
        <v>9</v>
      </c>
      <c r="G174" s="55">
        <v>39</v>
      </c>
      <c r="H174" s="55">
        <f t="shared" ref="H174" si="502">F174+G174</f>
        <v>48</v>
      </c>
      <c r="I174" s="55">
        <v>17</v>
      </c>
      <c r="J174" s="55">
        <v>28</v>
      </c>
      <c r="K174" s="55">
        <f t="shared" ref="K174" si="503">I174+J174</f>
        <v>45</v>
      </c>
      <c r="L174" s="55">
        <v>0</v>
      </c>
      <c r="M174" s="55">
        <v>0</v>
      </c>
      <c r="N174" s="55">
        <f t="shared" ref="N174" si="504">L174+M174</f>
        <v>0</v>
      </c>
      <c r="O174" s="55">
        <v>15</v>
      </c>
      <c r="P174" s="55">
        <v>35</v>
      </c>
      <c r="Q174" s="55">
        <f t="shared" ref="Q174" si="505">O174+P174</f>
        <v>50</v>
      </c>
      <c r="R174" s="55">
        <v>0</v>
      </c>
      <c r="S174" s="55">
        <v>0</v>
      </c>
      <c r="T174" s="55">
        <f t="shared" ref="T174" si="506">R174+S174</f>
        <v>0</v>
      </c>
      <c r="U174" s="55">
        <v>0</v>
      </c>
      <c r="V174" s="55">
        <v>0</v>
      </c>
      <c r="W174" s="55">
        <f t="shared" ref="W174" si="507">U174+V174</f>
        <v>0</v>
      </c>
      <c r="X174" s="55">
        <v>0</v>
      </c>
      <c r="Y174" s="55">
        <v>0</v>
      </c>
      <c r="Z174" s="55">
        <f t="shared" ref="Z174" si="508">X174+Y174</f>
        <v>0</v>
      </c>
      <c r="AA174" s="55">
        <f t="shared" ref="AA174" si="509">C174+F174+I174+O174+R174+U174+X174</f>
        <v>53</v>
      </c>
      <c r="AB174" s="55">
        <f t="shared" ref="AB174" si="510">D174+G174+J174+P174+S174+V174+Y174</f>
        <v>134</v>
      </c>
      <c r="AC174" s="55">
        <f t="shared" ref="AC174" si="511">E174+H174+K174+Q174+T174+W174+Z174</f>
        <v>187</v>
      </c>
    </row>
    <row r="175" spans="1:29" ht="24" customHeight="1">
      <c r="A175" s="2"/>
      <c r="B175" s="54" t="s">
        <v>177</v>
      </c>
      <c r="C175" s="55">
        <v>0</v>
      </c>
      <c r="D175" s="55">
        <v>0</v>
      </c>
      <c r="E175" s="55">
        <f t="shared" si="278"/>
        <v>0</v>
      </c>
      <c r="F175" s="55">
        <v>0</v>
      </c>
      <c r="G175" s="55">
        <v>0</v>
      </c>
      <c r="H175" s="55">
        <f t="shared" si="279"/>
        <v>0</v>
      </c>
      <c r="I175" s="55">
        <v>9</v>
      </c>
      <c r="J175" s="55">
        <v>30</v>
      </c>
      <c r="K175" s="55">
        <f t="shared" si="281"/>
        <v>39</v>
      </c>
      <c r="L175" s="55">
        <v>0</v>
      </c>
      <c r="M175" s="55">
        <v>0</v>
      </c>
      <c r="N175" s="55">
        <f t="shared" si="472"/>
        <v>0</v>
      </c>
      <c r="O175" s="55">
        <v>15</v>
      </c>
      <c r="P175" s="55">
        <v>27</v>
      </c>
      <c r="Q175" s="55">
        <f t="shared" si="282"/>
        <v>42</v>
      </c>
      <c r="R175" s="55">
        <v>0</v>
      </c>
      <c r="S175" s="55">
        <v>1</v>
      </c>
      <c r="T175" s="55">
        <f t="shared" si="283"/>
        <v>1</v>
      </c>
      <c r="U175" s="55">
        <v>0</v>
      </c>
      <c r="V175" s="55">
        <v>0</v>
      </c>
      <c r="W175" s="55">
        <f t="shared" si="284"/>
        <v>0</v>
      </c>
      <c r="X175" s="55">
        <v>0</v>
      </c>
      <c r="Y175" s="55">
        <v>0</v>
      </c>
      <c r="Z175" s="55">
        <f t="shared" si="285"/>
        <v>0</v>
      </c>
      <c r="AA175" s="55">
        <f t="shared" si="473"/>
        <v>24</v>
      </c>
      <c r="AB175" s="55">
        <f t="shared" si="474"/>
        <v>58</v>
      </c>
      <c r="AC175" s="55">
        <f t="shared" si="475"/>
        <v>82</v>
      </c>
    </row>
    <row r="176" spans="1:29" ht="24" customHeight="1">
      <c r="A176" s="2"/>
      <c r="B176" s="74" t="s">
        <v>167</v>
      </c>
      <c r="C176" s="55">
        <v>5</v>
      </c>
      <c r="D176" s="55">
        <v>29</v>
      </c>
      <c r="E176" s="55">
        <f t="shared" ref="E176" si="512">C176+D176</f>
        <v>34</v>
      </c>
      <c r="F176" s="55">
        <v>8</v>
      </c>
      <c r="G176" s="55">
        <v>33</v>
      </c>
      <c r="H176" s="55">
        <f t="shared" ref="H176" si="513">F176+G176</f>
        <v>41</v>
      </c>
      <c r="I176" s="55">
        <v>0</v>
      </c>
      <c r="J176" s="55">
        <v>0</v>
      </c>
      <c r="K176" s="55">
        <f t="shared" ref="K176" si="514">I176+J176</f>
        <v>0</v>
      </c>
      <c r="L176" s="55">
        <v>0</v>
      </c>
      <c r="M176" s="55">
        <v>0</v>
      </c>
      <c r="N176" s="55">
        <f t="shared" ref="N176" si="515">L176+M176</f>
        <v>0</v>
      </c>
      <c r="O176" s="55">
        <v>0</v>
      </c>
      <c r="P176" s="55">
        <v>0</v>
      </c>
      <c r="Q176" s="55">
        <f t="shared" ref="Q176" si="516">O176+P176</f>
        <v>0</v>
      </c>
      <c r="R176" s="55">
        <v>0</v>
      </c>
      <c r="S176" s="55">
        <v>0</v>
      </c>
      <c r="T176" s="55">
        <f t="shared" ref="T176" si="517">R176+S176</f>
        <v>0</v>
      </c>
      <c r="U176" s="55">
        <v>0</v>
      </c>
      <c r="V176" s="55">
        <v>0</v>
      </c>
      <c r="W176" s="55">
        <f t="shared" ref="W176" si="518">U176+V176</f>
        <v>0</v>
      </c>
      <c r="X176" s="55">
        <v>0</v>
      </c>
      <c r="Y176" s="55">
        <v>0</v>
      </c>
      <c r="Z176" s="55">
        <f t="shared" ref="Z176" si="519">X176+Y176</f>
        <v>0</v>
      </c>
      <c r="AA176" s="55">
        <f t="shared" ref="AA176" si="520">C176+F176+I176+O176+R176+U176+X176</f>
        <v>13</v>
      </c>
      <c r="AB176" s="55">
        <f t="shared" ref="AB176" si="521">D176+G176+J176+P176+S176+V176+Y176</f>
        <v>62</v>
      </c>
      <c r="AC176" s="55">
        <f t="shared" ref="AC176" si="522">E176+H176+K176+Q176+T176+W176+Z176</f>
        <v>75</v>
      </c>
    </row>
    <row r="177" spans="1:29" ht="24" customHeight="1">
      <c r="A177" s="2"/>
      <c r="B177" s="70" t="s">
        <v>178</v>
      </c>
      <c r="C177" s="55">
        <v>39</v>
      </c>
      <c r="D177" s="55">
        <v>122</v>
      </c>
      <c r="E177" s="55">
        <f t="shared" ref="E177" si="523">C177+D177</f>
        <v>161</v>
      </c>
      <c r="F177" s="55">
        <v>34</v>
      </c>
      <c r="G177" s="55">
        <v>131</v>
      </c>
      <c r="H177" s="55">
        <f t="shared" ref="H177" si="524">F177+G177</f>
        <v>165</v>
      </c>
      <c r="I177" s="55">
        <v>56</v>
      </c>
      <c r="J177" s="55">
        <v>159</v>
      </c>
      <c r="K177" s="55">
        <f t="shared" ref="K177" si="525">I177+J177</f>
        <v>215</v>
      </c>
      <c r="L177" s="55">
        <v>0</v>
      </c>
      <c r="M177" s="55">
        <v>0</v>
      </c>
      <c r="N177" s="55">
        <f t="shared" si="472"/>
        <v>0</v>
      </c>
      <c r="O177" s="55">
        <v>40</v>
      </c>
      <c r="P177" s="55">
        <v>96</v>
      </c>
      <c r="Q177" s="55">
        <f t="shared" ref="Q177" si="526">O177+P177</f>
        <v>136</v>
      </c>
      <c r="R177" s="55">
        <v>7</v>
      </c>
      <c r="S177" s="55">
        <v>6</v>
      </c>
      <c r="T177" s="55">
        <f t="shared" ref="T177" si="527">R177+S177</f>
        <v>13</v>
      </c>
      <c r="U177" s="55">
        <v>0</v>
      </c>
      <c r="V177" s="55">
        <v>0</v>
      </c>
      <c r="W177" s="55">
        <f t="shared" ref="W177" si="528">U177+V177</f>
        <v>0</v>
      </c>
      <c r="X177" s="55">
        <v>0</v>
      </c>
      <c r="Y177" s="55">
        <v>0</v>
      </c>
      <c r="Z177" s="55">
        <f t="shared" ref="Z177" si="529">X177+Y177</f>
        <v>0</v>
      </c>
      <c r="AA177" s="55">
        <f t="shared" si="473"/>
        <v>176</v>
      </c>
      <c r="AB177" s="55">
        <f t="shared" si="474"/>
        <v>514</v>
      </c>
      <c r="AC177" s="55">
        <f t="shared" si="475"/>
        <v>690</v>
      </c>
    </row>
    <row r="178" spans="1:29" ht="24" customHeight="1">
      <c r="A178" s="2"/>
      <c r="B178" s="70" t="s">
        <v>34</v>
      </c>
      <c r="C178" s="55">
        <v>40</v>
      </c>
      <c r="D178" s="55">
        <v>103</v>
      </c>
      <c r="E178" s="55">
        <f t="shared" si="278"/>
        <v>143</v>
      </c>
      <c r="F178" s="55">
        <v>33</v>
      </c>
      <c r="G178" s="55">
        <v>100</v>
      </c>
      <c r="H178" s="55">
        <f t="shared" si="279"/>
        <v>133</v>
      </c>
      <c r="I178" s="55">
        <v>24</v>
      </c>
      <c r="J178" s="55">
        <v>108</v>
      </c>
      <c r="K178" s="55">
        <f t="shared" si="281"/>
        <v>132</v>
      </c>
      <c r="L178" s="55">
        <v>0</v>
      </c>
      <c r="M178" s="55">
        <v>0</v>
      </c>
      <c r="N178" s="55">
        <f t="shared" si="472"/>
        <v>0</v>
      </c>
      <c r="O178" s="55">
        <v>22</v>
      </c>
      <c r="P178" s="55">
        <v>80</v>
      </c>
      <c r="Q178" s="55">
        <f t="shared" si="282"/>
        <v>102</v>
      </c>
      <c r="R178" s="55">
        <v>0</v>
      </c>
      <c r="S178" s="55">
        <v>0</v>
      </c>
      <c r="T178" s="55">
        <f t="shared" si="283"/>
        <v>0</v>
      </c>
      <c r="U178" s="55">
        <v>0</v>
      </c>
      <c r="V178" s="55">
        <v>0</v>
      </c>
      <c r="W178" s="55">
        <f t="shared" si="284"/>
        <v>0</v>
      </c>
      <c r="X178" s="55">
        <v>0</v>
      </c>
      <c r="Y178" s="55">
        <v>0</v>
      </c>
      <c r="Z178" s="55">
        <f t="shared" si="285"/>
        <v>0</v>
      </c>
      <c r="AA178" s="55">
        <f t="shared" si="473"/>
        <v>119</v>
      </c>
      <c r="AB178" s="55">
        <f t="shared" si="474"/>
        <v>391</v>
      </c>
      <c r="AC178" s="55">
        <f t="shared" si="475"/>
        <v>510</v>
      </c>
    </row>
    <row r="179" spans="1:29" ht="24" customHeight="1">
      <c r="A179" s="2"/>
      <c r="B179" s="54" t="s">
        <v>35</v>
      </c>
      <c r="C179" s="55">
        <v>93</v>
      </c>
      <c r="D179" s="55">
        <v>40</v>
      </c>
      <c r="E179" s="55">
        <f t="shared" si="278"/>
        <v>133</v>
      </c>
      <c r="F179" s="55">
        <v>83</v>
      </c>
      <c r="G179" s="55">
        <v>47</v>
      </c>
      <c r="H179" s="55">
        <f t="shared" si="279"/>
        <v>130</v>
      </c>
      <c r="I179" s="55">
        <v>77</v>
      </c>
      <c r="J179" s="55">
        <v>47</v>
      </c>
      <c r="K179" s="55">
        <f t="shared" si="281"/>
        <v>124</v>
      </c>
      <c r="L179" s="55">
        <v>0</v>
      </c>
      <c r="M179" s="55">
        <v>0</v>
      </c>
      <c r="N179" s="55">
        <f t="shared" si="472"/>
        <v>0</v>
      </c>
      <c r="O179" s="55">
        <v>55</v>
      </c>
      <c r="P179" s="55">
        <v>40</v>
      </c>
      <c r="Q179" s="55">
        <f t="shared" si="282"/>
        <v>95</v>
      </c>
      <c r="R179" s="55">
        <v>1</v>
      </c>
      <c r="S179" s="55">
        <v>1</v>
      </c>
      <c r="T179" s="55">
        <f t="shared" si="283"/>
        <v>2</v>
      </c>
      <c r="U179" s="55">
        <v>0</v>
      </c>
      <c r="V179" s="55">
        <v>0</v>
      </c>
      <c r="W179" s="55">
        <f t="shared" si="284"/>
        <v>0</v>
      </c>
      <c r="X179" s="55">
        <v>0</v>
      </c>
      <c r="Y179" s="55">
        <v>0</v>
      </c>
      <c r="Z179" s="55">
        <f t="shared" si="285"/>
        <v>0</v>
      </c>
      <c r="AA179" s="55">
        <f t="shared" si="473"/>
        <v>309</v>
      </c>
      <c r="AB179" s="55">
        <f t="shared" si="474"/>
        <v>175</v>
      </c>
      <c r="AC179" s="55">
        <f t="shared" si="475"/>
        <v>484</v>
      </c>
    </row>
    <row r="180" spans="1:29" ht="24" customHeight="1">
      <c r="A180" s="2"/>
      <c r="B180" s="7" t="s">
        <v>76</v>
      </c>
      <c r="C180" s="1">
        <f t="shared" ref="C180:Z180" si="530">SUM(C169:C179)</f>
        <v>344</v>
      </c>
      <c r="D180" s="1">
        <f t="shared" si="530"/>
        <v>632</v>
      </c>
      <c r="E180" s="1">
        <f t="shared" si="530"/>
        <v>976</v>
      </c>
      <c r="F180" s="1">
        <f t="shared" si="530"/>
        <v>326</v>
      </c>
      <c r="G180" s="1">
        <f t="shared" si="530"/>
        <v>705</v>
      </c>
      <c r="H180" s="1">
        <f t="shared" si="530"/>
        <v>1031</v>
      </c>
      <c r="I180" s="1">
        <f t="shared" si="530"/>
        <v>319</v>
      </c>
      <c r="J180" s="1">
        <f t="shared" si="530"/>
        <v>772</v>
      </c>
      <c r="K180" s="1">
        <f t="shared" si="530"/>
        <v>1091</v>
      </c>
      <c r="L180" s="1">
        <f t="shared" si="530"/>
        <v>0</v>
      </c>
      <c r="M180" s="1">
        <f t="shared" si="530"/>
        <v>0</v>
      </c>
      <c r="N180" s="1">
        <f t="shared" si="530"/>
        <v>0</v>
      </c>
      <c r="O180" s="1">
        <f t="shared" si="530"/>
        <v>248</v>
      </c>
      <c r="P180" s="1">
        <f t="shared" si="530"/>
        <v>569</v>
      </c>
      <c r="Q180" s="1">
        <f t="shared" si="530"/>
        <v>817</v>
      </c>
      <c r="R180" s="1">
        <f t="shared" si="530"/>
        <v>17</v>
      </c>
      <c r="S180" s="1">
        <f t="shared" si="530"/>
        <v>22</v>
      </c>
      <c r="T180" s="1">
        <f t="shared" si="530"/>
        <v>39</v>
      </c>
      <c r="U180" s="1">
        <f t="shared" si="530"/>
        <v>0</v>
      </c>
      <c r="V180" s="1">
        <f t="shared" si="530"/>
        <v>0</v>
      </c>
      <c r="W180" s="1">
        <f t="shared" si="530"/>
        <v>0</v>
      </c>
      <c r="X180" s="1">
        <f t="shared" si="530"/>
        <v>0</v>
      </c>
      <c r="Y180" s="1">
        <f t="shared" si="530"/>
        <v>0</v>
      </c>
      <c r="Z180" s="1">
        <f t="shared" si="530"/>
        <v>0</v>
      </c>
      <c r="AA180" s="1">
        <f t="shared" si="473"/>
        <v>1254</v>
      </c>
      <c r="AB180" s="1">
        <f t="shared" si="474"/>
        <v>2700</v>
      </c>
      <c r="AC180" s="1">
        <f t="shared" si="475"/>
        <v>3954</v>
      </c>
    </row>
    <row r="181" spans="1:29" ht="24" customHeight="1">
      <c r="A181" s="2"/>
      <c r="B181" s="16" t="s">
        <v>117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6"/>
      <c r="V181" s="6"/>
      <c r="W181" s="6"/>
      <c r="X181" s="6"/>
      <c r="Y181" s="6"/>
      <c r="Z181" s="6"/>
      <c r="AA181" s="1"/>
      <c r="AB181" s="1"/>
      <c r="AC181" s="1"/>
    </row>
    <row r="182" spans="1:29" ht="24" customHeight="1">
      <c r="A182" s="2"/>
      <c r="B182" s="59" t="s">
        <v>37</v>
      </c>
      <c r="C182" s="55">
        <v>25</v>
      </c>
      <c r="D182" s="55">
        <v>102</v>
      </c>
      <c r="E182" s="55">
        <f>C182+D182</f>
        <v>127</v>
      </c>
      <c r="F182" s="55">
        <v>22</v>
      </c>
      <c r="G182" s="55">
        <v>97</v>
      </c>
      <c r="H182" s="55">
        <f>F182+G182</f>
        <v>119</v>
      </c>
      <c r="I182" s="55">
        <v>16</v>
      </c>
      <c r="J182" s="55">
        <v>88</v>
      </c>
      <c r="K182" s="55">
        <f>I182+J182</f>
        <v>104</v>
      </c>
      <c r="L182" s="55">
        <v>0</v>
      </c>
      <c r="M182" s="55">
        <v>0</v>
      </c>
      <c r="N182" s="55">
        <f>L182+M182</f>
        <v>0</v>
      </c>
      <c r="O182" s="55">
        <v>15</v>
      </c>
      <c r="P182" s="55">
        <v>83</v>
      </c>
      <c r="Q182" s="55">
        <f>O182+P182</f>
        <v>98</v>
      </c>
      <c r="R182" s="55">
        <v>1</v>
      </c>
      <c r="S182" s="55">
        <v>7</v>
      </c>
      <c r="T182" s="55">
        <f>R182+S182</f>
        <v>8</v>
      </c>
      <c r="U182" s="55">
        <v>0</v>
      </c>
      <c r="V182" s="55">
        <v>0</v>
      </c>
      <c r="W182" s="55">
        <f>U182+V182</f>
        <v>0</v>
      </c>
      <c r="X182" s="55">
        <v>0</v>
      </c>
      <c r="Y182" s="55">
        <v>0</v>
      </c>
      <c r="Z182" s="55">
        <f>X182+Y182</f>
        <v>0</v>
      </c>
      <c r="AA182" s="55">
        <f t="shared" ref="AA182:AC183" si="531">C182+F182+I182+O182+R182+U182+X182</f>
        <v>79</v>
      </c>
      <c r="AB182" s="55">
        <f t="shared" si="531"/>
        <v>377</v>
      </c>
      <c r="AC182" s="55">
        <f t="shared" si="531"/>
        <v>456</v>
      </c>
    </row>
    <row r="183" spans="1:29" ht="24" customHeight="1">
      <c r="A183" s="2"/>
      <c r="B183" s="7" t="s">
        <v>76</v>
      </c>
      <c r="C183" s="1">
        <f>SUM(C182)</f>
        <v>25</v>
      </c>
      <c r="D183" s="1">
        <f t="shared" ref="D183:Z183" si="532">SUM(D182)</f>
        <v>102</v>
      </c>
      <c r="E183" s="1">
        <f t="shared" si="532"/>
        <v>127</v>
      </c>
      <c r="F183" s="1">
        <f t="shared" si="532"/>
        <v>22</v>
      </c>
      <c r="G183" s="1">
        <f t="shared" si="532"/>
        <v>97</v>
      </c>
      <c r="H183" s="1">
        <f t="shared" si="532"/>
        <v>119</v>
      </c>
      <c r="I183" s="1">
        <f t="shared" si="532"/>
        <v>16</v>
      </c>
      <c r="J183" s="1">
        <f t="shared" si="532"/>
        <v>88</v>
      </c>
      <c r="K183" s="1">
        <f t="shared" si="532"/>
        <v>104</v>
      </c>
      <c r="L183" s="1">
        <f t="shared" ref="L183:N183" si="533">SUM(L182)</f>
        <v>0</v>
      </c>
      <c r="M183" s="1">
        <f t="shared" si="533"/>
        <v>0</v>
      </c>
      <c r="N183" s="1">
        <f t="shared" si="533"/>
        <v>0</v>
      </c>
      <c r="O183" s="1">
        <f t="shared" si="532"/>
        <v>15</v>
      </c>
      <c r="P183" s="1">
        <f t="shared" si="532"/>
        <v>83</v>
      </c>
      <c r="Q183" s="1">
        <f t="shared" si="532"/>
        <v>98</v>
      </c>
      <c r="R183" s="1">
        <f t="shared" si="532"/>
        <v>1</v>
      </c>
      <c r="S183" s="1">
        <f t="shared" si="532"/>
        <v>7</v>
      </c>
      <c r="T183" s="1">
        <f t="shared" si="532"/>
        <v>8</v>
      </c>
      <c r="U183" s="1">
        <f t="shared" si="532"/>
        <v>0</v>
      </c>
      <c r="V183" s="1">
        <f t="shared" si="532"/>
        <v>0</v>
      </c>
      <c r="W183" s="1">
        <f t="shared" si="532"/>
        <v>0</v>
      </c>
      <c r="X183" s="1">
        <f t="shared" si="532"/>
        <v>0</v>
      </c>
      <c r="Y183" s="1">
        <f t="shared" si="532"/>
        <v>0</v>
      </c>
      <c r="Z183" s="1">
        <f t="shared" si="532"/>
        <v>0</v>
      </c>
      <c r="AA183" s="1">
        <f t="shared" si="531"/>
        <v>79</v>
      </c>
      <c r="AB183" s="1">
        <f t="shared" si="531"/>
        <v>377</v>
      </c>
      <c r="AC183" s="1">
        <f t="shared" si="531"/>
        <v>456</v>
      </c>
    </row>
    <row r="184" spans="1:29" ht="24" customHeight="1">
      <c r="A184" s="2"/>
      <c r="B184" s="21" t="s">
        <v>78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6"/>
      <c r="V184" s="6"/>
      <c r="W184" s="6"/>
      <c r="X184" s="6"/>
      <c r="Y184" s="6"/>
      <c r="Z184" s="6"/>
      <c r="AA184" s="1"/>
      <c r="AB184" s="1"/>
      <c r="AC184" s="1"/>
    </row>
    <row r="185" spans="1:29" ht="24" customHeight="1">
      <c r="A185" s="2"/>
      <c r="B185" s="59" t="s">
        <v>179</v>
      </c>
      <c r="C185" s="55">
        <v>68</v>
      </c>
      <c r="D185" s="55">
        <v>82</v>
      </c>
      <c r="E185" s="55">
        <f t="shared" ref="E185:E186" si="534">C185+D185</f>
        <v>150</v>
      </c>
      <c r="F185" s="55">
        <v>39</v>
      </c>
      <c r="G185" s="55">
        <v>54</v>
      </c>
      <c r="H185" s="55">
        <f t="shared" ref="H185:H186" si="535">F185+G185</f>
        <v>93</v>
      </c>
      <c r="I185" s="55">
        <v>37</v>
      </c>
      <c r="J185" s="55">
        <v>53</v>
      </c>
      <c r="K185" s="55">
        <f t="shared" ref="K185:K186" si="536">I185+J185</f>
        <v>90</v>
      </c>
      <c r="L185" s="55">
        <v>0</v>
      </c>
      <c r="M185" s="55">
        <v>0</v>
      </c>
      <c r="N185" s="55">
        <f t="shared" ref="N185:N186" si="537">L185+M185</f>
        <v>0</v>
      </c>
      <c r="O185" s="55">
        <v>20</v>
      </c>
      <c r="P185" s="55">
        <v>21</v>
      </c>
      <c r="Q185" s="55">
        <f t="shared" ref="Q185:Q186" si="538">O185+P185</f>
        <v>41</v>
      </c>
      <c r="R185" s="55">
        <v>1</v>
      </c>
      <c r="S185" s="55">
        <v>1</v>
      </c>
      <c r="T185" s="55">
        <f t="shared" ref="T185:T186" si="539">R185+S185</f>
        <v>2</v>
      </c>
      <c r="U185" s="55">
        <v>0</v>
      </c>
      <c r="V185" s="55">
        <v>0</v>
      </c>
      <c r="W185" s="55">
        <f t="shared" ref="W185:W186" si="540">U185+V185</f>
        <v>0</v>
      </c>
      <c r="X185" s="55">
        <v>0</v>
      </c>
      <c r="Y185" s="55">
        <v>0</v>
      </c>
      <c r="Z185" s="55">
        <f t="shared" ref="Z185:Z186" si="541">X185+Y185</f>
        <v>0</v>
      </c>
      <c r="AA185" s="55">
        <f t="shared" ref="AA185:AC187" si="542">C185+F185+I185+O185+R185+U185+X185</f>
        <v>165</v>
      </c>
      <c r="AB185" s="55">
        <f t="shared" si="542"/>
        <v>211</v>
      </c>
      <c r="AC185" s="55">
        <f t="shared" si="542"/>
        <v>376</v>
      </c>
    </row>
    <row r="186" spans="1:29" ht="24" hidden="1" customHeight="1">
      <c r="A186" s="2"/>
      <c r="B186" s="59" t="s">
        <v>36</v>
      </c>
      <c r="C186" s="1">
        <v>0</v>
      </c>
      <c r="D186" s="1">
        <v>0</v>
      </c>
      <c r="E186" s="1">
        <f t="shared" si="534"/>
        <v>0</v>
      </c>
      <c r="F186" s="1">
        <v>0</v>
      </c>
      <c r="G186" s="1">
        <v>0</v>
      </c>
      <c r="H186" s="1">
        <f t="shared" si="535"/>
        <v>0</v>
      </c>
      <c r="I186" s="1">
        <v>0</v>
      </c>
      <c r="J186" s="1">
        <v>0</v>
      </c>
      <c r="K186" s="1">
        <f t="shared" si="536"/>
        <v>0</v>
      </c>
      <c r="L186" s="1">
        <v>0</v>
      </c>
      <c r="M186" s="1">
        <v>0</v>
      </c>
      <c r="N186" s="1">
        <f t="shared" si="537"/>
        <v>0</v>
      </c>
      <c r="O186" s="1">
        <v>0</v>
      </c>
      <c r="P186" s="1">
        <v>0</v>
      </c>
      <c r="Q186" s="1">
        <f t="shared" si="538"/>
        <v>0</v>
      </c>
      <c r="R186" s="1">
        <v>0</v>
      </c>
      <c r="S186" s="1">
        <v>0</v>
      </c>
      <c r="T186" s="1">
        <f t="shared" si="539"/>
        <v>0</v>
      </c>
      <c r="U186" s="1">
        <v>0</v>
      </c>
      <c r="V186" s="1">
        <v>0</v>
      </c>
      <c r="W186" s="1">
        <f t="shared" si="540"/>
        <v>0</v>
      </c>
      <c r="X186" s="1">
        <v>0</v>
      </c>
      <c r="Y186" s="1">
        <v>0</v>
      </c>
      <c r="Z186" s="1">
        <f t="shared" si="541"/>
        <v>0</v>
      </c>
      <c r="AA186" s="1">
        <f t="shared" si="542"/>
        <v>0</v>
      </c>
      <c r="AB186" s="1">
        <f t="shared" si="542"/>
        <v>0</v>
      </c>
      <c r="AC186" s="1">
        <f t="shared" si="542"/>
        <v>0</v>
      </c>
    </row>
    <row r="187" spans="1:29" ht="24" customHeight="1">
      <c r="A187" s="2"/>
      <c r="B187" s="7" t="s">
        <v>76</v>
      </c>
      <c r="C187" s="1">
        <f>SUM(C185:C186)</f>
        <v>68</v>
      </c>
      <c r="D187" s="1">
        <f t="shared" ref="D187:Z187" si="543">SUM(D185:D186)</f>
        <v>82</v>
      </c>
      <c r="E187" s="1">
        <f t="shared" si="543"/>
        <v>150</v>
      </c>
      <c r="F187" s="1">
        <f t="shared" si="543"/>
        <v>39</v>
      </c>
      <c r="G187" s="1">
        <f t="shared" si="543"/>
        <v>54</v>
      </c>
      <c r="H187" s="1">
        <f t="shared" si="543"/>
        <v>93</v>
      </c>
      <c r="I187" s="1">
        <f t="shared" si="543"/>
        <v>37</v>
      </c>
      <c r="J187" s="1">
        <f t="shared" si="543"/>
        <v>53</v>
      </c>
      <c r="K187" s="1">
        <f t="shared" si="543"/>
        <v>90</v>
      </c>
      <c r="L187" s="1">
        <f t="shared" ref="L187:N187" si="544">SUM(L185:L186)</f>
        <v>0</v>
      </c>
      <c r="M187" s="1">
        <f t="shared" si="544"/>
        <v>0</v>
      </c>
      <c r="N187" s="1">
        <f t="shared" si="544"/>
        <v>0</v>
      </c>
      <c r="O187" s="1">
        <f t="shared" si="543"/>
        <v>20</v>
      </c>
      <c r="P187" s="1">
        <f t="shared" si="543"/>
        <v>21</v>
      </c>
      <c r="Q187" s="1">
        <f t="shared" si="543"/>
        <v>41</v>
      </c>
      <c r="R187" s="1">
        <f t="shared" si="543"/>
        <v>1</v>
      </c>
      <c r="S187" s="1">
        <f t="shared" si="543"/>
        <v>1</v>
      </c>
      <c r="T187" s="1">
        <f t="shared" si="543"/>
        <v>2</v>
      </c>
      <c r="U187" s="1">
        <f t="shared" si="543"/>
        <v>0</v>
      </c>
      <c r="V187" s="1">
        <f t="shared" si="543"/>
        <v>0</v>
      </c>
      <c r="W187" s="1">
        <f t="shared" si="543"/>
        <v>0</v>
      </c>
      <c r="X187" s="1">
        <f t="shared" si="543"/>
        <v>0</v>
      </c>
      <c r="Y187" s="1">
        <f t="shared" si="543"/>
        <v>0</v>
      </c>
      <c r="Z187" s="1">
        <f t="shared" si="543"/>
        <v>0</v>
      </c>
      <c r="AA187" s="1">
        <f t="shared" si="542"/>
        <v>165</v>
      </c>
      <c r="AB187" s="1">
        <f t="shared" si="542"/>
        <v>211</v>
      </c>
      <c r="AC187" s="1">
        <f t="shared" si="542"/>
        <v>376</v>
      </c>
    </row>
    <row r="188" spans="1:29" ht="24" customHeight="1">
      <c r="A188" s="2"/>
      <c r="B188" s="3" t="s">
        <v>152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6"/>
      <c r="V188" s="6"/>
      <c r="W188" s="6"/>
      <c r="X188" s="6"/>
      <c r="Y188" s="6"/>
      <c r="Z188" s="6"/>
      <c r="AA188" s="1"/>
      <c r="AB188" s="1"/>
      <c r="AC188" s="1"/>
    </row>
    <row r="189" spans="1:29" ht="24" customHeight="1">
      <c r="A189" s="2"/>
      <c r="B189" s="69" t="s">
        <v>95</v>
      </c>
      <c r="C189" s="55">
        <v>0</v>
      </c>
      <c r="D189" s="55">
        <v>0</v>
      </c>
      <c r="E189" s="55">
        <f>C189+D189</f>
        <v>0</v>
      </c>
      <c r="F189" s="55">
        <v>0</v>
      </c>
      <c r="G189" s="55">
        <v>0</v>
      </c>
      <c r="H189" s="55">
        <f>F189+G189</f>
        <v>0</v>
      </c>
      <c r="I189" s="55">
        <v>7</v>
      </c>
      <c r="J189" s="55">
        <v>5</v>
      </c>
      <c r="K189" s="55">
        <f>I189+J189</f>
        <v>12</v>
      </c>
      <c r="L189" s="55">
        <v>0</v>
      </c>
      <c r="M189" s="55">
        <v>0</v>
      </c>
      <c r="N189" s="55">
        <f>L189+M189</f>
        <v>0</v>
      </c>
      <c r="O189" s="55">
        <v>3</v>
      </c>
      <c r="P189" s="55">
        <v>4</v>
      </c>
      <c r="Q189" s="55">
        <f>O189+P189</f>
        <v>7</v>
      </c>
      <c r="R189" s="55">
        <v>0</v>
      </c>
      <c r="S189" s="55">
        <v>0</v>
      </c>
      <c r="T189" s="55">
        <f>R189+S189</f>
        <v>0</v>
      </c>
      <c r="U189" s="55">
        <v>0</v>
      </c>
      <c r="V189" s="55">
        <v>0</v>
      </c>
      <c r="W189" s="55">
        <f>U189+V189</f>
        <v>0</v>
      </c>
      <c r="X189" s="55">
        <v>0</v>
      </c>
      <c r="Y189" s="55">
        <v>0</v>
      </c>
      <c r="Z189" s="55">
        <f>X189+Y189</f>
        <v>0</v>
      </c>
      <c r="AA189" s="55">
        <f t="shared" ref="AA189" si="545">C189+F189+I189+O189+R189+U189+X189</f>
        <v>10</v>
      </c>
      <c r="AB189" s="55">
        <f t="shared" ref="AB189" si="546">D189+G189+J189+P189+S189+V189+Y189</f>
        <v>9</v>
      </c>
      <c r="AC189" s="55">
        <f t="shared" ref="AC189" si="547">E189+H189+K189+Q189+T189+W189+Z189</f>
        <v>19</v>
      </c>
    </row>
    <row r="190" spans="1:29" ht="24" customHeight="1">
      <c r="A190" s="2"/>
      <c r="B190" s="69" t="s">
        <v>159</v>
      </c>
      <c r="C190" s="55">
        <v>5</v>
      </c>
      <c r="D190" s="55">
        <v>5</v>
      </c>
      <c r="E190" s="55">
        <f t="shared" ref="E190:E191" si="548">C190+D190</f>
        <v>10</v>
      </c>
      <c r="F190" s="55">
        <v>6</v>
      </c>
      <c r="G190" s="55">
        <v>5</v>
      </c>
      <c r="H190" s="55">
        <f t="shared" ref="H190:H191" si="549">F190+G190</f>
        <v>11</v>
      </c>
      <c r="I190" s="55">
        <v>0</v>
      </c>
      <c r="J190" s="55">
        <v>0</v>
      </c>
      <c r="K190" s="55">
        <f t="shared" ref="K190:K191" si="550">I190+J190</f>
        <v>0</v>
      </c>
      <c r="L190" s="55">
        <v>0</v>
      </c>
      <c r="M190" s="55">
        <v>0</v>
      </c>
      <c r="N190" s="55">
        <f t="shared" ref="N190:N191" si="551">L190+M190</f>
        <v>0</v>
      </c>
      <c r="O190" s="55">
        <v>0</v>
      </c>
      <c r="P190" s="55">
        <v>0</v>
      </c>
      <c r="Q190" s="55">
        <f t="shared" ref="Q190:Q191" si="552">O190+P190</f>
        <v>0</v>
      </c>
      <c r="R190" s="55">
        <v>0</v>
      </c>
      <c r="S190" s="55">
        <v>0</v>
      </c>
      <c r="T190" s="55">
        <f t="shared" ref="T190:T191" si="553">R190+S190</f>
        <v>0</v>
      </c>
      <c r="U190" s="55">
        <v>0</v>
      </c>
      <c r="V190" s="55">
        <v>0</v>
      </c>
      <c r="W190" s="55">
        <f t="shared" ref="W190:W191" si="554">U190+V190</f>
        <v>0</v>
      </c>
      <c r="X190" s="55">
        <v>0</v>
      </c>
      <c r="Y190" s="55">
        <v>0</v>
      </c>
      <c r="Z190" s="55">
        <f t="shared" ref="Z190:Z191" si="555">X190+Y190</f>
        <v>0</v>
      </c>
      <c r="AA190" s="55">
        <f t="shared" ref="AA190:AA191" si="556">C190+F190+I190+O190+R190+U190+X190</f>
        <v>11</v>
      </c>
      <c r="AB190" s="55">
        <f t="shared" ref="AB190:AB191" si="557">D190+G190+J190+P190+S190+V190+Y190</f>
        <v>10</v>
      </c>
      <c r="AC190" s="55">
        <f t="shared" ref="AC190:AC191" si="558">E190+H190+K190+Q190+T190+W190+Z190</f>
        <v>21</v>
      </c>
    </row>
    <row r="191" spans="1:29" ht="24" customHeight="1">
      <c r="A191" s="2"/>
      <c r="B191" s="70" t="s">
        <v>34</v>
      </c>
      <c r="C191" s="55">
        <v>0</v>
      </c>
      <c r="D191" s="55">
        <v>0</v>
      </c>
      <c r="E191" s="55">
        <f t="shared" si="548"/>
        <v>0</v>
      </c>
      <c r="F191" s="55">
        <v>0</v>
      </c>
      <c r="G191" s="55">
        <v>0</v>
      </c>
      <c r="H191" s="55">
        <f t="shared" si="549"/>
        <v>0</v>
      </c>
      <c r="I191" s="55">
        <v>15</v>
      </c>
      <c r="J191" s="55">
        <v>6</v>
      </c>
      <c r="K191" s="55">
        <f t="shared" si="550"/>
        <v>21</v>
      </c>
      <c r="L191" s="55">
        <v>0</v>
      </c>
      <c r="M191" s="55">
        <v>0</v>
      </c>
      <c r="N191" s="55">
        <f t="shared" si="551"/>
        <v>0</v>
      </c>
      <c r="O191" s="55">
        <v>3</v>
      </c>
      <c r="P191" s="55">
        <v>10</v>
      </c>
      <c r="Q191" s="55">
        <f t="shared" si="552"/>
        <v>13</v>
      </c>
      <c r="R191" s="55">
        <v>0</v>
      </c>
      <c r="S191" s="55">
        <v>0</v>
      </c>
      <c r="T191" s="55">
        <f t="shared" si="553"/>
        <v>0</v>
      </c>
      <c r="U191" s="55">
        <v>0</v>
      </c>
      <c r="V191" s="55">
        <v>0</v>
      </c>
      <c r="W191" s="55">
        <f t="shared" si="554"/>
        <v>0</v>
      </c>
      <c r="X191" s="55">
        <v>0</v>
      </c>
      <c r="Y191" s="55">
        <v>0</v>
      </c>
      <c r="Z191" s="55">
        <f t="shared" si="555"/>
        <v>0</v>
      </c>
      <c r="AA191" s="55">
        <f t="shared" si="556"/>
        <v>18</v>
      </c>
      <c r="AB191" s="55">
        <f t="shared" si="557"/>
        <v>16</v>
      </c>
      <c r="AC191" s="55">
        <f t="shared" si="558"/>
        <v>34</v>
      </c>
    </row>
    <row r="192" spans="1:29" ht="24" customHeight="1">
      <c r="A192" s="2"/>
      <c r="B192" s="69" t="s">
        <v>160</v>
      </c>
      <c r="C192" s="55">
        <v>16</v>
      </c>
      <c r="D192" s="55">
        <v>11</v>
      </c>
      <c r="E192" s="55">
        <f>C192+D192</f>
        <v>27</v>
      </c>
      <c r="F192" s="55">
        <v>32</v>
      </c>
      <c r="G192" s="55">
        <v>15</v>
      </c>
      <c r="H192" s="55">
        <f>F192+G192</f>
        <v>47</v>
      </c>
      <c r="I192" s="55">
        <v>0</v>
      </c>
      <c r="J192" s="55">
        <v>0</v>
      </c>
      <c r="K192" s="55">
        <f>I192+J192</f>
        <v>0</v>
      </c>
      <c r="L192" s="55">
        <v>0</v>
      </c>
      <c r="M192" s="55">
        <v>0</v>
      </c>
      <c r="N192" s="55">
        <f>L192+M192</f>
        <v>0</v>
      </c>
      <c r="O192" s="55">
        <v>0</v>
      </c>
      <c r="P192" s="55">
        <v>0</v>
      </c>
      <c r="Q192" s="55">
        <f>O192+P192</f>
        <v>0</v>
      </c>
      <c r="R192" s="55">
        <v>0</v>
      </c>
      <c r="S192" s="55">
        <v>0</v>
      </c>
      <c r="T192" s="55">
        <f>R192+S192</f>
        <v>0</v>
      </c>
      <c r="U192" s="55">
        <v>0</v>
      </c>
      <c r="V192" s="55">
        <v>0</v>
      </c>
      <c r="W192" s="55">
        <f>U192+V192</f>
        <v>0</v>
      </c>
      <c r="X192" s="55">
        <v>0</v>
      </c>
      <c r="Y192" s="55">
        <v>0</v>
      </c>
      <c r="Z192" s="55">
        <f>X192+Y192</f>
        <v>0</v>
      </c>
      <c r="AA192" s="55">
        <f t="shared" ref="AA192:AC193" si="559">C192+F192+I192+O192+R192+U192+X192</f>
        <v>48</v>
      </c>
      <c r="AB192" s="55">
        <f t="shared" si="559"/>
        <v>26</v>
      </c>
      <c r="AC192" s="55">
        <f t="shared" si="559"/>
        <v>74</v>
      </c>
    </row>
    <row r="193" spans="1:29" ht="24" customHeight="1">
      <c r="A193" s="2"/>
      <c r="B193" s="22" t="s">
        <v>76</v>
      </c>
      <c r="C193" s="1">
        <f t="shared" ref="C193:Z193" si="560">SUM(C189:C192)</f>
        <v>21</v>
      </c>
      <c r="D193" s="1">
        <f t="shared" si="560"/>
        <v>16</v>
      </c>
      <c r="E193" s="1">
        <f t="shared" si="560"/>
        <v>37</v>
      </c>
      <c r="F193" s="1">
        <f t="shared" si="560"/>
        <v>38</v>
      </c>
      <c r="G193" s="1">
        <f t="shared" si="560"/>
        <v>20</v>
      </c>
      <c r="H193" s="1">
        <f t="shared" si="560"/>
        <v>58</v>
      </c>
      <c r="I193" s="1">
        <f t="shared" si="560"/>
        <v>22</v>
      </c>
      <c r="J193" s="1">
        <f t="shared" si="560"/>
        <v>11</v>
      </c>
      <c r="K193" s="1">
        <f t="shared" si="560"/>
        <v>33</v>
      </c>
      <c r="L193" s="1">
        <f t="shared" si="560"/>
        <v>0</v>
      </c>
      <c r="M193" s="1">
        <f t="shared" si="560"/>
        <v>0</v>
      </c>
      <c r="N193" s="1">
        <f t="shared" si="560"/>
        <v>0</v>
      </c>
      <c r="O193" s="1">
        <f t="shared" si="560"/>
        <v>6</v>
      </c>
      <c r="P193" s="1">
        <f t="shared" si="560"/>
        <v>14</v>
      </c>
      <c r="Q193" s="1">
        <f t="shared" si="560"/>
        <v>20</v>
      </c>
      <c r="R193" s="1">
        <f t="shared" si="560"/>
        <v>0</v>
      </c>
      <c r="S193" s="1">
        <f t="shared" si="560"/>
        <v>0</v>
      </c>
      <c r="T193" s="1">
        <f t="shared" si="560"/>
        <v>0</v>
      </c>
      <c r="U193" s="1">
        <f t="shared" si="560"/>
        <v>0</v>
      </c>
      <c r="V193" s="1">
        <f t="shared" si="560"/>
        <v>0</v>
      </c>
      <c r="W193" s="1">
        <f t="shared" si="560"/>
        <v>0</v>
      </c>
      <c r="X193" s="1">
        <f t="shared" si="560"/>
        <v>0</v>
      </c>
      <c r="Y193" s="1">
        <f t="shared" si="560"/>
        <v>0</v>
      </c>
      <c r="Z193" s="1">
        <f t="shared" si="560"/>
        <v>0</v>
      </c>
      <c r="AA193" s="1">
        <f t="shared" si="559"/>
        <v>87</v>
      </c>
      <c r="AB193" s="1">
        <f t="shared" si="559"/>
        <v>61</v>
      </c>
      <c r="AC193" s="1">
        <f t="shared" si="559"/>
        <v>148</v>
      </c>
    </row>
    <row r="194" spans="1:29" ht="24" customHeight="1">
      <c r="A194" s="2"/>
      <c r="B194" s="21" t="s">
        <v>75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6"/>
      <c r="V194" s="6"/>
      <c r="W194" s="6"/>
      <c r="X194" s="6"/>
      <c r="Y194" s="6"/>
      <c r="Z194" s="6"/>
      <c r="AA194" s="1"/>
      <c r="AB194" s="1"/>
      <c r="AC194" s="1"/>
    </row>
    <row r="195" spans="1:29" ht="24" customHeight="1">
      <c r="A195" s="2"/>
      <c r="B195" s="63" t="s">
        <v>174</v>
      </c>
      <c r="C195" s="55">
        <v>15</v>
      </c>
      <c r="D195" s="55">
        <v>55</v>
      </c>
      <c r="E195" s="55">
        <f t="shared" si="278"/>
        <v>70</v>
      </c>
      <c r="F195" s="55">
        <v>6</v>
      </c>
      <c r="G195" s="55">
        <v>65</v>
      </c>
      <c r="H195" s="55">
        <f t="shared" ref="H195:H197" si="561">F195+G195</f>
        <v>71</v>
      </c>
      <c r="I195" s="55">
        <v>3</v>
      </c>
      <c r="J195" s="55">
        <v>3</v>
      </c>
      <c r="K195" s="55">
        <f t="shared" ref="K195:K197" si="562">I195+J195</f>
        <v>6</v>
      </c>
      <c r="L195" s="55">
        <v>0</v>
      </c>
      <c r="M195" s="55">
        <v>0</v>
      </c>
      <c r="N195" s="55">
        <f t="shared" ref="N195:N197" si="563">L195+M195</f>
        <v>0</v>
      </c>
      <c r="O195" s="55">
        <v>0</v>
      </c>
      <c r="P195" s="55">
        <v>0</v>
      </c>
      <c r="Q195" s="55">
        <f t="shared" ref="Q195:Q197" si="564">O195+P195</f>
        <v>0</v>
      </c>
      <c r="R195" s="55">
        <v>0</v>
      </c>
      <c r="S195" s="55">
        <v>0</v>
      </c>
      <c r="T195" s="55">
        <f t="shared" ref="T195:T197" si="565">R195+S195</f>
        <v>0</v>
      </c>
      <c r="U195" s="55">
        <v>0</v>
      </c>
      <c r="V195" s="55">
        <v>0</v>
      </c>
      <c r="W195" s="55">
        <f t="shared" ref="W195:W197" si="566">U195+V195</f>
        <v>0</v>
      </c>
      <c r="X195" s="55">
        <v>0</v>
      </c>
      <c r="Y195" s="55">
        <v>0</v>
      </c>
      <c r="Z195" s="55">
        <f t="shared" ref="Z195:Z197" si="567">SUM(X195:Y195)</f>
        <v>0</v>
      </c>
      <c r="AA195" s="55">
        <f t="shared" ref="AA195:AC198" si="568">C195+F195+I195+O195+R195+U195+X195</f>
        <v>24</v>
      </c>
      <c r="AB195" s="55">
        <f t="shared" si="568"/>
        <v>123</v>
      </c>
      <c r="AC195" s="55">
        <f t="shared" si="568"/>
        <v>147</v>
      </c>
    </row>
    <row r="196" spans="1:29" ht="24" customHeight="1">
      <c r="A196" s="2"/>
      <c r="B196" s="63" t="s">
        <v>175</v>
      </c>
      <c r="C196" s="55">
        <v>14</v>
      </c>
      <c r="D196" s="55">
        <v>69</v>
      </c>
      <c r="E196" s="55">
        <f t="shared" ref="E196" si="569">C196+D196</f>
        <v>83</v>
      </c>
      <c r="F196" s="55">
        <v>25</v>
      </c>
      <c r="G196" s="55">
        <v>73</v>
      </c>
      <c r="H196" s="55">
        <f t="shared" ref="H196" si="570">F196+G196</f>
        <v>98</v>
      </c>
      <c r="I196" s="55">
        <v>7</v>
      </c>
      <c r="J196" s="55">
        <v>9</v>
      </c>
      <c r="K196" s="55">
        <f t="shared" ref="K196" si="571">I196+J196</f>
        <v>16</v>
      </c>
      <c r="L196" s="55">
        <v>0</v>
      </c>
      <c r="M196" s="55">
        <v>0</v>
      </c>
      <c r="N196" s="55">
        <f t="shared" si="563"/>
        <v>0</v>
      </c>
      <c r="O196" s="55">
        <v>0</v>
      </c>
      <c r="P196" s="55">
        <v>0</v>
      </c>
      <c r="Q196" s="55">
        <f t="shared" ref="Q196" si="572">O196+P196</f>
        <v>0</v>
      </c>
      <c r="R196" s="55">
        <v>0</v>
      </c>
      <c r="S196" s="55">
        <v>0</v>
      </c>
      <c r="T196" s="55">
        <f t="shared" ref="T196" si="573">R196+S196</f>
        <v>0</v>
      </c>
      <c r="U196" s="55">
        <v>0</v>
      </c>
      <c r="V196" s="55">
        <v>0</v>
      </c>
      <c r="W196" s="55">
        <f t="shared" ref="W196" si="574">U196+V196</f>
        <v>0</v>
      </c>
      <c r="X196" s="55">
        <v>0</v>
      </c>
      <c r="Y196" s="55">
        <v>0</v>
      </c>
      <c r="Z196" s="55">
        <f t="shared" ref="Z196" si="575">SUM(X196:Y196)</f>
        <v>0</v>
      </c>
      <c r="AA196" s="55">
        <f t="shared" si="568"/>
        <v>46</v>
      </c>
      <c r="AB196" s="55">
        <f t="shared" si="568"/>
        <v>151</v>
      </c>
      <c r="AC196" s="55">
        <f t="shared" si="568"/>
        <v>197</v>
      </c>
    </row>
    <row r="197" spans="1:29" ht="24" customHeight="1">
      <c r="A197" s="2"/>
      <c r="B197" s="63" t="s">
        <v>35</v>
      </c>
      <c r="C197" s="55">
        <v>40</v>
      </c>
      <c r="D197" s="55">
        <v>62</v>
      </c>
      <c r="E197" s="55">
        <f t="shared" si="278"/>
        <v>102</v>
      </c>
      <c r="F197" s="55">
        <v>39</v>
      </c>
      <c r="G197" s="55">
        <v>48</v>
      </c>
      <c r="H197" s="55">
        <f t="shared" si="561"/>
        <v>87</v>
      </c>
      <c r="I197" s="55">
        <v>1</v>
      </c>
      <c r="J197" s="55">
        <v>9</v>
      </c>
      <c r="K197" s="55">
        <f t="shared" si="562"/>
        <v>10</v>
      </c>
      <c r="L197" s="55">
        <v>0</v>
      </c>
      <c r="M197" s="55">
        <v>0</v>
      </c>
      <c r="N197" s="55">
        <f t="shared" si="563"/>
        <v>0</v>
      </c>
      <c r="O197" s="55">
        <v>0</v>
      </c>
      <c r="P197" s="55">
        <v>0</v>
      </c>
      <c r="Q197" s="55">
        <f t="shared" si="564"/>
        <v>0</v>
      </c>
      <c r="R197" s="55">
        <v>0</v>
      </c>
      <c r="S197" s="55">
        <v>0</v>
      </c>
      <c r="T197" s="55">
        <f t="shared" si="565"/>
        <v>0</v>
      </c>
      <c r="U197" s="55">
        <v>0</v>
      </c>
      <c r="V197" s="55">
        <v>0</v>
      </c>
      <c r="W197" s="55">
        <f t="shared" si="566"/>
        <v>0</v>
      </c>
      <c r="X197" s="55">
        <v>0</v>
      </c>
      <c r="Y197" s="55">
        <v>0</v>
      </c>
      <c r="Z197" s="55">
        <f t="shared" si="567"/>
        <v>0</v>
      </c>
      <c r="AA197" s="55">
        <f t="shared" si="568"/>
        <v>80</v>
      </c>
      <c r="AB197" s="55">
        <f t="shared" si="568"/>
        <v>119</v>
      </c>
      <c r="AC197" s="55">
        <f t="shared" si="568"/>
        <v>199</v>
      </c>
    </row>
    <row r="198" spans="1:29" ht="24" customHeight="1">
      <c r="A198" s="2"/>
      <c r="B198" s="7" t="s">
        <v>76</v>
      </c>
      <c r="C198" s="1">
        <f t="shared" ref="C198:Z198" si="576">SUM(C195:C197)</f>
        <v>69</v>
      </c>
      <c r="D198" s="1">
        <f t="shared" si="576"/>
        <v>186</v>
      </c>
      <c r="E198" s="1">
        <f t="shared" si="576"/>
        <v>255</v>
      </c>
      <c r="F198" s="1">
        <f t="shared" si="576"/>
        <v>70</v>
      </c>
      <c r="G198" s="1">
        <f t="shared" si="576"/>
        <v>186</v>
      </c>
      <c r="H198" s="1">
        <f t="shared" si="576"/>
        <v>256</v>
      </c>
      <c r="I198" s="1">
        <f t="shared" si="576"/>
        <v>11</v>
      </c>
      <c r="J198" s="1">
        <f t="shared" si="576"/>
        <v>21</v>
      </c>
      <c r="K198" s="1">
        <f t="shared" si="576"/>
        <v>32</v>
      </c>
      <c r="L198" s="1">
        <f t="shared" si="576"/>
        <v>0</v>
      </c>
      <c r="M198" s="1">
        <f t="shared" si="576"/>
        <v>0</v>
      </c>
      <c r="N198" s="1">
        <f t="shared" si="576"/>
        <v>0</v>
      </c>
      <c r="O198" s="1">
        <f t="shared" si="576"/>
        <v>0</v>
      </c>
      <c r="P198" s="1">
        <f t="shared" si="576"/>
        <v>0</v>
      </c>
      <c r="Q198" s="1">
        <f t="shared" si="576"/>
        <v>0</v>
      </c>
      <c r="R198" s="1">
        <f t="shared" si="576"/>
        <v>0</v>
      </c>
      <c r="S198" s="1">
        <f t="shared" si="576"/>
        <v>0</v>
      </c>
      <c r="T198" s="1">
        <f t="shared" si="576"/>
        <v>0</v>
      </c>
      <c r="U198" s="1">
        <f t="shared" si="576"/>
        <v>0</v>
      </c>
      <c r="V198" s="1">
        <f t="shared" si="576"/>
        <v>0</v>
      </c>
      <c r="W198" s="1">
        <f t="shared" si="576"/>
        <v>0</v>
      </c>
      <c r="X198" s="1">
        <f t="shared" si="576"/>
        <v>0</v>
      </c>
      <c r="Y198" s="1">
        <f t="shared" si="576"/>
        <v>0</v>
      </c>
      <c r="Z198" s="1">
        <f t="shared" si="576"/>
        <v>0</v>
      </c>
      <c r="AA198" s="1">
        <f t="shared" si="568"/>
        <v>150</v>
      </c>
      <c r="AB198" s="1">
        <f t="shared" si="568"/>
        <v>393</v>
      </c>
      <c r="AC198" s="1">
        <f t="shared" si="568"/>
        <v>543</v>
      </c>
    </row>
    <row r="199" spans="1:29" ht="24" customHeight="1">
      <c r="A199" s="2"/>
      <c r="B199" s="21" t="s">
        <v>77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6"/>
      <c r="V199" s="6"/>
      <c r="W199" s="6"/>
      <c r="X199" s="6"/>
      <c r="Y199" s="6"/>
      <c r="Z199" s="6"/>
      <c r="AA199" s="1"/>
      <c r="AB199" s="1"/>
      <c r="AC199" s="1"/>
    </row>
    <row r="200" spans="1:29" ht="24" customHeight="1">
      <c r="A200" s="2"/>
      <c r="B200" s="63" t="s">
        <v>37</v>
      </c>
      <c r="C200" s="55">
        <v>4</v>
      </c>
      <c r="D200" s="55">
        <v>84</v>
      </c>
      <c r="E200" s="55">
        <f t="shared" ref="E200" si="577">C200+D200</f>
        <v>88</v>
      </c>
      <c r="F200" s="55">
        <v>6</v>
      </c>
      <c r="G200" s="55">
        <v>84</v>
      </c>
      <c r="H200" s="55">
        <f t="shared" ref="H200" si="578">F200+G200</f>
        <v>90</v>
      </c>
      <c r="I200" s="55">
        <v>2</v>
      </c>
      <c r="J200" s="55">
        <v>10</v>
      </c>
      <c r="K200" s="55">
        <f t="shared" ref="K200" si="579">I200+J200</f>
        <v>12</v>
      </c>
      <c r="L200" s="55">
        <v>0</v>
      </c>
      <c r="M200" s="55">
        <v>0</v>
      </c>
      <c r="N200" s="55">
        <f t="shared" ref="N200" si="580">L200+M200</f>
        <v>0</v>
      </c>
      <c r="O200" s="55">
        <v>0</v>
      </c>
      <c r="P200" s="55">
        <v>0</v>
      </c>
      <c r="Q200" s="55">
        <f t="shared" ref="Q200" si="581">O200+P200</f>
        <v>0</v>
      </c>
      <c r="R200" s="55">
        <v>0</v>
      </c>
      <c r="S200" s="55">
        <v>0</v>
      </c>
      <c r="T200" s="55">
        <f t="shared" ref="T200" si="582">R200+S200</f>
        <v>0</v>
      </c>
      <c r="U200" s="55">
        <v>0</v>
      </c>
      <c r="V200" s="55">
        <v>0</v>
      </c>
      <c r="W200" s="55">
        <f t="shared" ref="W200" si="583">U200+V200</f>
        <v>0</v>
      </c>
      <c r="X200" s="55">
        <v>0</v>
      </c>
      <c r="Y200" s="55">
        <v>0</v>
      </c>
      <c r="Z200" s="55">
        <f t="shared" ref="Z200" si="584">X200+Y200</f>
        <v>0</v>
      </c>
      <c r="AA200" s="55">
        <f t="shared" ref="AA200:AC201" si="585">C200+F200+I200+O200+R200+U200+X200</f>
        <v>12</v>
      </c>
      <c r="AB200" s="55">
        <f t="shared" si="585"/>
        <v>178</v>
      </c>
      <c r="AC200" s="55">
        <f t="shared" si="585"/>
        <v>190</v>
      </c>
    </row>
    <row r="201" spans="1:29" ht="24" customHeight="1">
      <c r="A201" s="2"/>
      <c r="B201" s="7" t="s">
        <v>76</v>
      </c>
      <c r="C201" s="1">
        <f>SUM(C200)</f>
        <v>4</v>
      </c>
      <c r="D201" s="1">
        <f t="shared" ref="D201" si="586">SUM(D200)</f>
        <v>84</v>
      </c>
      <c r="E201" s="1">
        <f t="shared" ref="E201" si="587">SUM(E200)</f>
        <v>88</v>
      </c>
      <c r="F201" s="1">
        <f t="shared" ref="F201" si="588">SUM(F200)</f>
        <v>6</v>
      </c>
      <c r="G201" s="1">
        <f t="shared" ref="G201" si="589">SUM(G200)</f>
        <v>84</v>
      </c>
      <c r="H201" s="1">
        <f t="shared" ref="H201" si="590">SUM(H200)</f>
        <v>90</v>
      </c>
      <c r="I201" s="1">
        <f t="shared" ref="I201" si="591">SUM(I200)</f>
        <v>2</v>
      </c>
      <c r="J201" s="1">
        <f t="shared" ref="J201" si="592">SUM(J200)</f>
        <v>10</v>
      </c>
      <c r="K201" s="1">
        <f t="shared" ref="K201" si="593">SUM(K200)</f>
        <v>12</v>
      </c>
      <c r="L201" s="1">
        <f>SUM(L200)</f>
        <v>0</v>
      </c>
      <c r="M201" s="1">
        <f>SUM(M200)</f>
        <v>0</v>
      </c>
      <c r="N201" s="1">
        <f>SUM(N200)</f>
        <v>0</v>
      </c>
      <c r="O201" s="1">
        <f t="shared" ref="O201" si="594">SUM(O200)</f>
        <v>0</v>
      </c>
      <c r="P201" s="1">
        <f t="shared" ref="P201" si="595">SUM(P200)</f>
        <v>0</v>
      </c>
      <c r="Q201" s="1">
        <f t="shared" ref="Q201" si="596">SUM(Q200)</f>
        <v>0</v>
      </c>
      <c r="R201" s="1">
        <f t="shared" ref="R201" si="597">SUM(R200)</f>
        <v>0</v>
      </c>
      <c r="S201" s="1">
        <f t="shared" ref="S201" si="598">SUM(S200)</f>
        <v>0</v>
      </c>
      <c r="T201" s="1">
        <f t="shared" ref="T201" si="599">SUM(T200)</f>
        <v>0</v>
      </c>
      <c r="U201" s="1">
        <f t="shared" ref="U201" si="600">SUM(U200)</f>
        <v>0</v>
      </c>
      <c r="V201" s="1">
        <f t="shared" ref="V201" si="601">SUM(V200)</f>
        <v>0</v>
      </c>
      <c r="W201" s="1">
        <f t="shared" ref="W201" si="602">SUM(W200)</f>
        <v>0</v>
      </c>
      <c r="X201" s="1">
        <f t="shared" ref="X201" si="603">SUM(X200)</f>
        <v>0</v>
      </c>
      <c r="Y201" s="1">
        <f t="shared" ref="Y201" si="604">SUM(Y200)</f>
        <v>0</v>
      </c>
      <c r="Z201" s="1">
        <f t="shared" ref="Z201" si="605">SUM(Z200)</f>
        <v>0</v>
      </c>
      <c r="AA201" s="1">
        <f t="shared" si="585"/>
        <v>12</v>
      </c>
      <c r="AB201" s="1">
        <f t="shared" si="585"/>
        <v>178</v>
      </c>
      <c r="AC201" s="1">
        <f t="shared" si="585"/>
        <v>190</v>
      </c>
    </row>
    <row r="202" spans="1:29" ht="24" customHeight="1">
      <c r="A202" s="2"/>
      <c r="B202" s="22" t="s">
        <v>7</v>
      </c>
      <c r="C202" s="1">
        <f t="shared" ref="C202:AC202" si="606">C201+C198+C193+C187+C183+C180</f>
        <v>531</v>
      </c>
      <c r="D202" s="1">
        <f t="shared" si="606"/>
        <v>1102</v>
      </c>
      <c r="E202" s="1">
        <f t="shared" si="606"/>
        <v>1633</v>
      </c>
      <c r="F202" s="1">
        <f t="shared" si="606"/>
        <v>501</v>
      </c>
      <c r="G202" s="1">
        <f t="shared" si="606"/>
        <v>1146</v>
      </c>
      <c r="H202" s="1">
        <f t="shared" si="606"/>
        <v>1647</v>
      </c>
      <c r="I202" s="1">
        <f t="shared" si="606"/>
        <v>407</v>
      </c>
      <c r="J202" s="1">
        <f t="shared" si="606"/>
        <v>955</v>
      </c>
      <c r="K202" s="1">
        <f t="shared" si="606"/>
        <v>1362</v>
      </c>
      <c r="L202" s="1">
        <f t="shared" si="606"/>
        <v>0</v>
      </c>
      <c r="M202" s="1">
        <f t="shared" si="606"/>
        <v>0</v>
      </c>
      <c r="N202" s="1">
        <f t="shared" si="606"/>
        <v>0</v>
      </c>
      <c r="O202" s="1">
        <f t="shared" si="606"/>
        <v>289</v>
      </c>
      <c r="P202" s="1">
        <f t="shared" si="606"/>
        <v>687</v>
      </c>
      <c r="Q202" s="1">
        <f t="shared" si="606"/>
        <v>976</v>
      </c>
      <c r="R202" s="1">
        <f t="shared" si="606"/>
        <v>19</v>
      </c>
      <c r="S202" s="1">
        <f t="shared" si="606"/>
        <v>30</v>
      </c>
      <c r="T202" s="1">
        <f t="shared" si="606"/>
        <v>49</v>
      </c>
      <c r="U202" s="1">
        <f t="shared" si="606"/>
        <v>0</v>
      </c>
      <c r="V202" s="1">
        <f t="shared" si="606"/>
        <v>0</v>
      </c>
      <c r="W202" s="1">
        <f t="shared" si="606"/>
        <v>0</v>
      </c>
      <c r="X202" s="1">
        <f t="shared" si="606"/>
        <v>0</v>
      </c>
      <c r="Y202" s="1">
        <f t="shared" si="606"/>
        <v>0</v>
      </c>
      <c r="Z202" s="1">
        <f t="shared" si="606"/>
        <v>0</v>
      </c>
      <c r="AA202" s="1">
        <f t="shared" si="606"/>
        <v>1747</v>
      </c>
      <c r="AB202" s="1">
        <f t="shared" si="606"/>
        <v>3920</v>
      </c>
      <c r="AC202" s="1">
        <f t="shared" si="606"/>
        <v>5667</v>
      </c>
    </row>
    <row r="203" spans="1:29" ht="24" customHeight="1">
      <c r="A203" s="2"/>
      <c r="B203" s="18" t="s">
        <v>69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6"/>
      <c r="V203" s="6"/>
      <c r="W203" s="6"/>
      <c r="X203" s="6"/>
      <c r="Y203" s="6"/>
      <c r="Z203" s="6"/>
      <c r="AA203" s="1"/>
      <c r="AB203" s="1"/>
      <c r="AC203" s="1"/>
    </row>
    <row r="204" spans="1:29" ht="24" customHeight="1">
      <c r="A204" s="2"/>
      <c r="B204" s="23" t="s">
        <v>74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6"/>
      <c r="V204" s="6"/>
      <c r="W204" s="6"/>
      <c r="X204" s="6"/>
      <c r="Y204" s="6"/>
      <c r="Z204" s="6"/>
      <c r="AA204" s="1"/>
      <c r="AB204" s="1"/>
      <c r="AC204" s="1"/>
    </row>
    <row r="205" spans="1:29" ht="24" customHeight="1">
      <c r="A205" s="2"/>
      <c r="B205" s="62" t="s">
        <v>176</v>
      </c>
      <c r="C205" s="55">
        <v>0</v>
      </c>
      <c r="D205" s="55">
        <v>0</v>
      </c>
      <c r="E205" s="55">
        <f t="shared" ref="E205" si="607">C205+D205</f>
        <v>0</v>
      </c>
      <c r="F205" s="55">
        <v>0</v>
      </c>
      <c r="G205" s="55">
        <v>0</v>
      </c>
      <c r="H205" s="55">
        <f t="shared" ref="H205" si="608">F205+G205</f>
        <v>0</v>
      </c>
      <c r="I205" s="55">
        <v>0</v>
      </c>
      <c r="J205" s="55">
        <v>0</v>
      </c>
      <c r="K205" s="55">
        <f t="shared" ref="K205" si="609">I205+J205</f>
        <v>0</v>
      </c>
      <c r="L205" s="55">
        <v>0</v>
      </c>
      <c r="M205" s="55">
        <v>0</v>
      </c>
      <c r="N205" s="55">
        <f t="shared" ref="N205:N206" si="610">L205+M205</f>
        <v>0</v>
      </c>
      <c r="O205" s="55">
        <v>0</v>
      </c>
      <c r="P205" s="55">
        <v>0</v>
      </c>
      <c r="Q205" s="55">
        <f t="shared" ref="Q205" si="611">O205+P205</f>
        <v>0</v>
      </c>
      <c r="R205" s="55">
        <v>9</v>
      </c>
      <c r="S205" s="55">
        <v>5</v>
      </c>
      <c r="T205" s="55">
        <f t="shared" ref="T205" si="612">R205+S205</f>
        <v>14</v>
      </c>
      <c r="U205" s="55">
        <v>0</v>
      </c>
      <c r="V205" s="55">
        <v>0</v>
      </c>
      <c r="W205" s="55">
        <f t="shared" ref="W205" si="613">U205+V205</f>
        <v>0</v>
      </c>
      <c r="X205" s="55">
        <v>0</v>
      </c>
      <c r="Y205" s="55">
        <v>0</v>
      </c>
      <c r="Z205" s="55">
        <f t="shared" ref="Z205" si="614">X205+Y205</f>
        <v>0</v>
      </c>
      <c r="AA205" s="55">
        <f t="shared" ref="AA205:AC206" si="615">C205+F205+I205+O205+R205+U205+X205</f>
        <v>9</v>
      </c>
      <c r="AB205" s="55">
        <f t="shared" si="615"/>
        <v>5</v>
      </c>
      <c r="AC205" s="55">
        <f t="shared" si="615"/>
        <v>14</v>
      </c>
    </row>
    <row r="206" spans="1:29" ht="24" hidden="1" customHeight="1">
      <c r="A206" s="2"/>
      <c r="B206" s="62" t="s">
        <v>178</v>
      </c>
      <c r="C206" s="55">
        <v>0</v>
      </c>
      <c r="D206" s="55">
        <v>0</v>
      </c>
      <c r="E206" s="55">
        <f t="shared" si="278"/>
        <v>0</v>
      </c>
      <c r="F206" s="55">
        <v>0</v>
      </c>
      <c r="G206" s="55">
        <v>0</v>
      </c>
      <c r="H206" s="55">
        <f t="shared" si="279"/>
        <v>0</v>
      </c>
      <c r="I206" s="55">
        <v>0</v>
      </c>
      <c r="J206" s="55">
        <v>0</v>
      </c>
      <c r="K206" s="55">
        <f t="shared" si="281"/>
        <v>0</v>
      </c>
      <c r="L206" s="55">
        <v>0</v>
      </c>
      <c r="M206" s="55">
        <v>0</v>
      </c>
      <c r="N206" s="55">
        <f t="shared" si="610"/>
        <v>0</v>
      </c>
      <c r="O206" s="55"/>
      <c r="P206" s="55"/>
      <c r="Q206" s="55">
        <f t="shared" si="282"/>
        <v>0</v>
      </c>
      <c r="R206" s="55"/>
      <c r="S206" s="55"/>
      <c r="T206" s="55">
        <f t="shared" si="283"/>
        <v>0</v>
      </c>
      <c r="U206" s="55">
        <v>0</v>
      </c>
      <c r="V206" s="55">
        <v>0</v>
      </c>
      <c r="W206" s="55">
        <f t="shared" si="284"/>
        <v>0</v>
      </c>
      <c r="X206" s="55">
        <v>0</v>
      </c>
      <c r="Y206" s="55">
        <v>0</v>
      </c>
      <c r="Z206" s="55">
        <f t="shared" si="285"/>
        <v>0</v>
      </c>
      <c r="AA206" s="55">
        <f t="shared" si="615"/>
        <v>0</v>
      </c>
      <c r="AB206" s="55">
        <f t="shared" si="615"/>
        <v>0</v>
      </c>
      <c r="AC206" s="55">
        <f t="shared" si="615"/>
        <v>0</v>
      </c>
    </row>
    <row r="207" spans="1:29" ht="24" customHeight="1">
      <c r="A207" s="2"/>
      <c r="B207" s="22" t="s">
        <v>76</v>
      </c>
      <c r="C207" s="1">
        <f t="shared" ref="C207:Z207" si="616">SUM(C205:C206)</f>
        <v>0</v>
      </c>
      <c r="D207" s="1">
        <f t="shared" si="616"/>
        <v>0</v>
      </c>
      <c r="E207" s="1">
        <f t="shared" si="616"/>
        <v>0</v>
      </c>
      <c r="F207" s="1">
        <f t="shared" si="616"/>
        <v>0</v>
      </c>
      <c r="G207" s="1">
        <f t="shared" si="616"/>
        <v>0</v>
      </c>
      <c r="H207" s="1">
        <f t="shared" si="616"/>
        <v>0</v>
      </c>
      <c r="I207" s="1">
        <f t="shared" si="616"/>
        <v>0</v>
      </c>
      <c r="J207" s="1">
        <f t="shared" si="616"/>
        <v>0</v>
      </c>
      <c r="K207" s="1">
        <f t="shared" si="616"/>
        <v>0</v>
      </c>
      <c r="L207" s="1">
        <f t="shared" si="616"/>
        <v>0</v>
      </c>
      <c r="M207" s="1">
        <f t="shared" si="616"/>
        <v>0</v>
      </c>
      <c r="N207" s="1">
        <f t="shared" si="616"/>
        <v>0</v>
      </c>
      <c r="O207" s="1">
        <f t="shared" si="616"/>
        <v>0</v>
      </c>
      <c r="P207" s="1">
        <f t="shared" si="616"/>
        <v>0</v>
      </c>
      <c r="Q207" s="1">
        <f t="shared" si="616"/>
        <v>0</v>
      </c>
      <c r="R207" s="1">
        <f t="shared" si="616"/>
        <v>9</v>
      </c>
      <c r="S207" s="1">
        <f t="shared" si="616"/>
        <v>5</v>
      </c>
      <c r="T207" s="1">
        <f t="shared" si="616"/>
        <v>14</v>
      </c>
      <c r="U207" s="1">
        <f t="shared" si="616"/>
        <v>0</v>
      </c>
      <c r="V207" s="1">
        <f t="shared" si="616"/>
        <v>0</v>
      </c>
      <c r="W207" s="1">
        <f t="shared" si="616"/>
        <v>0</v>
      </c>
      <c r="X207" s="1">
        <f t="shared" si="616"/>
        <v>0</v>
      </c>
      <c r="Y207" s="1">
        <f t="shared" si="616"/>
        <v>0</v>
      </c>
      <c r="Z207" s="1">
        <f t="shared" si="616"/>
        <v>0</v>
      </c>
      <c r="AA207" s="1">
        <f>C207+F207+I207+O207+R207+U207+X207</f>
        <v>9</v>
      </c>
      <c r="AB207" s="1">
        <f>D207+G207+J207+P207+S207+V207+Y207</f>
        <v>5</v>
      </c>
      <c r="AC207" s="1">
        <f>AA207+AB207</f>
        <v>14</v>
      </c>
    </row>
    <row r="208" spans="1:29" ht="24" customHeight="1">
      <c r="A208" s="2"/>
      <c r="B208" s="17" t="s">
        <v>182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6"/>
      <c r="V208" s="6"/>
      <c r="W208" s="6"/>
      <c r="X208" s="6"/>
      <c r="Y208" s="6"/>
      <c r="Z208" s="6"/>
      <c r="AA208" s="1"/>
      <c r="AB208" s="1"/>
      <c r="AC208" s="1"/>
    </row>
    <row r="209" spans="1:29" ht="24" customHeight="1">
      <c r="A209" s="2"/>
      <c r="B209" s="61" t="s">
        <v>175</v>
      </c>
      <c r="C209" s="55">
        <v>3</v>
      </c>
      <c r="D209" s="55">
        <v>10</v>
      </c>
      <c r="E209" s="55">
        <f>C209+D209</f>
        <v>13</v>
      </c>
      <c r="F209" s="55">
        <v>0</v>
      </c>
      <c r="G209" s="55">
        <v>0</v>
      </c>
      <c r="H209" s="55">
        <f>F209+G209</f>
        <v>0</v>
      </c>
      <c r="I209" s="55">
        <v>0</v>
      </c>
      <c r="J209" s="55">
        <v>0</v>
      </c>
      <c r="K209" s="55">
        <f>I209+J209</f>
        <v>0</v>
      </c>
      <c r="L209" s="55">
        <v>0</v>
      </c>
      <c r="M209" s="55">
        <v>0</v>
      </c>
      <c r="N209" s="55">
        <f>L209+M209</f>
        <v>0</v>
      </c>
      <c r="O209" s="55">
        <v>0</v>
      </c>
      <c r="P209" s="55">
        <v>0</v>
      </c>
      <c r="Q209" s="55">
        <f>O209+P209</f>
        <v>0</v>
      </c>
      <c r="R209" s="55">
        <v>0</v>
      </c>
      <c r="S209" s="55">
        <v>0</v>
      </c>
      <c r="T209" s="55">
        <f>R209+S209</f>
        <v>0</v>
      </c>
      <c r="U209" s="55">
        <v>0</v>
      </c>
      <c r="V209" s="55">
        <v>0</v>
      </c>
      <c r="W209" s="55">
        <f>U209+V209</f>
        <v>0</v>
      </c>
      <c r="X209" s="55">
        <v>0</v>
      </c>
      <c r="Y209" s="55">
        <v>0</v>
      </c>
      <c r="Z209" s="55">
        <f>X209+Y209</f>
        <v>0</v>
      </c>
      <c r="AA209" s="55">
        <f t="shared" ref="AA209:AC210" si="617">C209+F209+I209+O209+R209+U209+X209</f>
        <v>3</v>
      </c>
      <c r="AB209" s="55">
        <f t="shared" si="617"/>
        <v>10</v>
      </c>
      <c r="AC209" s="55">
        <f t="shared" si="617"/>
        <v>13</v>
      </c>
    </row>
    <row r="210" spans="1:29" ht="24" customHeight="1">
      <c r="A210" s="2"/>
      <c r="B210" s="62" t="s">
        <v>178</v>
      </c>
      <c r="C210" s="55">
        <v>3</v>
      </c>
      <c r="D210" s="55">
        <v>24</v>
      </c>
      <c r="E210" s="55">
        <f>C210+D210</f>
        <v>27</v>
      </c>
      <c r="F210" s="55">
        <v>9</v>
      </c>
      <c r="G210" s="55">
        <v>24</v>
      </c>
      <c r="H210" s="55">
        <f>F210+G210</f>
        <v>33</v>
      </c>
      <c r="I210" s="55">
        <v>0</v>
      </c>
      <c r="J210" s="55">
        <v>0</v>
      </c>
      <c r="K210" s="55">
        <f>I210+J210</f>
        <v>0</v>
      </c>
      <c r="L210" s="55">
        <v>0</v>
      </c>
      <c r="M210" s="55">
        <v>0</v>
      </c>
      <c r="N210" s="55">
        <f>L210+M210</f>
        <v>0</v>
      </c>
      <c r="O210" s="55">
        <v>0</v>
      </c>
      <c r="P210" s="55">
        <v>0</v>
      </c>
      <c r="Q210" s="55">
        <f>O210+P210</f>
        <v>0</v>
      </c>
      <c r="R210" s="55">
        <v>0</v>
      </c>
      <c r="S210" s="55">
        <v>0</v>
      </c>
      <c r="T210" s="55">
        <f>R210+S210</f>
        <v>0</v>
      </c>
      <c r="U210" s="55">
        <v>0</v>
      </c>
      <c r="V210" s="55">
        <v>0</v>
      </c>
      <c r="W210" s="55">
        <f>U210+V210</f>
        <v>0</v>
      </c>
      <c r="X210" s="55">
        <v>0</v>
      </c>
      <c r="Y210" s="55">
        <v>0</v>
      </c>
      <c r="Z210" s="55">
        <f>X210+Y210</f>
        <v>0</v>
      </c>
      <c r="AA210" s="55">
        <f t="shared" si="617"/>
        <v>12</v>
      </c>
      <c r="AB210" s="55">
        <f t="shared" si="617"/>
        <v>48</v>
      </c>
      <c r="AC210" s="55">
        <f t="shared" si="617"/>
        <v>60</v>
      </c>
    </row>
    <row r="211" spans="1:29" ht="24" customHeight="1">
      <c r="A211" s="2"/>
      <c r="B211" s="22" t="s">
        <v>76</v>
      </c>
      <c r="C211" s="1">
        <f>SUM(C209:C210)</f>
        <v>6</v>
      </c>
      <c r="D211" s="1">
        <f t="shared" ref="D211:AC211" si="618">SUM(D209:D210)</f>
        <v>34</v>
      </c>
      <c r="E211" s="1">
        <f t="shared" si="618"/>
        <v>40</v>
      </c>
      <c r="F211" s="1">
        <f t="shared" si="618"/>
        <v>9</v>
      </c>
      <c r="G211" s="1">
        <f t="shared" si="618"/>
        <v>24</v>
      </c>
      <c r="H211" s="1">
        <f t="shared" si="618"/>
        <v>33</v>
      </c>
      <c r="I211" s="1">
        <f t="shared" si="618"/>
        <v>0</v>
      </c>
      <c r="J211" s="1">
        <f t="shared" si="618"/>
        <v>0</v>
      </c>
      <c r="K211" s="1">
        <f t="shared" si="618"/>
        <v>0</v>
      </c>
      <c r="L211" s="1">
        <f t="shared" si="618"/>
        <v>0</v>
      </c>
      <c r="M211" s="1">
        <f t="shared" si="618"/>
        <v>0</v>
      </c>
      <c r="N211" s="1">
        <f t="shared" si="618"/>
        <v>0</v>
      </c>
      <c r="O211" s="1">
        <f t="shared" si="618"/>
        <v>0</v>
      </c>
      <c r="P211" s="1">
        <f t="shared" si="618"/>
        <v>0</v>
      </c>
      <c r="Q211" s="1">
        <f t="shared" si="618"/>
        <v>0</v>
      </c>
      <c r="R211" s="1">
        <f t="shared" si="618"/>
        <v>0</v>
      </c>
      <c r="S211" s="1">
        <f t="shared" si="618"/>
        <v>0</v>
      </c>
      <c r="T211" s="1">
        <f t="shared" si="618"/>
        <v>0</v>
      </c>
      <c r="U211" s="1">
        <f t="shared" si="618"/>
        <v>0</v>
      </c>
      <c r="V211" s="1">
        <f t="shared" si="618"/>
        <v>0</v>
      </c>
      <c r="W211" s="1">
        <f t="shared" si="618"/>
        <v>0</v>
      </c>
      <c r="X211" s="1">
        <f t="shared" si="618"/>
        <v>0</v>
      </c>
      <c r="Y211" s="1">
        <f t="shared" si="618"/>
        <v>0</v>
      </c>
      <c r="Z211" s="1">
        <f t="shared" si="618"/>
        <v>0</v>
      </c>
      <c r="AA211" s="1">
        <f t="shared" si="618"/>
        <v>15</v>
      </c>
      <c r="AB211" s="1">
        <f t="shared" si="618"/>
        <v>58</v>
      </c>
      <c r="AC211" s="1">
        <f t="shared" si="618"/>
        <v>73</v>
      </c>
    </row>
    <row r="212" spans="1:29" ht="24" customHeight="1">
      <c r="A212" s="2"/>
      <c r="B212" s="7" t="s">
        <v>70</v>
      </c>
      <c r="C212" s="1">
        <f t="shared" ref="C212:AC212" si="619">C207+C211</f>
        <v>6</v>
      </c>
      <c r="D212" s="1">
        <f t="shared" si="619"/>
        <v>34</v>
      </c>
      <c r="E212" s="1">
        <f t="shared" si="619"/>
        <v>40</v>
      </c>
      <c r="F212" s="1">
        <f t="shared" si="619"/>
        <v>9</v>
      </c>
      <c r="G212" s="1">
        <f t="shared" si="619"/>
        <v>24</v>
      </c>
      <c r="H212" s="1">
        <f t="shared" si="619"/>
        <v>33</v>
      </c>
      <c r="I212" s="1">
        <f t="shared" si="619"/>
        <v>0</v>
      </c>
      <c r="J212" s="1">
        <f t="shared" si="619"/>
        <v>0</v>
      </c>
      <c r="K212" s="1">
        <f t="shared" si="619"/>
        <v>0</v>
      </c>
      <c r="L212" s="1">
        <f t="shared" si="619"/>
        <v>0</v>
      </c>
      <c r="M212" s="1">
        <f t="shared" si="619"/>
        <v>0</v>
      </c>
      <c r="N212" s="1">
        <f t="shared" si="619"/>
        <v>0</v>
      </c>
      <c r="O212" s="1">
        <f t="shared" si="619"/>
        <v>0</v>
      </c>
      <c r="P212" s="1">
        <f t="shared" si="619"/>
        <v>0</v>
      </c>
      <c r="Q212" s="1">
        <f t="shared" si="619"/>
        <v>0</v>
      </c>
      <c r="R212" s="1">
        <f t="shared" si="619"/>
        <v>9</v>
      </c>
      <c r="S212" s="1">
        <f t="shared" si="619"/>
        <v>5</v>
      </c>
      <c r="T212" s="1">
        <f t="shared" si="619"/>
        <v>14</v>
      </c>
      <c r="U212" s="1">
        <f t="shared" si="619"/>
        <v>0</v>
      </c>
      <c r="V212" s="1">
        <f t="shared" si="619"/>
        <v>0</v>
      </c>
      <c r="W212" s="1">
        <f t="shared" si="619"/>
        <v>0</v>
      </c>
      <c r="X212" s="1">
        <f t="shared" si="619"/>
        <v>0</v>
      </c>
      <c r="Y212" s="1">
        <f t="shared" si="619"/>
        <v>0</v>
      </c>
      <c r="Z212" s="1">
        <f t="shared" si="619"/>
        <v>0</v>
      </c>
      <c r="AA212" s="1">
        <f t="shared" si="619"/>
        <v>24</v>
      </c>
      <c r="AB212" s="1">
        <f t="shared" si="619"/>
        <v>63</v>
      </c>
      <c r="AC212" s="1">
        <f t="shared" si="619"/>
        <v>87</v>
      </c>
    </row>
    <row r="213" spans="1:29" ht="24" customHeight="1">
      <c r="A213" s="12"/>
      <c r="B213" s="13" t="s">
        <v>8</v>
      </c>
      <c r="C213" s="14">
        <f t="shared" ref="C213:AB213" si="620">C202+C212</f>
        <v>537</v>
      </c>
      <c r="D213" s="14">
        <f t="shared" si="620"/>
        <v>1136</v>
      </c>
      <c r="E213" s="14">
        <f t="shared" si="620"/>
        <v>1673</v>
      </c>
      <c r="F213" s="14">
        <f t="shared" si="620"/>
        <v>510</v>
      </c>
      <c r="G213" s="14">
        <f t="shared" si="620"/>
        <v>1170</v>
      </c>
      <c r="H213" s="14">
        <f t="shared" si="620"/>
        <v>1680</v>
      </c>
      <c r="I213" s="14">
        <f t="shared" si="620"/>
        <v>407</v>
      </c>
      <c r="J213" s="14">
        <f t="shared" si="620"/>
        <v>955</v>
      </c>
      <c r="K213" s="14">
        <f t="shared" si="620"/>
        <v>1362</v>
      </c>
      <c r="L213" s="14">
        <f t="shared" si="620"/>
        <v>0</v>
      </c>
      <c r="M213" s="14">
        <f t="shared" si="620"/>
        <v>0</v>
      </c>
      <c r="N213" s="14">
        <f t="shared" si="620"/>
        <v>0</v>
      </c>
      <c r="O213" s="14">
        <f t="shared" si="620"/>
        <v>289</v>
      </c>
      <c r="P213" s="14">
        <f t="shared" si="620"/>
        <v>687</v>
      </c>
      <c r="Q213" s="14">
        <f t="shared" si="620"/>
        <v>976</v>
      </c>
      <c r="R213" s="14">
        <f t="shared" si="620"/>
        <v>28</v>
      </c>
      <c r="S213" s="14">
        <f t="shared" si="620"/>
        <v>35</v>
      </c>
      <c r="T213" s="14">
        <f t="shared" si="620"/>
        <v>63</v>
      </c>
      <c r="U213" s="14">
        <f t="shared" si="620"/>
        <v>0</v>
      </c>
      <c r="V213" s="14">
        <f t="shared" si="620"/>
        <v>0</v>
      </c>
      <c r="W213" s="14">
        <f t="shared" si="620"/>
        <v>0</v>
      </c>
      <c r="X213" s="14">
        <f t="shared" si="620"/>
        <v>0</v>
      </c>
      <c r="Y213" s="14">
        <f t="shared" si="620"/>
        <v>0</v>
      </c>
      <c r="Z213" s="14">
        <f t="shared" si="620"/>
        <v>0</v>
      </c>
      <c r="AA213" s="14">
        <f t="shared" si="620"/>
        <v>1771</v>
      </c>
      <c r="AB213" s="14">
        <f t="shared" si="620"/>
        <v>3983</v>
      </c>
      <c r="AC213" s="14">
        <f>AA213+AB213</f>
        <v>5754</v>
      </c>
    </row>
    <row r="214" spans="1:29" ht="24" customHeight="1">
      <c r="A214" s="2" t="s">
        <v>38</v>
      </c>
      <c r="B214" s="3"/>
      <c r="C214" s="47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"/>
      <c r="V214" s="4"/>
      <c r="W214" s="4"/>
      <c r="X214" s="4"/>
      <c r="Y214" s="4"/>
      <c r="Z214" s="4"/>
      <c r="AA214" s="48"/>
      <c r="AB214" s="48"/>
      <c r="AC214" s="49"/>
    </row>
    <row r="215" spans="1:29" ht="24" customHeight="1">
      <c r="A215" s="2"/>
      <c r="B215" s="5" t="s">
        <v>4</v>
      </c>
      <c r="C215" s="47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"/>
      <c r="V215" s="4"/>
      <c r="W215" s="4"/>
      <c r="X215" s="4"/>
      <c r="Y215" s="4"/>
      <c r="Z215" s="4"/>
      <c r="AA215" s="48"/>
      <c r="AB215" s="48"/>
      <c r="AC215" s="49"/>
    </row>
    <row r="216" spans="1:29" ht="24" customHeight="1">
      <c r="A216" s="2"/>
      <c r="B216" s="21" t="s">
        <v>79</v>
      </c>
      <c r="C216" s="47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"/>
      <c r="V216" s="4"/>
      <c r="W216" s="4"/>
      <c r="X216" s="4"/>
      <c r="Y216" s="4"/>
      <c r="Z216" s="4"/>
      <c r="AA216" s="48"/>
      <c r="AB216" s="48"/>
      <c r="AC216" s="49"/>
    </row>
    <row r="217" spans="1:29" ht="24" customHeight="1">
      <c r="A217" s="2"/>
      <c r="B217" s="71" t="s">
        <v>130</v>
      </c>
      <c r="C217" s="55">
        <v>21</v>
      </c>
      <c r="D217" s="55">
        <v>51</v>
      </c>
      <c r="E217" s="55">
        <f t="shared" ref="E217:E218" si="621">C217+D217</f>
        <v>72</v>
      </c>
      <c r="F217" s="55">
        <v>16</v>
      </c>
      <c r="G217" s="55">
        <v>33</v>
      </c>
      <c r="H217" s="55">
        <f t="shared" ref="H217:H218" si="622">F217+G217</f>
        <v>49</v>
      </c>
      <c r="I217" s="55">
        <v>19</v>
      </c>
      <c r="J217" s="55">
        <v>26</v>
      </c>
      <c r="K217" s="55">
        <f t="shared" ref="K217:K218" si="623">I217+J217</f>
        <v>45</v>
      </c>
      <c r="L217" s="55">
        <v>0</v>
      </c>
      <c r="M217" s="55">
        <v>0</v>
      </c>
      <c r="N217" s="55">
        <f t="shared" ref="N217:N220" si="624">L217+M217</f>
        <v>0</v>
      </c>
      <c r="O217" s="55">
        <v>14</v>
      </c>
      <c r="P217" s="55">
        <v>32</v>
      </c>
      <c r="Q217" s="55">
        <f t="shared" ref="Q217:Q218" si="625">O217+P217</f>
        <v>46</v>
      </c>
      <c r="R217" s="55">
        <v>3</v>
      </c>
      <c r="S217" s="55">
        <v>6</v>
      </c>
      <c r="T217" s="55">
        <f t="shared" ref="T217:T218" si="626">R217+S217</f>
        <v>9</v>
      </c>
      <c r="U217" s="55">
        <v>0</v>
      </c>
      <c r="V217" s="55">
        <v>0</v>
      </c>
      <c r="W217" s="55">
        <f t="shared" ref="W217:W218" si="627">U217+V217</f>
        <v>0</v>
      </c>
      <c r="X217" s="55">
        <v>0</v>
      </c>
      <c r="Y217" s="55">
        <v>0</v>
      </c>
      <c r="Z217" s="55">
        <f t="shared" ref="Z217:Z218" si="628">X217+Y217</f>
        <v>0</v>
      </c>
      <c r="AA217" s="55">
        <f t="shared" ref="AA217:AC220" si="629">C217+F217+I217+O217+R217+U217+X217</f>
        <v>73</v>
      </c>
      <c r="AB217" s="55">
        <f t="shared" si="629"/>
        <v>148</v>
      </c>
      <c r="AC217" s="55">
        <f t="shared" si="629"/>
        <v>221</v>
      </c>
    </row>
    <row r="218" spans="1:29" ht="24" customHeight="1">
      <c r="A218" s="2"/>
      <c r="B218" s="64" t="s">
        <v>154</v>
      </c>
      <c r="C218" s="55">
        <v>4</v>
      </c>
      <c r="D218" s="55">
        <v>9</v>
      </c>
      <c r="E218" s="55">
        <f t="shared" si="621"/>
        <v>13</v>
      </c>
      <c r="F218" s="55">
        <v>5</v>
      </c>
      <c r="G218" s="55">
        <v>13</v>
      </c>
      <c r="H218" s="55">
        <f t="shared" si="622"/>
        <v>18</v>
      </c>
      <c r="I218" s="55">
        <v>5</v>
      </c>
      <c r="J218" s="55">
        <v>10</v>
      </c>
      <c r="K218" s="55">
        <f t="shared" si="623"/>
        <v>15</v>
      </c>
      <c r="L218" s="55">
        <v>0</v>
      </c>
      <c r="M218" s="55">
        <v>0</v>
      </c>
      <c r="N218" s="55">
        <f t="shared" ref="N218" si="630">L218+M218</f>
        <v>0</v>
      </c>
      <c r="O218" s="55">
        <v>0</v>
      </c>
      <c r="P218" s="55">
        <v>0</v>
      </c>
      <c r="Q218" s="55">
        <f t="shared" si="625"/>
        <v>0</v>
      </c>
      <c r="R218" s="55">
        <v>0</v>
      </c>
      <c r="S218" s="55">
        <v>0</v>
      </c>
      <c r="T218" s="55">
        <f t="shared" si="626"/>
        <v>0</v>
      </c>
      <c r="U218" s="55">
        <v>0</v>
      </c>
      <c r="V218" s="55">
        <v>0</v>
      </c>
      <c r="W218" s="55">
        <f t="shared" si="627"/>
        <v>0</v>
      </c>
      <c r="X218" s="55">
        <v>0</v>
      </c>
      <c r="Y218" s="55">
        <v>0</v>
      </c>
      <c r="Z218" s="55">
        <f t="shared" si="628"/>
        <v>0</v>
      </c>
      <c r="AA218" s="55">
        <f t="shared" ref="AA218" si="631">C218+F218+I218+O218+R218+U218+X218</f>
        <v>14</v>
      </c>
      <c r="AB218" s="55">
        <f t="shared" ref="AB218" si="632">D218+G218+J218+P218+S218+V218+Y218</f>
        <v>32</v>
      </c>
      <c r="AC218" s="55">
        <f t="shared" ref="AC218" si="633">E218+H218+K218+Q218+T218+W218+Z218</f>
        <v>46</v>
      </c>
    </row>
    <row r="219" spans="1:29" ht="24" customHeight="1">
      <c r="A219" s="2"/>
      <c r="B219" s="63" t="s">
        <v>101</v>
      </c>
      <c r="C219" s="55">
        <v>0</v>
      </c>
      <c r="D219" s="55">
        <v>0</v>
      </c>
      <c r="E219" s="55">
        <f t="shared" ref="E219" si="634">C219+D219</f>
        <v>0</v>
      </c>
      <c r="F219" s="55">
        <v>0</v>
      </c>
      <c r="G219" s="55">
        <v>0</v>
      </c>
      <c r="H219" s="55">
        <f t="shared" ref="H219" si="635">F219+G219</f>
        <v>0</v>
      </c>
      <c r="I219" s="55">
        <v>0</v>
      </c>
      <c r="J219" s="55">
        <v>0</v>
      </c>
      <c r="K219" s="55">
        <f t="shared" ref="K219" si="636">I219+J219</f>
        <v>0</v>
      </c>
      <c r="L219" s="55">
        <v>0</v>
      </c>
      <c r="M219" s="55">
        <v>0</v>
      </c>
      <c r="N219" s="55">
        <f t="shared" si="624"/>
        <v>0</v>
      </c>
      <c r="O219" s="55">
        <v>5</v>
      </c>
      <c r="P219" s="55">
        <v>8</v>
      </c>
      <c r="Q219" s="55">
        <f t="shared" ref="Q219" si="637">O219+P219</f>
        <v>13</v>
      </c>
      <c r="R219" s="55">
        <v>0</v>
      </c>
      <c r="S219" s="55">
        <v>0</v>
      </c>
      <c r="T219" s="55">
        <f t="shared" ref="T219" si="638">R219+S219</f>
        <v>0</v>
      </c>
      <c r="U219" s="55">
        <v>0</v>
      </c>
      <c r="V219" s="55">
        <v>0</v>
      </c>
      <c r="W219" s="55">
        <f t="shared" ref="W219" si="639">U219+V219</f>
        <v>0</v>
      </c>
      <c r="X219" s="55">
        <v>0</v>
      </c>
      <c r="Y219" s="55">
        <v>0</v>
      </c>
      <c r="Z219" s="55">
        <f t="shared" ref="Z219" si="640">X219+Y219</f>
        <v>0</v>
      </c>
      <c r="AA219" s="55">
        <f t="shared" si="629"/>
        <v>5</v>
      </c>
      <c r="AB219" s="55">
        <f t="shared" si="629"/>
        <v>8</v>
      </c>
      <c r="AC219" s="55">
        <f t="shared" si="629"/>
        <v>13</v>
      </c>
    </row>
    <row r="220" spans="1:29" ht="24" customHeight="1">
      <c r="A220" s="2"/>
      <c r="B220" s="63" t="s">
        <v>39</v>
      </c>
      <c r="C220" s="55">
        <v>59</v>
      </c>
      <c r="D220" s="55">
        <v>124</v>
      </c>
      <c r="E220" s="55">
        <f t="shared" ref="E220:E287" si="641">C220+D220</f>
        <v>183</v>
      </c>
      <c r="F220" s="55">
        <v>45</v>
      </c>
      <c r="G220" s="55">
        <v>121</v>
      </c>
      <c r="H220" s="55">
        <f t="shared" ref="H220:H287" si="642">F220+G220</f>
        <v>166</v>
      </c>
      <c r="I220" s="55">
        <v>26</v>
      </c>
      <c r="J220" s="55">
        <v>116</v>
      </c>
      <c r="K220" s="55">
        <f t="shared" ref="K220:K287" si="643">I220+J220</f>
        <v>142</v>
      </c>
      <c r="L220" s="55">
        <v>0</v>
      </c>
      <c r="M220" s="55">
        <v>0</v>
      </c>
      <c r="N220" s="55">
        <f t="shared" si="624"/>
        <v>0</v>
      </c>
      <c r="O220" s="55">
        <v>35</v>
      </c>
      <c r="P220" s="55">
        <v>124</v>
      </c>
      <c r="Q220" s="55">
        <f t="shared" ref="Q220:Q287" si="644">O220+P220</f>
        <v>159</v>
      </c>
      <c r="R220" s="55">
        <v>7</v>
      </c>
      <c r="S220" s="55">
        <v>7</v>
      </c>
      <c r="T220" s="55">
        <f t="shared" ref="T220:T287" si="645">R220+S220</f>
        <v>14</v>
      </c>
      <c r="U220" s="55">
        <v>0</v>
      </c>
      <c r="V220" s="55">
        <v>0</v>
      </c>
      <c r="W220" s="55">
        <f t="shared" ref="W220:W287" si="646">U220+V220</f>
        <v>0</v>
      </c>
      <c r="X220" s="55">
        <v>0</v>
      </c>
      <c r="Y220" s="55">
        <v>0</v>
      </c>
      <c r="Z220" s="55">
        <f t="shared" ref="Z220:Z287" si="647">X220+Y220</f>
        <v>0</v>
      </c>
      <c r="AA220" s="55">
        <f t="shared" si="629"/>
        <v>172</v>
      </c>
      <c r="AB220" s="55">
        <f t="shared" si="629"/>
        <v>492</v>
      </c>
      <c r="AC220" s="55">
        <f t="shared" si="629"/>
        <v>664</v>
      </c>
    </row>
    <row r="221" spans="1:29" ht="24" customHeight="1">
      <c r="A221" s="2"/>
      <c r="B221" s="22" t="s">
        <v>76</v>
      </c>
      <c r="C221" s="1">
        <f t="shared" ref="C221:Z221" si="648">SUM(C217:C220)</f>
        <v>84</v>
      </c>
      <c r="D221" s="1">
        <f t="shared" si="648"/>
        <v>184</v>
      </c>
      <c r="E221" s="1">
        <f t="shared" si="648"/>
        <v>268</v>
      </c>
      <c r="F221" s="1">
        <f t="shared" si="648"/>
        <v>66</v>
      </c>
      <c r="G221" s="1">
        <f t="shared" si="648"/>
        <v>167</v>
      </c>
      <c r="H221" s="1">
        <f t="shared" si="648"/>
        <v>233</v>
      </c>
      <c r="I221" s="1">
        <f t="shared" si="648"/>
        <v>50</v>
      </c>
      <c r="J221" s="1">
        <f t="shared" si="648"/>
        <v>152</v>
      </c>
      <c r="K221" s="1">
        <f t="shared" si="648"/>
        <v>202</v>
      </c>
      <c r="L221" s="1">
        <f t="shared" si="648"/>
        <v>0</v>
      </c>
      <c r="M221" s="1">
        <f t="shared" si="648"/>
        <v>0</v>
      </c>
      <c r="N221" s="1">
        <f t="shared" si="648"/>
        <v>0</v>
      </c>
      <c r="O221" s="1">
        <f t="shared" si="648"/>
        <v>54</v>
      </c>
      <c r="P221" s="1">
        <f t="shared" si="648"/>
        <v>164</v>
      </c>
      <c r="Q221" s="1">
        <f t="shared" si="648"/>
        <v>218</v>
      </c>
      <c r="R221" s="1">
        <f t="shared" si="648"/>
        <v>10</v>
      </c>
      <c r="S221" s="1">
        <f t="shared" si="648"/>
        <v>13</v>
      </c>
      <c r="T221" s="1">
        <f t="shared" si="648"/>
        <v>23</v>
      </c>
      <c r="U221" s="1">
        <f t="shared" si="648"/>
        <v>0</v>
      </c>
      <c r="V221" s="1">
        <f t="shared" si="648"/>
        <v>0</v>
      </c>
      <c r="W221" s="1">
        <f t="shared" si="648"/>
        <v>0</v>
      </c>
      <c r="X221" s="1">
        <f t="shared" si="648"/>
        <v>0</v>
      </c>
      <c r="Y221" s="1">
        <f t="shared" si="648"/>
        <v>0</v>
      </c>
      <c r="Z221" s="1">
        <f t="shared" si="648"/>
        <v>0</v>
      </c>
      <c r="AA221" s="1">
        <f>C221+F221+I221+O221+R221+U221+X221</f>
        <v>264</v>
      </c>
      <c r="AB221" s="1">
        <f>D221+G221+J221+P221+S221+V221+Y221</f>
        <v>680</v>
      </c>
      <c r="AC221" s="1">
        <f>AA221+AB221</f>
        <v>944</v>
      </c>
    </row>
    <row r="222" spans="1:29" ht="24" customHeight="1">
      <c r="A222" s="2"/>
      <c r="B222" s="3" t="s">
        <v>80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6"/>
      <c r="V222" s="6"/>
      <c r="W222" s="6"/>
      <c r="X222" s="6"/>
      <c r="Y222" s="6"/>
      <c r="Z222" s="6"/>
      <c r="AA222" s="1"/>
      <c r="AB222" s="1"/>
      <c r="AC222" s="1"/>
    </row>
    <row r="223" spans="1:29" ht="24" customHeight="1">
      <c r="A223" s="2"/>
      <c r="B223" s="54" t="s">
        <v>130</v>
      </c>
      <c r="C223" s="55">
        <v>8</v>
      </c>
      <c r="D223" s="55">
        <v>23</v>
      </c>
      <c r="E223" s="55">
        <f t="shared" ref="E223:E224" si="649">C223+D223</f>
        <v>31</v>
      </c>
      <c r="F223" s="55">
        <v>7</v>
      </c>
      <c r="G223" s="55">
        <v>22</v>
      </c>
      <c r="H223" s="55">
        <f t="shared" ref="H223:H224" si="650">F223+G223</f>
        <v>29</v>
      </c>
      <c r="I223" s="55">
        <v>0</v>
      </c>
      <c r="J223" s="55">
        <v>0</v>
      </c>
      <c r="K223" s="55">
        <f t="shared" ref="K223:K224" si="651">I223+J223</f>
        <v>0</v>
      </c>
      <c r="L223" s="55">
        <v>0</v>
      </c>
      <c r="M223" s="55">
        <v>0</v>
      </c>
      <c r="N223" s="55">
        <f t="shared" ref="N223:N225" si="652">L223+M223</f>
        <v>0</v>
      </c>
      <c r="O223" s="55">
        <v>0</v>
      </c>
      <c r="P223" s="55">
        <v>0</v>
      </c>
      <c r="Q223" s="55">
        <f t="shared" ref="Q223:Q224" si="653">O223+P223</f>
        <v>0</v>
      </c>
      <c r="R223" s="55">
        <v>0</v>
      </c>
      <c r="S223" s="55">
        <v>0</v>
      </c>
      <c r="T223" s="55">
        <f t="shared" ref="T223:T224" si="654">R223+S223</f>
        <v>0</v>
      </c>
      <c r="U223" s="55">
        <v>0</v>
      </c>
      <c r="V223" s="55">
        <v>0</v>
      </c>
      <c r="W223" s="55">
        <f t="shared" ref="W223:W224" si="655">U223+V223</f>
        <v>0</v>
      </c>
      <c r="X223" s="55">
        <v>0</v>
      </c>
      <c r="Y223" s="55">
        <v>0</v>
      </c>
      <c r="Z223" s="55">
        <f t="shared" ref="Z223:Z224" si="656">X223+Y223</f>
        <v>0</v>
      </c>
      <c r="AA223" s="55">
        <f t="shared" ref="AA223:AC225" si="657">C223+F223+I223+O223+R223+U223+X223</f>
        <v>15</v>
      </c>
      <c r="AB223" s="55">
        <f t="shared" si="657"/>
        <v>45</v>
      </c>
      <c r="AC223" s="55">
        <f t="shared" si="657"/>
        <v>60</v>
      </c>
    </row>
    <row r="224" spans="1:29" ht="24" customHeight="1">
      <c r="A224" s="2"/>
      <c r="B224" s="64" t="s">
        <v>154</v>
      </c>
      <c r="C224" s="55">
        <v>1</v>
      </c>
      <c r="D224" s="55">
        <v>1</v>
      </c>
      <c r="E224" s="55">
        <f t="shared" si="649"/>
        <v>2</v>
      </c>
      <c r="F224" s="55">
        <v>3</v>
      </c>
      <c r="G224" s="55">
        <v>5</v>
      </c>
      <c r="H224" s="55">
        <f t="shared" si="650"/>
        <v>8</v>
      </c>
      <c r="I224" s="55">
        <v>0</v>
      </c>
      <c r="J224" s="55">
        <v>0</v>
      </c>
      <c r="K224" s="55">
        <f t="shared" si="651"/>
        <v>0</v>
      </c>
      <c r="L224" s="55">
        <v>0</v>
      </c>
      <c r="M224" s="55">
        <v>0</v>
      </c>
      <c r="N224" s="55">
        <f t="shared" ref="N224" si="658">L224+M224</f>
        <v>0</v>
      </c>
      <c r="O224" s="55">
        <v>0</v>
      </c>
      <c r="P224" s="55">
        <v>0</v>
      </c>
      <c r="Q224" s="55">
        <f t="shared" si="653"/>
        <v>0</v>
      </c>
      <c r="R224" s="55">
        <v>0</v>
      </c>
      <c r="S224" s="55">
        <v>0</v>
      </c>
      <c r="T224" s="55">
        <f t="shared" si="654"/>
        <v>0</v>
      </c>
      <c r="U224" s="55">
        <v>0</v>
      </c>
      <c r="V224" s="55">
        <v>0</v>
      </c>
      <c r="W224" s="55">
        <f t="shared" si="655"/>
        <v>0</v>
      </c>
      <c r="X224" s="55">
        <v>0</v>
      </c>
      <c r="Y224" s="55">
        <v>0</v>
      </c>
      <c r="Z224" s="55">
        <f t="shared" si="656"/>
        <v>0</v>
      </c>
      <c r="AA224" s="55">
        <f t="shared" ref="AA224" si="659">C224+F224+I224+O224+R224+U224+X224</f>
        <v>4</v>
      </c>
      <c r="AB224" s="55">
        <f t="shared" ref="AB224" si="660">D224+G224+J224+P224+S224+V224+Y224</f>
        <v>6</v>
      </c>
      <c r="AC224" s="55">
        <f t="shared" ref="AC224" si="661">E224+H224+K224+Q224+T224+W224+Z224</f>
        <v>10</v>
      </c>
    </row>
    <row r="225" spans="1:29" ht="24" customHeight="1">
      <c r="A225" s="2"/>
      <c r="B225" s="63" t="s">
        <v>39</v>
      </c>
      <c r="C225" s="55">
        <v>24</v>
      </c>
      <c r="D225" s="55">
        <v>64</v>
      </c>
      <c r="E225" s="55">
        <f t="shared" ref="E225" si="662">C225+D225</f>
        <v>88</v>
      </c>
      <c r="F225" s="55">
        <v>40</v>
      </c>
      <c r="G225" s="55">
        <v>76</v>
      </c>
      <c r="H225" s="55">
        <f t="shared" ref="H225" si="663">F225+G225</f>
        <v>116</v>
      </c>
      <c r="I225" s="55">
        <v>3</v>
      </c>
      <c r="J225" s="55">
        <v>2</v>
      </c>
      <c r="K225" s="55">
        <f t="shared" ref="K225" si="664">I225+J225</f>
        <v>5</v>
      </c>
      <c r="L225" s="55">
        <v>0</v>
      </c>
      <c r="M225" s="55">
        <v>0</v>
      </c>
      <c r="N225" s="55">
        <f t="shared" si="652"/>
        <v>0</v>
      </c>
      <c r="O225" s="55">
        <v>0</v>
      </c>
      <c r="P225" s="55">
        <v>0</v>
      </c>
      <c r="Q225" s="55">
        <f t="shared" ref="Q225" si="665">O225+P225</f>
        <v>0</v>
      </c>
      <c r="R225" s="55">
        <v>0</v>
      </c>
      <c r="S225" s="55">
        <v>0</v>
      </c>
      <c r="T225" s="55">
        <f t="shared" ref="T225" si="666">R225+S225</f>
        <v>0</v>
      </c>
      <c r="U225" s="55">
        <v>0</v>
      </c>
      <c r="V225" s="55">
        <v>0</v>
      </c>
      <c r="W225" s="55">
        <f t="shared" ref="W225" si="667">U225+V225</f>
        <v>0</v>
      </c>
      <c r="X225" s="55">
        <v>0</v>
      </c>
      <c r="Y225" s="55">
        <v>0</v>
      </c>
      <c r="Z225" s="55">
        <f t="shared" ref="Z225" si="668">X225+Y225</f>
        <v>0</v>
      </c>
      <c r="AA225" s="55">
        <f t="shared" si="657"/>
        <v>67</v>
      </c>
      <c r="AB225" s="55">
        <f t="shared" si="657"/>
        <v>142</v>
      </c>
      <c r="AC225" s="55">
        <f t="shared" si="657"/>
        <v>209</v>
      </c>
    </row>
    <row r="226" spans="1:29" ht="24" customHeight="1">
      <c r="A226" s="2"/>
      <c r="B226" s="22" t="s">
        <v>76</v>
      </c>
      <c r="C226" s="1">
        <f t="shared" ref="C226:Z226" si="669">SUM(C223:C225)</f>
        <v>33</v>
      </c>
      <c r="D226" s="1">
        <f t="shared" si="669"/>
        <v>88</v>
      </c>
      <c r="E226" s="1">
        <f t="shared" si="669"/>
        <v>121</v>
      </c>
      <c r="F226" s="1">
        <f t="shared" si="669"/>
        <v>50</v>
      </c>
      <c r="G226" s="1">
        <f t="shared" si="669"/>
        <v>103</v>
      </c>
      <c r="H226" s="1">
        <f t="shared" si="669"/>
        <v>153</v>
      </c>
      <c r="I226" s="1">
        <f t="shared" si="669"/>
        <v>3</v>
      </c>
      <c r="J226" s="1">
        <f t="shared" si="669"/>
        <v>2</v>
      </c>
      <c r="K226" s="1">
        <f t="shared" si="669"/>
        <v>5</v>
      </c>
      <c r="L226" s="1">
        <f t="shared" si="669"/>
        <v>0</v>
      </c>
      <c r="M226" s="1">
        <f t="shared" si="669"/>
        <v>0</v>
      </c>
      <c r="N226" s="1">
        <f t="shared" si="669"/>
        <v>0</v>
      </c>
      <c r="O226" s="1">
        <f t="shared" si="669"/>
        <v>0</v>
      </c>
      <c r="P226" s="1">
        <f t="shared" si="669"/>
        <v>0</v>
      </c>
      <c r="Q226" s="1">
        <f t="shared" si="669"/>
        <v>0</v>
      </c>
      <c r="R226" s="1">
        <f t="shared" si="669"/>
        <v>0</v>
      </c>
      <c r="S226" s="1">
        <f t="shared" si="669"/>
        <v>0</v>
      </c>
      <c r="T226" s="1">
        <f t="shared" si="669"/>
        <v>0</v>
      </c>
      <c r="U226" s="1">
        <f t="shared" si="669"/>
        <v>0</v>
      </c>
      <c r="V226" s="1">
        <f t="shared" si="669"/>
        <v>0</v>
      </c>
      <c r="W226" s="1">
        <f t="shared" si="669"/>
        <v>0</v>
      </c>
      <c r="X226" s="1">
        <f t="shared" si="669"/>
        <v>0</v>
      </c>
      <c r="Y226" s="1">
        <f t="shared" si="669"/>
        <v>0</v>
      </c>
      <c r="Z226" s="1">
        <f t="shared" si="669"/>
        <v>0</v>
      </c>
      <c r="AA226" s="1">
        <f>C226+F226+I226+O226+R226+U226+X226</f>
        <v>86</v>
      </c>
      <c r="AB226" s="1">
        <f>D226+G226+J226+P226+S226+V226+Y226</f>
        <v>193</v>
      </c>
      <c r="AC226" s="1">
        <f>AA226+AB226</f>
        <v>279</v>
      </c>
    </row>
    <row r="227" spans="1:29" ht="24" customHeight="1">
      <c r="A227" s="2"/>
      <c r="B227" s="3" t="s">
        <v>113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customHeight="1">
      <c r="A228" s="2"/>
      <c r="B228" s="59" t="s">
        <v>40</v>
      </c>
      <c r="C228" s="55">
        <v>1</v>
      </c>
      <c r="D228" s="55">
        <v>59</v>
      </c>
      <c r="E228" s="55">
        <f t="shared" ref="E228" si="670">C228+D228</f>
        <v>60</v>
      </c>
      <c r="F228" s="55">
        <v>0</v>
      </c>
      <c r="G228" s="55">
        <v>55</v>
      </c>
      <c r="H228" s="55">
        <f t="shared" ref="H228" si="671">F228+G228</f>
        <v>55</v>
      </c>
      <c r="I228" s="55">
        <v>0</v>
      </c>
      <c r="J228" s="55">
        <v>46</v>
      </c>
      <c r="K228" s="55">
        <f t="shared" ref="K228" si="672">I228+J228</f>
        <v>46</v>
      </c>
      <c r="L228" s="55">
        <v>0</v>
      </c>
      <c r="M228" s="55">
        <v>0</v>
      </c>
      <c r="N228" s="55">
        <f t="shared" ref="N228" si="673">L228+M228</f>
        <v>0</v>
      </c>
      <c r="O228" s="55">
        <v>0</v>
      </c>
      <c r="P228" s="55">
        <v>49</v>
      </c>
      <c r="Q228" s="55">
        <f t="shared" ref="Q228" si="674">O228+P228</f>
        <v>49</v>
      </c>
      <c r="R228" s="55">
        <v>0</v>
      </c>
      <c r="S228" s="55">
        <v>1</v>
      </c>
      <c r="T228" s="55">
        <f t="shared" ref="T228" si="675">R228+S228</f>
        <v>1</v>
      </c>
      <c r="U228" s="55">
        <v>0</v>
      </c>
      <c r="V228" s="55">
        <v>0</v>
      </c>
      <c r="W228" s="55">
        <f t="shared" ref="W228" si="676">U228+V228</f>
        <v>0</v>
      </c>
      <c r="X228" s="55">
        <v>0</v>
      </c>
      <c r="Y228" s="55">
        <v>0</v>
      </c>
      <c r="Z228" s="55">
        <f t="shared" ref="Z228" si="677">X228+Y228</f>
        <v>0</v>
      </c>
      <c r="AA228" s="55">
        <f>C228+F228+I228+O228+R228+U228+X228</f>
        <v>1</v>
      </c>
      <c r="AB228" s="55">
        <f>D228+G228+J228+P228+S228+V228+Y228</f>
        <v>210</v>
      </c>
      <c r="AC228" s="55">
        <f>E228+H228+K228+Q228+T228+W228+Z228</f>
        <v>211</v>
      </c>
    </row>
    <row r="229" spans="1:29" ht="24" customHeight="1">
      <c r="A229" s="2"/>
      <c r="B229" s="7" t="s">
        <v>76</v>
      </c>
      <c r="C229" s="1">
        <f>SUM(C228)</f>
        <v>1</v>
      </c>
      <c r="D229" s="1">
        <f t="shared" ref="D229:AC229" si="678">SUM(D228)</f>
        <v>59</v>
      </c>
      <c r="E229" s="1">
        <f t="shared" si="678"/>
        <v>60</v>
      </c>
      <c r="F229" s="1">
        <f t="shared" si="678"/>
        <v>0</v>
      </c>
      <c r="G229" s="1">
        <f t="shared" si="678"/>
        <v>55</v>
      </c>
      <c r="H229" s="1">
        <f t="shared" si="678"/>
        <v>55</v>
      </c>
      <c r="I229" s="1">
        <f t="shared" si="678"/>
        <v>0</v>
      </c>
      <c r="J229" s="1">
        <f t="shared" si="678"/>
        <v>46</v>
      </c>
      <c r="K229" s="1">
        <f t="shared" si="678"/>
        <v>46</v>
      </c>
      <c r="L229" s="1">
        <f t="shared" ref="L229:N229" si="679">SUM(L228)</f>
        <v>0</v>
      </c>
      <c r="M229" s="1">
        <f t="shared" si="679"/>
        <v>0</v>
      </c>
      <c r="N229" s="1">
        <f t="shared" si="679"/>
        <v>0</v>
      </c>
      <c r="O229" s="1">
        <f t="shared" si="678"/>
        <v>0</v>
      </c>
      <c r="P229" s="1">
        <f t="shared" si="678"/>
        <v>49</v>
      </c>
      <c r="Q229" s="1">
        <f t="shared" si="678"/>
        <v>49</v>
      </c>
      <c r="R229" s="1">
        <f t="shared" si="678"/>
        <v>0</v>
      </c>
      <c r="S229" s="1">
        <f t="shared" si="678"/>
        <v>1</v>
      </c>
      <c r="T229" s="1">
        <f t="shared" si="678"/>
        <v>1</v>
      </c>
      <c r="U229" s="1">
        <f t="shared" si="678"/>
        <v>0</v>
      </c>
      <c r="V229" s="1">
        <f t="shared" si="678"/>
        <v>0</v>
      </c>
      <c r="W229" s="1">
        <f t="shared" si="678"/>
        <v>0</v>
      </c>
      <c r="X229" s="1">
        <f t="shared" si="678"/>
        <v>0</v>
      </c>
      <c r="Y229" s="1">
        <f t="shared" si="678"/>
        <v>0</v>
      </c>
      <c r="Z229" s="1">
        <f t="shared" si="678"/>
        <v>0</v>
      </c>
      <c r="AA229" s="1">
        <f t="shared" si="678"/>
        <v>1</v>
      </c>
      <c r="AB229" s="1">
        <f t="shared" si="678"/>
        <v>210</v>
      </c>
      <c r="AC229" s="1">
        <f t="shared" si="678"/>
        <v>211</v>
      </c>
    </row>
    <row r="230" spans="1:29" ht="24" hidden="1" customHeight="1">
      <c r="A230" s="2"/>
      <c r="B230" s="3" t="s">
        <v>120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4" hidden="1" customHeight="1">
      <c r="A231" s="2"/>
      <c r="B231" s="59" t="s">
        <v>40</v>
      </c>
      <c r="C231" s="55">
        <v>0</v>
      </c>
      <c r="D231" s="55">
        <v>0</v>
      </c>
      <c r="E231" s="55">
        <f t="shared" si="641"/>
        <v>0</v>
      </c>
      <c r="F231" s="55">
        <v>0</v>
      </c>
      <c r="G231" s="55">
        <v>0</v>
      </c>
      <c r="H231" s="55">
        <f t="shared" si="642"/>
        <v>0</v>
      </c>
      <c r="I231" s="55">
        <v>0</v>
      </c>
      <c r="J231" s="55">
        <v>0</v>
      </c>
      <c r="K231" s="55">
        <f t="shared" si="643"/>
        <v>0</v>
      </c>
      <c r="L231" s="55">
        <v>0</v>
      </c>
      <c r="M231" s="55">
        <v>0</v>
      </c>
      <c r="N231" s="55">
        <f t="shared" ref="N231" si="680">L231+M231</f>
        <v>0</v>
      </c>
      <c r="O231" s="55">
        <v>0</v>
      </c>
      <c r="P231" s="55">
        <v>0</v>
      </c>
      <c r="Q231" s="55">
        <f t="shared" si="644"/>
        <v>0</v>
      </c>
      <c r="R231" s="55">
        <v>0</v>
      </c>
      <c r="S231" s="55">
        <v>0</v>
      </c>
      <c r="T231" s="55">
        <f t="shared" si="645"/>
        <v>0</v>
      </c>
      <c r="U231" s="55">
        <v>0</v>
      </c>
      <c r="V231" s="55">
        <v>0</v>
      </c>
      <c r="W231" s="55">
        <f t="shared" si="646"/>
        <v>0</v>
      </c>
      <c r="X231" s="55"/>
      <c r="Y231" s="55"/>
      <c r="Z231" s="55">
        <f t="shared" si="647"/>
        <v>0</v>
      </c>
      <c r="AA231" s="55">
        <f>C231+F231+I231+O231+R231+U231+X231</f>
        <v>0</v>
      </c>
      <c r="AB231" s="55">
        <f>D231+G231+J231+P231+S231+V231+Y231</f>
        <v>0</v>
      </c>
      <c r="AC231" s="55">
        <f>E231+H231+K231+Q231+T231+W231+Z231</f>
        <v>0</v>
      </c>
    </row>
    <row r="232" spans="1:29" ht="24" hidden="1" customHeight="1">
      <c r="A232" s="2"/>
      <c r="B232" s="7" t="s">
        <v>76</v>
      </c>
      <c r="C232" s="1">
        <f>SUM(C231)</f>
        <v>0</v>
      </c>
      <c r="D232" s="1">
        <f t="shared" ref="D232:AC232" si="681">SUM(D231)</f>
        <v>0</v>
      </c>
      <c r="E232" s="1">
        <f t="shared" si="681"/>
        <v>0</v>
      </c>
      <c r="F232" s="1">
        <f t="shared" si="681"/>
        <v>0</v>
      </c>
      <c r="G232" s="1">
        <f t="shared" si="681"/>
        <v>0</v>
      </c>
      <c r="H232" s="1">
        <f t="shared" si="681"/>
        <v>0</v>
      </c>
      <c r="I232" s="1">
        <f t="shared" si="681"/>
        <v>0</v>
      </c>
      <c r="J232" s="1">
        <f t="shared" si="681"/>
        <v>0</v>
      </c>
      <c r="K232" s="1">
        <f t="shared" si="681"/>
        <v>0</v>
      </c>
      <c r="L232" s="1">
        <f t="shared" ref="L232:N232" si="682">SUM(L231)</f>
        <v>0</v>
      </c>
      <c r="M232" s="1">
        <f t="shared" si="682"/>
        <v>0</v>
      </c>
      <c r="N232" s="1">
        <f t="shared" si="682"/>
        <v>0</v>
      </c>
      <c r="O232" s="1">
        <f t="shared" si="681"/>
        <v>0</v>
      </c>
      <c r="P232" s="1">
        <f t="shared" si="681"/>
        <v>0</v>
      </c>
      <c r="Q232" s="1">
        <f t="shared" si="681"/>
        <v>0</v>
      </c>
      <c r="R232" s="1">
        <f t="shared" si="681"/>
        <v>0</v>
      </c>
      <c r="S232" s="1">
        <f t="shared" si="681"/>
        <v>0</v>
      </c>
      <c r="T232" s="1">
        <f t="shared" si="681"/>
        <v>0</v>
      </c>
      <c r="U232" s="1">
        <f t="shared" si="681"/>
        <v>0</v>
      </c>
      <c r="V232" s="1">
        <f t="shared" si="681"/>
        <v>0</v>
      </c>
      <c r="W232" s="1">
        <f t="shared" si="681"/>
        <v>0</v>
      </c>
      <c r="X232" s="1">
        <f t="shared" si="681"/>
        <v>0</v>
      </c>
      <c r="Y232" s="1">
        <f t="shared" si="681"/>
        <v>0</v>
      </c>
      <c r="Z232" s="1">
        <f t="shared" si="681"/>
        <v>0</v>
      </c>
      <c r="AA232" s="1">
        <f t="shared" si="681"/>
        <v>0</v>
      </c>
      <c r="AB232" s="1">
        <f t="shared" si="681"/>
        <v>0</v>
      </c>
      <c r="AC232" s="1">
        <f t="shared" si="681"/>
        <v>0</v>
      </c>
    </row>
    <row r="233" spans="1:29" ht="24" customHeight="1">
      <c r="A233" s="2"/>
      <c r="B233" s="7" t="s">
        <v>7</v>
      </c>
      <c r="C233" s="1">
        <f t="shared" ref="C233:AC233" si="683">C221+C226+C232+C229</f>
        <v>118</v>
      </c>
      <c r="D233" s="1">
        <f t="shared" si="683"/>
        <v>331</v>
      </c>
      <c r="E233" s="1">
        <f t="shared" si="683"/>
        <v>449</v>
      </c>
      <c r="F233" s="1">
        <f t="shared" si="683"/>
        <v>116</v>
      </c>
      <c r="G233" s="1">
        <f t="shared" si="683"/>
        <v>325</v>
      </c>
      <c r="H233" s="1">
        <f t="shared" si="683"/>
        <v>441</v>
      </c>
      <c r="I233" s="1">
        <f t="shared" si="683"/>
        <v>53</v>
      </c>
      <c r="J233" s="1">
        <f t="shared" si="683"/>
        <v>200</v>
      </c>
      <c r="K233" s="1">
        <f t="shared" si="683"/>
        <v>253</v>
      </c>
      <c r="L233" s="1">
        <f t="shared" si="683"/>
        <v>0</v>
      </c>
      <c r="M233" s="1">
        <f t="shared" si="683"/>
        <v>0</v>
      </c>
      <c r="N233" s="1">
        <f t="shared" si="683"/>
        <v>0</v>
      </c>
      <c r="O233" s="1">
        <f t="shared" si="683"/>
        <v>54</v>
      </c>
      <c r="P233" s="1">
        <f t="shared" si="683"/>
        <v>213</v>
      </c>
      <c r="Q233" s="1">
        <f t="shared" si="683"/>
        <v>267</v>
      </c>
      <c r="R233" s="1">
        <f t="shared" si="683"/>
        <v>10</v>
      </c>
      <c r="S233" s="1">
        <f t="shared" si="683"/>
        <v>14</v>
      </c>
      <c r="T233" s="1">
        <f t="shared" si="683"/>
        <v>24</v>
      </c>
      <c r="U233" s="1">
        <f t="shared" si="683"/>
        <v>0</v>
      </c>
      <c r="V233" s="1">
        <f t="shared" si="683"/>
        <v>0</v>
      </c>
      <c r="W233" s="1">
        <f t="shared" si="683"/>
        <v>0</v>
      </c>
      <c r="X233" s="1">
        <f t="shared" si="683"/>
        <v>0</v>
      </c>
      <c r="Y233" s="1">
        <f t="shared" si="683"/>
        <v>0</v>
      </c>
      <c r="Z233" s="1">
        <f t="shared" si="683"/>
        <v>0</v>
      </c>
      <c r="AA233" s="1">
        <f t="shared" si="683"/>
        <v>351</v>
      </c>
      <c r="AB233" s="1">
        <f t="shared" si="683"/>
        <v>1083</v>
      </c>
      <c r="AC233" s="1">
        <f t="shared" si="683"/>
        <v>1434</v>
      </c>
    </row>
    <row r="234" spans="1:29" ht="24" customHeight="1">
      <c r="A234" s="12"/>
      <c r="B234" s="13" t="s">
        <v>8</v>
      </c>
      <c r="C234" s="14">
        <f>C233</f>
        <v>118</v>
      </c>
      <c r="D234" s="14">
        <f t="shared" ref="D234:AC234" si="684">D233</f>
        <v>331</v>
      </c>
      <c r="E234" s="14">
        <f t="shared" si="684"/>
        <v>449</v>
      </c>
      <c r="F234" s="14">
        <f t="shared" si="684"/>
        <v>116</v>
      </c>
      <c r="G234" s="14">
        <f t="shared" si="684"/>
        <v>325</v>
      </c>
      <c r="H234" s="14">
        <f t="shared" si="684"/>
        <v>441</v>
      </c>
      <c r="I234" s="14">
        <f t="shared" si="684"/>
        <v>53</v>
      </c>
      <c r="J234" s="14">
        <f t="shared" si="684"/>
        <v>200</v>
      </c>
      <c r="K234" s="14">
        <f t="shared" si="684"/>
        <v>253</v>
      </c>
      <c r="L234" s="14">
        <f t="shared" ref="L234:N234" si="685">L233</f>
        <v>0</v>
      </c>
      <c r="M234" s="14">
        <f t="shared" si="685"/>
        <v>0</v>
      </c>
      <c r="N234" s="14">
        <f t="shared" si="685"/>
        <v>0</v>
      </c>
      <c r="O234" s="14">
        <f t="shared" si="684"/>
        <v>54</v>
      </c>
      <c r="P234" s="14">
        <f t="shared" si="684"/>
        <v>213</v>
      </c>
      <c r="Q234" s="14">
        <f t="shared" si="684"/>
        <v>267</v>
      </c>
      <c r="R234" s="14">
        <f t="shared" si="684"/>
        <v>10</v>
      </c>
      <c r="S234" s="14">
        <f t="shared" si="684"/>
        <v>14</v>
      </c>
      <c r="T234" s="14">
        <f t="shared" si="684"/>
        <v>24</v>
      </c>
      <c r="U234" s="14">
        <f t="shared" si="684"/>
        <v>0</v>
      </c>
      <c r="V234" s="14">
        <f t="shared" si="684"/>
        <v>0</v>
      </c>
      <c r="W234" s="14">
        <f t="shared" si="684"/>
        <v>0</v>
      </c>
      <c r="X234" s="14">
        <f t="shared" si="684"/>
        <v>0</v>
      </c>
      <c r="Y234" s="14">
        <f t="shared" si="684"/>
        <v>0</v>
      </c>
      <c r="Z234" s="14">
        <f t="shared" si="684"/>
        <v>0</v>
      </c>
      <c r="AA234" s="14">
        <f t="shared" si="684"/>
        <v>351</v>
      </c>
      <c r="AB234" s="14">
        <f t="shared" si="684"/>
        <v>1083</v>
      </c>
      <c r="AC234" s="14">
        <f t="shared" si="684"/>
        <v>1434</v>
      </c>
    </row>
    <row r="235" spans="1:29" ht="24" customHeight="1">
      <c r="A235" s="2" t="s">
        <v>41</v>
      </c>
      <c r="B235" s="16"/>
      <c r="C235" s="47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"/>
      <c r="V235" s="4"/>
      <c r="W235" s="4"/>
      <c r="X235" s="4"/>
      <c r="Y235" s="4"/>
      <c r="Z235" s="4"/>
      <c r="AA235" s="48"/>
      <c r="AB235" s="48"/>
      <c r="AC235" s="49"/>
    </row>
    <row r="236" spans="1:29" ht="24" customHeight="1">
      <c r="A236" s="2"/>
      <c r="B236" s="18" t="s">
        <v>4</v>
      </c>
      <c r="C236" s="47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"/>
      <c r="V236" s="4"/>
      <c r="W236" s="4"/>
      <c r="X236" s="4"/>
      <c r="Y236" s="4"/>
      <c r="Z236" s="4"/>
      <c r="AA236" s="48"/>
      <c r="AB236" s="48"/>
      <c r="AC236" s="49"/>
    </row>
    <row r="237" spans="1:29" ht="24" customHeight="1">
      <c r="A237" s="2"/>
      <c r="B237" s="3" t="s">
        <v>118</v>
      </c>
      <c r="C237" s="47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"/>
      <c r="V237" s="4"/>
      <c r="W237" s="4"/>
      <c r="X237" s="4"/>
      <c r="Y237" s="4"/>
      <c r="Z237" s="4"/>
      <c r="AA237" s="48"/>
      <c r="AB237" s="48"/>
      <c r="AC237" s="49"/>
    </row>
    <row r="238" spans="1:29" ht="24" customHeight="1">
      <c r="A238" s="2"/>
      <c r="B238" s="54" t="s">
        <v>42</v>
      </c>
      <c r="C238" s="55">
        <v>11</v>
      </c>
      <c r="D238" s="55">
        <v>23</v>
      </c>
      <c r="E238" s="55">
        <f t="shared" si="641"/>
        <v>34</v>
      </c>
      <c r="F238" s="55">
        <v>7</v>
      </c>
      <c r="G238" s="55">
        <v>11</v>
      </c>
      <c r="H238" s="55">
        <f t="shared" si="642"/>
        <v>18</v>
      </c>
      <c r="I238" s="55">
        <v>7</v>
      </c>
      <c r="J238" s="55">
        <v>10</v>
      </c>
      <c r="K238" s="55">
        <f t="shared" si="643"/>
        <v>17</v>
      </c>
      <c r="L238" s="55">
        <v>0</v>
      </c>
      <c r="M238" s="55">
        <v>0</v>
      </c>
      <c r="N238" s="55">
        <f t="shared" ref="N238:N246" si="686">L238+M238</f>
        <v>0</v>
      </c>
      <c r="O238" s="55">
        <v>7</v>
      </c>
      <c r="P238" s="55">
        <v>17</v>
      </c>
      <c r="Q238" s="55">
        <f t="shared" si="644"/>
        <v>24</v>
      </c>
      <c r="R238" s="55">
        <v>1</v>
      </c>
      <c r="S238" s="55">
        <v>2</v>
      </c>
      <c r="T238" s="55">
        <f t="shared" si="645"/>
        <v>3</v>
      </c>
      <c r="U238" s="55">
        <v>0</v>
      </c>
      <c r="V238" s="55">
        <v>0</v>
      </c>
      <c r="W238" s="55">
        <f t="shared" si="646"/>
        <v>0</v>
      </c>
      <c r="X238" s="55">
        <v>0</v>
      </c>
      <c r="Y238" s="55">
        <v>0</v>
      </c>
      <c r="Z238" s="55">
        <f t="shared" si="647"/>
        <v>0</v>
      </c>
      <c r="AA238" s="55">
        <f t="shared" ref="AA238:AA246" si="687">C238+F238+I238+O238+R238+U238+X238</f>
        <v>33</v>
      </c>
      <c r="AB238" s="55">
        <f t="shared" ref="AB238:AB246" si="688">D238+G238+J238+P238+S238+V238+Y238</f>
        <v>63</v>
      </c>
      <c r="AC238" s="55">
        <f t="shared" ref="AC238:AC246" si="689">E238+H238+K238+Q238+T238+W238+Z238</f>
        <v>96</v>
      </c>
    </row>
    <row r="239" spans="1:29" ht="24" customHeight="1">
      <c r="A239" s="2"/>
      <c r="B239" s="63" t="s">
        <v>131</v>
      </c>
      <c r="C239" s="55">
        <v>16</v>
      </c>
      <c r="D239" s="55">
        <v>34</v>
      </c>
      <c r="E239" s="55">
        <f t="shared" ref="E239" si="690">C239+D239</f>
        <v>50</v>
      </c>
      <c r="F239" s="55">
        <v>22</v>
      </c>
      <c r="G239" s="55">
        <v>22</v>
      </c>
      <c r="H239" s="55">
        <f t="shared" ref="H239" si="691">F239+G239</f>
        <v>44</v>
      </c>
      <c r="I239" s="55">
        <v>11</v>
      </c>
      <c r="J239" s="55">
        <v>13</v>
      </c>
      <c r="K239" s="55">
        <f t="shared" ref="K239" si="692">I239+J239</f>
        <v>24</v>
      </c>
      <c r="L239" s="55">
        <v>0</v>
      </c>
      <c r="M239" s="55">
        <v>0</v>
      </c>
      <c r="N239" s="55">
        <f t="shared" si="686"/>
        <v>0</v>
      </c>
      <c r="O239" s="55">
        <v>10</v>
      </c>
      <c r="P239" s="55">
        <v>21</v>
      </c>
      <c r="Q239" s="55">
        <f t="shared" ref="Q239" si="693">O239+P239</f>
        <v>31</v>
      </c>
      <c r="R239" s="55">
        <v>7</v>
      </c>
      <c r="S239" s="55">
        <v>3</v>
      </c>
      <c r="T239" s="55">
        <f t="shared" ref="T239" si="694">R239+S239</f>
        <v>10</v>
      </c>
      <c r="U239" s="55">
        <v>0</v>
      </c>
      <c r="V239" s="55">
        <v>0</v>
      </c>
      <c r="W239" s="55">
        <f t="shared" ref="W239" si="695">U239+V239</f>
        <v>0</v>
      </c>
      <c r="X239" s="55">
        <v>0</v>
      </c>
      <c r="Y239" s="55">
        <v>0</v>
      </c>
      <c r="Z239" s="55">
        <f t="shared" ref="Z239" si="696">X239+Y239</f>
        <v>0</v>
      </c>
      <c r="AA239" s="55">
        <f t="shared" si="687"/>
        <v>66</v>
      </c>
      <c r="AB239" s="55">
        <f t="shared" si="688"/>
        <v>93</v>
      </c>
      <c r="AC239" s="55">
        <f t="shared" si="689"/>
        <v>159</v>
      </c>
    </row>
    <row r="240" spans="1:29" ht="24" customHeight="1">
      <c r="A240" s="2"/>
      <c r="B240" s="63" t="s">
        <v>81</v>
      </c>
      <c r="C240" s="55">
        <v>6</v>
      </c>
      <c r="D240" s="55">
        <v>9</v>
      </c>
      <c r="E240" s="55">
        <f t="shared" si="641"/>
        <v>15</v>
      </c>
      <c r="F240" s="55">
        <v>11</v>
      </c>
      <c r="G240" s="55">
        <v>6</v>
      </c>
      <c r="H240" s="55">
        <f t="shared" si="642"/>
        <v>17</v>
      </c>
      <c r="I240" s="55">
        <v>4</v>
      </c>
      <c r="J240" s="55">
        <v>10</v>
      </c>
      <c r="K240" s="55">
        <f t="shared" si="643"/>
        <v>14</v>
      </c>
      <c r="L240" s="55">
        <v>0</v>
      </c>
      <c r="M240" s="55">
        <v>0</v>
      </c>
      <c r="N240" s="55">
        <f t="shared" si="686"/>
        <v>0</v>
      </c>
      <c r="O240" s="55">
        <v>7</v>
      </c>
      <c r="P240" s="55">
        <v>16</v>
      </c>
      <c r="Q240" s="55">
        <f t="shared" si="644"/>
        <v>23</v>
      </c>
      <c r="R240" s="55">
        <v>2</v>
      </c>
      <c r="S240" s="55">
        <v>0</v>
      </c>
      <c r="T240" s="55">
        <f t="shared" si="645"/>
        <v>2</v>
      </c>
      <c r="U240" s="55">
        <v>0</v>
      </c>
      <c r="V240" s="55">
        <v>0</v>
      </c>
      <c r="W240" s="55">
        <f t="shared" si="646"/>
        <v>0</v>
      </c>
      <c r="X240" s="55">
        <v>0</v>
      </c>
      <c r="Y240" s="55">
        <v>0</v>
      </c>
      <c r="Z240" s="55">
        <f t="shared" si="647"/>
        <v>0</v>
      </c>
      <c r="AA240" s="55">
        <f t="shared" si="687"/>
        <v>30</v>
      </c>
      <c r="AB240" s="55">
        <f t="shared" si="688"/>
        <v>41</v>
      </c>
      <c r="AC240" s="55">
        <f t="shared" si="689"/>
        <v>71</v>
      </c>
    </row>
    <row r="241" spans="1:29" ht="24" customHeight="1">
      <c r="A241" s="2"/>
      <c r="B241" s="59" t="s">
        <v>194</v>
      </c>
      <c r="C241" s="55">
        <v>6</v>
      </c>
      <c r="D241" s="55">
        <v>24</v>
      </c>
      <c r="E241" s="55">
        <f t="shared" si="641"/>
        <v>30</v>
      </c>
      <c r="F241" s="55">
        <v>0</v>
      </c>
      <c r="G241" s="55">
        <v>0</v>
      </c>
      <c r="H241" s="55">
        <f t="shared" si="642"/>
        <v>0</v>
      </c>
      <c r="I241" s="55">
        <v>0</v>
      </c>
      <c r="J241" s="55">
        <v>0</v>
      </c>
      <c r="K241" s="55">
        <f t="shared" si="643"/>
        <v>0</v>
      </c>
      <c r="L241" s="55">
        <v>0</v>
      </c>
      <c r="M241" s="55">
        <v>0</v>
      </c>
      <c r="N241" s="55">
        <f t="shared" si="686"/>
        <v>0</v>
      </c>
      <c r="O241" s="55">
        <v>0</v>
      </c>
      <c r="P241" s="55">
        <v>0</v>
      </c>
      <c r="Q241" s="55">
        <f t="shared" si="644"/>
        <v>0</v>
      </c>
      <c r="R241" s="55">
        <v>0</v>
      </c>
      <c r="S241" s="55">
        <v>0</v>
      </c>
      <c r="T241" s="55">
        <f t="shared" si="645"/>
        <v>0</v>
      </c>
      <c r="U241" s="55">
        <v>0</v>
      </c>
      <c r="V241" s="55">
        <v>0</v>
      </c>
      <c r="W241" s="55">
        <f t="shared" si="646"/>
        <v>0</v>
      </c>
      <c r="X241" s="55">
        <v>0</v>
      </c>
      <c r="Y241" s="55">
        <v>0</v>
      </c>
      <c r="Z241" s="55">
        <f t="shared" si="647"/>
        <v>0</v>
      </c>
      <c r="AA241" s="55">
        <f t="shared" si="687"/>
        <v>6</v>
      </c>
      <c r="AB241" s="55">
        <f t="shared" si="688"/>
        <v>24</v>
      </c>
      <c r="AC241" s="55">
        <f t="shared" si="689"/>
        <v>30</v>
      </c>
    </row>
    <row r="242" spans="1:29" ht="24" customHeight="1">
      <c r="A242" s="2"/>
      <c r="B242" s="63" t="s">
        <v>43</v>
      </c>
      <c r="C242" s="55">
        <v>1</v>
      </c>
      <c r="D242" s="55">
        <v>3</v>
      </c>
      <c r="E242" s="55">
        <f t="shared" si="641"/>
        <v>4</v>
      </c>
      <c r="F242" s="55">
        <v>5</v>
      </c>
      <c r="G242" s="55">
        <v>2</v>
      </c>
      <c r="H242" s="55">
        <f t="shared" si="642"/>
        <v>7</v>
      </c>
      <c r="I242" s="55">
        <v>3</v>
      </c>
      <c r="J242" s="55">
        <v>0</v>
      </c>
      <c r="K242" s="55">
        <f t="shared" si="643"/>
        <v>3</v>
      </c>
      <c r="L242" s="55">
        <v>0</v>
      </c>
      <c r="M242" s="55">
        <v>0</v>
      </c>
      <c r="N242" s="55">
        <f t="shared" si="686"/>
        <v>0</v>
      </c>
      <c r="O242" s="55">
        <v>7</v>
      </c>
      <c r="P242" s="55">
        <v>2</v>
      </c>
      <c r="Q242" s="55">
        <f t="shared" si="644"/>
        <v>9</v>
      </c>
      <c r="R242" s="55">
        <v>2</v>
      </c>
      <c r="S242" s="55">
        <v>0</v>
      </c>
      <c r="T242" s="55">
        <f t="shared" si="645"/>
        <v>2</v>
      </c>
      <c r="U242" s="55">
        <v>0</v>
      </c>
      <c r="V242" s="55">
        <v>0</v>
      </c>
      <c r="W242" s="55">
        <f t="shared" si="646"/>
        <v>0</v>
      </c>
      <c r="X242" s="55">
        <v>0</v>
      </c>
      <c r="Y242" s="55">
        <v>0</v>
      </c>
      <c r="Z242" s="55">
        <f t="shared" si="647"/>
        <v>0</v>
      </c>
      <c r="AA242" s="55">
        <f t="shared" si="687"/>
        <v>18</v>
      </c>
      <c r="AB242" s="55">
        <f t="shared" si="688"/>
        <v>7</v>
      </c>
      <c r="AC242" s="55">
        <f t="shared" si="689"/>
        <v>25</v>
      </c>
    </row>
    <row r="243" spans="1:29" ht="24" customHeight="1">
      <c r="A243" s="2"/>
      <c r="B243" s="63" t="s">
        <v>44</v>
      </c>
      <c r="C243" s="55">
        <v>0</v>
      </c>
      <c r="D243" s="55">
        <v>0</v>
      </c>
      <c r="E243" s="55">
        <f t="shared" si="641"/>
        <v>0</v>
      </c>
      <c r="F243" s="55">
        <v>0</v>
      </c>
      <c r="G243" s="55">
        <v>0</v>
      </c>
      <c r="H243" s="55">
        <f t="shared" si="642"/>
        <v>0</v>
      </c>
      <c r="I243" s="55">
        <v>0</v>
      </c>
      <c r="J243" s="55">
        <v>0</v>
      </c>
      <c r="K243" s="55">
        <f t="shared" si="643"/>
        <v>0</v>
      </c>
      <c r="L243" s="55">
        <v>0</v>
      </c>
      <c r="M243" s="55">
        <v>0</v>
      </c>
      <c r="N243" s="55">
        <f t="shared" si="686"/>
        <v>0</v>
      </c>
      <c r="O243" s="55">
        <v>0</v>
      </c>
      <c r="P243" s="55">
        <v>0</v>
      </c>
      <c r="Q243" s="55">
        <f t="shared" si="644"/>
        <v>0</v>
      </c>
      <c r="R243" s="55">
        <v>1</v>
      </c>
      <c r="S243" s="55">
        <v>0</v>
      </c>
      <c r="T243" s="55">
        <f t="shared" si="645"/>
        <v>1</v>
      </c>
      <c r="U243" s="55">
        <v>0</v>
      </c>
      <c r="V243" s="55">
        <v>0</v>
      </c>
      <c r="W243" s="55">
        <f t="shared" si="646"/>
        <v>0</v>
      </c>
      <c r="X243" s="55">
        <v>0</v>
      </c>
      <c r="Y243" s="55">
        <v>0</v>
      </c>
      <c r="Z243" s="55">
        <f t="shared" si="647"/>
        <v>0</v>
      </c>
      <c r="AA243" s="55">
        <f t="shared" si="687"/>
        <v>1</v>
      </c>
      <c r="AB243" s="55">
        <f t="shared" si="688"/>
        <v>0</v>
      </c>
      <c r="AC243" s="55">
        <f t="shared" si="689"/>
        <v>1</v>
      </c>
    </row>
    <row r="244" spans="1:29" ht="24" customHeight="1">
      <c r="A244" s="2"/>
      <c r="B244" s="63" t="s">
        <v>45</v>
      </c>
      <c r="C244" s="55">
        <v>16</v>
      </c>
      <c r="D244" s="55">
        <v>44</v>
      </c>
      <c r="E244" s="55">
        <f t="shared" si="641"/>
        <v>60</v>
      </c>
      <c r="F244" s="55">
        <v>18</v>
      </c>
      <c r="G244" s="55">
        <v>40</v>
      </c>
      <c r="H244" s="55">
        <f t="shared" si="642"/>
        <v>58</v>
      </c>
      <c r="I244" s="55">
        <v>17</v>
      </c>
      <c r="J244" s="55">
        <v>36</v>
      </c>
      <c r="K244" s="55">
        <f t="shared" si="643"/>
        <v>53</v>
      </c>
      <c r="L244" s="55">
        <v>0</v>
      </c>
      <c r="M244" s="55">
        <v>0</v>
      </c>
      <c r="N244" s="55">
        <f t="shared" si="686"/>
        <v>0</v>
      </c>
      <c r="O244" s="55">
        <v>8</v>
      </c>
      <c r="P244" s="55">
        <v>36</v>
      </c>
      <c r="Q244" s="55">
        <f t="shared" si="644"/>
        <v>44</v>
      </c>
      <c r="R244" s="55">
        <v>1</v>
      </c>
      <c r="S244" s="55">
        <v>2</v>
      </c>
      <c r="T244" s="55">
        <f t="shared" si="645"/>
        <v>3</v>
      </c>
      <c r="U244" s="55">
        <v>0</v>
      </c>
      <c r="V244" s="55">
        <v>0</v>
      </c>
      <c r="W244" s="55">
        <f t="shared" si="646"/>
        <v>0</v>
      </c>
      <c r="X244" s="55">
        <v>0</v>
      </c>
      <c r="Y244" s="55">
        <v>0</v>
      </c>
      <c r="Z244" s="55">
        <f t="shared" si="647"/>
        <v>0</v>
      </c>
      <c r="AA244" s="55">
        <f t="shared" si="687"/>
        <v>60</v>
      </c>
      <c r="AB244" s="55">
        <f t="shared" si="688"/>
        <v>158</v>
      </c>
      <c r="AC244" s="55">
        <f t="shared" si="689"/>
        <v>218</v>
      </c>
    </row>
    <row r="245" spans="1:29" ht="24" customHeight="1">
      <c r="A245" s="2"/>
      <c r="B245" s="63" t="s">
        <v>46</v>
      </c>
      <c r="C245" s="55">
        <v>4</v>
      </c>
      <c r="D245" s="55">
        <v>21</v>
      </c>
      <c r="E245" s="55">
        <f t="shared" si="641"/>
        <v>25</v>
      </c>
      <c r="F245" s="55">
        <v>8</v>
      </c>
      <c r="G245" s="55">
        <v>12</v>
      </c>
      <c r="H245" s="55">
        <f t="shared" si="642"/>
        <v>20</v>
      </c>
      <c r="I245" s="55">
        <v>4</v>
      </c>
      <c r="J245" s="55">
        <v>8</v>
      </c>
      <c r="K245" s="55">
        <f t="shared" si="643"/>
        <v>12</v>
      </c>
      <c r="L245" s="55">
        <v>0</v>
      </c>
      <c r="M245" s="55">
        <v>0</v>
      </c>
      <c r="N245" s="55">
        <f t="shared" si="686"/>
        <v>0</v>
      </c>
      <c r="O245" s="55">
        <v>6</v>
      </c>
      <c r="P245" s="55">
        <v>11</v>
      </c>
      <c r="Q245" s="55">
        <f t="shared" si="644"/>
        <v>17</v>
      </c>
      <c r="R245" s="55">
        <v>1</v>
      </c>
      <c r="S245" s="55">
        <v>4</v>
      </c>
      <c r="T245" s="55">
        <f t="shared" si="645"/>
        <v>5</v>
      </c>
      <c r="U245" s="55">
        <v>0</v>
      </c>
      <c r="V245" s="55">
        <v>0</v>
      </c>
      <c r="W245" s="55">
        <f t="shared" si="646"/>
        <v>0</v>
      </c>
      <c r="X245" s="55">
        <v>0</v>
      </c>
      <c r="Y245" s="55">
        <v>0</v>
      </c>
      <c r="Z245" s="55">
        <f t="shared" si="647"/>
        <v>0</v>
      </c>
      <c r="AA245" s="55">
        <f t="shared" si="687"/>
        <v>23</v>
      </c>
      <c r="AB245" s="55">
        <f t="shared" si="688"/>
        <v>56</v>
      </c>
      <c r="AC245" s="55">
        <f t="shared" si="689"/>
        <v>79</v>
      </c>
    </row>
    <row r="246" spans="1:29" ht="24" customHeight="1">
      <c r="A246" s="2"/>
      <c r="B246" s="63" t="s">
        <v>47</v>
      </c>
      <c r="C246" s="55">
        <v>13</v>
      </c>
      <c r="D246" s="55">
        <v>21</v>
      </c>
      <c r="E246" s="55">
        <f t="shared" si="641"/>
        <v>34</v>
      </c>
      <c r="F246" s="55">
        <v>13</v>
      </c>
      <c r="G246" s="55">
        <v>15</v>
      </c>
      <c r="H246" s="55">
        <f t="shared" si="642"/>
        <v>28</v>
      </c>
      <c r="I246" s="55">
        <v>4</v>
      </c>
      <c r="J246" s="55">
        <v>18</v>
      </c>
      <c r="K246" s="55">
        <f t="shared" si="643"/>
        <v>22</v>
      </c>
      <c r="L246" s="55">
        <v>0</v>
      </c>
      <c r="M246" s="55">
        <v>0</v>
      </c>
      <c r="N246" s="55">
        <f t="shared" si="686"/>
        <v>0</v>
      </c>
      <c r="O246" s="55">
        <v>9</v>
      </c>
      <c r="P246" s="55">
        <v>13</v>
      </c>
      <c r="Q246" s="55">
        <f>O246+P246</f>
        <v>22</v>
      </c>
      <c r="R246" s="55">
        <v>2</v>
      </c>
      <c r="S246" s="55">
        <v>2</v>
      </c>
      <c r="T246" s="55">
        <f t="shared" si="645"/>
        <v>4</v>
      </c>
      <c r="U246" s="55">
        <v>0</v>
      </c>
      <c r="V246" s="55">
        <v>0</v>
      </c>
      <c r="W246" s="55">
        <f t="shared" si="646"/>
        <v>0</v>
      </c>
      <c r="X246" s="55">
        <v>0</v>
      </c>
      <c r="Y246" s="55">
        <v>0</v>
      </c>
      <c r="Z246" s="55">
        <f t="shared" ref="Z246" si="697">X246+Y246</f>
        <v>0</v>
      </c>
      <c r="AA246" s="55">
        <f t="shared" si="687"/>
        <v>41</v>
      </c>
      <c r="AB246" s="55">
        <f t="shared" si="688"/>
        <v>69</v>
      </c>
      <c r="AC246" s="55">
        <f t="shared" si="689"/>
        <v>110</v>
      </c>
    </row>
    <row r="247" spans="1:29" ht="24" customHeight="1">
      <c r="A247" s="2"/>
      <c r="B247" s="22" t="s">
        <v>76</v>
      </c>
      <c r="C247" s="1">
        <f t="shared" ref="C247:Z247" si="698">SUM(C238:C246)</f>
        <v>73</v>
      </c>
      <c r="D247" s="1">
        <f t="shared" si="698"/>
        <v>179</v>
      </c>
      <c r="E247" s="1">
        <f t="shared" si="698"/>
        <v>252</v>
      </c>
      <c r="F247" s="1">
        <f t="shared" si="698"/>
        <v>84</v>
      </c>
      <c r="G247" s="1">
        <f t="shared" si="698"/>
        <v>108</v>
      </c>
      <c r="H247" s="1">
        <f t="shared" si="698"/>
        <v>192</v>
      </c>
      <c r="I247" s="1">
        <f t="shared" si="698"/>
        <v>50</v>
      </c>
      <c r="J247" s="1">
        <f t="shared" si="698"/>
        <v>95</v>
      </c>
      <c r="K247" s="1">
        <f t="shared" si="698"/>
        <v>145</v>
      </c>
      <c r="L247" s="1">
        <f t="shared" si="698"/>
        <v>0</v>
      </c>
      <c r="M247" s="1">
        <f t="shared" si="698"/>
        <v>0</v>
      </c>
      <c r="N247" s="1">
        <f t="shared" si="698"/>
        <v>0</v>
      </c>
      <c r="O247" s="1">
        <f t="shared" si="698"/>
        <v>54</v>
      </c>
      <c r="P247" s="1">
        <f t="shared" si="698"/>
        <v>116</v>
      </c>
      <c r="Q247" s="1">
        <f t="shared" si="698"/>
        <v>170</v>
      </c>
      <c r="R247" s="1">
        <f t="shared" si="698"/>
        <v>17</v>
      </c>
      <c r="S247" s="1">
        <f t="shared" si="698"/>
        <v>13</v>
      </c>
      <c r="T247" s="1">
        <f t="shared" si="698"/>
        <v>30</v>
      </c>
      <c r="U247" s="1">
        <f t="shared" si="698"/>
        <v>0</v>
      </c>
      <c r="V247" s="1">
        <f t="shared" si="698"/>
        <v>0</v>
      </c>
      <c r="W247" s="1">
        <f t="shared" si="698"/>
        <v>0</v>
      </c>
      <c r="X247" s="1">
        <f t="shared" si="698"/>
        <v>0</v>
      </c>
      <c r="Y247" s="1">
        <f t="shared" si="698"/>
        <v>0</v>
      </c>
      <c r="Z247" s="1">
        <f t="shared" si="698"/>
        <v>0</v>
      </c>
      <c r="AA247" s="1">
        <f>C247+F247+I247+O247+R247+U247+X247</f>
        <v>278</v>
      </c>
      <c r="AB247" s="1">
        <f>D247+G247+J247+P247+S247+V247+Y247</f>
        <v>511</v>
      </c>
      <c r="AC247" s="1">
        <f>AA247+AB247</f>
        <v>789</v>
      </c>
    </row>
    <row r="248" spans="1:29" ht="24" customHeight="1">
      <c r="A248" s="2"/>
      <c r="B248" s="21" t="s">
        <v>119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4" customHeight="1">
      <c r="A249" s="2"/>
      <c r="B249" s="65" t="s">
        <v>48</v>
      </c>
      <c r="C249" s="55">
        <v>0</v>
      </c>
      <c r="D249" s="55">
        <v>0</v>
      </c>
      <c r="E249" s="55">
        <f t="shared" ref="E249:E255" si="699">C249+D249</f>
        <v>0</v>
      </c>
      <c r="F249" s="55">
        <v>0</v>
      </c>
      <c r="G249" s="55">
        <v>0</v>
      </c>
      <c r="H249" s="55">
        <f t="shared" ref="H249:H255" si="700">F249+G249</f>
        <v>0</v>
      </c>
      <c r="I249" s="55">
        <v>3</v>
      </c>
      <c r="J249" s="55">
        <v>0</v>
      </c>
      <c r="K249" s="55">
        <f t="shared" ref="K249:K255" si="701">I249+J249</f>
        <v>3</v>
      </c>
      <c r="L249" s="55">
        <v>0</v>
      </c>
      <c r="M249" s="55">
        <v>0</v>
      </c>
      <c r="N249" s="55">
        <f t="shared" ref="N249:N255" si="702">L249+M249</f>
        <v>0</v>
      </c>
      <c r="O249" s="55">
        <v>5</v>
      </c>
      <c r="P249" s="55">
        <v>4</v>
      </c>
      <c r="Q249" s="55">
        <f t="shared" ref="Q249:Q255" si="703">O249+P249</f>
        <v>9</v>
      </c>
      <c r="R249" s="55">
        <v>0</v>
      </c>
      <c r="S249" s="55">
        <v>0</v>
      </c>
      <c r="T249" s="55">
        <f t="shared" ref="T249:T255" si="704">R249+S249</f>
        <v>0</v>
      </c>
      <c r="U249" s="55">
        <v>0</v>
      </c>
      <c r="V249" s="55">
        <v>0</v>
      </c>
      <c r="W249" s="55">
        <f t="shared" ref="W249:W255" si="705">U249+V249</f>
        <v>0</v>
      </c>
      <c r="X249" s="55">
        <v>0</v>
      </c>
      <c r="Y249" s="55">
        <v>0</v>
      </c>
      <c r="Z249" s="55">
        <f t="shared" ref="Z249:Z255" si="706">X249+Y249</f>
        <v>0</v>
      </c>
      <c r="AA249" s="55">
        <f t="shared" ref="AA249:AC255" si="707">C249+F249+I249+O249+R249+U249+X249</f>
        <v>8</v>
      </c>
      <c r="AB249" s="55">
        <f t="shared" si="707"/>
        <v>4</v>
      </c>
      <c r="AC249" s="55">
        <f t="shared" si="707"/>
        <v>12</v>
      </c>
    </row>
    <row r="250" spans="1:29" ht="24" customHeight="1">
      <c r="A250" s="2"/>
      <c r="B250" s="65" t="s">
        <v>49</v>
      </c>
      <c r="C250" s="55">
        <v>0</v>
      </c>
      <c r="D250" s="55">
        <v>0</v>
      </c>
      <c r="E250" s="55">
        <f t="shared" si="699"/>
        <v>0</v>
      </c>
      <c r="F250" s="55">
        <v>0</v>
      </c>
      <c r="G250" s="55">
        <v>0</v>
      </c>
      <c r="H250" s="55">
        <f t="shared" si="700"/>
        <v>0</v>
      </c>
      <c r="I250" s="55">
        <v>17</v>
      </c>
      <c r="J250" s="55">
        <v>8</v>
      </c>
      <c r="K250" s="55">
        <f t="shared" si="701"/>
        <v>25</v>
      </c>
      <c r="L250" s="55">
        <v>0</v>
      </c>
      <c r="M250" s="55">
        <v>0</v>
      </c>
      <c r="N250" s="55">
        <f t="shared" si="702"/>
        <v>0</v>
      </c>
      <c r="O250" s="55">
        <v>35</v>
      </c>
      <c r="P250" s="55">
        <v>8</v>
      </c>
      <c r="Q250" s="55">
        <f t="shared" si="703"/>
        <v>43</v>
      </c>
      <c r="R250" s="55">
        <v>27</v>
      </c>
      <c r="S250" s="55">
        <v>2</v>
      </c>
      <c r="T250" s="55">
        <f t="shared" si="704"/>
        <v>29</v>
      </c>
      <c r="U250" s="55">
        <v>0</v>
      </c>
      <c r="V250" s="55">
        <v>0</v>
      </c>
      <c r="W250" s="55">
        <f t="shared" si="705"/>
        <v>0</v>
      </c>
      <c r="X250" s="55">
        <v>0</v>
      </c>
      <c r="Y250" s="55">
        <v>0</v>
      </c>
      <c r="Z250" s="55">
        <f t="shared" si="706"/>
        <v>0</v>
      </c>
      <c r="AA250" s="55">
        <f t="shared" si="707"/>
        <v>79</v>
      </c>
      <c r="AB250" s="55">
        <f t="shared" si="707"/>
        <v>18</v>
      </c>
      <c r="AC250" s="55">
        <f t="shared" si="707"/>
        <v>97</v>
      </c>
    </row>
    <row r="251" spans="1:29" ht="24" customHeight="1">
      <c r="A251" s="2"/>
      <c r="B251" s="72" t="s">
        <v>161</v>
      </c>
      <c r="C251" s="55">
        <v>8</v>
      </c>
      <c r="D251" s="55">
        <v>6</v>
      </c>
      <c r="E251" s="55">
        <f t="shared" si="699"/>
        <v>14</v>
      </c>
      <c r="F251" s="55">
        <v>2</v>
      </c>
      <c r="G251" s="55">
        <v>4</v>
      </c>
      <c r="H251" s="55">
        <f t="shared" si="700"/>
        <v>6</v>
      </c>
      <c r="I251" s="55">
        <v>0</v>
      </c>
      <c r="J251" s="55">
        <v>0</v>
      </c>
      <c r="K251" s="55">
        <f t="shared" si="701"/>
        <v>0</v>
      </c>
      <c r="L251" s="55">
        <v>0</v>
      </c>
      <c r="M251" s="55">
        <v>0</v>
      </c>
      <c r="N251" s="55">
        <f t="shared" ref="N251:N252" si="708">L251+M251</f>
        <v>0</v>
      </c>
      <c r="O251" s="55">
        <v>0</v>
      </c>
      <c r="P251" s="55">
        <v>0</v>
      </c>
      <c r="Q251" s="55">
        <f t="shared" si="703"/>
        <v>0</v>
      </c>
      <c r="R251" s="55">
        <v>0</v>
      </c>
      <c r="S251" s="55">
        <v>0</v>
      </c>
      <c r="T251" s="55">
        <f t="shared" si="704"/>
        <v>0</v>
      </c>
      <c r="U251" s="55">
        <v>0</v>
      </c>
      <c r="V251" s="55">
        <v>0</v>
      </c>
      <c r="W251" s="55">
        <f t="shared" si="705"/>
        <v>0</v>
      </c>
      <c r="X251" s="55">
        <v>0</v>
      </c>
      <c r="Y251" s="55">
        <v>0</v>
      </c>
      <c r="Z251" s="55">
        <f t="shared" si="706"/>
        <v>0</v>
      </c>
      <c r="AA251" s="55">
        <f t="shared" ref="AA251:AA252" si="709">C251+F251+I251+O251+R251+U251+X251</f>
        <v>10</v>
      </c>
      <c r="AB251" s="55">
        <f t="shared" ref="AB251:AB252" si="710">D251+G251+J251+P251+S251+V251+Y251</f>
        <v>10</v>
      </c>
      <c r="AC251" s="55">
        <f t="shared" ref="AC251:AC252" si="711">E251+H251+K251+Q251+T251+W251+Z251</f>
        <v>20</v>
      </c>
    </row>
    <row r="252" spans="1:29" ht="24" customHeight="1">
      <c r="A252" s="2"/>
      <c r="B252" s="69" t="s">
        <v>162</v>
      </c>
      <c r="C252" s="55">
        <v>57</v>
      </c>
      <c r="D252" s="55">
        <v>23</v>
      </c>
      <c r="E252" s="55">
        <f t="shared" si="699"/>
        <v>80</v>
      </c>
      <c r="F252" s="55">
        <v>49</v>
      </c>
      <c r="G252" s="55">
        <v>9</v>
      </c>
      <c r="H252" s="55">
        <f t="shared" si="700"/>
        <v>58</v>
      </c>
      <c r="I252" s="55">
        <v>0</v>
      </c>
      <c r="J252" s="55">
        <v>0</v>
      </c>
      <c r="K252" s="55">
        <f t="shared" si="701"/>
        <v>0</v>
      </c>
      <c r="L252" s="55">
        <v>0</v>
      </c>
      <c r="M252" s="55">
        <v>0</v>
      </c>
      <c r="N252" s="55">
        <f t="shared" si="708"/>
        <v>0</v>
      </c>
      <c r="O252" s="55">
        <v>0</v>
      </c>
      <c r="P252" s="55">
        <v>0</v>
      </c>
      <c r="Q252" s="55">
        <f t="shared" si="703"/>
        <v>0</v>
      </c>
      <c r="R252" s="55">
        <v>0</v>
      </c>
      <c r="S252" s="55">
        <v>0</v>
      </c>
      <c r="T252" s="55">
        <f t="shared" si="704"/>
        <v>0</v>
      </c>
      <c r="U252" s="55">
        <v>0</v>
      </c>
      <c r="V252" s="55">
        <v>0</v>
      </c>
      <c r="W252" s="55">
        <f t="shared" si="705"/>
        <v>0</v>
      </c>
      <c r="X252" s="55">
        <v>0</v>
      </c>
      <c r="Y252" s="55">
        <v>0</v>
      </c>
      <c r="Z252" s="55">
        <f t="shared" si="706"/>
        <v>0</v>
      </c>
      <c r="AA252" s="55">
        <f t="shared" si="709"/>
        <v>106</v>
      </c>
      <c r="AB252" s="55">
        <f t="shared" si="710"/>
        <v>32</v>
      </c>
      <c r="AC252" s="55">
        <f t="shared" si="711"/>
        <v>138</v>
      </c>
    </row>
    <row r="253" spans="1:29" ht="24" customHeight="1">
      <c r="A253" s="2"/>
      <c r="B253" s="72" t="s">
        <v>82</v>
      </c>
      <c r="C253" s="55">
        <v>0</v>
      </c>
      <c r="D253" s="55">
        <v>0</v>
      </c>
      <c r="E253" s="55">
        <f t="shared" ref="E253:E254" si="712">C253+D253</f>
        <v>0</v>
      </c>
      <c r="F253" s="55">
        <v>0</v>
      </c>
      <c r="G253" s="55">
        <v>0</v>
      </c>
      <c r="H253" s="55">
        <f t="shared" ref="H253:H254" si="713">F253+G253</f>
        <v>0</v>
      </c>
      <c r="I253" s="55">
        <v>16</v>
      </c>
      <c r="J253" s="55">
        <v>60</v>
      </c>
      <c r="K253" s="55">
        <f t="shared" ref="K253:K254" si="714">I253+J253</f>
        <v>76</v>
      </c>
      <c r="L253" s="55">
        <v>0</v>
      </c>
      <c r="M253" s="55">
        <v>0</v>
      </c>
      <c r="N253" s="55">
        <f t="shared" si="702"/>
        <v>0</v>
      </c>
      <c r="O253" s="55">
        <v>7</v>
      </c>
      <c r="P253" s="55">
        <v>46</v>
      </c>
      <c r="Q253" s="55">
        <f t="shared" ref="Q253:Q254" si="715">O253+P253</f>
        <v>53</v>
      </c>
      <c r="R253" s="55">
        <v>1</v>
      </c>
      <c r="S253" s="55">
        <v>3</v>
      </c>
      <c r="T253" s="55">
        <f t="shared" ref="T253:T254" si="716">R253+S253</f>
        <v>4</v>
      </c>
      <c r="U253" s="55">
        <v>0</v>
      </c>
      <c r="V253" s="55">
        <v>0</v>
      </c>
      <c r="W253" s="55">
        <f t="shared" ref="W253:W254" si="717">U253+V253</f>
        <v>0</v>
      </c>
      <c r="X253" s="55">
        <v>0</v>
      </c>
      <c r="Y253" s="55">
        <v>0</v>
      </c>
      <c r="Z253" s="55">
        <f t="shared" ref="Z253:Z254" si="718">X253+Y253</f>
        <v>0</v>
      </c>
      <c r="AA253" s="55">
        <f t="shared" si="707"/>
        <v>24</v>
      </c>
      <c r="AB253" s="55">
        <f t="shared" si="707"/>
        <v>109</v>
      </c>
      <c r="AC253" s="55">
        <f t="shared" si="707"/>
        <v>133</v>
      </c>
    </row>
    <row r="254" spans="1:29" ht="24" customHeight="1">
      <c r="A254" s="2"/>
      <c r="B254" s="69" t="s">
        <v>163</v>
      </c>
      <c r="C254" s="55">
        <v>20</v>
      </c>
      <c r="D254" s="55">
        <v>78</v>
      </c>
      <c r="E254" s="55">
        <f t="shared" si="712"/>
        <v>98</v>
      </c>
      <c r="F254" s="55">
        <v>21</v>
      </c>
      <c r="G254" s="55">
        <v>62</v>
      </c>
      <c r="H254" s="55">
        <f t="shared" si="713"/>
        <v>83</v>
      </c>
      <c r="I254" s="55">
        <v>0</v>
      </c>
      <c r="J254" s="55">
        <v>0</v>
      </c>
      <c r="K254" s="55">
        <f t="shared" si="714"/>
        <v>0</v>
      </c>
      <c r="L254" s="55">
        <v>0</v>
      </c>
      <c r="M254" s="55">
        <v>0</v>
      </c>
      <c r="N254" s="55">
        <f t="shared" ref="N254" si="719">L254+M254</f>
        <v>0</v>
      </c>
      <c r="O254" s="55">
        <v>0</v>
      </c>
      <c r="P254" s="55">
        <v>0</v>
      </c>
      <c r="Q254" s="55">
        <f t="shared" si="715"/>
        <v>0</v>
      </c>
      <c r="R254" s="55">
        <v>0</v>
      </c>
      <c r="S254" s="55">
        <v>0</v>
      </c>
      <c r="T254" s="55">
        <f t="shared" si="716"/>
        <v>0</v>
      </c>
      <c r="U254" s="55">
        <v>0</v>
      </c>
      <c r="V254" s="55">
        <v>0</v>
      </c>
      <c r="W254" s="55">
        <f t="shared" si="717"/>
        <v>0</v>
      </c>
      <c r="X254" s="55">
        <v>0</v>
      </c>
      <c r="Y254" s="55">
        <v>0</v>
      </c>
      <c r="Z254" s="55">
        <f t="shared" si="718"/>
        <v>0</v>
      </c>
      <c r="AA254" s="55">
        <f t="shared" ref="AA254" si="720">C254+F254+I254+O254+R254+U254+X254</f>
        <v>41</v>
      </c>
      <c r="AB254" s="55">
        <f t="shared" ref="AB254" si="721">D254+G254+J254+P254+S254+V254+Y254</f>
        <v>140</v>
      </c>
      <c r="AC254" s="55">
        <f t="shared" ref="AC254" si="722">E254+H254+K254+Q254+T254+W254+Z254</f>
        <v>181</v>
      </c>
    </row>
    <row r="255" spans="1:29" ht="24" customHeight="1">
      <c r="A255" s="2"/>
      <c r="B255" s="65" t="s">
        <v>132</v>
      </c>
      <c r="C255" s="55">
        <v>8</v>
      </c>
      <c r="D255" s="55">
        <v>15</v>
      </c>
      <c r="E255" s="55">
        <f t="shared" si="699"/>
        <v>23</v>
      </c>
      <c r="F255" s="55">
        <v>12</v>
      </c>
      <c r="G255" s="55">
        <v>14</v>
      </c>
      <c r="H255" s="55">
        <f t="shared" si="700"/>
        <v>26</v>
      </c>
      <c r="I255" s="55">
        <v>9</v>
      </c>
      <c r="J255" s="55">
        <v>12</v>
      </c>
      <c r="K255" s="55">
        <f t="shared" si="701"/>
        <v>21</v>
      </c>
      <c r="L255" s="55">
        <v>0</v>
      </c>
      <c r="M255" s="55">
        <v>0</v>
      </c>
      <c r="N255" s="55">
        <f t="shared" si="702"/>
        <v>0</v>
      </c>
      <c r="O255" s="55">
        <v>5</v>
      </c>
      <c r="P255" s="55">
        <v>15</v>
      </c>
      <c r="Q255" s="55">
        <f t="shared" si="703"/>
        <v>20</v>
      </c>
      <c r="R255" s="55">
        <v>1</v>
      </c>
      <c r="S255" s="55">
        <v>2</v>
      </c>
      <c r="T255" s="55">
        <f t="shared" si="704"/>
        <v>3</v>
      </c>
      <c r="U255" s="55">
        <v>0</v>
      </c>
      <c r="V255" s="55">
        <v>0</v>
      </c>
      <c r="W255" s="55">
        <f t="shared" si="705"/>
        <v>0</v>
      </c>
      <c r="X255" s="55">
        <v>0</v>
      </c>
      <c r="Y255" s="55">
        <v>0</v>
      </c>
      <c r="Z255" s="55">
        <f t="shared" si="706"/>
        <v>0</v>
      </c>
      <c r="AA255" s="55">
        <f t="shared" si="707"/>
        <v>35</v>
      </c>
      <c r="AB255" s="55">
        <f t="shared" si="707"/>
        <v>58</v>
      </c>
      <c r="AC255" s="55">
        <f t="shared" si="707"/>
        <v>93</v>
      </c>
    </row>
    <row r="256" spans="1:29" ht="24" customHeight="1">
      <c r="A256" s="2"/>
      <c r="B256" s="22" t="s">
        <v>76</v>
      </c>
      <c r="C256" s="1">
        <f>SUM(C249:C255)</f>
        <v>93</v>
      </c>
      <c r="D256" s="1">
        <f t="shared" ref="D256:Z256" si="723">SUM(D249:D255)</f>
        <v>122</v>
      </c>
      <c r="E256" s="1">
        <f t="shared" si="723"/>
        <v>215</v>
      </c>
      <c r="F256" s="1">
        <f t="shared" si="723"/>
        <v>84</v>
      </c>
      <c r="G256" s="1">
        <f t="shared" si="723"/>
        <v>89</v>
      </c>
      <c r="H256" s="1">
        <f t="shared" si="723"/>
        <v>173</v>
      </c>
      <c r="I256" s="1">
        <f t="shared" si="723"/>
        <v>45</v>
      </c>
      <c r="J256" s="1">
        <f t="shared" si="723"/>
        <v>80</v>
      </c>
      <c r="K256" s="1">
        <f t="shared" si="723"/>
        <v>125</v>
      </c>
      <c r="L256" s="1">
        <f t="shared" ref="L256:N256" si="724">SUM(L249:L255)</f>
        <v>0</v>
      </c>
      <c r="M256" s="1">
        <f t="shared" si="724"/>
        <v>0</v>
      </c>
      <c r="N256" s="1">
        <f t="shared" si="724"/>
        <v>0</v>
      </c>
      <c r="O256" s="1">
        <f t="shared" si="723"/>
        <v>52</v>
      </c>
      <c r="P256" s="1">
        <f t="shared" si="723"/>
        <v>73</v>
      </c>
      <c r="Q256" s="1">
        <f t="shared" si="723"/>
        <v>125</v>
      </c>
      <c r="R256" s="1">
        <f t="shared" si="723"/>
        <v>29</v>
      </c>
      <c r="S256" s="1">
        <f t="shared" si="723"/>
        <v>7</v>
      </c>
      <c r="T256" s="1">
        <f t="shared" si="723"/>
        <v>36</v>
      </c>
      <c r="U256" s="1">
        <f t="shared" si="723"/>
        <v>0</v>
      </c>
      <c r="V256" s="1">
        <f t="shared" si="723"/>
        <v>0</v>
      </c>
      <c r="W256" s="1">
        <f t="shared" si="723"/>
        <v>0</v>
      </c>
      <c r="X256" s="1">
        <f t="shared" si="723"/>
        <v>0</v>
      </c>
      <c r="Y256" s="1">
        <f t="shared" si="723"/>
        <v>0</v>
      </c>
      <c r="Z256" s="1">
        <f t="shared" si="723"/>
        <v>0</v>
      </c>
      <c r="AA256" s="1">
        <f t="shared" ref="AA256" si="725">SUM(AA249:AA255)</f>
        <v>303</v>
      </c>
      <c r="AB256" s="1">
        <f t="shared" ref="AB256" si="726">SUM(AB249:AB255)</f>
        <v>371</v>
      </c>
      <c r="AC256" s="1">
        <f t="shared" ref="AC256" si="727">SUM(AC249:AC255)</f>
        <v>674</v>
      </c>
    </row>
    <row r="257" spans="1:29" ht="24" customHeight="1">
      <c r="A257" s="2"/>
      <c r="B257" s="21" t="s">
        <v>120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6"/>
      <c r="V257" s="6"/>
      <c r="W257" s="6"/>
      <c r="X257" s="6"/>
      <c r="Y257" s="6"/>
      <c r="Z257" s="6"/>
      <c r="AA257" s="1"/>
      <c r="AB257" s="1"/>
      <c r="AC257" s="1"/>
    </row>
    <row r="258" spans="1:29" ht="24" customHeight="1">
      <c r="A258" s="2"/>
      <c r="B258" s="65" t="s">
        <v>49</v>
      </c>
      <c r="C258" s="55">
        <v>0</v>
      </c>
      <c r="D258" s="55">
        <v>0</v>
      </c>
      <c r="E258" s="55">
        <f t="shared" ref="E258" si="728">C258+D258</f>
        <v>0</v>
      </c>
      <c r="F258" s="55">
        <v>0</v>
      </c>
      <c r="G258" s="55">
        <v>0</v>
      </c>
      <c r="H258" s="55">
        <f t="shared" ref="H258" si="729">F258+G258</f>
        <v>0</v>
      </c>
      <c r="I258" s="55">
        <v>0</v>
      </c>
      <c r="J258" s="55">
        <v>0</v>
      </c>
      <c r="K258" s="55">
        <f t="shared" ref="K258" si="730">I258+J258</f>
        <v>0</v>
      </c>
      <c r="L258" s="55">
        <v>0</v>
      </c>
      <c r="M258" s="55">
        <v>0</v>
      </c>
      <c r="N258" s="55">
        <f t="shared" ref="N258:N259" si="731">L258+M258</f>
        <v>0</v>
      </c>
      <c r="O258" s="55">
        <v>0</v>
      </c>
      <c r="P258" s="55">
        <v>0</v>
      </c>
      <c r="Q258" s="55">
        <f t="shared" ref="Q258" si="732">O258+P258</f>
        <v>0</v>
      </c>
      <c r="R258" s="55">
        <v>0</v>
      </c>
      <c r="S258" s="55">
        <v>0</v>
      </c>
      <c r="T258" s="55">
        <f t="shared" ref="T258" si="733">R258+S258</f>
        <v>0</v>
      </c>
      <c r="U258" s="55">
        <v>0</v>
      </c>
      <c r="V258" s="55">
        <v>0</v>
      </c>
      <c r="W258" s="55">
        <f t="shared" ref="W258" si="734">U258+V258</f>
        <v>0</v>
      </c>
      <c r="X258" s="55">
        <v>2</v>
      </c>
      <c r="Y258" s="55">
        <v>1</v>
      </c>
      <c r="Z258" s="55">
        <f t="shared" ref="Z258" si="735">X258+Y258</f>
        <v>3</v>
      </c>
      <c r="AA258" s="55">
        <f t="shared" ref="AA258:AC259" si="736">C258+F258+I258+O258+R258+U258+X258</f>
        <v>2</v>
      </c>
      <c r="AB258" s="55">
        <f t="shared" si="736"/>
        <v>1</v>
      </c>
      <c r="AC258" s="55">
        <f t="shared" si="736"/>
        <v>3</v>
      </c>
    </row>
    <row r="259" spans="1:29" ht="24" hidden="1" customHeight="1">
      <c r="A259" s="2"/>
      <c r="B259" s="65" t="s">
        <v>82</v>
      </c>
      <c r="C259" s="55">
        <v>0</v>
      </c>
      <c r="D259" s="55">
        <v>0</v>
      </c>
      <c r="E259" s="55">
        <f t="shared" si="641"/>
        <v>0</v>
      </c>
      <c r="F259" s="55">
        <v>0</v>
      </c>
      <c r="G259" s="55">
        <v>0</v>
      </c>
      <c r="H259" s="55">
        <f t="shared" si="642"/>
        <v>0</v>
      </c>
      <c r="I259" s="55">
        <v>0</v>
      </c>
      <c r="J259" s="55">
        <v>0</v>
      </c>
      <c r="K259" s="55">
        <f t="shared" si="643"/>
        <v>0</v>
      </c>
      <c r="L259" s="55">
        <v>0</v>
      </c>
      <c r="M259" s="55">
        <v>0</v>
      </c>
      <c r="N259" s="55">
        <f t="shared" si="731"/>
        <v>0</v>
      </c>
      <c r="O259" s="55">
        <v>0</v>
      </c>
      <c r="P259" s="55">
        <v>0</v>
      </c>
      <c r="Q259" s="55">
        <f t="shared" si="644"/>
        <v>0</v>
      </c>
      <c r="R259" s="55">
        <v>0</v>
      </c>
      <c r="S259" s="55">
        <v>0</v>
      </c>
      <c r="T259" s="55">
        <f t="shared" si="645"/>
        <v>0</v>
      </c>
      <c r="U259" s="55">
        <v>0</v>
      </c>
      <c r="V259" s="55">
        <v>0</v>
      </c>
      <c r="W259" s="55">
        <f t="shared" si="646"/>
        <v>0</v>
      </c>
      <c r="X259" s="55"/>
      <c r="Y259" s="55"/>
      <c r="Z259" s="55">
        <f t="shared" si="647"/>
        <v>0</v>
      </c>
      <c r="AA259" s="55">
        <f t="shared" si="736"/>
        <v>0</v>
      </c>
      <c r="AB259" s="55">
        <f t="shared" si="736"/>
        <v>0</v>
      </c>
      <c r="AC259" s="55">
        <f t="shared" si="736"/>
        <v>0</v>
      </c>
    </row>
    <row r="260" spans="1:29" ht="24" customHeight="1">
      <c r="A260" s="2"/>
      <c r="B260" s="24" t="s">
        <v>76</v>
      </c>
      <c r="C260" s="1">
        <f t="shared" ref="C260:AC260" si="737">SUM(C258:C259)</f>
        <v>0</v>
      </c>
      <c r="D260" s="1">
        <f t="shared" si="737"/>
        <v>0</v>
      </c>
      <c r="E260" s="1">
        <f t="shared" si="737"/>
        <v>0</v>
      </c>
      <c r="F260" s="1">
        <f t="shared" si="737"/>
        <v>0</v>
      </c>
      <c r="G260" s="1">
        <f t="shared" si="737"/>
        <v>0</v>
      </c>
      <c r="H260" s="1">
        <f t="shared" si="737"/>
        <v>0</v>
      </c>
      <c r="I260" s="1">
        <f t="shared" si="737"/>
        <v>0</v>
      </c>
      <c r="J260" s="1">
        <f t="shared" si="737"/>
        <v>0</v>
      </c>
      <c r="K260" s="1">
        <f t="shared" si="737"/>
        <v>0</v>
      </c>
      <c r="L260" s="1">
        <f t="shared" si="737"/>
        <v>0</v>
      </c>
      <c r="M260" s="1">
        <f t="shared" si="737"/>
        <v>0</v>
      </c>
      <c r="N260" s="1">
        <f t="shared" si="737"/>
        <v>0</v>
      </c>
      <c r="O260" s="1">
        <f t="shared" si="737"/>
        <v>0</v>
      </c>
      <c r="P260" s="1">
        <f t="shared" si="737"/>
        <v>0</v>
      </c>
      <c r="Q260" s="1">
        <f t="shared" si="737"/>
        <v>0</v>
      </c>
      <c r="R260" s="1">
        <f t="shared" si="737"/>
        <v>0</v>
      </c>
      <c r="S260" s="1">
        <f t="shared" si="737"/>
        <v>0</v>
      </c>
      <c r="T260" s="1">
        <f t="shared" si="737"/>
        <v>0</v>
      </c>
      <c r="U260" s="1">
        <f t="shared" si="737"/>
        <v>0</v>
      </c>
      <c r="V260" s="1">
        <f t="shared" si="737"/>
        <v>0</v>
      </c>
      <c r="W260" s="1">
        <f t="shared" si="737"/>
        <v>0</v>
      </c>
      <c r="X260" s="1">
        <f t="shared" si="737"/>
        <v>2</v>
      </c>
      <c r="Y260" s="1">
        <f t="shared" si="737"/>
        <v>1</v>
      </c>
      <c r="Z260" s="1">
        <f t="shared" si="737"/>
        <v>3</v>
      </c>
      <c r="AA260" s="1">
        <f t="shared" si="737"/>
        <v>2</v>
      </c>
      <c r="AB260" s="1">
        <f t="shared" si="737"/>
        <v>1</v>
      </c>
      <c r="AC260" s="1">
        <f t="shared" si="737"/>
        <v>3</v>
      </c>
    </row>
    <row r="261" spans="1:29" ht="24" customHeight="1">
      <c r="A261" s="2"/>
      <c r="B261" s="7" t="s">
        <v>7</v>
      </c>
      <c r="C261" s="1">
        <f t="shared" ref="C261:AC261" si="738">C260+C247+C256</f>
        <v>166</v>
      </c>
      <c r="D261" s="1">
        <f t="shared" si="738"/>
        <v>301</v>
      </c>
      <c r="E261" s="1">
        <f t="shared" si="738"/>
        <v>467</v>
      </c>
      <c r="F261" s="1">
        <f t="shared" si="738"/>
        <v>168</v>
      </c>
      <c r="G261" s="1">
        <f t="shared" si="738"/>
        <v>197</v>
      </c>
      <c r="H261" s="1">
        <f t="shared" si="738"/>
        <v>365</v>
      </c>
      <c r="I261" s="1">
        <f t="shared" si="738"/>
        <v>95</v>
      </c>
      <c r="J261" s="1">
        <f t="shared" si="738"/>
        <v>175</v>
      </c>
      <c r="K261" s="1">
        <f t="shared" si="738"/>
        <v>270</v>
      </c>
      <c r="L261" s="1">
        <f t="shared" si="738"/>
        <v>0</v>
      </c>
      <c r="M261" s="1">
        <f t="shared" si="738"/>
        <v>0</v>
      </c>
      <c r="N261" s="1">
        <f t="shared" si="738"/>
        <v>0</v>
      </c>
      <c r="O261" s="1">
        <f t="shared" si="738"/>
        <v>106</v>
      </c>
      <c r="P261" s="1">
        <f t="shared" si="738"/>
        <v>189</v>
      </c>
      <c r="Q261" s="1">
        <f t="shared" si="738"/>
        <v>295</v>
      </c>
      <c r="R261" s="1">
        <f t="shared" si="738"/>
        <v>46</v>
      </c>
      <c r="S261" s="1">
        <f t="shared" si="738"/>
        <v>20</v>
      </c>
      <c r="T261" s="1">
        <f t="shared" si="738"/>
        <v>66</v>
      </c>
      <c r="U261" s="1">
        <f t="shared" si="738"/>
        <v>0</v>
      </c>
      <c r="V261" s="1">
        <f t="shared" si="738"/>
        <v>0</v>
      </c>
      <c r="W261" s="1">
        <f t="shared" si="738"/>
        <v>0</v>
      </c>
      <c r="X261" s="1">
        <f t="shared" si="738"/>
        <v>2</v>
      </c>
      <c r="Y261" s="1">
        <f t="shared" si="738"/>
        <v>1</v>
      </c>
      <c r="Z261" s="1">
        <f t="shared" si="738"/>
        <v>3</v>
      </c>
      <c r="AA261" s="1">
        <f t="shared" si="738"/>
        <v>583</v>
      </c>
      <c r="AB261" s="1">
        <f t="shared" si="738"/>
        <v>883</v>
      </c>
      <c r="AC261" s="1">
        <f t="shared" si="738"/>
        <v>1466</v>
      </c>
    </row>
    <row r="262" spans="1:29" ht="24" customHeight="1">
      <c r="A262" s="12"/>
      <c r="B262" s="13" t="s">
        <v>8</v>
      </c>
      <c r="C262" s="14">
        <f>C261</f>
        <v>166</v>
      </c>
      <c r="D262" s="14">
        <f>D261</f>
        <v>301</v>
      </c>
      <c r="E262" s="14">
        <f t="shared" ref="E262:AC262" si="739">E261</f>
        <v>467</v>
      </c>
      <c r="F262" s="14">
        <f t="shared" si="739"/>
        <v>168</v>
      </c>
      <c r="G262" s="14">
        <f t="shared" si="739"/>
        <v>197</v>
      </c>
      <c r="H262" s="14">
        <f t="shared" si="739"/>
        <v>365</v>
      </c>
      <c r="I262" s="14">
        <f t="shared" si="739"/>
        <v>95</v>
      </c>
      <c r="J262" s="14">
        <f t="shared" si="739"/>
        <v>175</v>
      </c>
      <c r="K262" s="14">
        <f t="shared" si="739"/>
        <v>270</v>
      </c>
      <c r="L262" s="14">
        <f t="shared" ref="L262:N262" si="740">L261</f>
        <v>0</v>
      </c>
      <c r="M262" s="14">
        <f t="shared" si="740"/>
        <v>0</v>
      </c>
      <c r="N262" s="14">
        <f t="shared" si="740"/>
        <v>0</v>
      </c>
      <c r="O262" s="14">
        <f t="shared" si="739"/>
        <v>106</v>
      </c>
      <c r="P262" s="14">
        <f t="shared" si="739"/>
        <v>189</v>
      </c>
      <c r="Q262" s="14">
        <f t="shared" si="739"/>
        <v>295</v>
      </c>
      <c r="R262" s="14">
        <f t="shared" si="739"/>
        <v>46</v>
      </c>
      <c r="S262" s="14">
        <f t="shared" si="739"/>
        <v>20</v>
      </c>
      <c r="T262" s="14">
        <f t="shared" si="739"/>
        <v>66</v>
      </c>
      <c r="U262" s="14">
        <f t="shared" si="739"/>
        <v>0</v>
      </c>
      <c r="V262" s="14">
        <f t="shared" si="739"/>
        <v>0</v>
      </c>
      <c r="W262" s="14">
        <f t="shared" si="739"/>
        <v>0</v>
      </c>
      <c r="X262" s="14">
        <f t="shared" si="739"/>
        <v>2</v>
      </c>
      <c r="Y262" s="14">
        <f t="shared" si="739"/>
        <v>1</v>
      </c>
      <c r="Z262" s="14">
        <f t="shared" si="739"/>
        <v>3</v>
      </c>
      <c r="AA262" s="14">
        <f t="shared" si="739"/>
        <v>583</v>
      </c>
      <c r="AB262" s="14">
        <f t="shared" si="739"/>
        <v>883</v>
      </c>
      <c r="AC262" s="14">
        <f t="shared" si="739"/>
        <v>1466</v>
      </c>
    </row>
    <row r="263" spans="1:29" ht="24" customHeight="1">
      <c r="A263" s="2" t="s">
        <v>50</v>
      </c>
      <c r="B263" s="3"/>
      <c r="C263" s="47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"/>
      <c r="V263" s="4"/>
      <c r="W263" s="4"/>
      <c r="X263" s="4"/>
      <c r="Y263" s="4"/>
      <c r="Z263" s="4"/>
      <c r="AA263" s="48"/>
      <c r="AB263" s="48"/>
      <c r="AC263" s="49"/>
    </row>
    <row r="264" spans="1:29" ht="24" customHeight="1">
      <c r="A264" s="2"/>
      <c r="B264" s="5" t="s">
        <v>4</v>
      </c>
      <c r="C264" s="47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"/>
      <c r="V264" s="4"/>
      <c r="W264" s="4"/>
      <c r="X264" s="4"/>
      <c r="Y264" s="4"/>
      <c r="Z264" s="4"/>
      <c r="AA264" s="48"/>
      <c r="AB264" s="48"/>
      <c r="AC264" s="49"/>
    </row>
    <row r="265" spans="1:29" ht="24" customHeight="1">
      <c r="A265" s="51"/>
      <c r="B265" s="3" t="s">
        <v>83</v>
      </c>
      <c r="C265" s="47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"/>
      <c r="V265" s="4"/>
      <c r="W265" s="4"/>
      <c r="X265" s="4"/>
      <c r="Y265" s="4"/>
      <c r="Z265" s="4"/>
      <c r="AA265" s="48"/>
      <c r="AB265" s="48"/>
      <c r="AC265" s="49"/>
    </row>
    <row r="266" spans="1:29" ht="24" customHeight="1">
      <c r="A266" s="2"/>
      <c r="B266" s="69" t="s">
        <v>164</v>
      </c>
      <c r="C266" s="55">
        <v>35</v>
      </c>
      <c r="D266" s="55">
        <v>14</v>
      </c>
      <c r="E266" s="55">
        <f t="shared" si="641"/>
        <v>49</v>
      </c>
      <c r="F266" s="55">
        <v>22</v>
      </c>
      <c r="G266" s="55">
        <v>20</v>
      </c>
      <c r="H266" s="55">
        <f t="shared" si="642"/>
        <v>42</v>
      </c>
      <c r="I266" s="55">
        <v>0</v>
      </c>
      <c r="J266" s="55">
        <v>0</v>
      </c>
      <c r="K266" s="55">
        <f t="shared" si="643"/>
        <v>0</v>
      </c>
      <c r="L266" s="55">
        <v>0</v>
      </c>
      <c r="M266" s="55">
        <v>0</v>
      </c>
      <c r="N266" s="55">
        <f t="shared" ref="N266:N274" si="741">L266+M266</f>
        <v>0</v>
      </c>
      <c r="O266" s="55">
        <v>0</v>
      </c>
      <c r="P266" s="55">
        <v>0</v>
      </c>
      <c r="Q266" s="55">
        <f t="shared" si="644"/>
        <v>0</v>
      </c>
      <c r="R266" s="55">
        <v>0</v>
      </c>
      <c r="S266" s="55">
        <v>0</v>
      </c>
      <c r="T266" s="55">
        <f t="shared" si="645"/>
        <v>0</v>
      </c>
      <c r="U266" s="55">
        <v>0</v>
      </c>
      <c r="V266" s="55">
        <v>0</v>
      </c>
      <c r="W266" s="55">
        <f t="shared" si="646"/>
        <v>0</v>
      </c>
      <c r="X266" s="55">
        <v>0</v>
      </c>
      <c r="Y266" s="55">
        <v>0</v>
      </c>
      <c r="Z266" s="55">
        <f t="shared" si="647"/>
        <v>0</v>
      </c>
      <c r="AA266" s="55">
        <f t="shared" ref="AA266:AC274" si="742">C266+F266+I266+O266+R266+U266+X266</f>
        <v>57</v>
      </c>
      <c r="AB266" s="55">
        <f t="shared" si="742"/>
        <v>34</v>
      </c>
      <c r="AC266" s="55">
        <f t="shared" si="742"/>
        <v>91</v>
      </c>
    </row>
    <row r="267" spans="1:29" ht="24" customHeight="1">
      <c r="A267" s="2"/>
      <c r="B267" s="69" t="s">
        <v>165</v>
      </c>
      <c r="C267" s="55">
        <v>36</v>
      </c>
      <c r="D267" s="55">
        <v>6</v>
      </c>
      <c r="E267" s="55">
        <f t="shared" ref="E267:E268" si="743">C267+D267</f>
        <v>42</v>
      </c>
      <c r="F267" s="55">
        <v>13</v>
      </c>
      <c r="G267" s="55">
        <v>15</v>
      </c>
      <c r="H267" s="55">
        <f t="shared" ref="H267:H268" si="744">F267+G267</f>
        <v>28</v>
      </c>
      <c r="I267" s="55">
        <v>0</v>
      </c>
      <c r="J267" s="55">
        <v>0</v>
      </c>
      <c r="K267" s="55">
        <f t="shared" ref="K267:K268" si="745">I267+J267</f>
        <v>0</v>
      </c>
      <c r="L267" s="55">
        <v>0</v>
      </c>
      <c r="M267" s="55">
        <v>0</v>
      </c>
      <c r="N267" s="55">
        <f t="shared" ref="N267:N268" si="746">L267+M267</f>
        <v>0</v>
      </c>
      <c r="O267" s="55">
        <v>0</v>
      </c>
      <c r="P267" s="55">
        <v>0</v>
      </c>
      <c r="Q267" s="55">
        <f t="shared" ref="Q267:Q268" si="747">O267+P267</f>
        <v>0</v>
      </c>
      <c r="R267" s="55">
        <v>0</v>
      </c>
      <c r="S267" s="55">
        <v>0</v>
      </c>
      <c r="T267" s="55">
        <f t="shared" ref="T267:T268" si="748">R267+S267</f>
        <v>0</v>
      </c>
      <c r="U267" s="55">
        <v>0</v>
      </c>
      <c r="V267" s="55">
        <v>0</v>
      </c>
      <c r="W267" s="55">
        <f t="shared" ref="W267:W268" si="749">U267+V267</f>
        <v>0</v>
      </c>
      <c r="X267" s="55">
        <v>0</v>
      </c>
      <c r="Y267" s="55">
        <v>0</v>
      </c>
      <c r="Z267" s="55">
        <f t="shared" ref="Z267:Z268" si="750">X267+Y267</f>
        <v>0</v>
      </c>
      <c r="AA267" s="55">
        <f t="shared" ref="AA267:AA268" si="751">C267+F267+I267+O267+R267+U267+X267</f>
        <v>49</v>
      </c>
      <c r="AB267" s="55">
        <f t="shared" ref="AB267:AB268" si="752">D267+G267+J267+P267+S267+V267+Y267</f>
        <v>21</v>
      </c>
      <c r="AC267" s="55">
        <f t="shared" ref="AC267:AC268" si="753">E267+H267+K267+Q267+T267+W267+Z267</f>
        <v>70</v>
      </c>
    </row>
    <row r="268" spans="1:29" ht="24" customHeight="1">
      <c r="A268" s="2"/>
      <c r="B268" s="73" t="s">
        <v>51</v>
      </c>
      <c r="C268" s="55">
        <v>15</v>
      </c>
      <c r="D268" s="55">
        <v>38</v>
      </c>
      <c r="E268" s="55">
        <f t="shared" si="743"/>
        <v>53</v>
      </c>
      <c r="F268" s="55">
        <v>20</v>
      </c>
      <c r="G268" s="55">
        <v>40</v>
      </c>
      <c r="H268" s="55">
        <f t="shared" si="744"/>
        <v>60</v>
      </c>
      <c r="I268" s="55">
        <v>20</v>
      </c>
      <c r="J268" s="55">
        <v>50</v>
      </c>
      <c r="K268" s="55">
        <f t="shared" si="745"/>
        <v>70</v>
      </c>
      <c r="L268" s="55">
        <v>0</v>
      </c>
      <c r="M268" s="55">
        <v>0</v>
      </c>
      <c r="N268" s="55">
        <f t="shared" si="746"/>
        <v>0</v>
      </c>
      <c r="O268" s="55">
        <v>21</v>
      </c>
      <c r="P268" s="55">
        <v>50</v>
      </c>
      <c r="Q268" s="55">
        <f t="shared" si="747"/>
        <v>71</v>
      </c>
      <c r="R268" s="55">
        <v>4</v>
      </c>
      <c r="S268" s="55">
        <v>3</v>
      </c>
      <c r="T268" s="55">
        <f t="shared" si="748"/>
        <v>7</v>
      </c>
      <c r="U268" s="55">
        <v>0</v>
      </c>
      <c r="V268" s="55">
        <v>0</v>
      </c>
      <c r="W268" s="55">
        <f t="shared" si="749"/>
        <v>0</v>
      </c>
      <c r="X268" s="55">
        <v>0</v>
      </c>
      <c r="Y268" s="55">
        <v>0</v>
      </c>
      <c r="Z268" s="55">
        <f t="shared" si="750"/>
        <v>0</v>
      </c>
      <c r="AA268" s="55">
        <f t="shared" si="751"/>
        <v>80</v>
      </c>
      <c r="AB268" s="55">
        <f t="shared" si="752"/>
        <v>181</v>
      </c>
      <c r="AC268" s="55">
        <f t="shared" si="753"/>
        <v>261</v>
      </c>
    </row>
    <row r="269" spans="1:29" ht="24" customHeight="1">
      <c r="A269" s="2"/>
      <c r="B269" s="63" t="s">
        <v>52</v>
      </c>
      <c r="C269" s="55">
        <v>0</v>
      </c>
      <c r="D269" s="55">
        <v>0</v>
      </c>
      <c r="E269" s="55">
        <f t="shared" si="641"/>
        <v>0</v>
      </c>
      <c r="F269" s="55">
        <v>0</v>
      </c>
      <c r="G269" s="55">
        <v>0</v>
      </c>
      <c r="H269" s="55">
        <f t="shared" si="642"/>
        <v>0</v>
      </c>
      <c r="I269" s="55">
        <v>30</v>
      </c>
      <c r="J269" s="55">
        <v>33</v>
      </c>
      <c r="K269" s="55">
        <f t="shared" si="643"/>
        <v>63</v>
      </c>
      <c r="L269" s="55">
        <v>0</v>
      </c>
      <c r="M269" s="55">
        <v>0</v>
      </c>
      <c r="N269" s="55">
        <f t="shared" si="741"/>
        <v>0</v>
      </c>
      <c r="O269" s="55">
        <v>35</v>
      </c>
      <c r="P269" s="55">
        <v>20</v>
      </c>
      <c r="Q269" s="55">
        <f t="shared" si="644"/>
        <v>55</v>
      </c>
      <c r="R269" s="55">
        <v>13</v>
      </c>
      <c r="S269" s="55">
        <v>3</v>
      </c>
      <c r="T269" s="55">
        <f t="shared" si="645"/>
        <v>16</v>
      </c>
      <c r="U269" s="55">
        <v>0</v>
      </c>
      <c r="V269" s="55">
        <v>0</v>
      </c>
      <c r="W269" s="55">
        <f t="shared" si="646"/>
        <v>0</v>
      </c>
      <c r="X269" s="55">
        <v>0</v>
      </c>
      <c r="Y269" s="55">
        <v>0</v>
      </c>
      <c r="Z269" s="55">
        <f t="shared" si="647"/>
        <v>0</v>
      </c>
      <c r="AA269" s="55">
        <f t="shared" si="742"/>
        <v>78</v>
      </c>
      <c r="AB269" s="55">
        <f t="shared" si="742"/>
        <v>56</v>
      </c>
      <c r="AC269" s="55">
        <f t="shared" si="742"/>
        <v>134</v>
      </c>
    </row>
    <row r="270" spans="1:29" ht="24" customHeight="1">
      <c r="A270" s="2"/>
      <c r="B270" s="71" t="s">
        <v>53</v>
      </c>
      <c r="C270" s="55">
        <v>0</v>
      </c>
      <c r="D270" s="55">
        <v>0</v>
      </c>
      <c r="E270" s="55">
        <f t="shared" si="641"/>
        <v>0</v>
      </c>
      <c r="F270" s="55">
        <v>0</v>
      </c>
      <c r="G270" s="55">
        <v>0</v>
      </c>
      <c r="H270" s="55">
        <f t="shared" si="642"/>
        <v>0</v>
      </c>
      <c r="I270" s="55">
        <v>29</v>
      </c>
      <c r="J270" s="55">
        <v>32</v>
      </c>
      <c r="K270" s="55">
        <f t="shared" si="643"/>
        <v>61</v>
      </c>
      <c r="L270" s="55">
        <v>0</v>
      </c>
      <c r="M270" s="55">
        <v>0</v>
      </c>
      <c r="N270" s="55">
        <f t="shared" si="741"/>
        <v>0</v>
      </c>
      <c r="O270" s="55">
        <v>23</v>
      </c>
      <c r="P270" s="55">
        <v>41</v>
      </c>
      <c r="Q270" s="55">
        <f t="shared" si="644"/>
        <v>64</v>
      </c>
      <c r="R270" s="55">
        <v>1</v>
      </c>
      <c r="S270" s="55">
        <v>0</v>
      </c>
      <c r="T270" s="55">
        <f t="shared" si="645"/>
        <v>1</v>
      </c>
      <c r="U270" s="55">
        <v>0</v>
      </c>
      <c r="V270" s="55">
        <v>0</v>
      </c>
      <c r="W270" s="55">
        <f t="shared" si="646"/>
        <v>0</v>
      </c>
      <c r="X270" s="55">
        <v>0</v>
      </c>
      <c r="Y270" s="55">
        <v>0</v>
      </c>
      <c r="Z270" s="55">
        <f t="shared" si="647"/>
        <v>0</v>
      </c>
      <c r="AA270" s="55">
        <f t="shared" si="742"/>
        <v>53</v>
      </c>
      <c r="AB270" s="55">
        <f t="shared" si="742"/>
        <v>73</v>
      </c>
      <c r="AC270" s="55">
        <f t="shared" si="742"/>
        <v>126</v>
      </c>
    </row>
    <row r="271" spans="1:29" ht="24" customHeight="1">
      <c r="A271" s="2"/>
      <c r="B271" s="69" t="s">
        <v>166</v>
      </c>
      <c r="C271" s="55">
        <v>27</v>
      </c>
      <c r="D271" s="55">
        <v>33</v>
      </c>
      <c r="E271" s="55">
        <f t="shared" ref="E271" si="754">C271+D271</f>
        <v>60</v>
      </c>
      <c r="F271" s="55">
        <v>38</v>
      </c>
      <c r="G271" s="55">
        <v>46</v>
      </c>
      <c r="H271" s="55">
        <f t="shared" ref="H271" si="755">F271+G271</f>
        <v>84</v>
      </c>
      <c r="I271" s="55">
        <v>0</v>
      </c>
      <c r="J271" s="55">
        <v>0</v>
      </c>
      <c r="K271" s="55">
        <f t="shared" ref="K271" si="756">I271+J271</f>
        <v>0</v>
      </c>
      <c r="L271" s="55">
        <v>0</v>
      </c>
      <c r="M271" s="55">
        <v>0</v>
      </c>
      <c r="N271" s="55">
        <f t="shared" ref="N271" si="757">L271+M271</f>
        <v>0</v>
      </c>
      <c r="O271" s="55">
        <v>0</v>
      </c>
      <c r="P271" s="55">
        <v>0</v>
      </c>
      <c r="Q271" s="55">
        <f t="shared" ref="Q271" si="758">O271+P271</f>
        <v>0</v>
      </c>
      <c r="R271" s="55">
        <v>0</v>
      </c>
      <c r="S271" s="55">
        <v>0</v>
      </c>
      <c r="T271" s="55">
        <f t="shared" ref="T271" si="759">R271+S271</f>
        <v>0</v>
      </c>
      <c r="U271" s="55">
        <v>0</v>
      </c>
      <c r="V271" s="55">
        <v>0</v>
      </c>
      <c r="W271" s="55">
        <f t="shared" ref="W271" si="760">U271+V271</f>
        <v>0</v>
      </c>
      <c r="X271" s="55">
        <v>0</v>
      </c>
      <c r="Y271" s="55">
        <v>0</v>
      </c>
      <c r="Z271" s="55">
        <f t="shared" ref="Z271" si="761">X271+Y271</f>
        <v>0</v>
      </c>
      <c r="AA271" s="55">
        <f t="shared" ref="AA271" si="762">C271+F271+I271+O271+R271+U271+X271</f>
        <v>65</v>
      </c>
      <c r="AB271" s="55">
        <f t="shared" ref="AB271" si="763">D271+G271+J271+P271+S271+V271+Y271</f>
        <v>79</v>
      </c>
      <c r="AC271" s="55">
        <f t="shared" ref="AC271" si="764">E271+H271+K271+Q271+T271+W271+Z271</f>
        <v>144</v>
      </c>
    </row>
    <row r="272" spans="1:29" ht="24" customHeight="1">
      <c r="A272" s="2"/>
      <c r="B272" s="63" t="s">
        <v>84</v>
      </c>
      <c r="C272" s="55">
        <v>23</v>
      </c>
      <c r="D272" s="55">
        <v>22</v>
      </c>
      <c r="E272" s="55">
        <f t="shared" si="641"/>
        <v>45</v>
      </c>
      <c r="F272" s="55">
        <v>25</v>
      </c>
      <c r="G272" s="55">
        <v>15</v>
      </c>
      <c r="H272" s="55">
        <f t="shared" si="642"/>
        <v>40</v>
      </c>
      <c r="I272" s="55">
        <v>19</v>
      </c>
      <c r="J272" s="55">
        <v>20</v>
      </c>
      <c r="K272" s="55">
        <f t="shared" si="643"/>
        <v>39</v>
      </c>
      <c r="L272" s="55">
        <v>0</v>
      </c>
      <c r="M272" s="55">
        <v>0</v>
      </c>
      <c r="N272" s="55">
        <f t="shared" si="741"/>
        <v>0</v>
      </c>
      <c r="O272" s="55">
        <v>19</v>
      </c>
      <c r="P272" s="55">
        <v>9</v>
      </c>
      <c r="Q272" s="55">
        <f t="shared" si="644"/>
        <v>28</v>
      </c>
      <c r="R272" s="55">
        <v>7</v>
      </c>
      <c r="S272" s="55">
        <v>7</v>
      </c>
      <c r="T272" s="55">
        <f t="shared" si="645"/>
        <v>14</v>
      </c>
      <c r="U272" s="55">
        <v>0</v>
      </c>
      <c r="V272" s="55">
        <v>0</v>
      </c>
      <c r="W272" s="55">
        <f t="shared" si="646"/>
        <v>0</v>
      </c>
      <c r="X272" s="55">
        <v>0</v>
      </c>
      <c r="Y272" s="55">
        <v>0</v>
      </c>
      <c r="Z272" s="55">
        <f t="shared" si="647"/>
        <v>0</v>
      </c>
      <c r="AA272" s="55">
        <f t="shared" si="742"/>
        <v>93</v>
      </c>
      <c r="AB272" s="55">
        <f t="shared" si="742"/>
        <v>73</v>
      </c>
      <c r="AC272" s="55">
        <f t="shared" si="742"/>
        <v>166</v>
      </c>
    </row>
    <row r="273" spans="1:29" ht="24" customHeight="1">
      <c r="A273" s="2"/>
      <c r="B273" s="63" t="s">
        <v>54</v>
      </c>
      <c r="C273" s="55">
        <v>0</v>
      </c>
      <c r="D273" s="55">
        <v>0</v>
      </c>
      <c r="E273" s="55">
        <f t="shared" si="641"/>
        <v>0</v>
      </c>
      <c r="F273" s="55">
        <v>0</v>
      </c>
      <c r="G273" s="55">
        <v>0</v>
      </c>
      <c r="H273" s="55">
        <f t="shared" si="642"/>
        <v>0</v>
      </c>
      <c r="I273" s="55">
        <v>19</v>
      </c>
      <c r="J273" s="55">
        <v>20</v>
      </c>
      <c r="K273" s="55">
        <f t="shared" si="643"/>
        <v>39</v>
      </c>
      <c r="L273" s="55">
        <v>0</v>
      </c>
      <c r="M273" s="55">
        <v>0</v>
      </c>
      <c r="N273" s="55">
        <f t="shared" si="741"/>
        <v>0</v>
      </c>
      <c r="O273" s="55">
        <v>32</v>
      </c>
      <c r="P273" s="55">
        <v>15</v>
      </c>
      <c r="Q273" s="55">
        <f t="shared" si="644"/>
        <v>47</v>
      </c>
      <c r="R273" s="55">
        <v>1</v>
      </c>
      <c r="S273" s="55">
        <v>1</v>
      </c>
      <c r="T273" s="55">
        <f t="shared" si="645"/>
        <v>2</v>
      </c>
      <c r="U273" s="55">
        <v>0</v>
      </c>
      <c r="V273" s="55">
        <v>0</v>
      </c>
      <c r="W273" s="55">
        <f t="shared" si="646"/>
        <v>0</v>
      </c>
      <c r="X273" s="55">
        <v>0</v>
      </c>
      <c r="Y273" s="55">
        <v>0</v>
      </c>
      <c r="Z273" s="55">
        <f t="shared" si="647"/>
        <v>0</v>
      </c>
      <c r="AA273" s="55">
        <f t="shared" si="742"/>
        <v>52</v>
      </c>
      <c r="AB273" s="55">
        <f t="shared" si="742"/>
        <v>36</v>
      </c>
      <c r="AC273" s="55">
        <f t="shared" si="742"/>
        <v>88</v>
      </c>
    </row>
    <row r="274" spans="1:29" ht="24" customHeight="1">
      <c r="A274" s="2"/>
      <c r="B274" s="63" t="s">
        <v>85</v>
      </c>
      <c r="C274" s="55">
        <v>0</v>
      </c>
      <c r="D274" s="55">
        <v>0</v>
      </c>
      <c r="E274" s="55">
        <f t="shared" si="641"/>
        <v>0</v>
      </c>
      <c r="F274" s="55">
        <v>0</v>
      </c>
      <c r="G274" s="55">
        <v>0</v>
      </c>
      <c r="H274" s="55">
        <f t="shared" si="642"/>
        <v>0</v>
      </c>
      <c r="I274" s="55">
        <v>25</v>
      </c>
      <c r="J274" s="55">
        <v>13</v>
      </c>
      <c r="K274" s="55">
        <f t="shared" si="643"/>
        <v>38</v>
      </c>
      <c r="L274" s="55">
        <v>0</v>
      </c>
      <c r="M274" s="55">
        <v>0</v>
      </c>
      <c r="N274" s="55">
        <f t="shared" si="741"/>
        <v>0</v>
      </c>
      <c r="O274" s="55">
        <v>30</v>
      </c>
      <c r="P274" s="55">
        <v>18</v>
      </c>
      <c r="Q274" s="55">
        <f t="shared" si="644"/>
        <v>48</v>
      </c>
      <c r="R274" s="55">
        <v>3</v>
      </c>
      <c r="S274" s="55">
        <v>1</v>
      </c>
      <c r="T274" s="55">
        <f t="shared" si="645"/>
        <v>4</v>
      </c>
      <c r="U274" s="55">
        <v>0</v>
      </c>
      <c r="V274" s="55">
        <v>0</v>
      </c>
      <c r="W274" s="55">
        <f t="shared" si="646"/>
        <v>0</v>
      </c>
      <c r="X274" s="55">
        <v>0</v>
      </c>
      <c r="Y274" s="55">
        <v>0</v>
      </c>
      <c r="Z274" s="55">
        <f t="shared" si="647"/>
        <v>0</v>
      </c>
      <c r="AA274" s="55">
        <f t="shared" si="742"/>
        <v>58</v>
      </c>
      <c r="AB274" s="55">
        <f t="shared" si="742"/>
        <v>32</v>
      </c>
      <c r="AC274" s="55">
        <f t="shared" si="742"/>
        <v>90</v>
      </c>
    </row>
    <row r="275" spans="1:29" ht="24" customHeight="1">
      <c r="A275" s="2"/>
      <c r="B275" s="24" t="s">
        <v>76</v>
      </c>
      <c r="C275" s="1">
        <f t="shared" ref="C275:AC275" si="765">SUM(C266:C274)</f>
        <v>136</v>
      </c>
      <c r="D275" s="1">
        <f t="shared" si="765"/>
        <v>113</v>
      </c>
      <c r="E275" s="1">
        <f t="shared" si="765"/>
        <v>249</v>
      </c>
      <c r="F275" s="1">
        <f t="shared" si="765"/>
        <v>118</v>
      </c>
      <c r="G275" s="1">
        <f t="shared" si="765"/>
        <v>136</v>
      </c>
      <c r="H275" s="1">
        <f t="shared" si="765"/>
        <v>254</v>
      </c>
      <c r="I275" s="1">
        <f t="shared" si="765"/>
        <v>142</v>
      </c>
      <c r="J275" s="1">
        <f t="shared" si="765"/>
        <v>168</v>
      </c>
      <c r="K275" s="1">
        <f t="shared" si="765"/>
        <v>310</v>
      </c>
      <c r="L275" s="1">
        <f t="shared" ref="L275:N275" si="766">SUM(L266:L274)</f>
        <v>0</v>
      </c>
      <c r="M275" s="1">
        <f t="shared" si="766"/>
        <v>0</v>
      </c>
      <c r="N275" s="1">
        <f t="shared" si="766"/>
        <v>0</v>
      </c>
      <c r="O275" s="1">
        <f t="shared" si="765"/>
        <v>160</v>
      </c>
      <c r="P275" s="1">
        <f t="shared" si="765"/>
        <v>153</v>
      </c>
      <c r="Q275" s="1">
        <f t="shared" si="765"/>
        <v>313</v>
      </c>
      <c r="R275" s="1">
        <f t="shared" si="765"/>
        <v>29</v>
      </c>
      <c r="S275" s="1">
        <f t="shared" si="765"/>
        <v>15</v>
      </c>
      <c r="T275" s="1">
        <f t="shared" si="765"/>
        <v>44</v>
      </c>
      <c r="U275" s="1">
        <f t="shared" si="765"/>
        <v>0</v>
      </c>
      <c r="V275" s="1">
        <f t="shared" si="765"/>
        <v>0</v>
      </c>
      <c r="W275" s="1">
        <f t="shared" si="765"/>
        <v>0</v>
      </c>
      <c r="X275" s="1">
        <f t="shared" si="765"/>
        <v>0</v>
      </c>
      <c r="Y275" s="1">
        <f t="shared" si="765"/>
        <v>0</v>
      </c>
      <c r="Z275" s="1">
        <f t="shared" si="765"/>
        <v>0</v>
      </c>
      <c r="AA275" s="1">
        <f t="shared" si="765"/>
        <v>585</v>
      </c>
      <c r="AB275" s="1">
        <f t="shared" si="765"/>
        <v>585</v>
      </c>
      <c r="AC275" s="1">
        <f t="shared" si="765"/>
        <v>1170</v>
      </c>
    </row>
    <row r="276" spans="1:29" ht="24" customHeight="1">
      <c r="A276" s="2"/>
      <c r="B276" s="21" t="s">
        <v>86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4" customHeight="1">
      <c r="A277" s="2"/>
      <c r="B277" s="63" t="s">
        <v>84</v>
      </c>
      <c r="C277" s="55">
        <v>19</v>
      </c>
      <c r="D277" s="55">
        <v>21</v>
      </c>
      <c r="E277" s="55">
        <f t="shared" ref="E277:E278" si="767">C277+D277</f>
        <v>40</v>
      </c>
      <c r="F277" s="55">
        <v>27</v>
      </c>
      <c r="G277" s="55">
        <v>26</v>
      </c>
      <c r="H277" s="55">
        <f t="shared" ref="H277:H278" si="768">F277+G277</f>
        <v>53</v>
      </c>
      <c r="I277" s="55">
        <v>17</v>
      </c>
      <c r="J277" s="55">
        <v>14</v>
      </c>
      <c r="K277" s="55">
        <f t="shared" ref="K277:K278" si="769">I277+J277</f>
        <v>31</v>
      </c>
      <c r="L277" s="55">
        <v>0</v>
      </c>
      <c r="M277" s="55">
        <v>0</v>
      </c>
      <c r="N277" s="55">
        <f t="shared" ref="N277:N278" si="770">L277+M277</f>
        <v>0</v>
      </c>
      <c r="O277" s="55">
        <v>1</v>
      </c>
      <c r="P277" s="55">
        <v>0</v>
      </c>
      <c r="Q277" s="55">
        <f t="shared" ref="Q277:Q278" si="771">O277+P277</f>
        <v>1</v>
      </c>
      <c r="R277" s="55">
        <v>5</v>
      </c>
      <c r="S277" s="55">
        <v>0</v>
      </c>
      <c r="T277" s="55">
        <f t="shared" ref="T277:T278" si="772">R277+S277</f>
        <v>5</v>
      </c>
      <c r="U277" s="55">
        <v>0</v>
      </c>
      <c r="V277" s="55">
        <v>0</v>
      </c>
      <c r="W277" s="55">
        <f t="shared" ref="W277:W278" si="773">U277+V277</f>
        <v>0</v>
      </c>
      <c r="X277" s="55">
        <v>0</v>
      </c>
      <c r="Y277" s="55">
        <v>0</v>
      </c>
      <c r="Z277" s="55">
        <f t="shared" ref="Z277:Z278" si="774">X277+Y277</f>
        <v>0</v>
      </c>
      <c r="AA277" s="55">
        <f t="shared" ref="AA277:AC278" si="775">C277+F277+I277+O277+R277+U277+X277</f>
        <v>69</v>
      </c>
      <c r="AB277" s="55">
        <f t="shared" si="775"/>
        <v>61</v>
      </c>
      <c r="AC277" s="55">
        <f t="shared" si="775"/>
        <v>130</v>
      </c>
    </row>
    <row r="278" spans="1:29" ht="24" customHeight="1">
      <c r="A278" s="2"/>
      <c r="B278" s="63" t="s">
        <v>54</v>
      </c>
      <c r="C278" s="55">
        <v>0</v>
      </c>
      <c r="D278" s="55">
        <v>0</v>
      </c>
      <c r="E278" s="55">
        <f t="shared" si="767"/>
        <v>0</v>
      </c>
      <c r="F278" s="55">
        <v>0</v>
      </c>
      <c r="G278" s="55">
        <v>0</v>
      </c>
      <c r="H278" s="55">
        <f t="shared" si="768"/>
        <v>0</v>
      </c>
      <c r="I278" s="55">
        <v>21</v>
      </c>
      <c r="J278" s="55">
        <v>21</v>
      </c>
      <c r="K278" s="55">
        <f t="shared" si="769"/>
        <v>42</v>
      </c>
      <c r="L278" s="55">
        <v>0</v>
      </c>
      <c r="M278" s="55">
        <v>0</v>
      </c>
      <c r="N278" s="55">
        <f t="shared" si="770"/>
        <v>0</v>
      </c>
      <c r="O278" s="55">
        <v>1</v>
      </c>
      <c r="P278" s="55">
        <v>0</v>
      </c>
      <c r="Q278" s="55">
        <f t="shared" si="771"/>
        <v>1</v>
      </c>
      <c r="R278" s="55">
        <v>2</v>
      </c>
      <c r="S278" s="55">
        <v>0</v>
      </c>
      <c r="T278" s="55">
        <f t="shared" si="772"/>
        <v>2</v>
      </c>
      <c r="U278" s="55">
        <v>0</v>
      </c>
      <c r="V278" s="55">
        <v>0</v>
      </c>
      <c r="W278" s="55">
        <f t="shared" si="773"/>
        <v>0</v>
      </c>
      <c r="X278" s="55">
        <v>0</v>
      </c>
      <c r="Y278" s="55">
        <v>0</v>
      </c>
      <c r="Z278" s="55">
        <f t="shared" si="774"/>
        <v>0</v>
      </c>
      <c r="AA278" s="55">
        <f t="shared" si="775"/>
        <v>24</v>
      </c>
      <c r="AB278" s="55">
        <f t="shared" si="775"/>
        <v>21</v>
      </c>
      <c r="AC278" s="55">
        <f t="shared" si="775"/>
        <v>45</v>
      </c>
    </row>
    <row r="279" spans="1:29" ht="24" customHeight="1">
      <c r="A279" s="2"/>
      <c r="B279" s="24" t="s">
        <v>76</v>
      </c>
      <c r="C279" s="1">
        <f t="shared" ref="C279:Z279" si="776">SUM(C277:C278)</f>
        <v>19</v>
      </c>
      <c r="D279" s="1">
        <f t="shared" si="776"/>
        <v>21</v>
      </c>
      <c r="E279" s="1">
        <f t="shared" si="776"/>
        <v>40</v>
      </c>
      <c r="F279" s="1">
        <f t="shared" si="776"/>
        <v>27</v>
      </c>
      <c r="G279" s="1">
        <f t="shared" si="776"/>
        <v>26</v>
      </c>
      <c r="H279" s="1">
        <f t="shared" si="776"/>
        <v>53</v>
      </c>
      <c r="I279" s="1">
        <f t="shared" si="776"/>
        <v>38</v>
      </c>
      <c r="J279" s="1">
        <f t="shared" si="776"/>
        <v>35</v>
      </c>
      <c r="K279" s="1">
        <f t="shared" si="776"/>
        <v>73</v>
      </c>
      <c r="L279" s="1">
        <f t="shared" si="776"/>
        <v>0</v>
      </c>
      <c r="M279" s="1">
        <f t="shared" si="776"/>
        <v>0</v>
      </c>
      <c r="N279" s="1">
        <f t="shared" si="776"/>
        <v>0</v>
      </c>
      <c r="O279" s="1">
        <f t="shared" si="776"/>
        <v>2</v>
      </c>
      <c r="P279" s="1">
        <f t="shared" si="776"/>
        <v>0</v>
      </c>
      <c r="Q279" s="1">
        <f t="shared" si="776"/>
        <v>2</v>
      </c>
      <c r="R279" s="1">
        <f t="shared" si="776"/>
        <v>7</v>
      </c>
      <c r="S279" s="1">
        <f t="shared" si="776"/>
        <v>0</v>
      </c>
      <c r="T279" s="1">
        <f t="shared" si="776"/>
        <v>7</v>
      </c>
      <c r="U279" s="1">
        <f t="shared" si="776"/>
        <v>0</v>
      </c>
      <c r="V279" s="1">
        <f t="shared" si="776"/>
        <v>0</v>
      </c>
      <c r="W279" s="1">
        <f t="shared" si="776"/>
        <v>0</v>
      </c>
      <c r="X279" s="1">
        <f t="shared" si="776"/>
        <v>0</v>
      </c>
      <c r="Y279" s="1">
        <f t="shared" si="776"/>
        <v>0</v>
      </c>
      <c r="Z279" s="1">
        <f t="shared" si="776"/>
        <v>0</v>
      </c>
      <c r="AA279" s="1">
        <f>C279+F279+I279+O279+R279+U279+X279</f>
        <v>93</v>
      </c>
      <c r="AB279" s="1">
        <f>D279+G279+J279+P279+S279+V279+Y279</f>
        <v>82</v>
      </c>
      <c r="AC279" s="1">
        <f>AA279+AB279</f>
        <v>175</v>
      </c>
    </row>
    <row r="280" spans="1:29" ht="24" customHeight="1">
      <c r="A280" s="2"/>
      <c r="B280" s="22" t="s">
        <v>7</v>
      </c>
      <c r="C280" s="1">
        <f t="shared" ref="C280:Z280" si="777">C275+C279</f>
        <v>155</v>
      </c>
      <c r="D280" s="1">
        <f t="shared" si="777"/>
        <v>134</v>
      </c>
      <c r="E280" s="1">
        <f t="shared" si="777"/>
        <v>289</v>
      </c>
      <c r="F280" s="1">
        <f t="shared" si="777"/>
        <v>145</v>
      </c>
      <c r="G280" s="1">
        <f t="shared" si="777"/>
        <v>162</v>
      </c>
      <c r="H280" s="1">
        <f t="shared" si="777"/>
        <v>307</v>
      </c>
      <c r="I280" s="1">
        <f t="shared" si="777"/>
        <v>180</v>
      </c>
      <c r="J280" s="1">
        <f t="shared" si="777"/>
        <v>203</v>
      </c>
      <c r="K280" s="1">
        <f t="shared" si="777"/>
        <v>383</v>
      </c>
      <c r="L280" s="1">
        <f t="shared" si="777"/>
        <v>0</v>
      </c>
      <c r="M280" s="1">
        <f t="shared" si="777"/>
        <v>0</v>
      </c>
      <c r="N280" s="1">
        <f t="shared" si="777"/>
        <v>0</v>
      </c>
      <c r="O280" s="1">
        <f t="shared" si="777"/>
        <v>162</v>
      </c>
      <c r="P280" s="1">
        <f t="shared" si="777"/>
        <v>153</v>
      </c>
      <c r="Q280" s="1">
        <f t="shared" si="777"/>
        <v>315</v>
      </c>
      <c r="R280" s="1">
        <f t="shared" si="777"/>
        <v>36</v>
      </c>
      <c r="S280" s="1">
        <f t="shared" si="777"/>
        <v>15</v>
      </c>
      <c r="T280" s="1">
        <f t="shared" si="777"/>
        <v>51</v>
      </c>
      <c r="U280" s="1">
        <f t="shared" si="777"/>
        <v>0</v>
      </c>
      <c r="V280" s="1">
        <f t="shared" si="777"/>
        <v>0</v>
      </c>
      <c r="W280" s="1">
        <f t="shared" si="777"/>
        <v>0</v>
      </c>
      <c r="X280" s="1">
        <f t="shared" si="777"/>
        <v>0</v>
      </c>
      <c r="Y280" s="1">
        <f t="shared" si="777"/>
        <v>0</v>
      </c>
      <c r="Z280" s="1">
        <f t="shared" si="777"/>
        <v>0</v>
      </c>
      <c r="AA280" s="1">
        <f>C280+F280+I280+O280+R280+U280+X280</f>
        <v>678</v>
      </c>
      <c r="AB280" s="1">
        <f>D280+G280+J280+P280+S280+V280+Y280</f>
        <v>667</v>
      </c>
      <c r="AC280" s="1">
        <f>AA280+AB280</f>
        <v>1345</v>
      </c>
    </row>
    <row r="281" spans="1:29" ht="24" customHeight="1">
      <c r="A281" s="2"/>
      <c r="B281" s="18" t="s">
        <v>69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6"/>
      <c r="V281" s="6"/>
      <c r="W281" s="6"/>
      <c r="X281" s="6"/>
      <c r="Y281" s="6"/>
      <c r="Z281" s="6"/>
      <c r="AA281" s="1"/>
      <c r="AB281" s="1"/>
      <c r="AC281" s="1"/>
    </row>
    <row r="282" spans="1:29" ht="24" customHeight="1">
      <c r="A282" s="51"/>
      <c r="B282" s="3" t="s">
        <v>83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6"/>
      <c r="V282" s="6"/>
      <c r="W282" s="6"/>
      <c r="X282" s="6"/>
      <c r="Y282" s="6"/>
      <c r="Z282" s="6"/>
      <c r="AA282" s="1"/>
      <c r="AB282" s="1"/>
      <c r="AC282" s="1"/>
    </row>
    <row r="283" spans="1:29" ht="24" customHeight="1">
      <c r="A283" s="2"/>
      <c r="B283" s="69" t="s">
        <v>164</v>
      </c>
      <c r="C283" s="55">
        <v>17</v>
      </c>
      <c r="D283" s="55">
        <v>7</v>
      </c>
      <c r="E283" s="55">
        <f t="shared" si="641"/>
        <v>24</v>
      </c>
      <c r="F283" s="55">
        <v>24</v>
      </c>
      <c r="G283" s="55">
        <v>12</v>
      </c>
      <c r="H283" s="55">
        <f t="shared" si="642"/>
        <v>36</v>
      </c>
      <c r="I283" s="55">
        <v>0</v>
      </c>
      <c r="J283" s="55">
        <v>0</v>
      </c>
      <c r="K283" s="55">
        <f t="shared" si="643"/>
        <v>0</v>
      </c>
      <c r="L283" s="55">
        <v>0</v>
      </c>
      <c r="M283" s="55">
        <v>0</v>
      </c>
      <c r="N283" s="55">
        <f t="shared" ref="N283:N287" si="778">L283+M283</f>
        <v>0</v>
      </c>
      <c r="O283" s="55">
        <v>0</v>
      </c>
      <c r="P283" s="55">
        <v>0</v>
      </c>
      <c r="Q283" s="55">
        <f t="shared" si="644"/>
        <v>0</v>
      </c>
      <c r="R283" s="55">
        <v>0</v>
      </c>
      <c r="S283" s="55">
        <v>0</v>
      </c>
      <c r="T283" s="55">
        <f t="shared" si="645"/>
        <v>0</v>
      </c>
      <c r="U283" s="55">
        <v>0</v>
      </c>
      <c r="V283" s="55">
        <v>0</v>
      </c>
      <c r="W283" s="55">
        <f t="shared" si="646"/>
        <v>0</v>
      </c>
      <c r="X283" s="55">
        <v>0</v>
      </c>
      <c r="Y283" s="55">
        <v>0</v>
      </c>
      <c r="Z283" s="55">
        <f t="shared" si="647"/>
        <v>0</v>
      </c>
      <c r="AA283" s="55">
        <f t="shared" ref="AA283:AC287" si="779">C283+F283+I283+O283+R283+U283+X283</f>
        <v>41</v>
      </c>
      <c r="AB283" s="55">
        <f t="shared" si="779"/>
        <v>19</v>
      </c>
      <c r="AC283" s="55">
        <f t="shared" si="779"/>
        <v>60</v>
      </c>
    </row>
    <row r="284" spans="1:29" ht="24" customHeight="1">
      <c r="A284" s="2"/>
      <c r="B284" s="71" t="s">
        <v>52</v>
      </c>
      <c r="C284" s="55">
        <v>0</v>
      </c>
      <c r="D284" s="55">
        <v>0</v>
      </c>
      <c r="E284" s="55">
        <f t="shared" ref="E284:E285" si="780">C284+D284</f>
        <v>0</v>
      </c>
      <c r="F284" s="55">
        <v>0</v>
      </c>
      <c r="G284" s="55">
        <v>0</v>
      </c>
      <c r="H284" s="55">
        <f t="shared" ref="H284:H285" si="781">F284+G284</f>
        <v>0</v>
      </c>
      <c r="I284" s="55">
        <v>9</v>
      </c>
      <c r="J284" s="55">
        <v>14</v>
      </c>
      <c r="K284" s="55">
        <f>I284+J284</f>
        <v>23</v>
      </c>
      <c r="L284" s="55">
        <v>0</v>
      </c>
      <c r="M284" s="55">
        <v>0</v>
      </c>
      <c r="N284" s="55">
        <f t="shared" ref="N284:N285" si="782">L284+M284</f>
        <v>0</v>
      </c>
      <c r="O284" s="55">
        <v>19</v>
      </c>
      <c r="P284" s="55">
        <v>7</v>
      </c>
      <c r="Q284" s="55">
        <f t="shared" ref="Q284:Q285" si="783">O284+P284</f>
        <v>26</v>
      </c>
      <c r="R284" s="55">
        <v>12</v>
      </c>
      <c r="S284" s="55">
        <v>2</v>
      </c>
      <c r="T284" s="55">
        <f t="shared" ref="T284:T285" si="784">R284+S284</f>
        <v>14</v>
      </c>
      <c r="U284" s="55">
        <v>0</v>
      </c>
      <c r="V284" s="55">
        <v>0</v>
      </c>
      <c r="W284" s="55">
        <f t="shared" ref="W284:W285" si="785">U284+V284</f>
        <v>0</v>
      </c>
      <c r="X284" s="55">
        <v>0</v>
      </c>
      <c r="Y284" s="55">
        <v>0</v>
      </c>
      <c r="Z284" s="55">
        <f t="shared" ref="Z284:Z285" si="786">X284+Y284</f>
        <v>0</v>
      </c>
      <c r="AA284" s="55">
        <f t="shared" ref="AA284:AA285" si="787">C284+F284+I284+O284+R284+U284+X284</f>
        <v>40</v>
      </c>
      <c r="AB284" s="55">
        <f t="shared" ref="AB284:AB285" si="788">D284+G284+J284+P284+S284+V284+Y284</f>
        <v>23</v>
      </c>
      <c r="AC284" s="55">
        <f t="shared" ref="AC284:AC285" si="789">E284+H284+K284+Q284+T284+W284+Z284</f>
        <v>63</v>
      </c>
    </row>
    <row r="285" spans="1:29" ht="24" customHeight="1">
      <c r="A285" s="2"/>
      <c r="B285" s="71" t="s">
        <v>53</v>
      </c>
      <c r="C285" s="55">
        <v>0</v>
      </c>
      <c r="D285" s="55">
        <v>0</v>
      </c>
      <c r="E285" s="55">
        <f t="shared" si="780"/>
        <v>0</v>
      </c>
      <c r="F285" s="55">
        <v>0</v>
      </c>
      <c r="G285" s="55">
        <v>0</v>
      </c>
      <c r="H285" s="55">
        <f t="shared" si="781"/>
        <v>0</v>
      </c>
      <c r="I285" s="55">
        <v>0</v>
      </c>
      <c r="J285" s="55">
        <v>0</v>
      </c>
      <c r="K285" s="55">
        <f>I285+J285</f>
        <v>0</v>
      </c>
      <c r="L285" s="55">
        <v>0</v>
      </c>
      <c r="M285" s="55">
        <v>0</v>
      </c>
      <c r="N285" s="55">
        <f t="shared" si="782"/>
        <v>0</v>
      </c>
      <c r="O285" s="55">
        <v>0</v>
      </c>
      <c r="P285" s="55">
        <v>0</v>
      </c>
      <c r="Q285" s="55">
        <f t="shared" si="783"/>
        <v>0</v>
      </c>
      <c r="R285" s="55">
        <v>1</v>
      </c>
      <c r="S285" s="55">
        <v>0</v>
      </c>
      <c r="T285" s="55">
        <f t="shared" si="784"/>
        <v>1</v>
      </c>
      <c r="U285" s="55">
        <v>0</v>
      </c>
      <c r="V285" s="55">
        <v>0</v>
      </c>
      <c r="W285" s="55">
        <f t="shared" si="785"/>
        <v>0</v>
      </c>
      <c r="X285" s="55">
        <v>0</v>
      </c>
      <c r="Y285" s="55">
        <v>0</v>
      </c>
      <c r="Z285" s="55">
        <f t="shared" si="786"/>
        <v>0</v>
      </c>
      <c r="AA285" s="55">
        <f t="shared" si="787"/>
        <v>1</v>
      </c>
      <c r="AB285" s="55">
        <f t="shared" si="788"/>
        <v>0</v>
      </c>
      <c r="AC285" s="55">
        <f t="shared" si="789"/>
        <v>1</v>
      </c>
    </row>
    <row r="286" spans="1:29" ht="24" customHeight="1">
      <c r="A286" s="2"/>
      <c r="B286" s="69" t="s">
        <v>166</v>
      </c>
      <c r="C286" s="55">
        <v>16</v>
      </c>
      <c r="D286" s="55">
        <v>14</v>
      </c>
      <c r="E286" s="55">
        <f t="shared" si="641"/>
        <v>30</v>
      </c>
      <c r="F286" s="55">
        <v>27</v>
      </c>
      <c r="G286" s="55">
        <v>14</v>
      </c>
      <c r="H286" s="55">
        <f t="shared" si="642"/>
        <v>41</v>
      </c>
      <c r="I286" s="55">
        <v>0</v>
      </c>
      <c r="J286" s="55">
        <v>0</v>
      </c>
      <c r="K286" s="55">
        <f>I286+J286</f>
        <v>0</v>
      </c>
      <c r="L286" s="55">
        <v>0</v>
      </c>
      <c r="M286" s="55">
        <v>0</v>
      </c>
      <c r="N286" s="55">
        <f t="shared" si="778"/>
        <v>0</v>
      </c>
      <c r="O286" s="55">
        <v>0</v>
      </c>
      <c r="P286" s="55">
        <v>0</v>
      </c>
      <c r="Q286" s="55">
        <f t="shared" si="644"/>
        <v>0</v>
      </c>
      <c r="R286" s="55">
        <v>0</v>
      </c>
      <c r="S286" s="55">
        <v>0</v>
      </c>
      <c r="T286" s="55">
        <f t="shared" si="645"/>
        <v>0</v>
      </c>
      <c r="U286" s="55">
        <v>0</v>
      </c>
      <c r="V286" s="55">
        <v>0</v>
      </c>
      <c r="W286" s="55">
        <f t="shared" si="646"/>
        <v>0</v>
      </c>
      <c r="X286" s="55">
        <v>0</v>
      </c>
      <c r="Y286" s="55">
        <v>0</v>
      </c>
      <c r="Z286" s="55">
        <f t="shared" si="647"/>
        <v>0</v>
      </c>
      <c r="AA286" s="55">
        <f t="shared" si="779"/>
        <v>43</v>
      </c>
      <c r="AB286" s="55">
        <f t="shared" si="779"/>
        <v>28</v>
      </c>
      <c r="AC286" s="55">
        <f t="shared" si="779"/>
        <v>71</v>
      </c>
    </row>
    <row r="287" spans="1:29" ht="24" customHeight="1">
      <c r="A287" s="2"/>
      <c r="B287" s="63" t="s">
        <v>54</v>
      </c>
      <c r="C287" s="55">
        <v>0</v>
      </c>
      <c r="D287" s="55">
        <v>0</v>
      </c>
      <c r="E287" s="55">
        <f t="shared" si="641"/>
        <v>0</v>
      </c>
      <c r="F287" s="55">
        <v>0</v>
      </c>
      <c r="G287" s="55">
        <v>0</v>
      </c>
      <c r="H287" s="55">
        <f t="shared" si="642"/>
        <v>0</v>
      </c>
      <c r="I287" s="55">
        <v>10</v>
      </c>
      <c r="J287" s="55">
        <v>8</v>
      </c>
      <c r="K287" s="55">
        <f t="shared" si="643"/>
        <v>18</v>
      </c>
      <c r="L287" s="55">
        <v>0</v>
      </c>
      <c r="M287" s="55">
        <v>0</v>
      </c>
      <c r="N287" s="55">
        <f t="shared" si="778"/>
        <v>0</v>
      </c>
      <c r="O287" s="55">
        <v>11</v>
      </c>
      <c r="P287" s="55">
        <v>8</v>
      </c>
      <c r="Q287" s="55">
        <f t="shared" si="644"/>
        <v>19</v>
      </c>
      <c r="R287" s="55">
        <v>3</v>
      </c>
      <c r="S287" s="55">
        <v>2</v>
      </c>
      <c r="T287" s="55">
        <f t="shared" si="645"/>
        <v>5</v>
      </c>
      <c r="U287" s="55">
        <v>0</v>
      </c>
      <c r="V287" s="55">
        <v>0</v>
      </c>
      <c r="W287" s="55">
        <f t="shared" si="646"/>
        <v>0</v>
      </c>
      <c r="X287" s="55">
        <v>0</v>
      </c>
      <c r="Y287" s="55">
        <v>0</v>
      </c>
      <c r="Z287" s="55">
        <f t="shared" si="647"/>
        <v>0</v>
      </c>
      <c r="AA287" s="55">
        <f t="shared" si="779"/>
        <v>24</v>
      </c>
      <c r="AB287" s="55">
        <f t="shared" si="779"/>
        <v>18</v>
      </c>
      <c r="AC287" s="55">
        <f t="shared" si="779"/>
        <v>42</v>
      </c>
    </row>
    <row r="288" spans="1:29" ht="24" customHeight="1">
      <c r="A288" s="2"/>
      <c r="B288" s="24" t="s">
        <v>76</v>
      </c>
      <c r="C288" s="1">
        <f t="shared" ref="C288:AC288" si="790">SUM(C283:C287)</f>
        <v>33</v>
      </c>
      <c r="D288" s="1">
        <f t="shared" si="790"/>
        <v>21</v>
      </c>
      <c r="E288" s="1">
        <f t="shared" si="790"/>
        <v>54</v>
      </c>
      <c r="F288" s="1">
        <f t="shared" si="790"/>
        <v>51</v>
      </c>
      <c r="G288" s="1">
        <f t="shared" si="790"/>
        <v>26</v>
      </c>
      <c r="H288" s="1">
        <f t="shared" si="790"/>
        <v>77</v>
      </c>
      <c r="I288" s="1">
        <f t="shared" si="790"/>
        <v>19</v>
      </c>
      <c r="J288" s="1">
        <f t="shared" si="790"/>
        <v>22</v>
      </c>
      <c r="K288" s="1">
        <f t="shared" si="790"/>
        <v>41</v>
      </c>
      <c r="L288" s="1">
        <f t="shared" si="790"/>
        <v>0</v>
      </c>
      <c r="M288" s="1">
        <f t="shared" si="790"/>
        <v>0</v>
      </c>
      <c r="N288" s="1">
        <f t="shared" si="790"/>
        <v>0</v>
      </c>
      <c r="O288" s="1">
        <f t="shared" si="790"/>
        <v>30</v>
      </c>
      <c r="P288" s="1">
        <f t="shared" si="790"/>
        <v>15</v>
      </c>
      <c r="Q288" s="1">
        <f t="shared" si="790"/>
        <v>45</v>
      </c>
      <c r="R288" s="1">
        <f t="shared" si="790"/>
        <v>16</v>
      </c>
      <c r="S288" s="1">
        <f t="shared" si="790"/>
        <v>4</v>
      </c>
      <c r="T288" s="1">
        <f t="shared" si="790"/>
        <v>20</v>
      </c>
      <c r="U288" s="1">
        <f t="shared" si="790"/>
        <v>0</v>
      </c>
      <c r="V288" s="1">
        <f t="shared" si="790"/>
        <v>0</v>
      </c>
      <c r="W288" s="1">
        <f t="shared" si="790"/>
        <v>0</v>
      </c>
      <c r="X288" s="1">
        <f t="shared" si="790"/>
        <v>0</v>
      </c>
      <c r="Y288" s="1">
        <f t="shared" si="790"/>
        <v>0</v>
      </c>
      <c r="Z288" s="1">
        <f t="shared" si="790"/>
        <v>0</v>
      </c>
      <c r="AA288" s="1">
        <f t="shared" si="790"/>
        <v>149</v>
      </c>
      <c r="AB288" s="1">
        <f t="shared" si="790"/>
        <v>88</v>
      </c>
      <c r="AC288" s="1">
        <f t="shared" si="790"/>
        <v>237</v>
      </c>
    </row>
    <row r="289" spans="1:29" ht="24" customHeight="1">
      <c r="A289" s="2"/>
      <c r="B289" s="7" t="s">
        <v>70</v>
      </c>
      <c r="C289" s="1">
        <f>C288</f>
        <v>33</v>
      </c>
      <c r="D289" s="1">
        <f t="shared" ref="D289:AC289" si="791">D288</f>
        <v>21</v>
      </c>
      <c r="E289" s="1">
        <f t="shared" si="791"/>
        <v>54</v>
      </c>
      <c r="F289" s="1">
        <f t="shared" si="791"/>
        <v>51</v>
      </c>
      <c r="G289" s="1">
        <f t="shared" si="791"/>
        <v>26</v>
      </c>
      <c r="H289" s="1">
        <f t="shared" si="791"/>
        <v>77</v>
      </c>
      <c r="I289" s="1">
        <f t="shared" si="791"/>
        <v>19</v>
      </c>
      <c r="J289" s="1">
        <f t="shared" si="791"/>
        <v>22</v>
      </c>
      <c r="K289" s="1">
        <f t="shared" si="791"/>
        <v>41</v>
      </c>
      <c r="L289" s="1">
        <f t="shared" ref="L289:N289" si="792">L288</f>
        <v>0</v>
      </c>
      <c r="M289" s="1">
        <f t="shared" si="792"/>
        <v>0</v>
      </c>
      <c r="N289" s="1">
        <f t="shared" si="792"/>
        <v>0</v>
      </c>
      <c r="O289" s="1">
        <f t="shared" si="791"/>
        <v>30</v>
      </c>
      <c r="P289" s="1">
        <f t="shared" si="791"/>
        <v>15</v>
      </c>
      <c r="Q289" s="1">
        <f t="shared" si="791"/>
        <v>45</v>
      </c>
      <c r="R289" s="1">
        <f t="shared" si="791"/>
        <v>16</v>
      </c>
      <c r="S289" s="1">
        <f t="shared" si="791"/>
        <v>4</v>
      </c>
      <c r="T289" s="1">
        <f t="shared" si="791"/>
        <v>20</v>
      </c>
      <c r="U289" s="1">
        <f t="shared" si="791"/>
        <v>0</v>
      </c>
      <c r="V289" s="1">
        <f t="shared" si="791"/>
        <v>0</v>
      </c>
      <c r="W289" s="1">
        <f t="shared" si="791"/>
        <v>0</v>
      </c>
      <c r="X289" s="1">
        <f t="shared" si="791"/>
        <v>0</v>
      </c>
      <c r="Y289" s="1">
        <f t="shared" si="791"/>
        <v>0</v>
      </c>
      <c r="Z289" s="1">
        <f t="shared" si="791"/>
        <v>0</v>
      </c>
      <c r="AA289" s="1">
        <f t="shared" si="791"/>
        <v>149</v>
      </c>
      <c r="AB289" s="1">
        <f t="shared" si="791"/>
        <v>88</v>
      </c>
      <c r="AC289" s="1">
        <f t="shared" si="791"/>
        <v>237</v>
      </c>
    </row>
    <row r="290" spans="1:29" ht="24" customHeight="1">
      <c r="A290" s="12"/>
      <c r="B290" s="13" t="s">
        <v>8</v>
      </c>
      <c r="C290" s="14">
        <f t="shared" ref="C290:AC290" si="793">C280+C289</f>
        <v>188</v>
      </c>
      <c r="D290" s="14">
        <f t="shared" si="793"/>
        <v>155</v>
      </c>
      <c r="E290" s="14">
        <f t="shared" si="793"/>
        <v>343</v>
      </c>
      <c r="F290" s="14">
        <f t="shared" si="793"/>
        <v>196</v>
      </c>
      <c r="G290" s="14">
        <f t="shared" si="793"/>
        <v>188</v>
      </c>
      <c r="H290" s="14">
        <f t="shared" si="793"/>
        <v>384</v>
      </c>
      <c r="I290" s="14">
        <f t="shared" si="793"/>
        <v>199</v>
      </c>
      <c r="J290" s="14">
        <f t="shared" si="793"/>
        <v>225</v>
      </c>
      <c r="K290" s="14">
        <f t="shared" si="793"/>
        <v>424</v>
      </c>
      <c r="L290" s="14">
        <f t="shared" si="793"/>
        <v>0</v>
      </c>
      <c r="M290" s="14">
        <f t="shared" si="793"/>
        <v>0</v>
      </c>
      <c r="N290" s="14">
        <f t="shared" si="793"/>
        <v>0</v>
      </c>
      <c r="O290" s="14">
        <f t="shared" si="793"/>
        <v>192</v>
      </c>
      <c r="P290" s="14">
        <f t="shared" si="793"/>
        <v>168</v>
      </c>
      <c r="Q290" s="14">
        <f t="shared" si="793"/>
        <v>360</v>
      </c>
      <c r="R290" s="14">
        <f t="shared" si="793"/>
        <v>52</v>
      </c>
      <c r="S290" s="14">
        <f t="shared" si="793"/>
        <v>19</v>
      </c>
      <c r="T290" s="14">
        <f t="shared" si="793"/>
        <v>71</v>
      </c>
      <c r="U290" s="14">
        <f t="shared" si="793"/>
        <v>0</v>
      </c>
      <c r="V290" s="14">
        <f t="shared" si="793"/>
        <v>0</v>
      </c>
      <c r="W290" s="14">
        <f t="shared" si="793"/>
        <v>0</v>
      </c>
      <c r="X290" s="14">
        <f t="shared" si="793"/>
        <v>0</v>
      </c>
      <c r="Y290" s="14">
        <f t="shared" si="793"/>
        <v>0</v>
      </c>
      <c r="Z290" s="14">
        <f t="shared" si="793"/>
        <v>0</v>
      </c>
      <c r="AA290" s="14">
        <f t="shared" si="793"/>
        <v>827</v>
      </c>
      <c r="AB290" s="14">
        <f t="shared" si="793"/>
        <v>755</v>
      </c>
      <c r="AC290" s="14">
        <f t="shared" si="793"/>
        <v>1582</v>
      </c>
    </row>
    <row r="291" spans="1:29" ht="24" customHeight="1">
      <c r="A291" s="2" t="s">
        <v>55</v>
      </c>
      <c r="B291" s="3"/>
      <c r="C291" s="47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"/>
      <c r="V291" s="4"/>
      <c r="W291" s="4"/>
      <c r="X291" s="4"/>
      <c r="Y291" s="4"/>
      <c r="Z291" s="4"/>
      <c r="AA291" s="48"/>
      <c r="AB291" s="48"/>
      <c r="AC291" s="49"/>
    </row>
    <row r="292" spans="1:29" ht="24" customHeight="1">
      <c r="A292" s="2"/>
      <c r="B292" s="5" t="s">
        <v>4</v>
      </c>
      <c r="C292" s="47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"/>
      <c r="V292" s="4"/>
      <c r="W292" s="4"/>
      <c r="X292" s="4"/>
      <c r="Y292" s="4"/>
      <c r="Z292" s="4"/>
      <c r="AA292" s="48"/>
      <c r="AB292" s="48"/>
      <c r="AC292" s="49"/>
    </row>
    <row r="293" spans="1:29" ht="24" customHeight="1">
      <c r="A293" s="2"/>
      <c r="B293" s="3" t="s">
        <v>87</v>
      </c>
      <c r="C293" s="47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"/>
      <c r="V293" s="4"/>
      <c r="W293" s="4"/>
      <c r="X293" s="4"/>
      <c r="Y293" s="4"/>
      <c r="Z293" s="4"/>
      <c r="AA293" s="48"/>
      <c r="AB293" s="48"/>
      <c r="AC293" s="49"/>
    </row>
    <row r="294" spans="1:29" ht="24" customHeight="1">
      <c r="A294" s="2"/>
      <c r="B294" s="59" t="s">
        <v>133</v>
      </c>
      <c r="C294" s="55">
        <v>35</v>
      </c>
      <c r="D294" s="55">
        <v>15</v>
      </c>
      <c r="E294" s="55">
        <f t="shared" ref="E294:E318" si="794">C294+D294</f>
        <v>50</v>
      </c>
      <c r="F294" s="55">
        <v>23</v>
      </c>
      <c r="G294" s="55">
        <v>8</v>
      </c>
      <c r="H294" s="55">
        <f t="shared" ref="H294:H318" si="795">F294+G294</f>
        <v>31</v>
      </c>
      <c r="I294" s="55">
        <v>17</v>
      </c>
      <c r="J294" s="55">
        <v>8</v>
      </c>
      <c r="K294" s="55">
        <f t="shared" ref="K294:K318" si="796">I294+J294</f>
        <v>25</v>
      </c>
      <c r="L294" s="55">
        <v>0</v>
      </c>
      <c r="M294" s="55">
        <v>0</v>
      </c>
      <c r="N294" s="55">
        <f t="shared" ref="N294:N307" si="797">L294+M294</f>
        <v>0</v>
      </c>
      <c r="O294" s="55">
        <v>16</v>
      </c>
      <c r="P294" s="55">
        <v>3</v>
      </c>
      <c r="Q294" s="55">
        <f t="shared" ref="Q294:Q318" si="798">O294+P294</f>
        <v>19</v>
      </c>
      <c r="R294" s="55">
        <v>2</v>
      </c>
      <c r="S294" s="55">
        <v>0</v>
      </c>
      <c r="T294" s="55">
        <f t="shared" ref="T294:T318" si="799">R294+S294</f>
        <v>2</v>
      </c>
      <c r="U294" s="55">
        <v>0</v>
      </c>
      <c r="V294" s="55">
        <v>0</v>
      </c>
      <c r="W294" s="55">
        <f t="shared" ref="W294:W318" si="800">U294+V294</f>
        <v>0</v>
      </c>
      <c r="X294" s="55">
        <v>0</v>
      </c>
      <c r="Y294" s="55">
        <v>0</v>
      </c>
      <c r="Z294" s="55">
        <f t="shared" ref="Z294:Z318" si="801">X294+Y294</f>
        <v>0</v>
      </c>
      <c r="AA294" s="55">
        <f t="shared" ref="AA294:AA307" si="802">C294+F294+I294+O294+R294+U294+X294</f>
        <v>93</v>
      </c>
      <c r="AB294" s="55">
        <f t="shared" ref="AB294:AB307" si="803">D294+G294+J294+P294+S294+V294+Y294</f>
        <v>34</v>
      </c>
      <c r="AC294" s="55">
        <f t="shared" ref="AC294:AC307" si="804">E294+H294+K294+Q294+T294+W294+Z294</f>
        <v>127</v>
      </c>
    </row>
    <row r="295" spans="1:29" ht="24" customHeight="1">
      <c r="A295" s="2"/>
      <c r="B295" s="59" t="s">
        <v>142</v>
      </c>
      <c r="C295" s="77">
        <v>3</v>
      </c>
      <c r="D295" s="77">
        <v>8</v>
      </c>
      <c r="E295" s="77">
        <f t="shared" ref="E295" si="805">C295+D295</f>
        <v>11</v>
      </c>
      <c r="F295" s="55">
        <v>6</v>
      </c>
      <c r="G295" s="55">
        <v>11</v>
      </c>
      <c r="H295" s="55">
        <f t="shared" ref="H295" si="806">F295+G295</f>
        <v>17</v>
      </c>
      <c r="I295" s="55">
        <v>6</v>
      </c>
      <c r="J295" s="55">
        <v>3</v>
      </c>
      <c r="K295" s="55">
        <f t="shared" ref="K295" si="807">I295+J295</f>
        <v>9</v>
      </c>
      <c r="L295" s="55">
        <v>0</v>
      </c>
      <c r="M295" s="55">
        <v>0</v>
      </c>
      <c r="N295" s="55">
        <f t="shared" si="797"/>
        <v>0</v>
      </c>
      <c r="O295" s="55">
        <v>8</v>
      </c>
      <c r="P295" s="55">
        <v>10</v>
      </c>
      <c r="Q295" s="55">
        <f t="shared" ref="Q295" si="808">O295+P295</f>
        <v>18</v>
      </c>
      <c r="R295" s="55">
        <v>0</v>
      </c>
      <c r="S295" s="55">
        <v>0</v>
      </c>
      <c r="T295" s="55">
        <f t="shared" ref="T295" si="809">R295+S295</f>
        <v>0</v>
      </c>
      <c r="U295" s="55">
        <v>0</v>
      </c>
      <c r="V295" s="55">
        <v>0</v>
      </c>
      <c r="W295" s="55">
        <f t="shared" ref="W295" si="810">U295+V295</f>
        <v>0</v>
      </c>
      <c r="X295" s="55">
        <v>0</v>
      </c>
      <c r="Y295" s="55">
        <v>0</v>
      </c>
      <c r="Z295" s="55">
        <f t="shared" ref="Z295" si="811">X295+Y295</f>
        <v>0</v>
      </c>
      <c r="AA295" s="55">
        <f t="shared" si="802"/>
        <v>23</v>
      </c>
      <c r="AB295" s="55">
        <f t="shared" si="803"/>
        <v>32</v>
      </c>
      <c r="AC295" s="55">
        <f t="shared" si="804"/>
        <v>55</v>
      </c>
    </row>
    <row r="296" spans="1:29" ht="24" customHeight="1">
      <c r="A296" s="2"/>
      <c r="B296" s="59" t="s">
        <v>143</v>
      </c>
      <c r="C296" s="77">
        <v>5</v>
      </c>
      <c r="D296" s="77">
        <v>27</v>
      </c>
      <c r="E296" s="77">
        <f t="shared" ref="E296" si="812">C296+D296</f>
        <v>32</v>
      </c>
      <c r="F296" s="55">
        <v>6</v>
      </c>
      <c r="G296" s="55">
        <v>23</v>
      </c>
      <c r="H296" s="55">
        <f t="shared" si="795"/>
        <v>29</v>
      </c>
      <c r="I296" s="55">
        <v>4</v>
      </c>
      <c r="J296" s="55">
        <v>17</v>
      </c>
      <c r="K296" s="55">
        <f t="shared" si="796"/>
        <v>21</v>
      </c>
      <c r="L296" s="55">
        <v>0</v>
      </c>
      <c r="M296" s="55">
        <v>0</v>
      </c>
      <c r="N296" s="55">
        <f t="shared" si="797"/>
        <v>0</v>
      </c>
      <c r="O296" s="55">
        <v>6</v>
      </c>
      <c r="P296" s="55">
        <v>14</v>
      </c>
      <c r="Q296" s="55">
        <f t="shared" si="798"/>
        <v>20</v>
      </c>
      <c r="R296" s="55">
        <v>0</v>
      </c>
      <c r="S296" s="55">
        <v>0</v>
      </c>
      <c r="T296" s="55">
        <f t="shared" si="799"/>
        <v>0</v>
      </c>
      <c r="U296" s="55">
        <v>0</v>
      </c>
      <c r="V296" s="55">
        <v>0</v>
      </c>
      <c r="W296" s="55">
        <f t="shared" si="800"/>
        <v>0</v>
      </c>
      <c r="X296" s="55">
        <v>0</v>
      </c>
      <c r="Y296" s="55">
        <v>0</v>
      </c>
      <c r="Z296" s="55">
        <f t="shared" si="801"/>
        <v>0</v>
      </c>
      <c r="AA296" s="55">
        <f t="shared" si="802"/>
        <v>21</v>
      </c>
      <c r="AB296" s="55">
        <f t="shared" si="803"/>
        <v>81</v>
      </c>
      <c r="AC296" s="55">
        <f t="shared" si="804"/>
        <v>102</v>
      </c>
    </row>
    <row r="297" spans="1:29" ht="24" customHeight="1">
      <c r="A297" s="2"/>
      <c r="B297" s="59" t="s">
        <v>92</v>
      </c>
      <c r="C297" s="77">
        <v>8</v>
      </c>
      <c r="D297" s="77">
        <v>23</v>
      </c>
      <c r="E297" s="77">
        <f t="shared" si="794"/>
        <v>31</v>
      </c>
      <c r="F297" s="55">
        <v>2</v>
      </c>
      <c r="G297" s="55">
        <v>31</v>
      </c>
      <c r="H297" s="55">
        <f t="shared" ref="H297" si="813">F297+G297</f>
        <v>33</v>
      </c>
      <c r="I297" s="55">
        <v>3</v>
      </c>
      <c r="J297" s="55">
        <v>29</v>
      </c>
      <c r="K297" s="55">
        <f t="shared" ref="K297" si="814">I297+J297</f>
        <v>32</v>
      </c>
      <c r="L297" s="55">
        <v>0</v>
      </c>
      <c r="M297" s="55">
        <v>0</v>
      </c>
      <c r="N297" s="55">
        <f t="shared" si="797"/>
        <v>0</v>
      </c>
      <c r="O297" s="55">
        <v>7</v>
      </c>
      <c r="P297" s="55">
        <v>27</v>
      </c>
      <c r="Q297" s="55">
        <f t="shared" ref="Q297" si="815">O297+P297</f>
        <v>34</v>
      </c>
      <c r="R297" s="55">
        <v>0</v>
      </c>
      <c r="S297" s="55">
        <v>2</v>
      </c>
      <c r="T297" s="55">
        <f t="shared" ref="T297" si="816">R297+S297</f>
        <v>2</v>
      </c>
      <c r="U297" s="55">
        <v>0</v>
      </c>
      <c r="V297" s="55">
        <v>0</v>
      </c>
      <c r="W297" s="55">
        <f t="shared" ref="W297" si="817">U297+V297</f>
        <v>0</v>
      </c>
      <c r="X297" s="55">
        <v>0</v>
      </c>
      <c r="Y297" s="55">
        <v>0</v>
      </c>
      <c r="Z297" s="55">
        <f t="shared" ref="Z297" si="818">X297+Y297</f>
        <v>0</v>
      </c>
      <c r="AA297" s="55">
        <f t="shared" si="802"/>
        <v>20</v>
      </c>
      <c r="AB297" s="55">
        <f t="shared" si="803"/>
        <v>112</v>
      </c>
      <c r="AC297" s="55">
        <f t="shared" si="804"/>
        <v>132</v>
      </c>
    </row>
    <row r="298" spans="1:29" ht="24" customHeight="1">
      <c r="A298" s="2"/>
      <c r="B298" s="59" t="s">
        <v>56</v>
      </c>
      <c r="C298" s="55">
        <v>0</v>
      </c>
      <c r="D298" s="55">
        <v>0</v>
      </c>
      <c r="E298" s="55">
        <f t="shared" si="794"/>
        <v>0</v>
      </c>
      <c r="F298" s="55">
        <v>0</v>
      </c>
      <c r="G298" s="55">
        <v>0</v>
      </c>
      <c r="H298" s="55">
        <f t="shared" si="795"/>
        <v>0</v>
      </c>
      <c r="I298" s="55">
        <v>0</v>
      </c>
      <c r="J298" s="55">
        <v>0</v>
      </c>
      <c r="K298" s="55">
        <f t="shared" si="796"/>
        <v>0</v>
      </c>
      <c r="L298" s="55">
        <v>0</v>
      </c>
      <c r="M298" s="55">
        <v>0</v>
      </c>
      <c r="N298" s="55">
        <f t="shared" si="797"/>
        <v>0</v>
      </c>
      <c r="O298" s="55">
        <v>0</v>
      </c>
      <c r="P298" s="55">
        <v>0</v>
      </c>
      <c r="Q298" s="55">
        <f t="shared" si="798"/>
        <v>0</v>
      </c>
      <c r="R298" s="55">
        <v>2</v>
      </c>
      <c r="S298" s="55">
        <v>0</v>
      </c>
      <c r="T298" s="55">
        <f t="shared" si="799"/>
        <v>2</v>
      </c>
      <c r="U298" s="55">
        <v>0</v>
      </c>
      <c r="V298" s="55">
        <v>0</v>
      </c>
      <c r="W298" s="55">
        <f t="shared" si="800"/>
        <v>0</v>
      </c>
      <c r="X298" s="55">
        <v>0</v>
      </c>
      <c r="Y298" s="55">
        <v>0</v>
      </c>
      <c r="Z298" s="55">
        <f t="shared" si="801"/>
        <v>0</v>
      </c>
      <c r="AA298" s="55">
        <f t="shared" si="802"/>
        <v>2</v>
      </c>
      <c r="AB298" s="55">
        <f t="shared" si="803"/>
        <v>0</v>
      </c>
      <c r="AC298" s="55">
        <f t="shared" si="804"/>
        <v>2</v>
      </c>
    </row>
    <row r="299" spans="1:29" ht="24" customHeight="1">
      <c r="A299" s="2"/>
      <c r="B299" s="59" t="s">
        <v>144</v>
      </c>
      <c r="C299" s="55">
        <v>44</v>
      </c>
      <c r="D299" s="55">
        <v>15</v>
      </c>
      <c r="E299" s="55">
        <f t="shared" ref="E299" si="819">C299+D299</f>
        <v>59</v>
      </c>
      <c r="F299" s="55">
        <v>34</v>
      </c>
      <c r="G299" s="55">
        <v>18</v>
      </c>
      <c r="H299" s="55">
        <f t="shared" ref="H299" si="820">F299+G299</f>
        <v>52</v>
      </c>
      <c r="I299" s="55">
        <v>36</v>
      </c>
      <c r="J299" s="55">
        <v>29</v>
      </c>
      <c r="K299" s="55">
        <f t="shared" ref="K299" si="821">I299+J299</f>
        <v>65</v>
      </c>
      <c r="L299" s="55">
        <v>0</v>
      </c>
      <c r="M299" s="55">
        <v>0</v>
      </c>
      <c r="N299" s="55">
        <f t="shared" si="797"/>
        <v>0</v>
      </c>
      <c r="O299" s="55">
        <v>40</v>
      </c>
      <c r="P299" s="55">
        <v>20</v>
      </c>
      <c r="Q299" s="55">
        <f t="shared" ref="Q299" si="822">O299+P299</f>
        <v>60</v>
      </c>
      <c r="R299" s="55">
        <v>2</v>
      </c>
      <c r="S299" s="55">
        <v>1</v>
      </c>
      <c r="T299" s="55">
        <f t="shared" ref="T299" si="823">R299+S299</f>
        <v>3</v>
      </c>
      <c r="U299" s="55">
        <v>0</v>
      </c>
      <c r="V299" s="55">
        <v>0</v>
      </c>
      <c r="W299" s="55">
        <f t="shared" ref="W299" si="824">U299+V299</f>
        <v>0</v>
      </c>
      <c r="X299" s="55">
        <v>0</v>
      </c>
      <c r="Y299" s="55">
        <v>0</v>
      </c>
      <c r="Z299" s="55">
        <f t="shared" ref="Z299" si="825">X299+Y299</f>
        <v>0</v>
      </c>
      <c r="AA299" s="55">
        <f t="shared" si="802"/>
        <v>156</v>
      </c>
      <c r="AB299" s="55">
        <f t="shared" si="803"/>
        <v>83</v>
      </c>
      <c r="AC299" s="55">
        <f t="shared" si="804"/>
        <v>239</v>
      </c>
    </row>
    <row r="300" spans="1:29" ht="24" customHeight="1">
      <c r="A300" s="2"/>
      <c r="B300" s="59" t="s">
        <v>57</v>
      </c>
      <c r="C300" s="55">
        <v>0</v>
      </c>
      <c r="D300" s="55">
        <v>0</v>
      </c>
      <c r="E300" s="55">
        <f t="shared" si="794"/>
        <v>0</v>
      </c>
      <c r="F300" s="55">
        <v>0</v>
      </c>
      <c r="G300" s="55">
        <v>0</v>
      </c>
      <c r="H300" s="55">
        <f t="shared" si="795"/>
        <v>0</v>
      </c>
      <c r="I300" s="55">
        <v>0</v>
      </c>
      <c r="J300" s="55">
        <v>0</v>
      </c>
      <c r="K300" s="55">
        <f t="shared" si="796"/>
        <v>0</v>
      </c>
      <c r="L300" s="55">
        <v>0</v>
      </c>
      <c r="M300" s="55">
        <v>0</v>
      </c>
      <c r="N300" s="55">
        <f t="shared" si="797"/>
        <v>0</v>
      </c>
      <c r="O300" s="55">
        <v>0</v>
      </c>
      <c r="P300" s="55">
        <v>0</v>
      </c>
      <c r="Q300" s="55">
        <f t="shared" si="798"/>
        <v>0</v>
      </c>
      <c r="R300" s="55">
        <v>1</v>
      </c>
      <c r="S300" s="55">
        <v>0</v>
      </c>
      <c r="T300" s="55">
        <f t="shared" si="799"/>
        <v>1</v>
      </c>
      <c r="U300" s="55">
        <v>0</v>
      </c>
      <c r="V300" s="55">
        <v>0</v>
      </c>
      <c r="W300" s="55">
        <f t="shared" si="800"/>
        <v>0</v>
      </c>
      <c r="X300" s="55">
        <v>0</v>
      </c>
      <c r="Y300" s="55">
        <v>0</v>
      </c>
      <c r="Z300" s="55">
        <f t="shared" si="801"/>
        <v>0</v>
      </c>
      <c r="AA300" s="55">
        <f t="shared" si="802"/>
        <v>1</v>
      </c>
      <c r="AB300" s="55">
        <f t="shared" si="803"/>
        <v>0</v>
      </c>
      <c r="AC300" s="55">
        <f t="shared" si="804"/>
        <v>1</v>
      </c>
    </row>
    <row r="301" spans="1:29" ht="24" customHeight="1">
      <c r="A301" s="2"/>
      <c r="B301" s="59" t="s">
        <v>180</v>
      </c>
      <c r="C301" s="55">
        <v>5</v>
      </c>
      <c r="D301" s="55">
        <v>3</v>
      </c>
      <c r="E301" s="55">
        <f t="shared" ref="E301:E302" si="826">C301+D301</f>
        <v>8</v>
      </c>
      <c r="F301" s="55">
        <v>3</v>
      </c>
      <c r="G301" s="55">
        <v>5</v>
      </c>
      <c r="H301" s="55">
        <f t="shared" ref="H301:H302" si="827">F301+G301</f>
        <v>8</v>
      </c>
      <c r="I301" s="55">
        <v>5</v>
      </c>
      <c r="J301" s="55">
        <v>0</v>
      </c>
      <c r="K301" s="55">
        <f t="shared" ref="K301:K302" si="828">I301+J301</f>
        <v>5</v>
      </c>
      <c r="L301" s="55">
        <v>0</v>
      </c>
      <c r="M301" s="55">
        <v>0</v>
      </c>
      <c r="N301" s="55">
        <f t="shared" si="797"/>
        <v>0</v>
      </c>
      <c r="O301" s="55">
        <v>3</v>
      </c>
      <c r="P301" s="55">
        <v>1</v>
      </c>
      <c r="Q301" s="55">
        <f t="shared" ref="Q301:Q302" si="829">O301+P301</f>
        <v>4</v>
      </c>
      <c r="R301" s="55">
        <v>3</v>
      </c>
      <c r="S301" s="55">
        <v>0</v>
      </c>
      <c r="T301" s="55">
        <f t="shared" ref="T301:T302" si="830">R301+S301</f>
        <v>3</v>
      </c>
      <c r="U301" s="55">
        <v>0</v>
      </c>
      <c r="V301" s="55">
        <v>0</v>
      </c>
      <c r="W301" s="55">
        <f t="shared" ref="W301:W302" si="831">U301+V301</f>
        <v>0</v>
      </c>
      <c r="X301" s="55">
        <v>0</v>
      </c>
      <c r="Y301" s="55">
        <v>0</v>
      </c>
      <c r="Z301" s="55">
        <f t="shared" ref="Z301:Z302" si="832">X301+Y301</f>
        <v>0</v>
      </c>
      <c r="AA301" s="55">
        <f t="shared" si="802"/>
        <v>19</v>
      </c>
      <c r="AB301" s="55">
        <f t="shared" si="803"/>
        <v>9</v>
      </c>
      <c r="AC301" s="55">
        <f t="shared" si="804"/>
        <v>28</v>
      </c>
    </row>
    <row r="302" spans="1:29" ht="24" customHeight="1">
      <c r="A302" s="2"/>
      <c r="B302" s="59" t="s">
        <v>181</v>
      </c>
      <c r="C302" s="55">
        <v>6</v>
      </c>
      <c r="D302" s="55">
        <v>7</v>
      </c>
      <c r="E302" s="55">
        <f t="shared" si="826"/>
        <v>13</v>
      </c>
      <c r="F302" s="55">
        <v>5</v>
      </c>
      <c r="G302" s="55">
        <v>6</v>
      </c>
      <c r="H302" s="55">
        <f t="shared" si="827"/>
        <v>11</v>
      </c>
      <c r="I302" s="55">
        <v>7</v>
      </c>
      <c r="J302" s="55">
        <v>3</v>
      </c>
      <c r="K302" s="55">
        <f t="shared" si="828"/>
        <v>10</v>
      </c>
      <c r="L302" s="55">
        <v>0</v>
      </c>
      <c r="M302" s="55">
        <v>0</v>
      </c>
      <c r="N302" s="55">
        <f t="shared" si="797"/>
        <v>0</v>
      </c>
      <c r="O302" s="55">
        <v>8</v>
      </c>
      <c r="P302" s="55">
        <v>1</v>
      </c>
      <c r="Q302" s="55">
        <f t="shared" si="829"/>
        <v>9</v>
      </c>
      <c r="R302" s="55">
        <v>0</v>
      </c>
      <c r="S302" s="55">
        <v>0</v>
      </c>
      <c r="T302" s="55">
        <f t="shared" si="830"/>
        <v>0</v>
      </c>
      <c r="U302" s="55">
        <v>0</v>
      </c>
      <c r="V302" s="55">
        <v>0</v>
      </c>
      <c r="W302" s="55">
        <f t="shared" si="831"/>
        <v>0</v>
      </c>
      <c r="X302" s="55">
        <v>0</v>
      </c>
      <c r="Y302" s="55">
        <v>0</v>
      </c>
      <c r="Z302" s="55">
        <f t="shared" si="832"/>
        <v>0</v>
      </c>
      <c r="AA302" s="55">
        <f t="shared" si="802"/>
        <v>26</v>
      </c>
      <c r="AB302" s="55">
        <f t="shared" si="803"/>
        <v>17</v>
      </c>
      <c r="AC302" s="55">
        <f t="shared" si="804"/>
        <v>43</v>
      </c>
    </row>
    <row r="303" spans="1:29" ht="24" customHeight="1">
      <c r="A303" s="2"/>
      <c r="B303" s="66" t="s">
        <v>58</v>
      </c>
      <c r="C303" s="67">
        <v>48</v>
      </c>
      <c r="D303" s="67">
        <v>20</v>
      </c>
      <c r="E303" s="55">
        <f t="shared" si="794"/>
        <v>68</v>
      </c>
      <c r="F303" s="55">
        <v>63</v>
      </c>
      <c r="G303" s="55">
        <v>23</v>
      </c>
      <c r="H303" s="55">
        <f t="shared" si="795"/>
        <v>86</v>
      </c>
      <c r="I303" s="55">
        <v>70</v>
      </c>
      <c r="J303" s="55">
        <v>20</v>
      </c>
      <c r="K303" s="55">
        <f t="shared" si="796"/>
        <v>90</v>
      </c>
      <c r="L303" s="55">
        <v>0</v>
      </c>
      <c r="M303" s="55">
        <v>0</v>
      </c>
      <c r="N303" s="55">
        <f t="shared" si="797"/>
        <v>0</v>
      </c>
      <c r="O303" s="55">
        <v>53</v>
      </c>
      <c r="P303" s="55">
        <v>30</v>
      </c>
      <c r="Q303" s="55">
        <f t="shared" si="798"/>
        <v>83</v>
      </c>
      <c r="R303" s="55">
        <v>11</v>
      </c>
      <c r="S303" s="55">
        <v>2</v>
      </c>
      <c r="T303" s="55">
        <f t="shared" si="799"/>
        <v>13</v>
      </c>
      <c r="U303" s="55">
        <v>0</v>
      </c>
      <c r="V303" s="55">
        <v>0</v>
      </c>
      <c r="W303" s="55">
        <f t="shared" si="800"/>
        <v>0</v>
      </c>
      <c r="X303" s="55">
        <v>0</v>
      </c>
      <c r="Y303" s="55">
        <v>0</v>
      </c>
      <c r="Z303" s="55">
        <f t="shared" si="801"/>
        <v>0</v>
      </c>
      <c r="AA303" s="55">
        <f t="shared" si="802"/>
        <v>245</v>
      </c>
      <c r="AB303" s="55">
        <f t="shared" si="803"/>
        <v>95</v>
      </c>
      <c r="AC303" s="55">
        <f t="shared" si="804"/>
        <v>340</v>
      </c>
    </row>
    <row r="304" spans="1:29" ht="24" customHeight="1">
      <c r="A304" s="2"/>
      <c r="B304" s="59" t="s">
        <v>134</v>
      </c>
      <c r="C304" s="55">
        <v>0</v>
      </c>
      <c r="D304" s="55">
        <v>0</v>
      </c>
      <c r="E304" s="55">
        <f t="shared" ref="E304:E306" si="833">C304+D304</f>
        <v>0</v>
      </c>
      <c r="F304" s="55">
        <v>4</v>
      </c>
      <c r="G304" s="55">
        <v>24</v>
      </c>
      <c r="H304" s="55">
        <f t="shared" ref="H304:H306" si="834">F304+G304</f>
        <v>28</v>
      </c>
      <c r="I304" s="55">
        <v>7</v>
      </c>
      <c r="J304" s="55">
        <v>23</v>
      </c>
      <c r="K304" s="55">
        <f t="shared" ref="K304:K306" si="835">I304+J304</f>
        <v>30</v>
      </c>
      <c r="L304" s="55">
        <v>0</v>
      </c>
      <c r="M304" s="55">
        <v>0</v>
      </c>
      <c r="N304" s="55">
        <f t="shared" si="797"/>
        <v>0</v>
      </c>
      <c r="O304" s="55">
        <v>5</v>
      </c>
      <c r="P304" s="55">
        <v>20</v>
      </c>
      <c r="Q304" s="55">
        <f t="shared" ref="Q304:Q306" si="836">O304+P304</f>
        <v>25</v>
      </c>
      <c r="R304" s="55">
        <v>0</v>
      </c>
      <c r="S304" s="55">
        <v>0</v>
      </c>
      <c r="T304" s="55">
        <f t="shared" ref="T304:T306" si="837">R304+S304</f>
        <v>0</v>
      </c>
      <c r="U304" s="55">
        <v>0</v>
      </c>
      <c r="V304" s="55">
        <v>0</v>
      </c>
      <c r="W304" s="55">
        <f t="shared" ref="W304:W306" si="838">U304+V304</f>
        <v>0</v>
      </c>
      <c r="X304" s="55">
        <v>0</v>
      </c>
      <c r="Y304" s="55">
        <v>0</v>
      </c>
      <c r="Z304" s="55">
        <f t="shared" ref="Z304:Z306" si="839">X304+Y304</f>
        <v>0</v>
      </c>
      <c r="AA304" s="55">
        <f t="shared" si="802"/>
        <v>16</v>
      </c>
      <c r="AB304" s="55">
        <f t="shared" si="803"/>
        <v>67</v>
      </c>
      <c r="AC304" s="55">
        <f t="shared" si="804"/>
        <v>83</v>
      </c>
    </row>
    <row r="305" spans="1:29" ht="24" customHeight="1">
      <c r="A305" s="2"/>
      <c r="B305" s="59" t="s">
        <v>195</v>
      </c>
      <c r="C305" s="55">
        <v>8</v>
      </c>
      <c r="D305" s="55">
        <v>36</v>
      </c>
      <c r="E305" s="55">
        <f t="shared" si="833"/>
        <v>44</v>
      </c>
      <c r="F305" s="55">
        <v>0</v>
      </c>
      <c r="G305" s="55">
        <v>0</v>
      </c>
      <c r="H305" s="55">
        <f t="shared" si="834"/>
        <v>0</v>
      </c>
      <c r="I305" s="55">
        <v>0</v>
      </c>
      <c r="J305" s="55">
        <v>0</v>
      </c>
      <c r="K305" s="55">
        <f t="shared" si="835"/>
        <v>0</v>
      </c>
      <c r="L305" s="55">
        <v>0</v>
      </c>
      <c r="M305" s="55">
        <v>0</v>
      </c>
      <c r="N305" s="55">
        <f t="shared" ref="N305:N306" si="840">L305+M305</f>
        <v>0</v>
      </c>
      <c r="O305" s="55">
        <v>0</v>
      </c>
      <c r="P305" s="55">
        <v>0</v>
      </c>
      <c r="Q305" s="55">
        <f t="shared" si="836"/>
        <v>0</v>
      </c>
      <c r="R305" s="55">
        <v>0</v>
      </c>
      <c r="S305" s="55">
        <v>0</v>
      </c>
      <c r="T305" s="55">
        <f t="shared" si="837"/>
        <v>0</v>
      </c>
      <c r="U305" s="55">
        <v>0</v>
      </c>
      <c r="V305" s="55">
        <v>0</v>
      </c>
      <c r="W305" s="55">
        <f t="shared" si="838"/>
        <v>0</v>
      </c>
      <c r="X305" s="55">
        <v>0</v>
      </c>
      <c r="Y305" s="55">
        <v>0</v>
      </c>
      <c r="Z305" s="55">
        <f t="shared" si="839"/>
        <v>0</v>
      </c>
      <c r="AA305" s="55">
        <f t="shared" ref="AA305:AA306" si="841">C305+F305+I305+O305+R305+U305+X305</f>
        <v>8</v>
      </c>
      <c r="AB305" s="55">
        <f t="shared" ref="AB305:AB306" si="842">D305+G305+J305+P305+S305+V305+Y305</f>
        <v>36</v>
      </c>
      <c r="AC305" s="55">
        <f t="shared" ref="AC305:AC306" si="843">E305+H305+K305+Q305+T305+W305+Z305</f>
        <v>44</v>
      </c>
    </row>
    <row r="306" spans="1:29" ht="24" customHeight="1">
      <c r="A306" s="2"/>
      <c r="B306" s="59" t="s">
        <v>93</v>
      </c>
      <c r="C306" s="55">
        <v>0</v>
      </c>
      <c r="D306" s="55">
        <v>0</v>
      </c>
      <c r="E306" s="55">
        <f t="shared" si="833"/>
        <v>0</v>
      </c>
      <c r="F306" s="55">
        <v>12</v>
      </c>
      <c r="G306" s="55">
        <v>9</v>
      </c>
      <c r="H306" s="55">
        <f t="shared" si="834"/>
        <v>21</v>
      </c>
      <c r="I306" s="55">
        <v>12</v>
      </c>
      <c r="J306" s="55">
        <v>5</v>
      </c>
      <c r="K306" s="55">
        <f t="shared" si="835"/>
        <v>17</v>
      </c>
      <c r="L306" s="55">
        <v>0</v>
      </c>
      <c r="M306" s="55">
        <v>0</v>
      </c>
      <c r="N306" s="55">
        <f t="shared" si="840"/>
        <v>0</v>
      </c>
      <c r="O306" s="55">
        <v>14</v>
      </c>
      <c r="P306" s="55">
        <v>5</v>
      </c>
      <c r="Q306" s="55">
        <f t="shared" si="836"/>
        <v>19</v>
      </c>
      <c r="R306" s="55">
        <v>0</v>
      </c>
      <c r="S306" s="55">
        <v>1</v>
      </c>
      <c r="T306" s="55">
        <f t="shared" si="837"/>
        <v>1</v>
      </c>
      <c r="U306" s="55">
        <v>0</v>
      </c>
      <c r="V306" s="55">
        <v>0</v>
      </c>
      <c r="W306" s="55">
        <f t="shared" si="838"/>
        <v>0</v>
      </c>
      <c r="X306" s="55">
        <v>0</v>
      </c>
      <c r="Y306" s="55">
        <v>0</v>
      </c>
      <c r="Z306" s="55">
        <f t="shared" si="839"/>
        <v>0</v>
      </c>
      <c r="AA306" s="55">
        <f t="shared" si="841"/>
        <v>38</v>
      </c>
      <c r="AB306" s="55">
        <f t="shared" si="842"/>
        <v>20</v>
      </c>
      <c r="AC306" s="55">
        <f t="shared" si="843"/>
        <v>58</v>
      </c>
    </row>
    <row r="307" spans="1:29" ht="24" customHeight="1">
      <c r="A307" s="2"/>
      <c r="B307" s="59" t="s">
        <v>196</v>
      </c>
      <c r="C307" s="55">
        <v>24</v>
      </c>
      <c r="D307" s="55">
        <v>15</v>
      </c>
      <c r="E307" s="55">
        <f t="shared" ref="E307" si="844">C307+D307</f>
        <v>39</v>
      </c>
      <c r="F307" s="55">
        <v>0</v>
      </c>
      <c r="G307" s="55">
        <v>0</v>
      </c>
      <c r="H307" s="55">
        <f t="shared" ref="H307" si="845">F307+G307</f>
        <v>0</v>
      </c>
      <c r="I307" s="55">
        <v>0</v>
      </c>
      <c r="J307" s="55">
        <v>0</v>
      </c>
      <c r="K307" s="55">
        <f t="shared" ref="K307" si="846">I307+J307</f>
        <v>0</v>
      </c>
      <c r="L307" s="55">
        <v>0</v>
      </c>
      <c r="M307" s="55">
        <v>0</v>
      </c>
      <c r="N307" s="55">
        <f t="shared" si="797"/>
        <v>0</v>
      </c>
      <c r="O307" s="55">
        <v>0</v>
      </c>
      <c r="P307" s="55">
        <v>0</v>
      </c>
      <c r="Q307" s="55">
        <f t="shared" ref="Q307" si="847">O307+P307</f>
        <v>0</v>
      </c>
      <c r="R307" s="55">
        <v>0</v>
      </c>
      <c r="S307" s="55">
        <v>0</v>
      </c>
      <c r="T307" s="55">
        <f t="shared" ref="T307" si="848">R307+S307</f>
        <v>0</v>
      </c>
      <c r="U307" s="55">
        <v>0</v>
      </c>
      <c r="V307" s="55">
        <v>0</v>
      </c>
      <c r="W307" s="55">
        <f t="shared" ref="W307" si="849">U307+V307</f>
        <v>0</v>
      </c>
      <c r="X307" s="55">
        <v>0</v>
      </c>
      <c r="Y307" s="55">
        <v>0</v>
      </c>
      <c r="Z307" s="55">
        <f t="shared" ref="Z307" si="850">X307+Y307</f>
        <v>0</v>
      </c>
      <c r="AA307" s="55">
        <f t="shared" si="802"/>
        <v>24</v>
      </c>
      <c r="AB307" s="55">
        <f t="shared" si="803"/>
        <v>15</v>
      </c>
      <c r="AC307" s="55">
        <f t="shared" si="804"/>
        <v>39</v>
      </c>
    </row>
    <row r="308" spans="1:29" ht="24" customHeight="1">
      <c r="A308" s="2"/>
      <c r="B308" s="24" t="s">
        <v>76</v>
      </c>
      <c r="C308" s="1">
        <f t="shared" ref="C308:AC308" si="851">SUM(C294:C307)</f>
        <v>186</v>
      </c>
      <c r="D308" s="1">
        <f t="shared" si="851"/>
        <v>169</v>
      </c>
      <c r="E308" s="1">
        <f t="shared" si="851"/>
        <v>355</v>
      </c>
      <c r="F308" s="1">
        <f t="shared" si="851"/>
        <v>158</v>
      </c>
      <c r="G308" s="1">
        <f t="shared" si="851"/>
        <v>158</v>
      </c>
      <c r="H308" s="1">
        <f t="shared" si="851"/>
        <v>316</v>
      </c>
      <c r="I308" s="1">
        <f t="shared" si="851"/>
        <v>167</v>
      </c>
      <c r="J308" s="1">
        <f t="shared" si="851"/>
        <v>137</v>
      </c>
      <c r="K308" s="1">
        <f t="shared" si="851"/>
        <v>304</v>
      </c>
      <c r="L308" s="1">
        <f t="shared" si="851"/>
        <v>0</v>
      </c>
      <c r="M308" s="1">
        <f t="shared" si="851"/>
        <v>0</v>
      </c>
      <c r="N308" s="1">
        <f t="shared" si="851"/>
        <v>0</v>
      </c>
      <c r="O308" s="1">
        <f t="shared" si="851"/>
        <v>160</v>
      </c>
      <c r="P308" s="1">
        <f t="shared" si="851"/>
        <v>131</v>
      </c>
      <c r="Q308" s="1">
        <f t="shared" si="851"/>
        <v>291</v>
      </c>
      <c r="R308" s="1">
        <f t="shared" si="851"/>
        <v>21</v>
      </c>
      <c r="S308" s="1">
        <f t="shared" si="851"/>
        <v>6</v>
      </c>
      <c r="T308" s="1">
        <f t="shared" si="851"/>
        <v>27</v>
      </c>
      <c r="U308" s="1">
        <f t="shared" si="851"/>
        <v>0</v>
      </c>
      <c r="V308" s="1">
        <f t="shared" si="851"/>
        <v>0</v>
      </c>
      <c r="W308" s="1">
        <f t="shared" si="851"/>
        <v>0</v>
      </c>
      <c r="X308" s="1">
        <f t="shared" si="851"/>
        <v>0</v>
      </c>
      <c r="Y308" s="1">
        <f t="shared" si="851"/>
        <v>0</v>
      </c>
      <c r="Z308" s="1">
        <f t="shared" si="851"/>
        <v>0</v>
      </c>
      <c r="AA308" s="1">
        <f t="shared" si="851"/>
        <v>692</v>
      </c>
      <c r="AB308" s="1">
        <f t="shared" si="851"/>
        <v>601</v>
      </c>
      <c r="AC308" s="1">
        <f t="shared" si="851"/>
        <v>1293</v>
      </c>
    </row>
    <row r="309" spans="1:29" ht="24" customHeight="1">
      <c r="A309" s="2"/>
      <c r="B309" s="21" t="s">
        <v>197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4" customHeight="1">
      <c r="A310" s="2"/>
      <c r="B310" s="76" t="s">
        <v>198</v>
      </c>
      <c r="C310" s="55">
        <v>1</v>
      </c>
      <c r="D310" s="55">
        <v>0</v>
      </c>
      <c r="E310" s="55">
        <f t="shared" ref="E310" si="852">C310+D310</f>
        <v>1</v>
      </c>
      <c r="F310" s="55">
        <v>0</v>
      </c>
      <c r="G310" s="55">
        <v>0</v>
      </c>
      <c r="H310" s="55">
        <f t="shared" ref="H310" si="853">F310+G310</f>
        <v>0</v>
      </c>
      <c r="I310" s="55">
        <v>0</v>
      </c>
      <c r="J310" s="55">
        <v>0</v>
      </c>
      <c r="K310" s="55">
        <f t="shared" ref="K310" si="854">I310+J310</f>
        <v>0</v>
      </c>
      <c r="L310" s="55">
        <v>0</v>
      </c>
      <c r="M310" s="55">
        <v>0</v>
      </c>
      <c r="N310" s="55">
        <f t="shared" ref="N310" si="855">L310+M310</f>
        <v>0</v>
      </c>
      <c r="O310" s="55">
        <v>0</v>
      </c>
      <c r="P310" s="55">
        <v>0</v>
      </c>
      <c r="Q310" s="55">
        <f t="shared" ref="Q310" si="856">O310+P310</f>
        <v>0</v>
      </c>
      <c r="R310" s="55">
        <v>0</v>
      </c>
      <c r="S310" s="55">
        <v>0</v>
      </c>
      <c r="T310" s="55">
        <f t="shared" ref="T310" si="857">R310+S310</f>
        <v>0</v>
      </c>
      <c r="U310" s="55">
        <v>0</v>
      </c>
      <c r="V310" s="55">
        <v>0</v>
      </c>
      <c r="W310" s="55">
        <f t="shared" ref="W310" si="858">U310+V310</f>
        <v>0</v>
      </c>
      <c r="X310" s="55">
        <v>0</v>
      </c>
      <c r="Y310" s="55">
        <v>0</v>
      </c>
      <c r="Z310" s="55">
        <f t="shared" ref="Z310" si="859">X310+Y310</f>
        <v>0</v>
      </c>
      <c r="AA310" s="55">
        <f t="shared" ref="AA310" si="860">C310+F310+I310+O310+R310+U310+X310</f>
        <v>1</v>
      </c>
      <c r="AB310" s="55">
        <f t="shared" ref="AB310" si="861">D310+G310+J310+P310+S310+V310+Y310</f>
        <v>0</v>
      </c>
      <c r="AC310" s="55">
        <f t="shared" ref="AC310" si="862">E310+H310+K310+Q310+T310+W310+Z310</f>
        <v>1</v>
      </c>
    </row>
    <row r="311" spans="1:29" ht="24" customHeight="1">
      <c r="A311" s="2"/>
      <c r="B311" s="24" t="s">
        <v>76</v>
      </c>
      <c r="C311" s="1">
        <f>SUM(C310)</f>
        <v>1</v>
      </c>
      <c r="D311" s="1">
        <f t="shared" ref="D311:AC311" si="863">SUM(D310)</f>
        <v>0</v>
      </c>
      <c r="E311" s="1">
        <f t="shared" si="863"/>
        <v>1</v>
      </c>
      <c r="F311" s="1">
        <f t="shared" si="863"/>
        <v>0</v>
      </c>
      <c r="G311" s="1">
        <f t="shared" si="863"/>
        <v>0</v>
      </c>
      <c r="H311" s="1">
        <f t="shared" si="863"/>
        <v>0</v>
      </c>
      <c r="I311" s="1">
        <f t="shared" si="863"/>
        <v>0</v>
      </c>
      <c r="J311" s="1">
        <f t="shared" si="863"/>
        <v>0</v>
      </c>
      <c r="K311" s="1">
        <f t="shared" si="863"/>
        <v>0</v>
      </c>
      <c r="L311" s="1">
        <f t="shared" si="863"/>
        <v>0</v>
      </c>
      <c r="M311" s="1">
        <f t="shared" si="863"/>
        <v>0</v>
      </c>
      <c r="N311" s="1">
        <f t="shared" si="863"/>
        <v>0</v>
      </c>
      <c r="O311" s="1">
        <f t="shared" si="863"/>
        <v>0</v>
      </c>
      <c r="P311" s="1">
        <f t="shared" si="863"/>
        <v>0</v>
      </c>
      <c r="Q311" s="1">
        <f t="shared" si="863"/>
        <v>0</v>
      </c>
      <c r="R311" s="1">
        <f t="shared" si="863"/>
        <v>0</v>
      </c>
      <c r="S311" s="1">
        <f t="shared" si="863"/>
        <v>0</v>
      </c>
      <c r="T311" s="1">
        <f t="shared" si="863"/>
        <v>0</v>
      </c>
      <c r="U311" s="1">
        <f t="shared" si="863"/>
        <v>0</v>
      </c>
      <c r="V311" s="1">
        <f t="shared" si="863"/>
        <v>0</v>
      </c>
      <c r="W311" s="1">
        <f t="shared" si="863"/>
        <v>0</v>
      </c>
      <c r="X311" s="1">
        <f t="shared" si="863"/>
        <v>0</v>
      </c>
      <c r="Y311" s="1">
        <f t="shared" si="863"/>
        <v>0</v>
      </c>
      <c r="Z311" s="1">
        <f t="shared" si="863"/>
        <v>0</v>
      </c>
      <c r="AA311" s="1">
        <f t="shared" si="863"/>
        <v>1</v>
      </c>
      <c r="AB311" s="1">
        <f t="shared" si="863"/>
        <v>0</v>
      </c>
      <c r="AC311" s="1">
        <f t="shared" si="863"/>
        <v>1</v>
      </c>
    </row>
    <row r="312" spans="1:29" ht="24" customHeight="1">
      <c r="A312" s="2"/>
      <c r="B312" s="22" t="s">
        <v>7</v>
      </c>
      <c r="C312" s="1">
        <f>C311+C308</f>
        <v>187</v>
      </c>
      <c r="D312" s="1">
        <f t="shared" ref="D312:AC312" si="864">D311+D308</f>
        <v>169</v>
      </c>
      <c r="E312" s="1">
        <f t="shared" si="864"/>
        <v>356</v>
      </c>
      <c r="F312" s="1">
        <f t="shared" si="864"/>
        <v>158</v>
      </c>
      <c r="G312" s="1">
        <f t="shared" si="864"/>
        <v>158</v>
      </c>
      <c r="H312" s="1">
        <f t="shared" si="864"/>
        <v>316</v>
      </c>
      <c r="I312" s="1">
        <f t="shared" si="864"/>
        <v>167</v>
      </c>
      <c r="J312" s="1">
        <f t="shared" si="864"/>
        <v>137</v>
      </c>
      <c r="K312" s="1">
        <f t="shared" si="864"/>
        <v>304</v>
      </c>
      <c r="L312" s="1">
        <f t="shared" si="864"/>
        <v>0</v>
      </c>
      <c r="M312" s="1">
        <f t="shared" si="864"/>
        <v>0</v>
      </c>
      <c r="N312" s="1">
        <f t="shared" si="864"/>
        <v>0</v>
      </c>
      <c r="O312" s="1">
        <f t="shared" si="864"/>
        <v>160</v>
      </c>
      <c r="P312" s="1">
        <f t="shared" si="864"/>
        <v>131</v>
      </c>
      <c r="Q312" s="1">
        <f t="shared" si="864"/>
        <v>291</v>
      </c>
      <c r="R312" s="1">
        <f t="shared" si="864"/>
        <v>21</v>
      </c>
      <c r="S312" s="1">
        <f t="shared" si="864"/>
        <v>6</v>
      </c>
      <c r="T312" s="1">
        <f t="shared" si="864"/>
        <v>27</v>
      </c>
      <c r="U312" s="1">
        <f t="shared" si="864"/>
        <v>0</v>
      </c>
      <c r="V312" s="1">
        <f t="shared" si="864"/>
        <v>0</v>
      </c>
      <c r="W312" s="1">
        <f t="shared" si="864"/>
        <v>0</v>
      </c>
      <c r="X312" s="1">
        <f t="shared" si="864"/>
        <v>0</v>
      </c>
      <c r="Y312" s="1">
        <f t="shared" si="864"/>
        <v>0</v>
      </c>
      <c r="Z312" s="1">
        <f t="shared" si="864"/>
        <v>0</v>
      </c>
      <c r="AA312" s="1">
        <f t="shared" si="864"/>
        <v>693</v>
      </c>
      <c r="AB312" s="1">
        <f t="shared" si="864"/>
        <v>601</v>
      </c>
      <c r="AC312" s="1">
        <f t="shared" si="864"/>
        <v>1294</v>
      </c>
    </row>
    <row r="313" spans="1:29" ht="24" customHeight="1">
      <c r="A313" s="12"/>
      <c r="B313" s="13" t="s">
        <v>8</v>
      </c>
      <c r="C313" s="14">
        <f>C312</f>
        <v>187</v>
      </c>
      <c r="D313" s="14">
        <f t="shared" ref="D313:AC313" si="865">D312</f>
        <v>169</v>
      </c>
      <c r="E313" s="14">
        <f t="shared" si="865"/>
        <v>356</v>
      </c>
      <c r="F313" s="14">
        <f t="shared" si="865"/>
        <v>158</v>
      </c>
      <c r="G313" s="14">
        <f t="shared" si="865"/>
        <v>158</v>
      </c>
      <c r="H313" s="14">
        <f t="shared" si="865"/>
        <v>316</v>
      </c>
      <c r="I313" s="14">
        <f t="shared" si="865"/>
        <v>167</v>
      </c>
      <c r="J313" s="14">
        <f t="shared" si="865"/>
        <v>137</v>
      </c>
      <c r="K313" s="14">
        <f>K312</f>
        <v>304</v>
      </c>
      <c r="L313" s="14">
        <f t="shared" si="865"/>
        <v>0</v>
      </c>
      <c r="M313" s="14">
        <f t="shared" si="865"/>
        <v>0</v>
      </c>
      <c r="N313" s="14">
        <f t="shared" si="865"/>
        <v>0</v>
      </c>
      <c r="O313" s="14">
        <f t="shared" si="865"/>
        <v>160</v>
      </c>
      <c r="P313" s="14">
        <f t="shared" si="865"/>
        <v>131</v>
      </c>
      <c r="Q313" s="14">
        <f t="shared" si="865"/>
        <v>291</v>
      </c>
      <c r="R313" s="14">
        <f t="shared" si="865"/>
        <v>21</v>
      </c>
      <c r="S313" s="14">
        <f t="shared" si="865"/>
        <v>6</v>
      </c>
      <c r="T313" s="14">
        <f t="shared" si="865"/>
        <v>27</v>
      </c>
      <c r="U313" s="14">
        <f t="shared" si="865"/>
        <v>0</v>
      </c>
      <c r="V313" s="14">
        <f t="shared" si="865"/>
        <v>0</v>
      </c>
      <c r="W313" s="14">
        <f t="shared" si="865"/>
        <v>0</v>
      </c>
      <c r="X313" s="14">
        <f t="shared" si="865"/>
        <v>0</v>
      </c>
      <c r="Y313" s="14">
        <f t="shared" si="865"/>
        <v>0</v>
      </c>
      <c r="Z313" s="14">
        <f t="shared" si="865"/>
        <v>0</v>
      </c>
      <c r="AA313" s="14">
        <f t="shared" si="865"/>
        <v>693</v>
      </c>
      <c r="AB313" s="14">
        <f t="shared" si="865"/>
        <v>601</v>
      </c>
      <c r="AC313" s="14">
        <f t="shared" si="865"/>
        <v>1294</v>
      </c>
    </row>
    <row r="314" spans="1:29" ht="24" customHeight="1">
      <c r="A314" s="2" t="s">
        <v>59</v>
      </c>
      <c r="B314" s="3"/>
      <c r="C314" s="47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"/>
      <c r="V314" s="4"/>
      <c r="W314" s="4"/>
      <c r="X314" s="4"/>
      <c r="Y314" s="4"/>
      <c r="Z314" s="4"/>
      <c r="AA314" s="48"/>
      <c r="AB314" s="48"/>
      <c r="AC314" s="49"/>
    </row>
    <row r="315" spans="1:29" ht="24" customHeight="1">
      <c r="A315" s="2"/>
      <c r="B315" s="5" t="s">
        <v>4</v>
      </c>
      <c r="C315" s="47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"/>
      <c r="V315" s="4"/>
      <c r="W315" s="4"/>
      <c r="X315" s="4"/>
      <c r="Y315" s="4"/>
      <c r="Z315" s="4"/>
      <c r="AA315" s="48"/>
      <c r="AB315" s="48"/>
      <c r="AC315" s="49"/>
    </row>
    <row r="316" spans="1:29" ht="24" customHeight="1">
      <c r="A316" s="2"/>
      <c r="B316" s="21" t="s">
        <v>88</v>
      </c>
      <c r="C316" s="47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"/>
      <c r="V316" s="4"/>
      <c r="W316" s="4"/>
      <c r="X316" s="4"/>
      <c r="Y316" s="4"/>
      <c r="Z316" s="4"/>
      <c r="AA316" s="48"/>
      <c r="AB316" s="48"/>
      <c r="AC316" s="49"/>
    </row>
    <row r="317" spans="1:29" ht="24" customHeight="1">
      <c r="A317" s="2"/>
      <c r="B317" s="59" t="s">
        <v>60</v>
      </c>
      <c r="C317" s="55">
        <v>45</v>
      </c>
      <c r="D317" s="55">
        <v>46</v>
      </c>
      <c r="E317" s="55">
        <f t="shared" si="794"/>
        <v>91</v>
      </c>
      <c r="F317" s="55">
        <v>36</v>
      </c>
      <c r="G317" s="55">
        <v>53</v>
      </c>
      <c r="H317" s="55">
        <f t="shared" si="795"/>
        <v>89</v>
      </c>
      <c r="I317" s="55">
        <v>37</v>
      </c>
      <c r="J317" s="55">
        <v>41</v>
      </c>
      <c r="K317" s="55">
        <f t="shared" si="796"/>
        <v>78</v>
      </c>
      <c r="L317" s="55">
        <v>0</v>
      </c>
      <c r="M317" s="55">
        <v>0</v>
      </c>
      <c r="N317" s="55">
        <f t="shared" ref="N317:N318" si="866">L317+M317</f>
        <v>0</v>
      </c>
      <c r="O317" s="55">
        <v>28</v>
      </c>
      <c r="P317" s="55">
        <v>42</v>
      </c>
      <c r="Q317" s="55">
        <f t="shared" si="798"/>
        <v>70</v>
      </c>
      <c r="R317" s="55">
        <v>0</v>
      </c>
      <c r="S317" s="55">
        <v>0</v>
      </c>
      <c r="T317" s="55">
        <f t="shared" si="799"/>
        <v>0</v>
      </c>
      <c r="U317" s="55">
        <v>28</v>
      </c>
      <c r="V317" s="55">
        <v>48</v>
      </c>
      <c r="W317" s="55">
        <f t="shared" si="800"/>
        <v>76</v>
      </c>
      <c r="X317" s="55">
        <v>6</v>
      </c>
      <c r="Y317" s="55">
        <v>5</v>
      </c>
      <c r="Z317" s="55">
        <f t="shared" si="801"/>
        <v>11</v>
      </c>
      <c r="AA317" s="55">
        <f t="shared" ref="AA317:AC318" si="867">C317+F317+I317+O317+R317+U317+X317</f>
        <v>180</v>
      </c>
      <c r="AB317" s="55">
        <f t="shared" si="867"/>
        <v>235</v>
      </c>
      <c r="AC317" s="55">
        <f t="shared" si="867"/>
        <v>415</v>
      </c>
    </row>
    <row r="318" spans="1:29" ht="24" customHeight="1">
      <c r="A318" s="2"/>
      <c r="B318" s="59" t="s">
        <v>61</v>
      </c>
      <c r="C318" s="55">
        <v>39</v>
      </c>
      <c r="D318" s="55">
        <v>52</v>
      </c>
      <c r="E318" s="55">
        <f t="shared" si="794"/>
        <v>91</v>
      </c>
      <c r="F318" s="55">
        <v>29</v>
      </c>
      <c r="G318" s="55">
        <v>54</v>
      </c>
      <c r="H318" s="55">
        <f t="shared" si="795"/>
        <v>83</v>
      </c>
      <c r="I318" s="55">
        <v>16</v>
      </c>
      <c r="J318" s="55">
        <v>50</v>
      </c>
      <c r="K318" s="55">
        <f t="shared" si="796"/>
        <v>66</v>
      </c>
      <c r="L318" s="55">
        <v>0</v>
      </c>
      <c r="M318" s="55">
        <v>0</v>
      </c>
      <c r="N318" s="55">
        <f t="shared" si="866"/>
        <v>0</v>
      </c>
      <c r="O318" s="55">
        <v>26</v>
      </c>
      <c r="P318" s="55">
        <v>34</v>
      </c>
      <c r="Q318" s="55">
        <f t="shared" si="798"/>
        <v>60</v>
      </c>
      <c r="R318" s="55">
        <v>0</v>
      </c>
      <c r="S318" s="55">
        <v>0</v>
      </c>
      <c r="T318" s="55">
        <f t="shared" si="799"/>
        <v>0</v>
      </c>
      <c r="U318" s="55">
        <v>21</v>
      </c>
      <c r="V318" s="55">
        <v>47</v>
      </c>
      <c r="W318" s="55">
        <f t="shared" si="800"/>
        <v>68</v>
      </c>
      <c r="X318" s="55">
        <v>1</v>
      </c>
      <c r="Y318" s="55">
        <v>1</v>
      </c>
      <c r="Z318" s="55">
        <f t="shared" si="801"/>
        <v>2</v>
      </c>
      <c r="AA318" s="55">
        <f t="shared" si="867"/>
        <v>132</v>
      </c>
      <c r="AB318" s="55">
        <f t="shared" si="867"/>
        <v>238</v>
      </c>
      <c r="AC318" s="55">
        <f t="shared" si="867"/>
        <v>370</v>
      </c>
    </row>
    <row r="319" spans="1:29" ht="24" customHeight="1">
      <c r="A319" s="2"/>
      <c r="B319" s="7" t="s">
        <v>76</v>
      </c>
      <c r="C319" s="1">
        <f>SUM(C317:C318)</f>
        <v>84</v>
      </c>
      <c r="D319" s="1">
        <f t="shared" ref="D319:AC319" si="868">SUM(D317:D318)</f>
        <v>98</v>
      </c>
      <c r="E319" s="1">
        <f t="shared" si="868"/>
        <v>182</v>
      </c>
      <c r="F319" s="1">
        <f t="shared" si="868"/>
        <v>65</v>
      </c>
      <c r="G319" s="1">
        <f t="shared" si="868"/>
        <v>107</v>
      </c>
      <c r="H319" s="1">
        <f t="shared" si="868"/>
        <v>172</v>
      </c>
      <c r="I319" s="1">
        <f t="shared" si="868"/>
        <v>53</v>
      </c>
      <c r="J319" s="1">
        <f t="shared" si="868"/>
        <v>91</v>
      </c>
      <c r="K319" s="1">
        <f t="shared" si="868"/>
        <v>144</v>
      </c>
      <c r="L319" s="1">
        <f t="shared" ref="L319:N319" si="869">SUM(L317:L318)</f>
        <v>0</v>
      </c>
      <c r="M319" s="1">
        <f t="shared" si="869"/>
        <v>0</v>
      </c>
      <c r="N319" s="1">
        <f t="shared" si="869"/>
        <v>0</v>
      </c>
      <c r="O319" s="1">
        <f t="shared" si="868"/>
        <v>54</v>
      </c>
      <c r="P319" s="1">
        <f t="shared" si="868"/>
        <v>76</v>
      </c>
      <c r="Q319" s="1">
        <f t="shared" si="868"/>
        <v>130</v>
      </c>
      <c r="R319" s="1">
        <f t="shared" si="868"/>
        <v>0</v>
      </c>
      <c r="S319" s="1">
        <f t="shared" si="868"/>
        <v>0</v>
      </c>
      <c r="T319" s="1">
        <f t="shared" si="868"/>
        <v>0</v>
      </c>
      <c r="U319" s="1">
        <f t="shared" si="868"/>
        <v>49</v>
      </c>
      <c r="V319" s="1">
        <f t="shared" si="868"/>
        <v>95</v>
      </c>
      <c r="W319" s="1">
        <f t="shared" si="868"/>
        <v>144</v>
      </c>
      <c r="X319" s="1">
        <f t="shared" si="868"/>
        <v>7</v>
      </c>
      <c r="Y319" s="1">
        <f t="shared" si="868"/>
        <v>6</v>
      </c>
      <c r="Z319" s="1">
        <f t="shared" si="868"/>
        <v>13</v>
      </c>
      <c r="AA319" s="1">
        <f t="shared" si="868"/>
        <v>312</v>
      </c>
      <c r="AB319" s="1">
        <f t="shared" si="868"/>
        <v>473</v>
      </c>
      <c r="AC319" s="1">
        <f t="shared" si="868"/>
        <v>785</v>
      </c>
    </row>
    <row r="320" spans="1:29" ht="24" customHeight="1">
      <c r="A320" s="2"/>
      <c r="B320" s="7" t="s">
        <v>7</v>
      </c>
      <c r="C320" s="1">
        <f>C319</f>
        <v>84</v>
      </c>
      <c r="D320" s="1">
        <f t="shared" ref="D320:AC320" si="870">D319</f>
        <v>98</v>
      </c>
      <c r="E320" s="1">
        <f t="shared" si="870"/>
        <v>182</v>
      </c>
      <c r="F320" s="1">
        <f t="shared" si="870"/>
        <v>65</v>
      </c>
      <c r="G320" s="1">
        <f t="shared" si="870"/>
        <v>107</v>
      </c>
      <c r="H320" s="1">
        <f t="shared" si="870"/>
        <v>172</v>
      </c>
      <c r="I320" s="1">
        <f t="shared" si="870"/>
        <v>53</v>
      </c>
      <c r="J320" s="1">
        <f t="shared" si="870"/>
        <v>91</v>
      </c>
      <c r="K320" s="1">
        <f t="shared" si="870"/>
        <v>144</v>
      </c>
      <c r="L320" s="1">
        <f t="shared" ref="L320:N320" si="871">L319</f>
        <v>0</v>
      </c>
      <c r="M320" s="1">
        <f t="shared" si="871"/>
        <v>0</v>
      </c>
      <c r="N320" s="1">
        <f t="shared" si="871"/>
        <v>0</v>
      </c>
      <c r="O320" s="1">
        <f t="shared" si="870"/>
        <v>54</v>
      </c>
      <c r="P320" s="1">
        <f t="shared" si="870"/>
        <v>76</v>
      </c>
      <c r="Q320" s="1">
        <f t="shared" si="870"/>
        <v>130</v>
      </c>
      <c r="R320" s="1">
        <f t="shared" si="870"/>
        <v>0</v>
      </c>
      <c r="S320" s="1">
        <f t="shared" si="870"/>
        <v>0</v>
      </c>
      <c r="T320" s="1">
        <f t="shared" si="870"/>
        <v>0</v>
      </c>
      <c r="U320" s="1">
        <f t="shared" si="870"/>
        <v>49</v>
      </c>
      <c r="V320" s="1">
        <f t="shared" si="870"/>
        <v>95</v>
      </c>
      <c r="W320" s="1">
        <f t="shared" si="870"/>
        <v>144</v>
      </c>
      <c r="X320" s="1">
        <f t="shared" si="870"/>
        <v>7</v>
      </c>
      <c r="Y320" s="1">
        <f t="shared" si="870"/>
        <v>6</v>
      </c>
      <c r="Z320" s="1">
        <f t="shared" si="870"/>
        <v>13</v>
      </c>
      <c r="AA320" s="1">
        <f t="shared" si="870"/>
        <v>312</v>
      </c>
      <c r="AB320" s="1">
        <f t="shared" si="870"/>
        <v>473</v>
      </c>
      <c r="AC320" s="1">
        <f t="shared" si="870"/>
        <v>785</v>
      </c>
    </row>
    <row r="321" spans="1:29" ht="24" customHeight="1">
      <c r="A321" s="12"/>
      <c r="B321" s="13" t="s">
        <v>8</v>
      </c>
      <c r="C321" s="14">
        <f>C320</f>
        <v>84</v>
      </c>
      <c r="D321" s="14">
        <f t="shared" ref="D321:AC321" si="872">D320</f>
        <v>98</v>
      </c>
      <c r="E321" s="14">
        <f t="shared" si="872"/>
        <v>182</v>
      </c>
      <c r="F321" s="14">
        <f t="shared" si="872"/>
        <v>65</v>
      </c>
      <c r="G321" s="14">
        <f t="shared" si="872"/>
        <v>107</v>
      </c>
      <c r="H321" s="14">
        <f t="shared" si="872"/>
        <v>172</v>
      </c>
      <c r="I321" s="14">
        <f t="shared" si="872"/>
        <v>53</v>
      </c>
      <c r="J321" s="14">
        <f t="shared" si="872"/>
        <v>91</v>
      </c>
      <c r="K321" s="14">
        <f t="shared" si="872"/>
        <v>144</v>
      </c>
      <c r="L321" s="14">
        <f t="shared" ref="L321:N321" si="873">L320</f>
        <v>0</v>
      </c>
      <c r="M321" s="14">
        <f t="shared" si="873"/>
        <v>0</v>
      </c>
      <c r="N321" s="14">
        <f t="shared" si="873"/>
        <v>0</v>
      </c>
      <c r="O321" s="14">
        <f t="shared" si="872"/>
        <v>54</v>
      </c>
      <c r="P321" s="14">
        <f t="shared" si="872"/>
        <v>76</v>
      </c>
      <c r="Q321" s="14">
        <f t="shared" si="872"/>
        <v>130</v>
      </c>
      <c r="R321" s="14">
        <f t="shared" si="872"/>
        <v>0</v>
      </c>
      <c r="S321" s="14">
        <f t="shared" si="872"/>
        <v>0</v>
      </c>
      <c r="T321" s="14">
        <f t="shared" si="872"/>
        <v>0</v>
      </c>
      <c r="U321" s="14">
        <f t="shared" si="872"/>
        <v>49</v>
      </c>
      <c r="V321" s="14">
        <f t="shared" si="872"/>
        <v>95</v>
      </c>
      <c r="W321" s="14">
        <f t="shared" si="872"/>
        <v>144</v>
      </c>
      <c r="X321" s="14">
        <f t="shared" si="872"/>
        <v>7</v>
      </c>
      <c r="Y321" s="14">
        <f t="shared" si="872"/>
        <v>6</v>
      </c>
      <c r="Z321" s="14">
        <f t="shared" si="872"/>
        <v>13</v>
      </c>
      <c r="AA321" s="14">
        <f>AA320</f>
        <v>312</v>
      </c>
      <c r="AB321" s="14">
        <f t="shared" si="872"/>
        <v>473</v>
      </c>
      <c r="AC321" s="14">
        <f t="shared" si="872"/>
        <v>785</v>
      </c>
    </row>
    <row r="322" spans="1:29" ht="24" customHeight="1">
      <c r="A322" s="2" t="s">
        <v>145</v>
      </c>
      <c r="B322" s="7"/>
      <c r="C322" s="47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9"/>
    </row>
    <row r="323" spans="1:29" ht="24" customHeight="1">
      <c r="A323" s="2"/>
      <c r="B323" s="18" t="s">
        <v>4</v>
      </c>
      <c r="C323" s="47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9"/>
    </row>
    <row r="324" spans="1:29" ht="24" customHeight="1">
      <c r="A324" s="2"/>
      <c r="B324" s="3" t="s">
        <v>121</v>
      </c>
      <c r="C324" s="47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9"/>
    </row>
    <row r="325" spans="1:29" ht="24" customHeight="1">
      <c r="A325" s="51"/>
      <c r="B325" s="59" t="s">
        <v>62</v>
      </c>
      <c r="C325" s="55">
        <v>5</v>
      </c>
      <c r="D325" s="55">
        <v>43</v>
      </c>
      <c r="E325" s="55">
        <f t="shared" ref="E325" si="874">C325+D325</f>
        <v>48</v>
      </c>
      <c r="F325" s="55">
        <v>10</v>
      </c>
      <c r="G325" s="55">
        <v>40</v>
      </c>
      <c r="H325" s="55">
        <f t="shared" ref="H325" si="875">F325+G325</f>
        <v>50</v>
      </c>
      <c r="I325" s="55">
        <v>4</v>
      </c>
      <c r="J325" s="55">
        <v>34</v>
      </c>
      <c r="K325" s="55">
        <f t="shared" ref="K325" si="876">I325+J325</f>
        <v>38</v>
      </c>
      <c r="L325" s="55">
        <v>0</v>
      </c>
      <c r="M325" s="55">
        <v>0</v>
      </c>
      <c r="N325" s="55">
        <f t="shared" ref="N325" si="877">L325+M325</f>
        <v>0</v>
      </c>
      <c r="O325" s="55">
        <v>6</v>
      </c>
      <c r="P325" s="55">
        <v>35</v>
      </c>
      <c r="Q325" s="55">
        <f t="shared" ref="Q325" si="878">O325+P325</f>
        <v>41</v>
      </c>
      <c r="R325" s="55">
        <v>0</v>
      </c>
      <c r="S325" s="55">
        <v>2</v>
      </c>
      <c r="T325" s="55">
        <f t="shared" ref="T325" si="879">R325+S325</f>
        <v>2</v>
      </c>
      <c r="U325" s="55">
        <v>0</v>
      </c>
      <c r="V325" s="55">
        <v>0</v>
      </c>
      <c r="W325" s="55">
        <f t="shared" ref="W325" si="880">U325+V325</f>
        <v>0</v>
      </c>
      <c r="X325" s="55">
        <v>0</v>
      </c>
      <c r="Y325" s="55">
        <v>0</v>
      </c>
      <c r="Z325" s="55">
        <f t="shared" ref="Z325" si="881">X325+Y325</f>
        <v>0</v>
      </c>
      <c r="AA325" s="55">
        <f>C325+F325+I325+O325+R325+U325+X325</f>
        <v>25</v>
      </c>
      <c r="AB325" s="55">
        <f>D325+G325+J325+P325+S325+V325+Y325</f>
        <v>154</v>
      </c>
      <c r="AC325" s="55">
        <f>E325+H325+K325+Q325+T325+W325+Z325</f>
        <v>179</v>
      </c>
    </row>
    <row r="326" spans="1:29" ht="24" customHeight="1">
      <c r="A326" s="51"/>
      <c r="B326" s="24" t="s">
        <v>76</v>
      </c>
      <c r="C326" s="1">
        <f t="shared" ref="C326:AC326" si="882">SUM(C325:C325)</f>
        <v>5</v>
      </c>
      <c r="D326" s="1">
        <f t="shared" si="882"/>
        <v>43</v>
      </c>
      <c r="E326" s="1">
        <f t="shared" si="882"/>
        <v>48</v>
      </c>
      <c r="F326" s="1">
        <f t="shared" si="882"/>
        <v>10</v>
      </c>
      <c r="G326" s="1">
        <f t="shared" si="882"/>
        <v>40</v>
      </c>
      <c r="H326" s="1">
        <f t="shared" si="882"/>
        <v>50</v>
      </c>
      <c r="I326" s="1">
        <f t="shared" si="882"/>
        <v>4</v>
      </c>
      <c r="J326" s="1">
        <f t="shared" si="882"/>
        <v>34</v>
      </c>
      <c r="K326" s="1">
        <f t="shared" si="882"/>
        <v>38</v>
      </c>
      <c r="L326" s="1">
        <f t="shared" ref="L326:N326" si="883">SUM(L325:L325)</f>
        <v>0</v>
      </c>
      <c r="M326" s="1">
        <f t="shared" si="883"/>
        <v>0</v>
      </c>
      <c r="N326" s="1">
        <f t="shared" si="883"/>
        <v>0</v>
      </c>
      <c r="O326" s="1">
        <f t="shared" si="882"/>
        <v>6</v>
      </c>
      <c r="P326" s="1">
        <f t="shared" si="882"/>
        <v>35</v>
      </c>
      <c r="Q326" s="1">
        <f t="shared" si="882"/>
        <v>41</v>
      </c>
      <c r="R326" s="1">
        <f t="shared" si="882"/>
        <v>0</v>
      </c>
      <c r="S326" s="1">
        <f t="shared" si="882"/>
        <v>2</v>
      </c>
      <c r="T326" s="1">
        <f t="shared" si="882"/>
        <v>2</v>
      </c>
      <c r="U326" s="1">
        <f t="shared" si="882"/>
        <v>0</v>
      </c>
      <c r="V326" s="1">
        <f t="shared" si="882"/>
        <v>0</v>
      </c>
      <c r="W326" s="1">
        <f t="shared" si="882"/>
        <v>0</v>
      </c>
      <c r="X326" s="1">
        <f t="shared" si="882"/>
        <v>0</v>
      </c>
      <c r="Y326" s="1">
        <f t="shared" si="882"/>
        <v>0</v>
      </c>
      <c r="Z326" s="1">
        <f t="shared" si="882"/>
        <v>0</v>
      </c>
      <c r="AA326" s="1">
        <f t="shared" si="882"/>
        <v>25</v>
      </c>
      <c r="AB326" s="1">
        <f t="shared" si="882"/>
        <v>154</v>
      </c>
      <c r="AC326" s="1">
        <f t="shared" si="882"/>
        <v>179</v>
      </c>
    </row>
    <row r="327" spans="1:29" ht="24" customHeight="1">
      <c r="A327" s="2"/>
      <c r="B327" s="3" t="s">
        <v>122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4" customHeight="1">
      <c r="A328" s="2"/>
      <c r="B328" s="54" t="s">
        <v>111</v>
      </c>
      <c r="C328" s="55">
        <v>4</v>
      </c>
      <c r="D328" s="55">
        <v>33</v>
      </c>
      <c r="E328" s="55">
        <f t="shared" ref="E328:E329" si="884">C328+D328</f>
        <v>37</v>
      </c>
      <c r="F328" s="55">
        <v>1</v>
      </c>
      <c r="G328" s="55">
        <v>21</v>
      </c>
      <c r="H328" s="55">
        <f t="shared" ref="H328:H329" si="885">F328+G328</f>
        <v>22</v>
      </c>
      <c r="I328" s="55">
        <v>1</v>
      </c>
      <c r="J328" s="55">
        <v>31</v>
      </c>
      <c r="K328" s="55">
        <f t="shared" ref="K328:K329" si="886">I328+J328</f>
        <v>32</v>
      </c>
      <c r="L328" s="55">
        <v>0</v>
      </c>
      <c r="M328" s="55">
        <v>0</v>
      </c>
      <c r="N328" s="55">
        <f t="shared" ref="N328:N329" si="887">L328+M328</f>
        <v>0</v>
      </c>
      <c r="O328" s="55">
        <v>3</v>
      </c>
      <c r="P328" s="55">
        <v>20</v>
      </c>
      <c r="Q328" s="55">
        <f t="shared" ref="Q328:Q329" si="888">O328+P328</f>
        <v>23</v>
      </c>
      <c r="R328" s="55">
        <v>0</v>
      </c>
      <c r="S328" s="55">
        <v>1</v>
      </c>
      <c r="T328" s="55">
        <f t="shared" ref="T328:T329" si="889">R328+S328</f>
        <v>1</v>
      </c>
      <c r="U328" s="55">
        <v>0</v>
      </c>
      <c r="V328" s="55">
        <v>0</v>
      </c>
      <c r="W328" s="55">
        <f t="shared" ref="W328:W329" si="890">U328+V328</f>
        <v>0</v>
      </c>
      <c r="X328" s="55">
        <v>0</v>
      </c>
      <c r="Y328" s="55">
        <v>0</v>
      </c>
      <c r="Z328" s="55">
        <f t="shared" ref="Z328:Z329" si="891">X328+Y328</f>
        <v>0</v>
      </c>
      <c r="AA328" s="55">
        <f t="shared" ref="AA328:AC329" si="892">C328+F328+I328+O328+R328+U328+X328</f>
        <v>9</v>
      </c>
      <c r="AB328" s="55">
        <f t="shared" si="892"/>
        <v>106</v>
      </c>
      <c r="AC328" s="55">
        <f t="shared" si="892"/>
        <v>115</v>
      </c>
    </row>
    <row r="329" spans="1:29" ht="24" customHeight="1">
      <c r="A329" s="2"/>
      <c r="B329" s="54" t="s">
        <v>94</v>
      </c>
      <c r="C329" s="55">
        <v>3</v>
      </c>
      <c r="D329" s="55">
        <v>49</v>
      </c>
      <c r="E329" s="55">
        <f t="shared" si="884"/>
        <v>52</v>
      </c>
      <c r="F329" s="55">
        <v>3</v>
      </c>
      <c r="G329" s="55">
        <v>47</v>
      </c>
      <c r="H329" s="55">
        <f t="shared" si="885"/>
        <v>50</v>
      </c>
      <c r="I329" s="55">
        <v>1</v>
      </c>
      <c r="J329" s="55">
        <v>30</v>
      </c>
      <c r="K329" s="55">
        <f t="shared" si="886"/>
        <v>31</v>
      </c>
      <c r="L329" s="55">
        <v>0</v>
      </c>
      <c r="M329" s="55">
        <v>0</v>
      </c>
      <c r="N329" s="55">
        <f t="shared" si="887"/>
        <v>0</v>
      </c>
      <c r="O329" s="55">
        <v>3</v>
      </c>
      <c r="P329" s="55">
        <v>29</v>
      </c>
      <c r="Q329" s="55">
        <f t="shared" si="888"/>
        <v>32</v>
      </c>
      <c r="R329" s="55">
        <v>0</v>
      </c>
      <c r="S329" s="55">
        <v>0</v>
      </c>
      <c r="T329" s="55">
        <f t="shared" si="889"/>
        <v>0</v>
      </c>
      <c r="U329" s="55">
        <v>0</v>
      </c>
      <c r="V329" s="55">
        <v>0</v>
      </c>
      <c r="W329" s="55">
        <f t="shared" si="890"/>
        <v>0</v>
      </c>
      <c r="X329" s="55">
        <v>0</v>
      </c>
      <c r="Y329" s="55">
        <v>0</v>
      </c>
      <c r="Z329" s="55">
        <f t="shared" si="891"/>
        <v>0</v>
      </c>
      <c r="AA329" s="55">
        <f t="shared" si="892"/>
        <v>10</v>
      </c>
      <c r="AB329" s="55">
        <f t="shared" si="892"/>
        <v>155</v>
      </c>
      <c r="AC329" s="55">
        <f t="shared" si="892"/>
        <v>165</v>
      </c>
    </row>
    <row r="330" spans="1:29" ht="24" customHeight="1">
      <c r="A330" s="2"/>
      <c r="B330" s="24" t="s">
        <v>76</v>
      </c>
      <c r="C330" s="1">
        <f t="shared" ref="C330:AC330" si="893">SUM(C328:C329)</f>
        <v>7</v>
      </c>
      <c r="D330" s="1">
        <f t="shared" si="893"/>
        <v>82</v>
      </c>
      <c r="E330" s="1">
        <f t="shared" si="893"/>
        <v>89</v>
      </c>
      <c r="F330" s="1">
        <f t="shared" si="893"/>
        <v>4</v>
      </c>
      <c r="G330" s="1">
        <f t="shared" si="893"/>
        <v>68</v>
      </c>
      <c r="H330" s="1">
        <f t="shared" si="893"/>
        <v>72</v>
      </c>
      <c r="I330" s="1">
        <f t="shared" si="893"/>
        <v>2</v>
      </c>
      <c r="J330" s="1">
        <f t="shared" si="893"/>
        <v>61</v>
      </c>
      <c r="K330" s="1">
        <f t="shared" si="893"/>
        <v>63</v>
      </c>
      <c r="L330" s="1">
        <f t="shared" ref="L330:N330" si="894">SUM(L328:L329)</f>
        <v>0</v>
      </c>
      <c r="M330" s="1">
        <f t="shared" si="894"/>
        <v>0</v>
      </c>
      <c r="N330" s="1">
        <f t="shared" si="894"/>
        <v>0</v>
      </c>
      <c r="O330" s="1">
        <f t="shared" si="893"/>
        <v>6</v>
      </c>
      <c r="P330" s="1">
        <f t="shared" si="893"/>
        <v>49</v>
      </c>
      <c r="Q330" s="1">
        <f t="shared" si="893"/>
        <v>55</v>
      </c>
      <c r="R330" s="1">
        <f t="shared" si="893"/>
        <v>0</v>
      </c>
      <c r="S330" s="1">
        <f t="shared" si="893"/>
        <v>1</v>
      </c>
      <c r="T330" s="1">
        <f t="shared" si="893"/>
        <v>1</v>
      </c>
      <c r="U330" s="1">
        <f t="shared" si="893"/>
        <v>0</v>
      </c>
      <c r="V330" s="1">
        <f t="shared" si="893"/>
        <v>0</v>
      </c>
      <c r="W330" s="1">
        <f t="shared" si="893"/>
        <v>0</v>
      </c>
      <c r="X330" s="1">
        <f t="shared" si="893"/>
        <v>0</v>
      </c>
      <c r="Y330" s="1">
        <f t="shared" si="893"/>
        <v>0</v>
      </c>
      <c r="Z330" s="1">
        <f t="shared" si="893"/>
        <v>0</v>
      </c>
      <c r="AA330" s="1">
        <f t="shared" si="893"/>
        <v>19</v>
      </c>
      <c r="AB330" s="1">
        <f t="shared" si="893"/>
        <v>261</v>
      </c>
      <c r="AC330" s="1">
        <f t="shared" si="893"/>
        <v>280</v>
      </c>
    </row>
    <row r="331" spans="1:29" ht="24" customHeight="1">
      <c r="A331" s="2"/>
      <c r="B331" s="7" t="s">
        <v>7</v>
      </c>
      <c r="C331" s="1">
        <f t="shared" ref="C331:AC331" si="895">C326+C330</f>
        <v>12</v>
      </c>
      <c r="D331" s="1">
        <f t="shared" si="895"/>
        <v>125</v>
      </c>
      <c r="E331" s="1">
        <f t="shared" si="895"/>
        <v>137</v>
      </c>
      <c r="F331" s="1">
        <f t="shared" si="895"/>
        <v>14</v>
      </c>
      <c r="G331" s="1">
        <f t="shared" si="895"/>
        <v>108</v>
      </c>
      <c r="H331" s="1">
        <f t="shared" si="895"/>
        <v>122</v>
      </c>
      <c r="I331" s="1">
        <f t="shared" si="895"/>
        <v>6</v>
      </c>
      <c r="J331" s="1">
        <f t="shared" si="895"/>
        <v>95</v>
      </c>
      <c r="K331" s="1">
        <f t="shared" si="895"/>
        <v>101</v>
      </c>
      <c r="L331" s="1">
        <f t="shared" ref="L331:N331" si="896">L326+L330</f>
        <v>0</v>
      </c>
      <c r="M331" s="1">
        <f t="shared" si="896"/>
        <v>0</v>
      </c>
      <c r="N331" s="1">
        <f t="shared" si="896"/>
        <v>0</v>
      </c>
      <c r="O331" s="1">
        <f t="shared" si="895"/>
        <v>12</v>
      </c>
      <c r="P331" s="1">
        <f t="shared" si="895"/>
        <v>84</v>
      </c>
      <c r="Q331" s="1">
        <f t="shared" si="895"/>
        <v>96</v>
      </c>
      <c r="R331" s="1">
        <f t="shared" si="895"/>
        <v>0</v>
      </c>
      <c r="S331" s="1">
        <f t="shared" si="895"/>
        <v>3</v>
      </c>
      <c r="T331" s="1">
        <f t="shared" si="895"/>
        <v>3</v>
      </c>
      <c r="U331" s="1">
        <f t="shared" si="895"/>
        <v>0</v>
      </c>
      <c r="V331" s="1">
        <f t="shared" si="895"/>
        <v>0</v>
      </c>
      <c r="W331" s="1">
        <f t="shared" si="895"/>
        <v>0</v>
      </c>
      <c r="X331" s="1">
        <f t="shared" si="895"/>
        <v>0</v>
      </c>
      <c r="Y331" s="1">
        <f t="shared" si="895"/>
        <v>0</v>
      </c>
      <c r="Z331" s="1">
        <f t="shared" si="895"/>
        <v>0</v>
      </c>
      <c r="AA331" s="1">
        <f t="shared" si="895"/>
        <v>44</v>
      </c>
      <c r="AB331" s="1">
        <f t="shared" si="895"/>
        <v>415</v>
      </c>
      <c r="AC331" s="1">
        <f t="shared" si="895"/>
        <v>459</v>
      </c>
    </row>
    <row r="332" spans="1:29" ht="24" customHeight="1">
      <c r="A332" s="12"/>
      <c r="B332" s="13" t="s">
        <v>8</v>
      </c>
      <c r="C332" s="14">
        <f>C331</f>
        <v>12</v>
      </c>
      <c r="D332" s="14">
        <f t="shared" ref="D332:AC332" si="897">D331</f>
        <v>125</v>
      </c>
      <c r="E332" s="14">
        <f t="shared" si="897"/>
        <v>137</v>
      </c>
      <c r="F332" s="14">
        <f t="shared" si="897"/>
        <v>14</v>
      </c>
      <c r="G332" s="14">
        <f t="shared" si="897"/>
        <v>108</v>
      </c>
      <c r="H332" s="14">
        <f t="shared" si="897"/>
        <v>122</v>
      </c>
      <c r="I332" s="14">
        <f t="shared" si="897"/>
        <v>6</v>
      </c>
      <c r="J332" s="14">
        <f t="shared" si="897"/>
        <v>95</v>
      </c>
      <c r="K332" s="14">
        <f t="shared" si="897"/>
        <v>101</v>
      </c>
      <c r="L332" s="14">
        <f t="shared" ref="L332:N332" si="898">L331</f>
        <v>0</v>
      </c>
      <c r="M332" s="14">
        <f t="shared" si="898"/>
        <v>0</v>
      </c>
      <c r="N332" s="14">
        <f t="shared" si="898"/>
        <v>0</v>
      </c>
      <c r="O332" s="14">
        <f t="shared" si="897"/>
        <v>12</v>
      </c>
      <c r="P332" s="14">
        <f t="shared" si="897"/>
        <v>84</v>
      </c>
      <c r="Q332" s="14">
        <f t="shared" si="897"/>
        <v>96</v>
      </c>
      <c r="R332" s="14">
        <f t="shared" si="897"/>
        <v>0</v>
      </c>
      <c r="S332" s="14">
        <f t="shared" si="897"/>
        <v>3</v>
      </c>
      <c r="T332" s="14">
        <f t="shared" si="897"/>
        <v>3</v>
      </c>
      <c r="U332" s="14">
        <f t="shared" si="897"/>
        <v>0</v>
      </c>
      <c r="V332" s="14">
        <f t="shared" si="897"/>
        <v>0</v>
      </c>
      <c r="W332" s="14">
        <f t="shared" si="897"/>
        <v>0</v>
      </c>
      <c r="X332" s="14">
        <f t="shared" si="897"/>
        <v>0</v>
      </c>
      <c r="Y332" s="14">
        <f t="shared" si="897"/>
        <v>0</v>
      </c>
      <c r="Z332" s="14">
        <f t="shared" si="897"/>
        <v>0</v>
      </c>
      <c r="AA332" s="14">
        <f>AA331</f>
        <v>44</v>
      </c>
      <c r="AB332" s="14">
        <f t="shared" si="897"/>
        <v>415</v>
      </c>
      <c r="AC332" s="14">
        <f t="shared" si="897"/>
        <v>459</v>
      </c>
    </row>
    <row r="333" spans="1:29" ht="24" customHeight="1">
      <c r="A333" s="31" t="s">
        <v>102</v>
      </c>
      <c r="B333" s="32"/>
      <c r="C333" s="47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9"/>
    </row>
    <row r="334" spans="1:29" ht="24" customHeight="1">
      <c r="A334" s="31"/>
      <c r="B334" s="33" t="s">
        <v>4</v>
      </c>
      <c r="C334" s="47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9"/>
    </row>
    <row r="335" spans="1:29" ht="24" customHeight="1">
      <c r="A335" s="31"/>
      <c r="B335" s="21" t="s">
        <v>103</v>
      </c>
      <c r="C335" s="47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9"/>
    </row>
    <row r="336" spans="1:29" ht="24" customHeight="1">
      <c r="A336" s="31"/>
      <c r="B336" s="68" t="s">
        <v>104</v>
      </c>
      <c r="C336" s="55">
        <v>8</v>
      </c>
      <c r="D336" s="55">
        <v>116</v>
      </c>
      <c r="E336" s="55">
        <f t="shared" ref="E336" si="899">C336+D336</f>
        <v>124</v>
      </c>
      <c r="F336" s="55">
        <v>11</v>
      </c>
      <c r="G336" s="55">
        <v>103</v>
      </c>
      <c r="H336" s="55">
        <f t="shared" ref="H336" si="900">F336+G336</f>
        <v>114</v>
      </c>
      <c r="I336" s="55">
        <v>7</v>
      </c>
      <c r="J336" s="55">
        <v>106</v>
      </c>
      <c r="K336" s="55">
        <f t="shared" ref="K336" si="901">I336+J336</f>
        <v>113</v>
      </c>
      <c r="L336" s="55">
        <v>0</v>
      </c>
      <c r="M336" s="55">
        <v>0</v>
      </c>
      <c r="N336" s="55">
        <f t="shared" ref="N336" si="902">L336+M336</f>
        <v>0</v>
      </c>
      <c r="O336" s="55">
        <v>4</v>
      </c>
      <c r="P336" s="55">
        <v>83</v>
      </c>
      <c r="Q336" s="55">
        <f t="shared" ref="Q336" si="903">O336+P336</f>
        <v>87</v>
      </c>
      <c r="R336" s="55">
        <v>0</v>
      </c>
      <c r="S336" s="55">
        <v>0</v>
      </c>
      <c r="T336" s="55">
        <f t="shared" ref="T336" si="904">R336+S336</f>
        <v>0</v>
      </c>
      <c r="U336" s="55">
        <v>0</v>
      </c>
      <c r="V336" s="55">
        <v>0</v>
      </c>
      <c r="W336" s="55">
        <f t="shared" ref="W336" si="905">U336+V336</f>
        <v>0</v>
      </c>
      <c r="X336" s="55">
        <v>0</v>
      </c>
      <c r="Y336" s="55">
        <v>0</v>
      </c>
      <c r="Z336" s="55">
        <f t="shared" ref="Z336" si="906">X336+Y336</f>
        <v>0</v>
      </c>
      <c r="AA336" s="55">
        <f>C336+F336+I336+O336+R336+U336+X336</f>
        <v>30</v>
      </c>
      <c r="AB336" s="55">
        <f>D336+G336+J336+P336+S336+V336+Y336</f>
        <v>408</v>
      </c>
      <c r="AC336" s="55">
        <f>E336+H336+K336+Q336+T336+W336+Z336</f>
        <v>438</v>
      </c>
    </row>
    <row r="337" spans="1:29" ht="24" customHeight="1">
      <c r="A337" s="31"/>
      <c r="B337" s="7" t="s">
        <v>76</v>
      </c>
      <c r="C337" s="1">
        <f>SUM(C336)</f>
        <v>8</v>
      </c>
      <c r="D337" s="1">
        <f t="shared" ref="D337:AC337" si="907">SUM(D336)</f>
        <v>116</v>
      </c>
      <c r="E337" s="1">
        <f t="shared" si="907"/>
        <v>124</v>
      </c>
      <c r="F337" s="1">
        <f t="shared" si="907"/>
        <v>11</v>
      </c>
      <c r="G337" s="1">
        <f t="shared" si="907"/>
        <v>103</v>
      </c>
      <c r="H337" s="1">
        <f t="shared" si="907"/>
        <v>114</v>
      </c>
      <c r="I337" s="1">
        <f t="shared" si="907"/>
        <v>7</v>
      </c>
      <c r="J337" s="1">
        <f t="shared" si="907"/>
        <v>106</v>
      </c>
      <c r="K337" s="1">
        <f t="shared" si="907"/>
        <v>113</v>
      </c>
      <c r="L337" s="1">
        <f t="shared" ref="L337:N337" si="908">SUM(L336)</f>
        <v>0</v>
      </c>
      <c r="M337" s="1">
        <f t="shared" si="908"/>
        <v>0</v>
      </c>
      <c r="N337" s="1">
        <f t="shared" si="908"/>
        <v>0</v>
      </c>
      <c r="O337" s="1">
        <f t="shared" si="907"/>
        <v>4</v>
      </c>
      <c r="P337" s="1">
        <f t="shared" si="907"/>
        <v>83</v>
      </c>
      <c r="Q337" s="1">
        <f t="shared" si="907"/>
        <v>87</v>
      </c>
      <c r="R337" s="1">
        <f t="shared" si="907"/>
        <v>0</v>
      </c>
      <c r="S337" s="1">
        <f t="shared" si="907"/>
        <v>0</v>
      </c>
      <c r="T337" s="1">
        <f t="shared" si="907"/>
        <v>0</v>
      </c>
      <c r="U337" s="1">
        <f t="shared" si="907"/>
        <v>0</v>
      </c>
      <c r="V337" s="1">
        <f t="shared" si="907"/>
        <v>0</v>
      </c>
      <c r="W337" s="1">
        <f t="shared" si="907"/>
        <v>0</v>
      </c>
      <c r="X337" s="1">
        <f t="shared" si="907"/>
        <v>0</v>
      </c>
      <c r="Y337" s="1">
        <f t="shared" si="907"/>
        <v>0</v>
      </c>
      <c r="Z337" s="1">
        <f t="shared" si="907"/>
        <v>0</v>
      </c>
      <c r="AA337" s="1">
        <f t="shared" si="907"/>
        <v>30</v>
      </c>
      <c r="AB337" s="1">
        <f t="shared" si="907"/>
        <v>408</v>
      </c>
      <c r="AC337" s="1">
        <f t="shared" si="907"/>
        <v>438</v>
      </c>
    </row>
    <row r="338" spans="1:29" ht="24" customHeight="1">
      <c r="A338" s="31"/>
      <c r="B338" s="7" t="s">
        <v>7</v>
      </c>
      <c r="C338" s="47">
        <f>C337</f>
        <v>8</v>
      </c>
      <c r="D338" s="47">
        <f t="shared" ref="D338:AC339" si="909">D337</f>
        <v>116</v>
      </c>
      <c r="E338" s="47">
        <f t="shared" si="909"/>
        <v>124</v>
      </c>
      <c r="F338" s="47">
        <f t="shared" si="909"/>
        <v>11</v>
      </c>
      <c r="G338" s="47">
        <f t="shared" si="909"/>
        <v>103</v>
      </c>
      <c r="H338" s="47">
        <f t="shared" si="909"/>
        <v>114</v>
      </c>
      <c r="I338" s="47">
        <f t="shared" si="909"/>
        <v>7</v>
      </c>
      <c r="J338" s="47">
        <f t="shared" si="909"/>
        <v>106</v>
      </c>
      <c r="K338" s="47">
        <f t="shared" si="909"/>
        <v>113</v>
      </c>
      <c r="L338" s="47">
        <f t="shared" ref="L338:N338" si="910">L337</f>
        <v>0</v>
      </c>
      <c r="M338" s="47">
        <f t="shared" si="910"/>
        <v>0</v>
      </c>
      <c r="N338" s="47">
        <f t="shared" si="910"/>
        <v>0</v>
      </c>
      <c r="O338" s="47">
        <f t="shared" si="909"/>
        <v>4</v>
      </c>
      <c r="P338" s="47">
        <f t="shared" si="909"/>
        <v>83</v>
      </c>
      <c r="Q338" s="47">
        <f t="shared" si="909"/>
        <v>87</v>
      </c>
      <c r="R338" s="47">
        <f t="shared" si="909"/>
        <v>0</v>
      </c>
      <c r="S338" s="47">
        <f t="shared" si="909"/>
        <v>0</v>
      </c>
      <c r="T338" s="47">
        <f t="shared" si="909"/>
        <v>0</v>
      </c>
      <c r="U338" s="47">
        <f t="shared" si="909"/>
        <v>0</v>
      </c>
      <c r="V338" s="47">
        <f t="shared" si="909"/>
        <v>0</v>
      </c>
      <c r="W338" s="47">
        <f t="shared" si="909"/>
        <v>0</v>
      </c>
      <c r="X338" s="47">
        <f t="shared" si="909"/>
        <v>0</v>
      </c>
      <c r="Y338" s="47">
        <f t="shared" si="909"/>
        <v>0</v>
      </c>
      <c r="Z338" s="47">
        <f t="shared" si="909"/>
        <v>0</v>
      </c>
      <c r="AA338" s="47">
        <f t="shared" si="909"/>
        <v>30</v>
      </c>
      <c r="AB338" s="47">
        <f t="shared" si="909"/>
        <v>408</v>
      </c>
      <c r="AC338" s="1">
        <f t="shared" si="909"/>
        <v>438</v>
      </c>
    </row>
    <row r="339" spans="1:29" ht="24" customHeight="1">
      <c r="A339" s="34"/>
      <c r="B339" s="35" t="s">
        <v>8</v>
      </c>
      <c r="C339" s="30">
        <f>C338</f>
        <v>8</v>
      </c>
      <c r="D339" s="30">
        <f t="shared" si="909"/>
        <v>116</v>
      </c>
      <c r="E339" s="30">
        <f t="shared" si="909"/>
        <v>124</v>
      </c>
      <c r="F339" s="30">
        <f t="shared" si="909"/>
        <v>11</v>
      </c>
      <c r="G339" s="30">
        <f t="shared" si="909"/>
        <v>103</v>
      </c>
      <c r="H339" s="30">
        <f t="shared" si="909"/>
        <v>114</v>
      </c>
      <c r="I339" s="30">
        <f t="shared" si="909"/>
        <v>7</v>
      </c>
      <c r="J339" s="30">
        <f t="shared" si="909"/>
        <v>106</v>
      </c>
      <c r="K339" s="30">
        <f t="shared" si="909"/>
        <v>113</v>
      </c>
      <c r="L339" s="30">
        <f t="shared" ref="L339:N339" si="911">L338</f>
        <v>0</v>
      </c>
      <c r="M339" s="30">
        <f t="shared" si="911"/>
        <v>0</v>
      </c>
      <c r="N339" s="30">
        <f t="shared" si="911"/>
        <v>0</v>
      </c>
      <c r="O339" s="30">
        <f t="shared" si="909"/>
        <v>4</v>
      </c>
      <c r="P339" s="30">
        <f t="shared" si="909"/>
        <v>83</v>
      </c>
      <c r="Q339" s="30">
        <f t="shared" si="909"/>
        <v>87</v>
      </c>
      <c r="R339" s="30">
        <f t="shared" si="909"/>
        <v>0</v>
      </c>
      <c r="S339" s="30">
        <f t="shared" si="909"/>
        <v>0</v>
      </c>
      <c r="T339" s="30">
        <f t="shared" si="909"/>
        <v>0</v>
      </c>
      <c r="U339" s="30">
        <f t="shared" si="909"/>
        <v>0</v>
      </c>
      <c r="V339" s="30">
        <f t="shared" si="909"/>
        <v>0</v>
      </c>
      <c r="W339" s="30">
        <f t="shared" si="909"/>
        <v>0</v>
      </c>
      <c r="X339" s="30">
        <f t="shared" si="909"/>
        <v>0</v>
      </c>
      <c r="Y339" s="30">
        <f t="shared" si="909"/>
        <v>0</v>
      </c>
      <c r="Z339" s="30">
        <f t="shared" si="909"/>
        <v>0</v>
      </c>
      <c r="AA339" s="30">
        <f t="shared" si="909"/>
        <v>30</v>
      </c>
      <c r="AB339" s="30">
        <f t="shared" si="909"/>
        <v>408</v>
      </c>
      <c r="AC339" s="14">
        <f t="shared" si="909"/>
        <v>438</v>
      </c>
    </row>
    <row r="340" spans="1:29" ht="24" customHeight="1">
      <c r="A340" s="25"/>
      <c r="B340" s="26" t="s">
        <v>63</v>
      </c>
      <c r="C340" s="27">
        <f t="shared" ref="C340:AC340" si="912">C33+C89+C105+C165+C213+C234+C262+C290+C313+C321+C339+C332</f>
        <v>3219</v>
      </c>
      <c r="D340" s="27">
        <f t="shared" si="912"/>
        <v>3677</v>
      </c>
      <c r="E340" s="27">
        <f t="shared" si="912"/>
        <v>6896</v>
      </c>
      <c r="F340" s="27">
        <f t="shared" si="912"/>
        <v>3006</v>
      </c>
      <c r="G340" s="27">
        <f t="shared" si="912"/>
        <v>3423</v>
      </c>
      <c r="H340" s="27">
        <f t="shared" si="912"/>
        <v>6429</v>
      </c>
      <c r="I340" s="27">
        <f t="shared" si="912"/>
        <v>2542</v>
      </c>
      <c r="J340" s="27">
        <f t="shared" si="912"/>
        <v>2860</v>
      </c>
      <c r="K340" s="27">
        <f t="shared" si="912"/>
        <v>5402</v>
      </c>
      <c r="L340" s="27">
        <f t="shared" si="912"/>
        <v>4</v>
      </c>
      <c r="M340" s="27">
        <f t="shared" si="912"/>
        <v>2</v>
      </c>
      <c r="N340" s="27">
        <f t="shared" si="912"/>
        <v>6</v>
      </c>
      <c r="O340" s="27">
        <f t="shared" si="912"/>
        <v>1836</v>
      </c>
      <c r="P340" s="27">
        <f t="shared" si="912"/>
        <v>2381</v>
      </c>
      <c r="Q340" s="27">
        <f t="shared" si="912"/>
        <v>4217</v>
      </c>
      <c r="R340" s="27">
        <f t="shared" si="912"/>
        <v>385</v>
      </c>
      <c r="S340" s="27">
        <f t="shared" si="912"/>
        <v>188</v>
      </c>
      <c r="T340" s="27">
        <f t="shared" si="912"/>
        <v>573</v>
      </c>
      <c r="U340" s="27">
        <f t="shared" si="912"/>
        <v>49</v>
      </c>
      <c r="V340" s="27">
        <f t="shared" si="912"/>
        <v>95</v>
      </c>
      <c r="W340" s="27">
        <f t="shared" si="912"/>
        <v>144</v>
      </c>
      <c r="X340" s="27">
        <f t="shared" si="912"/>
        <v>18</v>
      </c>
      <c r="Y340" s="27">
        <f t="shared" si="912"/>
        <v>12</v>
      </c>
      <c r="Z340" s="27">
        <f t="shared" si="912"/>
        <v>30</v>
      </c>
      <c r="AA340" s="27">
        <f t="shared" si="912"/>
        <v>11059</v>
      </c>
      <c r="AB340" s="27">
        <f t="shared" si="912"/>
        <v>12638</v>
      </c>
      <c r="AC340" s="27">
        <f t="shared" si="912"/>
        <v>23697</v>
      </c>
    </row>
    <row r="341" spans="1:29" ht="25.5" customHeight="1">
      <c r="B341" s="53" t="s">
        <v>185</v>
      </c>
    </row>
  </sheetData>
  <sortState ref="B177:B184">
    <sortCondition ref="B177"/>
  </sortState>
  <mergeCells count="17">
    <mergeCell ref="U5:W5"/>
    <mergeCell ref="A1:AC1"/>
    <mergeCell ref="A2:AC2"/>
    <mergeCell ref="X5:Z5"/>
    <mergeCell ref="L4:N4"/>
    <mergeCell ref="L5:N5"/>
    <mergeCell ref="A3:B6"/>
    <mergeCell ref="C3:AC3"/>
    <mergeCell ref="C4:E5"/>
    <mergeCell ref="F4:H5"/>
    <mergeCell ref="I4:K5"/>
    <mergeCell ref="O4:Q5"/>
    <mergeCell ref="R4:T4"/>
    <mergeCell ref="U4:W4"/>
    <mergeCell ref="X4:Z4"/>
    <mergeCell ref="AA4:AC5"/>
    <mergeCell ref="R5:T5"/>
  </mergeCells>
  <pageMargins left="0.35433070866141736" right="0.15748031496062992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B19" workbookViewId="0">
      <selection activeCell="I16" sqref="I16"/>
    </sheetView>
  </sheetViews>
  <sheetFormatPr defaultRowHeight="24" customHeight="1"/>
  <cols>
    <col min="1" max="1" width="24.5703125" customWidth="1"/>
    <col min="2" max="9" width="14.140625" customWidth="1"/>
  </cols>
  <sheetData>
    <row r="1" spans="1:14" ht="24" customHeight="1">
      <c r="A1" s="106" t="s">
        <v>105</v>
      </c>
      <c r="B1" s="107" t="s">
        <v>106</v>
      </c>
      <c r="C1" s="107" t="s">
        <v>107</v>
      </c>
      <c r="D1" s="107" t="s">
        <v>108</v>
      </c>
      <c r="E1" s="44" t="s">
        <v>148</v>
      </c>
      <c r="F1" s="108" t="s">
        <v>109</v>
      </c>
      <c r="G1" s="36" t="s">
        <v>65</v>
      </c>
      <c r="H1" s="36" t="s">
        <v>64</v>
      </c>
      <c r="I1" s="37" t="s">
        <v>68</v>
      </c>
      <c r="L1" s="83" t="s">
        <v>146</v>
      </c>
      <c r="M1" s="84"/>
      <c r="N1" s="85"/>
    </row>
    <row r="2" spans="1:14" ht="24" customHeight="1">
      <c r="A2" s="106"/>
      <c r="B2" s="107"/>
      <c r="C2" s="107"/>
      <c r="D2" s="107"/>
      <c r="E2" s="45" t="s">
        <v>147</v>
      </c>
      <c r="F2" s="109"/>
      <c r="G2" s="38" t="s">
        <v>66</v>
      </c>
      <c r="H2" s="38" t="s">
        <v>67</v>
      </c>
      <c r="I2" s="39" t="s">
        <v>67</v>
      </c>
      <c r="L2" s="86" t="s">
        <v>147</v>
      </c>
      <c r="M2" s="87"/>
      <c r="N2" s="88"/>
    </row>
    <row r="3" spans="1:14" ht="24" customHeight="1">
      <c r="A3" s="40" t="str">
        <f>'[1]นศ.ทั้งหมดแยกชั้นปี 2559'!A7</f>
        <v>คณะ ศิลปศาสตร์</v>
      </c>
      <c r="B3" s="41">
        <f>'นศ.ทั้งหมดแยกชั้นปี '!E33</f>
        <v>751</v>
      </c>
      <c r="C3" s="41">
        <f>'นศ.ทั้งหมดแยกชั้นปี '!H33</f>
        <v>688</v>
      </c>
      <c r="D3" s="41">
        <f>'นศ.ทั้งหมดแยกชั้นปี '!K33</f>
        <v>541</v>
      </c>
      <c r="E3" s="41">
        <f>'นศ.ทั้งหมดแยกชั้นปี '!N33</f>
        <v>0</v>
      </c>
      <c r="F3" s="41">
        <f>'นศ.ทั้งหมดแยกชั้นปี '!Q33</f>
        <v>462</v>
      </c>
      <c r="G3" s="41">
        <f>'นศ.ทั้งหมดแยกชั้นปี '!T33</f>
        <v>32</v>
      </c>
      <c r="H3" s="41">
        <f>'นศ.ทั้งหมดแยกชั้นปี '!W33</f>
        <v>0</v>
      </c>
      <c r="I3" s="41">
        <f>'นศ.ทั้งหมดแยกชั้นปี '!Z33</f>
        <v>0</v>
      </c>
      <c r="J3" s="42">
        <f>SUM(B3:I3)</f>
        <v>2474</v>
      </c>
    </row>
    <row r="4" spans="1:14" ht="24" customHeight="1">
      <c r="A4" s="40" t="str">
        <f>'[1]นศ.ทั้งหมดแยกชั้นปี 2559'!A27</f>
        <v>คณะครุศาสตร์อุตสาหกรรม</v>
      </c>
      <c r="B4" s="41">
        <f>'นศ.ทั้งหมดแยกชั้นปี '!E89</f>
        <v>673</v>
      </c>
      <c r="C4" s="41">
        <f>'นศ.ทั้งหมดแยกชั้นปี '!H89</f>
        <v>536</v>
      </c>
      <c r="D4" s="41">
        <f>'นศ.ทั้งหมดแยกชั้นปี '!K89</f>
        <v>450</v>
      </c>
      <c r="E4" s="41">
        <f>'นศ.ทั้งหมดแยกชั้นปี '!N89</f>
        <v>5</v>
      </c>
      <c r="F4" s="41">
        <f>'นศ.ทั้งหมดแยกชั้นปี '!Q89</f>
        <v>292</v>
      </c>
      <c r="G4" s="41">
        <f>'นศ.ทั้งหมดแยกชั้นปี '!T89</f>
        <v>110</v>
      </c>
      <c r="H4" s="41">
        <f>'นศ.ทั้งหมดแยกชั้นปี '!W89</f>
        <v>0</v>
      </c>
      <c r="I4" s="41">
        <f>'นศ.ทั้งหมดแยกชั้นปี '!Z89</f>
        <v>14</v>
      </c>
      <c r="J4" s="42">
        <f t="shared" ref="J4:J14" si="0">SUM(B4:I4)</f>
        <v>2080</v>
      </c>
    </row>
    <row r="5" spans="1:14" ht="24" customHeight="1">
      <c r="A5" s="40" t="str">
        <f>'[1]นศ.ทั้งหมดแยกชั้นปี 2559'!A69</f>
        <v>คณะเทคโนโลยีการเกษตร</v>
      </c>
      <c r="B5" s="41">
        <f>'นศ.ทั้งหมดแยกชั้นปี '!E105</f>
        <v>307</v>
      </c>
      <c r="C5" s="41">
        <f>'นศ.ทั้งหมดแยกชั้นปี '!H105</f>
        <v>243</v>
      </c>
      <c r="D5" s="41">
        <f>'นศ.ทั้งหมดแยกชั้นปี '!K105</f>
        <v>171</v>
      </c>
      <c r="E5" s="41">
        <f>'นศ.ทั้งหมดแยกชั้นปี '!N105</f>
        <v>0</v>
      </c>
      <c r="F5" s="41">
        <f>'นศ.ทั้งหมดแยกชั้นปี '!Q105</f>
        <v>156</v>
      </c>
      <c r="G5" s="41">
        <f>'นศ.ทั้งหมดแยกชั้นปี '!T105</f>
        <v>10</v>
      </c>
      <c r="H5" s="41">
        <v>0</v>
      </c>
      <c r="I5" s="41">
        <v>0</v>
      </c>
      <c r="J5" s="42">
        <f t="shared" si="0"/>
        <v>887</v>
      </c>
    </row>
    <row r="6" spans="1:14" ht="24" customHeight="1">
      <c r="A6" s="40" t="str">
        <f>'[1]นศ.ทั้งหมดแยกชั้นปี 2559'!A81</f>
        <v>คณะวิศวกรรมศาสตร์</v>
      </c>
      <c r="B6" s="41">
        <f>'นศ.ทั้งหมดแยกชั้นปี '!E165</f>
        <v>1434</v>
      </c>
      <c r="C6" s="41">
        <f>'นศ.ทั้งหมดแยกชั้นปี '!H165</f>
        <v>1368</v>
      </c>
      <c r="D6" s="41">
        <f>'นศ.ทั้งหมดแยกชั้นปี '!K165</f>
        <v>1269</v>
      </c>
      <c r="E6" s="41">
        <f>'นศ.ทั้งหมดแยกชั้นปี '!N165</f>
        <v>1</v>
      </c>
      <c r="F6" s="41">
        <f>'นศ.ทั้งหมดแยกชั้นปี '!Q165</f>
        <v>805</v>
      </c>
      <c r="G6" s="41">
        <f>'นศ.ทั้งหมดแยกชั้นปี '!T165</f>
        <v>167</v>
      </c>
      <c r="H6" s="41">
        <v>0</v>
      </c>
      <c r="I6" s="41">
        <v>0</v>
      </c>
      <c r="J6" s="42">
        <f t="shared" si="0"/>
        <v>5044</v>
      </c>
    </row>
    <row r="7" spans="1:14" ht="24" customHeight="1">
      <c r="A7" s="40" t="str">
        <f>'[1]นศ.ทั้งหมดแยกชั้นปี 2559'!A151</f>
        <v>คณะบริหารธุรกิจ</v>
      </c>
      <c r="B7" s="41">
        <f>'นศ.ทั้งหมดแยกชั้นปี '!E213</f>
        <v>1673</v>
      </c>
      <c r="C7" s="41">
        <f>'นศ.ทั้งหมดแยกชั้นปี '!H213</f>
        <v>1680</v>
      </c>
      <c r="D7" s="41">
        <f>'นศ.ทั้งหมดแยกชั้นปี '!K213</f>
        <v>1362</v>
      </c>
      <c r="E7" s="41">
        <f>'นศ.ทั้งหมดแยกชั้นปี '!N213</f>
        <v>0</v>
      </c>
      <c r="F7" s="41">
        <f>'นศ.ทั้งหมดแยกชั้นปี '!Q213</f>
        <v>976</v>
      </c>
      <c r="G7" s="41">
        <f>'นศ.ทั้งหมดแยกชั้นปี '!T213</f>
        <v>63</v>
      </c>
      <c r="H7" s="41">
        <v>0</v>
      </c>
      <c r="I7" s="41">
        <v>0</v>
      </c>
      <c r="J7" s="42">
        <f t="shared" si="0"/>
        <v>5754</v>
      </c>
    </row>
    <row r="8" spans="1:14" ht="24" customHeight="1">
      <c r="A8" s="40" t="str">
        <f>'[1]นศ.ทั้งหมดแยกชั้นปี 2559'!A204</f>
        <v>คณะเทคโนโลยีคหกรรมศาสตร์</v>
      </c>
      <c r="B8" s="41">
        <f>'นศ.ทั้งหมดแยกชั้นปี '!E234</f>
        <v>449</v>
      </c>
      <c r="C8" s="41">
        <f>'นศ.ทั้งหมดแยกชั้นปี '!H234</f>
        <v>441</v>
      </c>
      <c r="D8" s="41">
        <f>'นศ.ทั้งหมดแยกชั้นปี '!K234</f>
        <v>253</v>
      </c>
      <c r="E8" s="41">
        <f>'นศ.ทั้งหมดแยกชั้นปี '!N234</f>
        <v>0</v>
      </c>
      <c r="F8" s="41">
        <f>'นศ.ทั้งหมดแยกชั้นปี '!Q234</f>
        <v>267</v>
      </c>
      <c r="G8" s="41">
        <f>'นศ.ทั้งหมดแยกชั้นปี '!T234</f>
        <v>24</v>
      </c>
      <c r="H8" s="41">
        <f>'นศ.ทั้งหมดแยกชั้นปี '!W234</f>
        <v>0</v>
      </c>
      <c r="I8" s="41">
        <f>'นศ.ทั้งหมดแยกชั้นปี '!Z234</f>
        <v>0</v>
      </c>
      <c r="J8" s="42">
        <f t="shared" si="0"/>
        <v>1434</v>
      </c>
    </row>
    <row r="9" spans="1:14" ht="24" customHeight="1">
      <c r="A9" s="40" t="str">
        <f>'[1]นศ.ทั้งหมดแยกชั้นปี 2559'!A225</f>
        <v>คณะศิลปกรรมศาสตร์</v>
      </c>
      <c r="B9" s="41">
        <f>'นศ.ทั้งหมดแยกชั้นปี '!E262</f>
        <v>467</v>
      </c>
      <c r="C9" s="41">
        <f>'นศ.ทั้งหมดแยกชั้นปี '!H262</f>
        <v>365</v>
      </c>
      <c r="D9" s="41">
        <f>'นศ.ทั้งหมดแยกชั้นปี '!K262</f>
        <v>270</v>
      </c>
      <c r="E9" s="41">
        <f>'นศ.ทั้งหมดแยกชั้นปี '!N262</f>
        <v>0</v>
      </c>
      <c r="F9" s="41">
        <f>'นศ.ทั้งหมดแยกชั้นปี '!Q262</f>
        <v>295</v>
      </c>
      <c r="G9" s="41">
        <f>'นศ.ทั้งหมดแยกชั้นปี '!T262</f>
        <v>66</v>
      </c>
      <c r="H9" s="41">
        <f>'นศ.ทั้งหมดแยกชั้นปี '!W262</f>
        <v>0</v>
      </c>
      <c r="I9" s="41">
        <f>'นศ.ทั้งหมดแยกชั้นปี '!Z262</f>
        <v>3</v>
      </c>
      <c r="J9" s="42">
        <f t="shared" si="0"/>
        <v>1466</v>
      </c>
    </row>
    <row r="10" spans="1:14" ht="24" customHeight="1">
      <c r="A10" s="40" t="str">
        <f>'[1]นศ.ทั้งหมดแยกชั้นปี 2559'!A254</f>
        <v>คณะเทคโนโลยีสื่อสารมวลชน</v>
      </c>
      <c r="B10" s="41">
        <f>'นศ.ทั้งหมดแยกชั้นปี '!E290</f>
        <v>343</v>
      </c>
      <c r="C10" s="41">
        <f>'นศ.ทั้งหมดแยกชั้นปี '!H290</f>
        <v>384</v>
      </c>
      <c r="D10" s="41">
        <f>'นศ.ทั้งหมดแยกชั้นปี '!K290</f>
        <v>424</v>
      </c>
      <c r="E10" s="41">
        <f>'นศ.ทั้งหมดแยกชั้นปี '!N290</f>
        <v>0</v>
      </c>
      <c r="F10" s="41">
        <f>'นศ.ทั้งหมดแยกชั้นปี '!Q290</f>
        <v>360</v>
      </c>
      <c r="G10" s="41">
        <f>'นศ.ทั้งหมดแยกชั้นปี '!T290</f>
        <v>71</v>
      </c>
      <c r="H10" s="41">
        <v>0</v>
      </c>
      <c r="I10" s="41">
        <v>0</v>
      </c>
      <c r="J10" s="42">
        <f t="shared" si="0"/>
        <v>1582</v>
      </c>
    </row>
    <row r="11" spans="1:14" ht="24" customHeight="1">
      <c r="A11" s="40" t="str">
        <f>'[1]นศ.ทั้งหมดแยกชั้นปี 2559'!A284</f>
        <v>คณะวิทยาศาสตร์และเทคโนโลยี</v>
      </c>
      <c r="B11" s="41">
        <f>'นศ.ทั้งหมดแยกชั้นปี '!E313</f>
        <v>356</v>
      </c>
      <c r="C11" s="41">
        <f>'นศ.ทั้งหมดแยกชั้นปี '!H313</f>
        <v>316</v>
      </c>
      <c r="D11" s="41">
        <f>'นศ.ทั้งหมดแยกชั้นปี '!K313</f>
        <v>304</v>
      </c>
      <c r="E11" s="41">
        <f>'นศ.ทั้งหมดแยกชั้นปี '!N313</f>
        <v>0</v>
      </c>
      <c r="F11" s="41">
        <f>'นศ.ทั้งหมดแยกชั้นปี '!Q313</f>
        <v>291</v>
      </c>
      <c r="G11" s="41">
        <f>'นศ.ทั้งหมดแยกชั้นปี '!T313</f>
        <v>27</v>
      </c>
      <c r="H11" s="41">
        <v>0</v>
      </c>
      <c r="I11" s="41">
        <v>0</v>
      </c>
      <c r="J11" s="42">
        <f t="shared" si="0"/>
        <v>1294</v>
      </c>
    </row>
    <row r="12" spans="1:14" ht="24" customHeight="1">
      <c r="A12" s="40" t="str">
        <f>'[1]นศ.ทั้งหมดแยกชั้นปี 2559'!A305</f>
        <v>คณะสถาปัตยกรรมศาสตร์</v>
      </c>
      <c r="B12" s="41">
        <f>'นศ.ทั้งหมดแยกชั้นปี '!E321</f>
        <v>182</v>
      </c>
      <c r="C12" s="41">
        <f>'นศ.ทั้งหมดแยกชั้นปี '!H321</f>
        <v>172</v>
      </c>
      <c r="D12" s="41">
        <f>'นศ.ทั้งหมดแยกชั้นปี '!K321</f>
        <v>144</v>
      </c>
      <c r="E12" s="41">
        <f>'นศ.ทั้งหมดแยกชั้นปี '!N321</f>
        <v>0</v>
      </c>
      <c r="F12" s="41">
        <f>'นศ.ทั้งหมดแยกชั้นปี '!Q321</f>
        <v>130</v>
      </c>
      <c r="G12" s="41">
        <v>0</v>
      </c>
      <c r="H12" s="41">
        <f>'นศ.ทั้งหมดแยกชั้นปี '!W321</f>
        <v>144</v>
      </c>
      <c r="I12" s="41">
        <f>'นศ.ทั้งหมดแยกชั้นปี '!Z321</f>
        <v>13</v>
      </c>
      <c r="J12" s="42">
        <f t="shared" si="0"/>
        <v>785</v>
      </c>
    </row>
    <row r="13" spans="1:14" ht="24" customHeight="1">
      <c r="A13" s="40" t="s">
        <v>145</v>
      </c>
      <c r="B13" s="41">
        <f>'นศ.ทั้งหมดแยกชั้นปี '!E332</f>
        <v>137</v>
      </c>
      <c r="C13" s="41">
        <f>'นศ.ทั้งหมดแยกชั้นปี '!H332</f>
        <v>122</v>
      </c>
      <c r="D13" s="41">
        <f>'นศ.ทั้งหมดแยกชั้นปี '!K332</f>
        <v>101</v>
      </c>
      <c r="E13" s="41">
        <f>'นศ.ทั้งหมดแยกชั้นปี '!N332</f>
        <v>0</v>
      </c>
      <c r="F13" s="41">
        <f>'นศ.ทั้งหมดแยกชั้นปี '!Q332</f>
        <v>96</v>
      </c>
      <c r="G13" s="41">
        <f>'นศ.ทั้งหมดแยกชั้นปี '!T332</f>
        <v>3</v>
      </c>
      <c r="H13" s="41">
        <v>0</v>
      </c>
      <c r="I13" s="41">
        <v>0</v>
      </c>
      <c r="J13" s="42">
        <f t="shared" si="0"/>
        <v>459</v>
      </c>
    </row>
    <row r="14" spans="1:14" ht="24" customHeight="1">
      <c r="A14" s="40" t="s">
        <v>102</v>
      </c>
      <c r="B14" s="41">
        <f>'นศ.ทั้งหมดแยกชั้นปี '!E339</f>
        <v>124</v>
      </c>
      <c r="C14" s="41">
        <f>'นศ.ทั้งหมดแยกชั้นปี '!H339</f>
        <v>114</v>
      </c>
      <c r="D14" s="41">
        <f>'นศ.ทั้งหมดแยกชั้นปี '!K339</f>
        <v>113</v>
      </c>
      <c r="E14" s="41">
        <f>'นศ.ทั้งหมดแยกชั้นปี '!N339</f>
        <v>0</v>
      </c>
      <c r="F14" s="41">
        <f>'นศ.ทั้งหมดแยกชั้นปี '!Q339</f>
        <v>87</v>
      </c>
      <c r="G14" s="41">
        <f>'นศ.ทั้งหมดแยกชั้นปี '!T339</f>
        <v>0</v>
      </c>
      <c r="H14" s="41">
        <v>0</v>
      </c>
      <c r="I14" s="41">
        <v>0</v>
      </c>
      <c r="J14" s="42">
        <f t="shared" si="0"/>
        <v>438</v>
      </c>
    </row>
    <row r="15" spans="1:14" ht="24" customHeight="1">
      <c r="B15" s="43">
        <f>SUM(B3:B14)</f>
        <v>6896</v>
      </c>
      <c r="C15" s="43">
        <f t="shared" ref="C15:I15" si="1">SUM(C3:C14)</f>
        <v>6429</v>
      </c>
      <c r="D15" s="43">
        <f t="shared" si="1"/>
        <v>5402</v>
      </c>
      <c r="E15" s="43">
        <f>SUM(E3:E14)</f>
        <v>6</v>
      </c>
      <c r="F15" s="43">
        <f t="shared" si="1"/>
        <v>4217</v>
      </c>
      <c r="G15" s="43">
        <f t="shared" si="1"/>
        <v>573</v>
      </c>
      <c r="H15" s="43">
        <f t="shared" si="1"/>
        <v>144</v>
      </c>
      <c r="I15" s="43">
        <f t="shared" si="1"/>
        <v>30</v>
      </c>
      <c r="J15" s="46">
        <f>SUM(B15:I15)</f>
        <v>23697</v>
      </c>
    </row>
    <row r="16" spans="1:14" ht="24" customHeight="1">
      <c r="I16" s="42"/>
    </row>
  </sheetData>
  <mergeCells count="7">
    <mergeCell ref="L1:N1"/>
    <mergeCell ref="L2:N2"/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</vt:lpstr>
      <vt:lpstr>Sheet1</vt:lpstr>
      <vt:lpstr>'นศ.ทั้งหมดแยกชั้นปี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สำนักส่งเสริมวิชาการและงานทะเบียน มทร.ธัญบุรี</cp:lastModifiedBy>
  <cp:lastPrinted>2022-10-06T03:21:18Z</cp:lastPrinted>
  <dcterms:created xsi:type="dcterms:W3CDTF">2013-08-27T02:53:07Z</dcterms:created>
  <dcterms:modified xsi:type="dcterms:W3CDTF">2025-10-09T07:01:22Z</dcterms:modified>
</cp:coreProperties>
</file>