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ownloads\"/>
    </mc:Choice>
  </mc:AlternateContent>
  <bookViews>
    <workbookView xWindow="7635" yWindow="0" windowWidth="4530" windowHeight="8115"/>
  </bookViews>
  <sheets>
    <sheet name="จำนวนผู้สำเร็จ " sheetId="4" r:id="rId1"/>
    <sheet name="Sheet1" sheetId="5" r:id="rId2"/>
  </sheets>
  <definedNames>
    <definedName name="_xlnm.Print_Titles" localSheetId="0">'จำนวนผู้สำเร็จ '!$3:$5</definedName>
  </definedNames>
  <calcPr calcId="191029"/>
</workbook>
</file>

<file path=xl/calcChain.xml><?xml version="1.0" encoding="utf-8"?>
<calcChain xmlns="http://schemas.openxmlformats.org/spreadsheetml/2006/main">
  <c r="E288" i="4" l="1"/>
  <c r="H288" i="4"/>
  <c r="K288" i="4"/>
  <c r="L288" i="4"/>
  <c r="M288" i="4"/>
  <c r="Q288" i="4"/>
  <c r="S288" i="4"/>
  <c r="T288" i="4"/>
  <c r="U288" i="4"/>
  <c r="V288" i="4"/>
  <c r="W288" i="4"/>
  <c r="X288" i="4"/>
  <c r="N288" i="4" l="1"/>
  <c r="R288" i="4" s="1"/>
  <c r="P288" i="4"/>
  <c r="U21" i="4" l="1"/>
  <c r="X21" i="4"/>
  <c r="W21" i="4"/>
  <c r="V21" i="4"/>
  <c r="T21" i="4"/>
  <c r="S21" i="4"/>
  <c r="U22" i="4"/>
  <c r="R21" i="4"/>
  <c r="Q21" i="4"/>
  <c r="P21" i="4"/>
  <c r="X284" i="4"/>
  <c r="W284" i="4"/>
  <c r="V284" i="4"/>
  <c r="R284" i="4"/>
  <c r="Q284" i="4"/>
  <c r="P284" i="4"/>
  <c r="M284" i="4"/>
  <c r="T284" i="4" s="1"/>
  <c r="L284" i="4"/>
  <c r="S284" i="4" s="1"/>
  <c r="K284" i="4"/>
  <c r="H284" i="4"/>
  <c r="E284" i="4"/>
  <c r="D131" i="4"/>
  <c r="E131" i="4"/>
  <c r="F131" i="4"/>
  <c r="G131" i="4"/>
  <c r="H131" i="4"/>
  <c r="I131" i="4"/>
  <c r="J131" i="4"/>
  <c r="K131" i="4"/>
  <c r="L131" i="4"/>
  <c r="M131" i="4"/>
  <c r="O131" i="4"/>
  <c r="P131" i="4"/>
  <c r="Q131" i="4"/>
  <c r="S131" i="4"/>
  <c r="T131" i="4"/>
  <c r="C131" i="4"/>
  <c r="X130" i="4"/>
  <c r="W130" i="4"/>
  <c r="V130" i="4"/>
  <c r="R130" i="4"/>
  <c r="Q130" i="4"/>
  <c r="P130" i="4"/>
  <c r="M130" i="4"/>
  <c r="T130" i="4" s="1"/>
  <c r="L130" i="4"/>
  <c r="N130" i="4" s="1"/>
  <c r="U130" i="4" s="1"/>
  <c r="K130" i="4"/>
  <c r="H130" i="4"/>
  <c r="E130" i="4"/>
  <c r="P291" i="4"/>
  <c r="Q291" i="4"/>
  <c r="R291" i="4"/>
  <c r="S291" i="4"/>
  <c r="V291" i="4"/>
  <c r="W291" i="4"/>
  <c r="X291" i="4"/>
  <c r="M291" i="4"/>
  <c r="N291" i="4" s="1"/>
  <c r="U291" i="4" s="1"/>
  <c r="L291" i="4"/>
  <c r="K291" i="4"/>
  <c r="E291" i="4"/>
  <c r="H291" i="4"/>
  <c r="E175" i="4"/>
  <c r="H175" i="4"/>
  <c r="K175" i="4"/>
  <c r="L175" i="4"/>
  <c r="M175" i="4"/>
  <c r="N175" i="4"/>
  <c r="P175" i="4"/>
  <c r="Q175" i="4"/>
  <c r="R175" i="4"/>
  <c r="S175" i="4"/>
  <c r="T175" i="4"/>
  <c r="U175" i="4"/>
  <c r="V175" i="4"/>
  <c r="W175" i="4"/>
  <c r="X175" i="4"/>
  <c r="O27" i="4"/>
  <c r="D26" i="4"/>
  <c r="F26" i="4"/>
  <c r="G26" i="4"/>
  <c r="I26" i="4"/>
  <c r="J26" i="4"/>
  <c r="C26" i="4"/>
  <c r="X25" i="4"/>
  <c r="X26" i="4" s="1"/>
  <c r="W25" i="4"/>
  <c r="W26" i="4" s="1"/>
  <c r="V25" i="4"/>
  <c r="V26" i="4" s="1"/>
  <c r="T25" i="4"/>
  <c r="T26" i="4" s="1"/>
  <c r="S25" i="4"/>
  <c r="S26" i="4" s="1"/>
  <c r="M25" i="4"/>
  <c r="Q25" i="4" s="1"/>
  <c r="U25" i="4" s="1"/>
  <c r="U26" i="4" s="1"/>
  <c r="L25" i="4"/>
  <c r="P25" i="4" s="1"/>
  <c r="P26" i="4" s="1"/>
  <c r="K25" i="4"/>
  <c r="K26" i="4" s="1"/>
  <c r="H25" i="4"/>
  <c r="H26" i="4" s="1"/>
  <c r="E25" i="4"/>
  <c r="E26" i="4" s="1"/>
  <c r="X11" i="4"/>
  <c r="W11" i="4"/>
  <c r="V11" i="4"/>
  <c r="T11" i="4"/>
  <c r="S11" i="4"/>
  <c r="M11" i="4"/>
  <c r="Q11" i="4" s="1"/>
  <c r="U11" i="4" s="1"/>
  <c r="L11" i="4"/>
  <c r="P11" i="4" s="1"/>
  <c r="K11" i="4"/>
  <c r="H11" i="4"/>
  <c r="E11" i="4"/>
  <c r="T291" i="4" l="1"/>
  <c r="N284" i="4"/>
  <c r="U284" i="4" s="1"/>
  <c r="S130" i="4"/>
  <c r="M26" i="4"/>
  <c r="Q26" i="4"/>
  <c r="L26" i="4"/>
  <c r="N25" i="4"/>
  <c r="N11" i="4"/>
  <c r="R11" i="4" s="1"/>
  <c r="F249" i="4"/>
  <c r="R25" i="4" l="1"/>
  <c r="R26" i="4" s="1"/>
  <c r="N26" i="4"/>
  <c r="E275" i="4"/>
  <c r="H275" i="4"/>
  <c r="K275" i="4"/>
  <c r="L275" i="4"/>
  <c r="S275" i="4" s="1"/>
  <c r="M275" i="4"/>
  <c r="P275" i="4"/>
  <c r="Q275" i="4"/>
  <c r="R275" i="4"/>
  <c r="T275" i="4"/>
  <c r="V275" i="4"/>
  <c r="W275" i="4"/>
  <c r="E237" i="4"/>
  <c r="H237" i="4"/>
  <c r="K237" i="4"/>
  <c r="L237" i="4"/>
  <c r="P237" i="4" s="1"/>
  <c r="M237" i="4"/>
  <c r="Q237" i="4" s="1"/>
  <c r="S237" i="4"/>
  <c r="T237" i="4"/>
  <c r="U237" i="4"/>
  <c r="V237" i="4"/>
  <c r="W237" i="4"/>
  <c r="E235" i="4"/>
  <c r="H235" i="4"/>
  <c r="K235" i="4"/>
  <c r="L235" i="4"/>
  <c r="S235" i="4" s="1"/>
  <c r="M235" i="4"/>
  <c r="T235" i="4" s="1"/>
  <c r="P235" i="4"/>
  <c r="Q235" i="4"/>
  <c r="R235" i="4"/>
  <c r="V235" i="4"/>
  <c r="W235" i="4"/>
  <c r="X235" i="4"/>
  <c r="K196" i="4"/>
  <c r="E293" i="4"/>
  <c r="H293" i="4"/>
  <c r="K293" i="4"/>
  <c r="L293" i="4"/>
  <c r="M293" i="4"/>
  <c r="T293" i="4" s="1"/>
  <c r="P293" i="4"/>
  <c r="Q293" i="4"/>
  <c r="R293" i="4"/>
  <c r="S293" i="4"/>
  <c r="V293" i="4"/>
  <c r="W293" i="4"/>
  <c r="X293" i="4"/>
  <c r="D295" i="4"/>
  <c r="F295" i="4"/>
  <c r="G295" i="4"/>
  <c r="I295" i="4"/>
  <c r="J295" i="4"/>
  <c r="C295" i="4"/>
  <c r="E283" i="4"/>
  <c r="H283" i="4"/>
  <c r="K283" i="4"/>
  <c r="L283" i="4"/>
  <c r="S283" i="4" s="1"/>
  <c r="M283" i="4"/>
  <c r="T283" i="4" s="1"/>
  <c r="P283" i="4"/>
  <c r="Q283" i="4"/>
  <c r="V283" i="4"/>
  <c r="W283" i="4"/>
  <c r="X283" i="4"/>
  <c r="E247" i="4"/>
  <c r="H247" i="4"/>
  <c r="K247" i="4"/>
  <c r="L247" i="4"/>
  <c r="P247" i="4" s="1"/>
  <c r="M247" i="4"/>
  <c r="Q247" i="4" s="1"/>
  <c r="S247" i="4"/>
  <c r="T247" i="4"/>
  <c r="U247" i="4"/>
  <c r="V247" i="4"/>
  <c r="W247" i="4"/>
  <c r="X247" i="4"/>
  <c r="O224" i="4"/>
  <c r="J224" i="4"/>
  <c r="I224" i="4"/>
  <c r="G224" i="4"/>
  <c r="F224" i="4"/>
  <c r="D224" i="4"/>
  <c r="C224" i="4"/>
  <c r="X223" i="4"/>
  <c r="X224" i="4" s="1"/>
  <c r="W223" i="4"/>
  <c r="W224" i="4" s="1"/>
  <c r="V223" i="4"/>
  <c r="V224" i="4" s="1"/>
  <c r="U223" i="4"/>
  <c r="U224" i="4" s="1"/>
  <c r="T223" i="4"/>
  <c r="T224" i="4" s="1"/>
  <c r="S223" i="4"/>
  <c r="S224" i="4" s="1"/>
  <c r="M223" i="4"/>
  <c r="Q223" i="4" s="1"/>
  <c r="Q224" i="4" s="1"/>
  <c r="L223" i="4"/>
  <c r="P223" i="4" s="1"/>
  <c r="P224" i="4" s="1"/>
  <c r="K223" i="4"/>
  <c r="K224" i="4" s="1"/>
  <c r="H223" i="4"/>
  <c r="H224" i="4" s="1"/>
  <c r="E223" i="4"/>
  <c r="E224" i="4" s="1"/>
  <c r="X186" i="4"/>
  <c r="W186" i="4"/>
  <c r="V186" i="4"/>
  <c r="R186" i="4"/>
  <c r="Q186" i="4"/>
  <c r="P186" i="4"/>
  <c r="M186" i="4"/>
  <c r="T186" i="4" s="1"/>
  <c r="L186" i="4"/>
  <c r="S186" i="4" s="1"/>
  <c r="K186" i="4"/>
  <c r="H186" i="4"/>
  <c r="E186" i="4"/>
  <c r="X187" i="4"/>
  <c r="W187" i="4"/>
  <c r="V187" i="4"/>
  <c r="R187" i="4"/>
  <c r="Q187" i="4"/>
  <c r="P187" i="4"/>
  <c r="M187" i="4"/>
  <c r="T187" i="4" s="1"/>
  <c r="L187" i="4"/>
  <c r="S187" i="4" s="1"/>
  <c r="K187" i="4"/>
  <c r="H187" i="4"/>
  <c r="E187" i="4"/>
  <c r="E173" i="4"/>
  <c r="H173" i="4"/>
  <c r="K173" i="4"/>
  <c r="L173" i="4"/>
  <c r="P173" i="4" s="1"/>
  <c r="M173" i="4"/>
  <c r="Q173" i="4" s="1"/>
  <c r="S173" i="4"/>
  <c r="T173" i="4"/>
  <c r="U173" i="4"/>
  <c r="V173" i="4"/>
  <c r="W173" i="4"/>
  <c r="X173" i="4"/>
  <c r="E159" i="4"/>
  <c r="H159" i="4"/>
  <c r="K159" i="4"/>
  <c r="L159" i="4"/>
  <c r="S159" i="4" s="1"/>
  <c r="M159" i="4"/>
  <c r="T159" i="4" s="1"/>
  <c r="P159" i="4"/>
  <c r="Q159" i="4"/>
  <c r="R159" i="4"/>
  <c r="V159" i="4"/>
  <c r="W159" i="4"/>
  <c r="X159" i="4"/>
  <c r="E160" i="4"/>
  <c r="H160" i="4"/>
  <c r="K160" i="4"/>
  <c r="L160" i="4"/>
  <c r="S160" i="4" s="1"/>
  <c r="M160" i="4"/>
  <c r="Q160" i="4" s="1"/>
  <c r="V160" i="4"/>
  <c r="W160" i="4"/>
  <c r="X160" i="4"/>
  <c r="E118" i="4"/>
  <c r="H118" i="4"/>
  <c r="K118" i="4"/>
  <c r="L118" i="4"/>
  <c r="M118" i="4"/>
  <c r="T118" i="4" s="1"/>
  <c r="P118" i="4"/>
  <c r="Q118" i="4"/>
  <c r="R118" i="4"/>
  <c r="V118" i="4"/>
  <c r="W118" i="4"/>
  <c r="X118" i="4"/>
  <c r="E125" i="4"/>
  <c r="H125" i="4"/>
  <c r="K125" i="4"/>
  <c r="L125" i="4"/>
  <c r="M125" i="4"/>
  <c r="T125" i="4" s="1"/>
  <c r="P125" i="4"/>
  <c r="Q125" i="4"/>
  <c r="R125" i="4"/>
  <c r="V125" i="4"/>
  <c r="W125" i="4"/>
  <c r="X125" i="4"/>
  <c r="E124" i="4"/>
  <c r="H124" i="4"/>
  <c r="K124" i="4"/>
  <c r="L124" i="4"/>
  <c r="M124" i="4"/>
  <c r="T124" i="4" s="1"/>
  <c r="P124" i="4"/>
  <c r="Q124" i="4"/>
  <c r="R124" i="4"/>
  <c r="V124" i="4"/>
  <c r="W124" i="4"/>
  <c r="X124" i="4"/>
  <c r="D37" i="4"/>
  <c r="F37" i="4"/>
  <c r="G37" i="4"/>
  <c r="I37" i="4"/>
  <c r="J37" i="4"/>
  <c r="C37" i="4"/>
  <c r="F45" i="4"/>
  <c r="F53" i="4"/>
  <c r="D56" i="4"/>
  <c r="F56" i="4"/>
  <c r="G56" i="4"/>
  <c r="I56" i="4"/>
  <c r="J56" i="4"/>
  <c r="O56" i="4"/>
  <c r="C56" i="4"/>
  <c r="X55" i="4"/>
  <c r="X56" i="4" s="1"/>
  <c r="W55" i="4"/>
  <c r="W56" i="4" s="1"/>
  <c r="V55" i="4"/>
  <c r="V56" i="4" s="1"/>
  <c r="R55" i="4"/>
  <c r="R56" i="4" s="1"/>
  <c r="Q55" i="4"/>
  <c r="Q56" i="4" s="1"/>
  <c r="P55" i="4"/>
  <c r="P56" i="4" s="1"/>
  <c r="M55" i="4"/>
  <c r="T55" i="4" s="1"/>
  <c r="T56" i="4" s="1"/>
  <c r="L55" i="4"/>
  <c r="S55" i="4" s="1"/>
  <c r="S56" i="4" s="1"/>
  <c r="K55" i="4"/>
  <c r="K56" i="4" s="1"/>
  <c r="H55" i="4"/>
  <c r="H56" i="4" s="1"/>
  <c r="E55" i="4"/>
  <c r="E56" i="4" s="1"/>
  <c r="E36" i="4"/>
  <c r="E35" i="4"/>
  <c r="E34" i="4"/>
  <c r="E33" i="4"/>
  <c r="E32" i="4"/>
  <c r="K33" i="4"/>
  <c r="M33" i="4"/>
  <c r="W33" i="4" s="1"/>
  <c r="P33" i="4"/>
  <c r="Q33" i="4"/>
  <c r="R33" i="4"/>
  <c r="K34" i="4"/>
  <c r="M34" i="4"/>
  <c r="T34" i="4" s="1"/>
  <c r="P34" i="4"/>
  <c r="Q34" i="4"/>
  <c r="R34" i="4"/>
  <c r="V34" i="4"/>
  <c r="W34" i="4"/>
  <c r="X34" i="4"/>
  <c r="K35" i="4"/>
  <c r="M35" i="4"/>
  <c r="T35" i="4" s="1"/>
  <c r="P35" i="4"/>
  <c r="Q35" i="4"/>
  <c r="R35" i="4"/>
  <c r="V35" i="4"/>
  <c r="W35" i="4"/>
  <c r="X35" i="4"/>
  <c r="K36" i="4"/>
  <c r="M36" i="4"/>
  <c r="T36" i="4" s="1"/>
  <c r="P36" i="4"/>
  <c r="Q36" i="4"/>
  <c r="R36" i="4"/>
  <c r="V36" i="4"/>
  <c r="W36" i="4"/>
  <c r="X36" i="4"/>
  <c r="X32" i="4"/>
  <c r="W32" i="4"/>
  <c r="V32" i="4"/>
  <c r="R32" i="4"/>
  <c r="Q32" i="4"/>
  <c r="P32" i="4"/>
  <c r="M32" i="4"/>
  <c r="T32" i="4" s="1"/>
  <c r="L32" i="4"/>
  <c r="S32" i="4" s="1"/>
  <c r="K32" i="4"/>
  <c r="H32" i="4"/>
  <c r="N283" i="4" l="1"/>
  <c r="R283" i="4" s="1"/>
  <c r="T160" i="4"/>
  <c r="M56" i="4"/>
  <c r="U283" i="4"/>
  <c r="N237" i="4"/>
  <c r="N235" i="4"/>
  <c r="U235" i="4" s="1"/>
  <c r="N275" i="4"/>
  <c r="N293" i="4"/>
  <c r="U293" i="4" s="1"/>
  <c r="N247" i="4"/>
  <c r="R247" i="4" s="1"/>
  <c r="R37" i="4"/>
  <c r="N118" i="4"/>
  <c r="U118" i="4" s="1"/>
  <c r="L224" i="4"/>
  <c r="N223" i="4"/>
  <c r="R223" i="4" s="1"/>
  <c r="R224" i="4" s="1"/>
  <c r="M224" i="4"/>
  <c r="Q37" i="4"/>
  <c r="N159" i="4"/>
  <c r="U159" i="4" s="1"/>
  <c r="P37" i="4"/>
  <c r="E37" i="4"/>
  <c r="N186" i="4"/>
  <c r="U186" i="4" s="1"/>
  <c r="N187" i="4"/>
  <c r="U187" i="4" s="1"/>
  <c r="N160" i="4"/>
  <c r="N124" i="4"/>
  <c r="U124" i="4" s="1"/>
  <c r="L56" i="4"/>
  <c r="N125" i="4"/>
  <c r="U125" i="4" s="1"/>
  <c r="S125" i="4"/>
  <c r="P160" i="4"/>
  <c r="S118" i="4"/>
  <c r="N173" i="4"/>
  <c r="R173" i="4" s="1"/>
  <c r="S124" i="4"/>
  <c r="K37" i="4"/>
  <c r="W37" i="4"/>
  <c r="M37" i="4"/>
  <c r="N55" i="4"/>
  <c r="T33" i="4"/>
  <c r="T37" i="4" s="1"/>
  <c r="L33" i="4"/>
  <c r="H33" i="4"/>
  <c r="N32" i="4"/>
  <c r="U32" i="4" s="1"/>
  <c r="R160" i="4" l="1"/>
  <c r="U160" i="4"/>
  <c r="X237" i="4"/>
  <c r="R237" i="4"/>
  <c r="X275" i="4"/>
  <c r="U275" i="4"/>
  <c r="N224" i="4"/>
  <c r="S33" i="4"/>
  <c r="U55" i="4"/>
  <c r="U56" i="4" s="1"/>
  <c r="N56" i="4"/>
  <c r="H36" i="4"/>
  <c r="L36" i="4"/>
  <c r="H35" i="4"/>
  <c r="L35" i="4"/>
  <c r="S35" i="4" s="1"/>
  <c r="H34" i="4"/>
  <c r="H37" i="4" s="1"/>
  <c r="L34" i="4"/>
  <c r="N33" i="4"/>
  <c r="V33" i="4"/>
  <c r="V37" i="4" s="1"/>
  <c r="L37" i="4" l="1"/>
  <c r="N36" i="4"/>
  <c r="U36" i="4" s="1"/>
  <c r="S36" i="4"/>
  <c r="N34" i="4"/>
  <c r="U34" i="4" s="1"/>
  <c r="S34" i="4"/>
  <c r="X33" i="4"/>
  <c r="X37" i="4" s="1"/>
  <c r="U33" i="4"/>
  <c r="N35" i="4"/>
  <c r="S37" i="4" l="1"/>
  <c r="N37" i="4"/>
  <c r="U35" i="4"/>
  <c r="U37" i="4" s="1"/>
  <c r="E143" i="4" l="1"/>
  <c r="H143" i="4"/>
  <c r="K143" i="4"/>
  <c r="L143" i="4"/>
  <c r="M143" i="4"/>
  <c r="Q143" i="4" s="1"/>
  <c r="P143" i="4"/>
  <c r="S143" i="4"/>
  <c r="V143" i="4"/>
  <c r="W143" i="4"/>
  <c r="X143" i="4"/>
  <c r="T143" i="4" l="1"/>
  <c r="N143" i="4"/>
  <c r="R143" i="4" l="1"/>
  <c r="U143" i="4"/>
  <c r="F188" i="4"/>
  <c r="C188" i="4"/>
  <c r="M66" i="4" l="1"/>
  <c r="L66" i="4"/>
  <c r="M65" i="4"/>
  <c r="L65" i="4"/>
  <c r="F254" i="4"/>
  <c r="E141" i="4"/>
  <c r="H141" i="4"/>
  <c r="K141" i="4"/>
  <c r="L141" i="4"/>
  <c r="S141" i="4" s="1"/>
  <c r="M141" i="4"/>
  <c r="W141" i="4" s="1"/>
  <c r="P141" i="4"/>
  <c r="Q141" i="4"/>
  <c r="R141" i="4"/>
  <c r="V141" i="4"/>
  <c r="I319" i="4"/>
  <c r="J319" i="4"/>
  <c r="D319" i="4"/>
  <c r="F319" i="4"/>
  <c r="G319" i="4"/>
  <c r="C319" i="4"/>
  <c r="E317" i="4"/>
  <c r="H317" i="4"/>
  <c r="K317" i="4"/>
  <c r="L317" i="4"/>
  <c r="M317" i="4"/>
  <c r="Q317" i="4" s="1"/>
  <c r="V317" i="4"/>
  <c r="W317" i="4"/>
  <c r="X317" i="4"/>
  <c r="T317" i="4" l="1"/>
  <c r="N65" i="4"/>
  <c r="T141" i="4"/>
  <c r="N66" i="4"/>
  <c r="N141" i="4"/>
  <c r="S317" i="4"/>
  <c r="N317" i="4"/>
  <c r="P317" i="4"/>
  <c r="X141" i="4" l="1"/>
  <c r="U141" i="4"/>
  <c r="R317" i="4"/>
  <c r="U317" i="4"/>
  <c r="O249" i="4" l="1"/>
  <c r="J249" i="4"/>
  <c r="I249" i="4"/>
  <c r="G249" i="4"/>
  <c r="D249" i="4"/>
  <c r="C249" i="4"/>
  <c r="E246" i="4"/>
  <c r="H246" i="4"/>
  <c r="K246" i="4"/>
  <c r="L246" i="4"/>
  <c r="P246" i="4" s="1"/>
  <c r="M246" i="4"/>
  <c r="Q246" i="4" s="1"/>
  <c r="T246" i="4"/>
  <c r="V246" i="4"/>
  <c r="W246" i="4"/>
  <c r="X246" i="4"/>
  <c r="E248" i="4"/>
  <c r="H248" i="4"/>
  <c r="K248" i="4"/>
  <c r="L248" i="4"/>
  <c r="P248" i="4" s="1"/>
  <c r="M248" i="4"/>
  <c r="S248" i="4"/>
  <c r="T248" i="4"/>
  <c r="U248" i="4"/>
  <c r="V248" i="4"/>
  <c r="X245" i="4"/>
  <c r="W245" i="4"/>
  <c r="V245" i="4"/>
  <c r="U245" i="4"/>
  <c r="T245" i="4"/>
  <c r="S245" i="4"/>
  <c r="M245" i="4"/>
  <c r="Q245" i="4" s="1"/>
  <c r="L245" i="4"/>
  <c r="P245" i="4" s="1"/>
  <c r="K245" i="4"/>
  <c r="H245" i="4"/>
  <c r="E245" i="4"/>
  <c r="P249" i="4" l="1"/>
  <c r="V249" i="4"/>
  <c r="N248" i="4"/>
  <c r="X248" i="4" s="1"/>
  <c r="X249" i="4" s="1"/>
  <c r="Q248" i="4"/>
  <c r="Q249" i="4" s="1"/>
  <c r="K249" i="4"/>
  <c r="E249" i="4"/>
  <c r="N246" i="4"/>
  <c r="T249" i="4"/>
  <c r="H249" i="4"/>
  <c r="M249" i="4"/>
  <c r="L249" i="4"/>
  <c r="W248" i="4"/>
  <c r="W249" i="4" s="1"/>
  <c r="S246" i="4"/>
  <c r="S249" i="4" s="1"/>
  <c r="N245" i="4"/>
  <c r="R245" i="4" s="1"/>
  <c r="R248" i="4" l="1"/>
  <c r="U246" i="4"/>
  <c r="U249" i="4" s="1"/>
  <c r="R246" i="4"/>
  <c r="R249" i="4" s="1"/>
  <c r="N249" i="4"/>
  <c r="E171" i="4" l="1"/>
  <c r="H171" i="4"/>
  <c r="K171" i="4"/>
  <c r="L171" i="4"/>
  <c r="S171" i="4" s="1"/>
  <c r="M171" i="4"/>
  <c r="Q171" i="4" s="1"/>
  <c r="V171" i="4"/>
  <c r="W171" i="4"/>
  <c r="X171" i="4"/>
  <c r="E142" i="4"/>
  <c r="H142" i="4"/>
  <c r="K142" i="4"/>
  <c r="L142" i="4"/>
  <c r="P142" i="4" s="1"/>
  <c r="M142" i="4"/>
  <c r="Q142" i="4" s="1"/>
  <c r="V142" i="4"/>
  <c r="W142" i="4"/>
  <c r="X142" i="4"/>
  <c r="E148" i="4"/>
  <c r="H148" i="4"/>
  <c r="K148" i="4"/>
  <c r="L148" i="4"/>
  <c r="P148" i="4" s="1"/>
  <c r="M148" i="4"/>
  <c r="Q148" i="4" s="1"/>
  <c r="V148" i="4"/>
  <c r="W148" i="4"/>
  <c r="X148" i="4"/>
  <c r="E147" i="4"/>
  <c r="H147" i="4"/>
  <c r="K147" i="4"/>
  <c r="L147" i="4"/>
  <c r="S147" i="4" s="1"/>
  <c r="M147" i="4"/>
  <c r="W147" i="4" s="1"/>
  <c r="P147" i="4"/>
  <c r="Q147" i="4"/>
  <c r="R147" i="4"/>
  <c r="V147" i="4"/>
  <c r="X51" i="4"/>
  <c r="W51" i="4"/>
  <c r="V51" i="4"/>
  <c r="R51" i="4"/>
  <c r="Q51" i="4"/>
  <c r="P51" i="4"/>
  <c r="M51" i="4"/>
  <c r="T51" i="4" s="1"/>
  <c r="L51" i="4"/>
  <c r="S51" i="4" s="1"/>
  <c r="K51" i="4"/>
  <c r="H51" i="4"/>
  <c r="E51" i="4"/>
  <c r="G23" i="4"/>
  <c r="G27" i="4" s="1"/>
  <c r="F23" i="4"/>
  <c r="F27" i="4" s="1"/>
  <c r="T147" i="4" l="1"/>
  <c r="T142" i="4"/>
  <c r="T148" i="4"/>
  <c r="S148" i="4"/>
  <c r="S142" i="4"/>
  <c r="P171" i="4"/>
  <c r="N142" i="4"/>
  <c r="N171" i="4"/>
  <c r="N147" i="4"/>
  <c r="N148" i="4"/>
  <c r="T171" i="4"/>
  <c r="N51" i="4"/>
  <c r="U51" i="4" s="1"/>
  <c r="R148" i="4" l="1"/>
  <c r="U148" i="4"/>
  <c r="U171" i="4"/>
  <c r="R171" i="4"/>
  <c r="X147" i="4"/>
  <c r="U147" i="4"/>
  <c r="R142" i="4"/>
  <c r="U142" i="4"/>
  <c r="E39" i="4"/>
  <c r="E40" i="4"/>
  <c r="E41" i="4"/>
  <c r="E42" i="4"/>
  <c r="E43" i="4"/>
  <c r="E44" i="4"/>
  <c r="X213" i="4" l="1"/>
  <c r="W213" i="4"/>
  <c r="V213" i="4"/>
  <c r="R213" i="4"/>
  <c r="Q213" i="4"/>
  <c r="P213" i="4"/>
  <c r="M213" i="4"/>
  <c r="T213" i="4" s="1"/>
  <c r="L213" i="4"/>
  <c r="S213" i="4" s="1"/>
  <c r="K213" i="4"/>
  <c r="H213" i="4"/>
  <c r="E213" i="4"/>
  <c r="N213" i="4" l="1"/>
  <c r="U213" i="4" s="1"/>
  <c r="O326" i="4" l="1"/>
  <c r="O327" i="4" s="1"/>
  <c r="J326" i="4"/>
  <c r="J327" i="4" s="1"/>
  <c r="J328" i="4" s="1"/>
  <c r="I326" i="4"/>
  <c r="I327" i="4" s="1"/>
  <c r="I328" i="4" s="1"/>
  <c r="G326" i="4"/>
  <c r="G327" i="4" s="1"/>
  <c r="G328" i="4" s="1"/>
  <c r="F326" i="4"/>
  <c r="F327" i="4" s="1"/>
  <c r="F328" i="4" s="1"/>
  <c r="D326" i="4"/>
  <c r="D327" i="4" s="1"/>
  <c r="D328" i="4" s="1"/>
  <c r="C326" i="4"/>
  <c r="C327" i="4" s="1"/>
  <c r="R325" i="4"/>
  <c r="R326" i="4" s="1"/>
  <c r="R327" i="4" s="1"/>
  <c r="R328" i="4" s="1"/>
  <c r="Q325" i="4"/>
  <c r="Q326" i="4" s="1"/>
  <c r="Q327" i="4" s="1"/>
  <c r="Q328" i="4" s="1"/>
  <c r="P325" i="4"/>
  <c r="P326" i="4" s="1"/>
  <c r="P327" i="4" s="1"/>
  <c r="P328" i="4" s="1"/>
  <c r="M325" i="4"/>
  <c r="T325" i="4" s="1"/>
  <c r="L325" i="4"/>
  <c r="S325" i="4" s="1"/>
  <c r="K325" i="4"/>
  <c r="K326" i="4" s="1"/>
  <c r="K327" i="4" s="1"/>
  <c r="K328" i="4" s="1"/>
  <c r="H325" i="4"/>
  <c r="H326" i="4" s="1"/>
  <c r="H327" i="4" s="1"/>
  <c r="H328" i="4" s="1"/>
  <c r="E325" i="4"/>
  <c r="E326" i="4" s="1"/>
  <c r="E327" i="4" s="1"/>
  <c r="E328" i="4" s="1"/>
  <c r="W325" i="4" l="1"/>
  <c r="W326" i="4" s="1"/>
  <c r="W327" i="4" s="1"/>
  <c r="W328" i="4" s="1"/>
  <c r="V325" i="4"/>
  <c r="V326" i="4" s="1"/>
  <c r="V327" i="4" s="1"/>
  <c r="V328" i="4" s="1"/>
  <c r="T326" i="4"/>
  <c r="T327" i="4" s="1"/>
  <c r="T328" i="4" s="1"/>
  <c r="C328" i="4"/>
  <c r="L327" i="4"/>
  <c r="S326" i="4"/>
  <c r="S327" i="4" s="1"/>
  <c r="S328" i="4" s="1"/>
  <c r="M326" i="4"/>
  <c r="N325" i="4"/>
  <c r="M327" i="4"/>
  <c r="M328" i="4" s="1"/>
  <c r="L326" i="4"/>
  <c r="U325" i="4" l="1"/>
  <c r="U326" i="4" s="1"/>
  <c r="U327" i="4" s="1"/>
  <c r="U328" i="4" s="1"/>
  <c r="X325" i="4"/>
  <c r="X326" i="4" s="1"/>
  <c r="X327" i="4" s="1"/>
  <c r="X328" i="4" s="1"/>
  <c r="N327" i="4"/>
  <c r="N328" i="4" s="1"/>
  <c r="B12" i="5" s="1"/>
  <c r="L328" i="4"/>
  <c r="N326" i="4"/>
  <c r="X201" i="4" l="1"/>
  <c r="W201" i="4"/>
  <c r="V201" i="4"/>
  <c r="U201" i="4"/>
  <c r="T201" i="4"/>
  <c r="S201" i="4"/>
  <c r="M201" i="4"/>
  <c r="Q201" i="4" s="1"/>
  <c r="L201" i="4"/>
  <c r="P201" i="4" s="1"/>
  <c r="K201" i="4"/>
  <c r="H201" i="4"/>
  <c r="E201" i="4"/>
  <c r="N201" i="4" l="1"/>
  <c r="R201" i="4" s="1"/>
  <c r="F162" i="4"/>
  <c r="F127" i="4"/>
  <c r="F150" i="4"/>
  <c r="X122" i="4"/>
  <c r="W122" i="4"/>
  <c r="V122" i="4"/>
  <c r="R122" i="4"/>
  <c r="Q122" i="4"/>
  <c r="P122" i="4"/>
  <c r="M122" i="4"/>
  <c r="T122" i="4" s="1"/>
  <c r="L122" i="4"/>
  <c r="S122" i="4" s="1"/>
  <c r="K122" i="4"/>
  <c r="H122" i="4"/>
  <c r="E122" i="4"/>
  <c r="F68" i="4"/>
  <c r="F60" i="4"/>
  <c r="F48" i="4"/>
  <c r="X12" i="4"/>
  <c r="W12" i="4"/>
  <c r="V12" i="4"/>
  <c r="T12" i="4"/>
  <c r="S12" i="4"/>
  <c r="M12" i="4"/>
  <c r="Q12" i="4" s="1"/>
  <c r="L12" i="4"/>
  <c r="P12" i="4" s="1"/>
  <c r="K12" i="4"/>
  <c r="H12" i="4"/>
  <c r="E12" i="4"/>
  <c r="F14" i="4"/>
  <c r="X268" i="4"/>
  <c r="W268" i="4"/>
  <c r="V268" i="4"/>
  <c r="R268" i="4"/>
  <c r="Q268" i="4"/>
  <c r="P268" i="4"/>
  <c r="M268" i="4"/>
  <c r="T268" i="4" s="1"/>
  <c r="L268" i="4"/>
  <c r="S268" i="4" s="1"/>
  <c r="K268" i="4"/>
  <c r="H268" i="4"/>
  <c r="E268" i="4"/>
  <c r="D68" i="4"/>
  <c r="G68" i="4"/>
  <c r="I68" i="4"/>
  <c r="J68" i="4"/>
  <c r="C68" i="4"/>
  <c r="X67" i="4"/>
  <c r="W67" i="4"/>
  <c r="V67" i="4"/>
  <c r="R67" i="4"/>
  <c r="Q67" i="4"/>
  <c r="P67" i="4"/>
  <c r="T67" i="4"/>
  <c r="S67" i="4"/>
  <c r="K67" i="4"/>
  <c r="H67" i="4"/>
  <c r="E67" i="4"/>
  <c r="E10" i="4"/>
  <c r="E13" i="4"/>
  <c r="E9" i="4"/>
  <c r="F151" i="4" l="1"/>
  <c r="N122" i="4"/>
  <c r="U122" i="4" s="1"/>
  <c r="N12" i="4"/>
  <c r="R12" i="4" s="1"/>
  <c r="N268" i="4"/>
  <c r="U268" i="4" s="1"/>
  <c r="N67" i="4"/>
  <c r="U67" i="4" s="1"/>
  <c r="U12" i="4" l="1"/>
  <c r="E114" i="4"/>
  <c r="E115" i="4"/>
  <c r="E116" i="4"/>
  <c r="E117" i="4"/>
  <c r="E119" i="4"/>
  <c r="E120" i="4"/>
  <c r="E121" i="4"/>
  <c r="E123" i="4"/>
  <c r="E126" i="4"/>
  <c r="P319" i="4" l="1"/>
  <c r="X318" i="4" l="1"/>
  <c r="X319" i="4" s="1"/>
  <c r="W318" i="4"/>
  <c r="W319" i="4" s="1"/>
  <c r="V318" i="4"/>
  <c r="V319" i="4" s="1"/>
  <c r="X307" i="4"/>
  <c r="W307" i="4"/>
  <c r="V307" i="4"/>
  <c r="X306" i="4"/>
  <c r="W306" i="4"/>
  <c r="V306" i="4"/>
  <c r="X299" i="4"/>
  <c r="X300" i="4" s="1"/>
  <c r="X301" i="4" s="1"/>
  <c r="W299" i="4"/>
  <c r="W300" i="4" s="1"/>
  <c r="W301" i="4" s="1"/>
  <c r="V299" i="4"/>
  <c r="V300" i="4" s="1"/>
  <c r="V301" i="4" s="1"/>
  <c r="X294" i="4"/>
  <c r="W294" i="4"/>
  <c r="V294" i="4"/>
  <c r="X292" i="4"/>
  <c r="W292" i="4"/>
  <c r="V292" i="4"/>
  <c r="X290" i="4"/>
  <c r="W290" i="4"/>
  <c r="V290" i="4"/>
  <c r="X289" i="4"/>
  <c r="W289" i="4"/>
  <c r="V289" i="4"/>
  <c r="X287" i="4"/>
  <c r="W287" i="4"/>
  <c r="V287" i="4"/>
  <c r="X286" i="4"/>
  <c r="W286" i="4"/>
  <c r="V286" i="4"/>
  <c r="X285" i="4"/>
  <c r="W285" i="4"/>
  <c r="V285" i="4"/>
  <c r="X276" i="4"/>
  <c r="W276" i="4"/>
  <c r="V276" i="4"/>
  <c r="X274" i="4"/>
  <c r="W274" i="4"/>
  <c r="V274" i="4"/>
  <c r="X269" i="4"/>
  <c r="W269" i="4"/>
  <c r="V269" i="4"/>
  <c r="X265" i="4"/>
  <c r="W265" i="4"/>
  <c r="V265" i="4"/>
  <c r="X264" i="4"/>
  <c r="W264" i="4"/>
  <c r="V264" i="4"/>
  <c r="X263" i="4"/>
  <c r="W263" i="4"/>
  <c r="V263" i="4"/>
  <c r="X262" i="4"/>
  <c r="W262" i="4"/>
  <c r="V262" i="4"/>
  <c r="X261" i="4"/>
  <c r="W261" i="4"/>
  <c r="V261" i="4"/>
  <c r="X260" i="4"/>
  <c r="W260" i="4"/>
  <c r="V260" i="4"/>
  <c r="X253" i="4"/>
  <c r="W253" i="4"/>
  <c r="V253" i="4"/>
  <c r="X252" i="4"/>
  <c r="W252" i="4"/>
  <c r="V252" i="4"/>
  <c r="X251" i="4"/>
  <c r="W251" i="4"/>
  <c r="V251" i="4"/>
  <c r="X242" i="4"/>
  <c r="W242" i="4"/>
  <c r="V242" i="4"/>
  <c r="X241" i="4"/>
  <c r="W241" i="4"/>
  <c r="V241" i="4"/>
  <c r="X240" i="4"/>
  <c r="W240" i="4"/>
  <c r="V240" i="4"/>
  <c r="X239" i="4"/>
  <c r="W239" i="4"/>
  <c r="V239" i="4"/>
  <c r="X238" i="4"/>
  <c r="W238" i="4"/>
  <c r="V238" i="4"/>
  <c r="X236" i="4"/>
  <c r="W236" i="4"/>
  <c r="V236" i="4"/>
  <c r="X234" i="4"/>
  <c r="W234" i="4"/>
  <c r="V234" i="4"/>
  <c r="X233" i="4"/>
  <c r="W233" i="4"/>
  <c r="V233" i="4"/>
  <c r="X226" i="4"/>
  <c r="X227" i="4" s="1"/>
  <c r="W226" i="4"/>
  <c r="W227" i="4" s="1"/>
  <c r="V226" i="4"/>
  <c r="V227" i="4" s="1"/>
  <c r="X220" i="4"/>
  <c r="W220" i="4"/>
  <c r="V220" i="4"/>
  <c r="X219" i="4"/>
  <c r="W219" i="4"/>
  <c r="V219" i="4"/>
  <c r="X218" i="4"/>
  <c r="W218" i="4"/>
  <c r="V218" i="4"/>
  <c r="X215" i="4"/>
  <c r="W215" i="4"/>
  <c r="V215" i="4"/>
  <c r="X214" i="4"/>
  <c r="W214" i="4"/>
  <c r="V214" i="4"/>
  <c r="X212" i="4"/>
  <c r="W212" i="4"/>
  <c r="V212" i="4"/>
  <c r="X205" i="4"/>
  <c r="X206" i="4" s="1"/>
  <c r="W205" i="4"/>
  <c r="W206" i="4" s="1"/>
  <c r="V205" i="4"/>
  <c r="V206" i="4" s="1"/>
  <c r="X202" i="4"/>
  <c r="W202" i="4"/>
  <c r="V202" i="4"/>
  <c r="X196" i="4"/>
  <c r="X197" i="4" s="1"/>
  <c r="W196" i="4"/>
  <c r="W197" i="4" s="1"/>
  <c r="V196" i="4"/>
  <c r="V197" i="4" s="1"/>
  <c r="X193" i="4"/>
  <c r="W193" i="4"/>
  <c r="V193" i="4"/>
  <c r="X192" i="4"/>
  <c r="W192" i="4"/>
  <c r="V192" i="4"/>
  <c r="X191" i="4"/>
  <c r="W191" i="4"/>
  <c r="V191" i="4"/>
  <c r="X190" i="4"/>
  <c r="W190" i="4"/>
  <c r="V190" i="4"/>
  <c r="X183" i="4"/>
  <c r="W183" i="4"/>
  <c r="V183" i="4"/>
  <c r="X180" i="4"/>
  <c r="X181" i="4" s="1"/>
  <c r="W180" i="4"/>
  <c r="W181" i="4" s="1"/>
  <c r="V180" i="4"/>
  <c r="V181" i="4" s="1"/>
  <c r="X177" i="4"/>
  <c r="W177" i="4"/>
  <c r="V177" i="4"/>
  <c r="X176" i="4"/>
  <c r="W176" i="4"/>
  <c r="V176" i="4"/>
  <c r="X174" i="4"/>
  <c r="W174" i="4"/>
  <c r="V174" i="4"/>
  <c r="X172" i="4"/>
  <c r="W172" i="4"/>
  <c r="V172" i="4"/>
  <c r="X170" i="4"/>
  <c r="W170" i="4"/>
  <c r="V170" i="4"/>
  <c r="X169" i="4"/>
  <c r="W169" i="4"/>
  <c r="V169" i="4"/>
  <c r="X168" i="4"/>
  <c r="W168" i="4"/>
  <c r="V168" i="4"/>
  <c r="X161" i="4"/>
  <c r="W161" i="4"/>
  <c r="V161" i="4"/>
  <c r="X158" i="4"/>
  <c r="W158" i="4"/>
  <c r="V158" i="4"/>
  <c r="X157" i="4"/>
  <c r="W157" i="4"/>
  <c r="V157" i="4"/>
  <c r="X156" i="4"/>
  <c r="W156" i="4"/>
  <c r="V156" i="4"/>
  <c r="X155" i="4"/>
  <c r="W155" i="4"/>
  <c r="V155" i="4"/>
  <c r="X154" i="4"/>
  <c r="W154" i="4"/>
  <c r="V154" i="4"/>
  <c r="X149" i="4"/>
  <c r="W149" i="4"/>
  <c r="V149" i="4"/>
  <c r="X146" i="4"/>
  <c r="W146" i="4"/>
  <c r="V146" i="4"/>
  <c r="X145" i="4"/>
  <c r="W145" i="4"/>
  <c r="V145" i="4"/>
  <c r="X144" i="4"/>
  <c r="W144" i="4"/>
  <c r="V144" i="4"/>
  <c r="X140" i="4"/>
  <c r="W140" i="4"/>
  <c r="V140" i="4"/>
  <c r="X139" i="4"/>
  <c r="W139" i="4"/>
  <c r="V139" i="4"/>
  <c r="X138" i="4"/>
  <c r="W138" i="4"/>
  <c r="V138" i="4"/>
  <c r="X137" i="4"/>
  <c r="W137" i="4"/>
  <c r="V137" i="4"/>
  <c r="X136" i="4"/>
  <c r="W136" i="4"/>
  <c r="V136" i="4"/>
  <c r="X135" i="4"/>
  <c r="W135" i="4"/>
  <c r="V135" i="4"/>
  <c r="X134" i="4"/>
  <c r="W134" i="4"/>
  <c r="V134" i="4"/>
  <c r="X133" i="4"/>
  <c r="W133" i="4"/>
  <c r="V133" i="4"/>
  <c r="X129" i="4"/>
  <c r="X131" i="4" s="1"/>
  <c r="W129" i="4"/>
  <c r="W131" i="4" s="1"/>
  <c r="V129" i="4"/>
  <c r="V131" i="4" s="1"/>
  <c r="X126" i="4"/>
  <c r="W126" i="4"/>
  <c r="V126" i="4"/>
  <c r="X123" i="4"/>
  <c r="W123" i="4"/>
  <c r="V123" i="4"/>
  <c r="X121" i="4"/>
  <c r="W121" i="4"/>
  <c r="V121" i="4"/>
  <c r="X120" i="4"/>
  <c r="W120" i="4"/>
  <c r="V120" i="4"/>
  <c r="X119" i="4"/>
  <c r="W119" i="4"/>
  <c r="V119" i="4"/>
  <c r="X117" i="4"/>
  <c r="W117" i="4"/>
  <c r="V117" i="4"/>
  <c r="X116" i="4"/>
  <c r="W116" i="4"/>
  <c r="V116" i="4"/>
  <c r="X115" i="4"/>
  <c r="W115" i="4"/>
  <c r="V115" i="4"/>
  <c r="X114" i="4"/>
  <c r="W114" i="4"/>
  <c r="V114" i="4"/>
  <c r="X113" i="4"/>
  <c r="W113" i="4"/>
  <c r="V113" i="4"/>
  <c r="X112" i="4"/>
  <c r="W112" i="4"/>
  <c r="V112" i="4"/>
  <c r="X111" i="4"/>
  <c r="W111" i="4"/>
  <c r="V111" i="4"/>
  <c r="X110" i="4"/>
  <c r="W110" i="4"/>
  <c r="V110" i="4"/>
  <c r="X109" i="4"/>
  <c r="W109" i="4"/>
  <c r="V109" i="4"/>
  <c r="X108" i="4"/>
  <c r="W108" i="4"/>
  <c r="V108" i="4"/>
  <c r="X107" i="4"/>
  <c r="W107" i="4"/>
  <c r="V107" i="4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2" i="4"/>
  <c r="W92" i="4"/>
  <c r="V92" i="4"/>
  <c r="X91" i="4"/>
  <c r="W91" i="4"/>
  <c r="V91" i="4"/>
  <c r="X90" i="4"/>
  <c r="W90" i="4"/>
  <c r="V90" i="4"/>
  <c r="X89" i="4"/>
  <c r="W89" i="4"/>
  <c r="V89" i="4"/>
  <c r="X88" i="4"/>
  <c r="W88" i="4"/>
  <c r="V88" i="4"/>
  <c r="X87" i="4"/>
  <c r="W87" i="4"/>
  <c r="V87" i="4"/>
  <c r="X86" i="4"/>
  <c r="W86" i="4"/>
  <c r="V86" i="4"/>
  <c r="X79" i="4"/>
  <c r="X80" i="4" s="1"/>
  <c r="W79" i="4"/>
  <c r="W80" i="4" s="1"/>
  <c r="V79" i="4"/>
  <c r="V80" i="4" s="1"/>
  <c r="X76" i="4"/>
  <c r="W76" i="4"/>
  <c r="V76" i="4"/>
  <c r="X75" i="4"/>
  <c r="W75" i="4"/>
  <c r="V75" i="4"/>
  <c r="X70" i="4"/>
  <c r="X71" i="4" s="1"/>
  <c r="W70" i="4"/>
  <c r="W71" i="4" s="1"/>
  <c r="V70" i="4"/>
  <c r="V71" i="4" s="1"/>
  <c r="X66" i="4"/>
  <c r="W66" i="4"/>
  <c r="V66" i="4"/>
  <c r="X65" i="4"/>
  <c r="W65" i="4"/>
  <c r="V65" i="4"/>
  <c r="X62" i="4"/>
  <c r="X63" i="4" s="1"/>
  <c r="W62" i="4"/>
  <c r="W63" i="4" s="1"/>
  <c r="V62" i="4"/>
  <c r="V63" i="4" s="1"/>
  <c r="X52" i="4"/>
  <c r="W52" i="4"/>
  <c r="V52" i="4"/>
  <c r="X50" i="4"/>
  <c r="W50" i="4"/>
  <c r="V50" i="4"/>
  <c r="X59" i="4"/>
  <c r="W59" i="4"/>
  <c r="V59" i="4"/>
  <c r="X58" i="4"/>
  <c r="W58" i="4"/>
  <c r="V58" i="4"/>
  <c r="X47" i="4"/>
  <c r="X48" i="4" s="1"/>
  <c r="W47" i="4"/>
  <c r="W48" i="4" s="1"/>
  <c r="V47" i="4"/>
  <c r="V48" i="4" s="1"/>
  <c r="X44" i="4"/>
  <c r="W44" i="4"/>
  <c r="V44" i="4"/>
  <c r="X43" i="4"/>
  <c r="W43" i="4"/>
  <c r="V43" i="4"/>
  <c r="X42" i="4"/>
  <c r="W42" i="4"/>
  <c r="V42" i="4"/>
  <c r="X41" i="4"/>
  <c r="W41" i="4"/>
  <c r="V41" i="4"/>
  <c r="X40" i="4"/>
  <c r="W40" i="4"/>
  <c r="V40" i="4"/>
  <c r="X39" i="4"/>
  <c r="W39" i="4"/>
  <c r="V39" i="4"/>
  <c r="X22" i="4"/>
  <c r="W22" i="4"/>
  <c r="V22" i="4"/>
  <c r="X16" i="4"/>
  <c r="X17" i="4" s="1"/>
  <c r="W16" i="4"/>
  <c r="W17" i="4" s="1"/>
  <c r="V16" i="4"/>
  <c r="V17" i="4" s="1"/>
  <c r="X13" i="4"/>
  <c r="W13" i="4"/>
  <c r="V13" i="4"/>
  <c r="X10" i="4"/>
  <c r="W10" i="4"/>
  <c r="V10" i="4"/>
  <c r="X9" i="4"/>
  <c r="W9" i="4"/>
  <c r="V9" i="4"/>
  <c r="X295" i="4" l="1"/>
  <c r="X296" i="4" s="1"/>
  <c r="X302" i="4" s="1"/>
  <c r="W295" i="4"/>
  <c r="W296" i="4" s="1"/>
  <c r="W302" i="4" s="1"/>
  <c r="V295" i="4"/>
  <c r="V296" i="4" s="1"/>
  <c r="V302" i="4" s="1"/>
  <c r="X266" i="4"/>
  <c r="V266" i="4"/>
  <c r="W266" i="4"/>
  <c r="V254" i="4"/>
  <c r="W53" i="4"/>
  <c r="V68" i="4"/>
  <c r="W178" i="4"/>
  <c r="X184" i="4"/>
  <c r="V188" i="4"/>
  <c r="X203" i="4"/>
  <c r="X207" i="4" s="1"/>
  <c r="X216" i="4"/>
  <c r="W308" i="4"/>
  <c r="W309" i="4" s="1"/>
  <c r="W310" i="4" s="1"/>
  <c r="W23" i="4"/>
  <c r="W27" i="4" s="1"/>
  <c r="V23" i="4"/>
  <c r="V27" i="4" s="1"/>
  <c r="X45" i="4"/>
  <c r="W60" i="4"/>
  <c r="V93" i="4"/>
  <c r="V94" i="4" s="1"/>
  <c r="V95" i="4" s="1"/>
  <c r="W162" i="4"/>
  <c r="W163" i="4" s="1"/>
  <c r="X68" i="4"/>
  <c r="W77" i="4"/>
  <c r="W81" i="4" s="1"/>
  <c r="V184" i="4"/>
  <c r="V203" i="4"/>
  <c r="V207" i="4" s="1"/>
  <c r="W254" i="4"/>
  <c r="X254" i="4"/>
  <c r="X270" i="4"/>
  <c r="V45" i="4"/>
  <c r="X93" i="4"/>
  <c r="X94" i="4" s="1"/>
  <c r="X95" i="4" s="1"/>
  <c r="W127" i="4"/>
  <c r="W194" i="4"/>
  <c r="V216" i="4"/>
  <c r="W221" i="4"/>
  <c r="W243" i="4"/>
  <c r="V270" i="4"/>
  <c r="V60" i="4"/>
  <c r="X53" i="4"/>
  <c r="W68" i="4"/>
  <c r="V77" i="4"/>
  <c r="V81" i="4" s="1"/>
  <c r="X127" i="4"/>
  <c r="V162" i="4"/>
  <c r="V163" i="4" s="1"/>
  <c r="V178" i="4"/>
  <c r="W184" i="4"/>
  <c r="X194" i="4"/>
  <c r="W203" i="4"/>
  <c r="W207" i="4" s="1"/>
  <c r="W216" i="4"/>
  <c r="X221" i="4"/>
  <c r="X243" i="4"/>
  <c r="W270" i="4"/>
  <c r="V277" i="4"/>
  <c r="V278" i="4" s="1"/>
  <c r="X308" i="4"/>
  <c r="X309" i="4" s="1"/>
  <c r="X310" i="4" s="1"/>
  <c r="X23" i="4"/>
  <c r="X27" i="4" s="1"/>
  <c r="W45" i="4"/>
  <c r="X60" i="4"/>
  <c r="V53" i="4"/>
  <c r="X77" i="4"/>
  <c r="X81" i="4" s="1"/>
  <c r="W93" i="4"/>
  <c r="W94" i="4" s="1"/>
  <c r="W95" i="4" s="1"/>
  <c r="V127" i="4"/>
  <c r="X162" i="4"/>
  <c r="X163" i="4" s="1"/>
  <c r="X178" i="4"/>
  <c r="V194" i="4"/>
  <c r="V221" i="4"/>
  <c r="V228" i="4" s="1"/>
  <c r="V243" i="4"/>
  <c r="V308" i="4"/>
  <c r="V309" i="4" s="1"/>
  <c r="V310" i="4" s="1"/>
  <c r="V150" i="4"/>
  <c r="W150" i="4"/>
  <c r="W188" i="4"/>
  <c r="W277" i="4"/>
  <c r="W278" i="4" s="1"/>
  <c r="X150" i="4"/>
  <c r="X188" i="4"/>
  <c r="X277" i="4"/>
  <c r="X278" i="4" s="1"/>
  <c r="W14" i="4"/>
  <c r="X14" i="4"/>
  <c r="V14" i="4"/>
  <c r="X228" i="4" l="1"/>
  <c r="X229" i="4" s="1"/>
  <c r="W228" i="4"/>
  <c r="W229" i="4" s="1"/>
  <c r="V72" i="4"/>
  <c r="V82" i="4" s="1"/>
  <c r="X72" i="4"/>
  <c r="X82" i="4" s="1"/>
  <c r="W72" i="4"/>
  <c r="W82" i="4" s="1"/>
  <c r="X255" i="4"/>
  <c r="X256" i="4" s="1"/>
  <c r="V255" i="4"/>
  <c r="V256" i="4" s="1"/>
  <c r="W255" i="4"/>
  <c r="W256" i="4" s="1"/>
  <c r="V271" i="4"/>
  <c r="V279" i="4" s="1"/>
  <c r="X271" i="4"/>
  <c r="X279" i="4" s="1"/>
  <c r="W271" i="4"/>
  <c r="W279" i="4" s="1"/>
  <c r="V229" i="4"/>
  <c r="V151" i="4"/>
  <c r="V164" i="4" s="1"/>
  <c r="W151" i="4"/>
  <c r="W164" i="4" s="1"/>
  <c r="V198" i="4"/>
  <c r="V208" i="4" s="1"/>
  <c r="X151" i="4"/>
  <c r="X164" i="4" s="1"/>
  <c r="W198" i="4"/>
  <c r="X18" i="4"/>
  <c r="X28" i="4" s="1"/>
  <c r="V18" i="4"/>
  <c r="W18" i="4"/>
  <c r="W28" i="4" s="1"/>
  <c r="X198" i="4" l="1"/>
  <c r="X208" i="4" s="1"/>
  <c r="W208" i="4"/>
  <c r="V28" i="4"/>
  <c r="E191" i="4"/>
  <c r="H191" i="4"/>
  <c r="K191" i="4"/>
  <c r="L191" i="4"/>
  <c r="P191" i="4" s="1"/>
  <c r="M191" i="4"/>
  <c r="Q191" i="4" s="1"/>
  <c r="S191" i="4"/>
  <c r="T191" i="4"/>
  <c r="U174" i="4"/>
  <c r="T174" i="4"/>
  <c r="S174" i="4"/>
  <c r="M174" i="4"/>
  <c r="Q174" i="4" s="1"/>
  <c r="L174" i="4"/>
  <c r="P174" i="4" s="1"/>
  <c r="K174" i="4"/>
  <c r="H174" i="4"/>
  <c r="E174" i="4"/>
  <c r="N191" i="4" l="1"/>
  <c r="R191" i="4" s="1"/>
  <c r="U191" i="4"/>
  <c r="N174" i="4"/>
  <c r="R174" i="4" s="1"/>
  <c r="U192" i="4" l="1"/>
  <c r="T192" i="4"/>
  <c r="S192" i="4"/>
  <c r="M192" i="4"/>
  <c r="Q192" i="4" s="1"/>
  <c r="L192" i="4"/>
  <c r="P192" i="4" s="1"/>
  <c r="K192" i="4"/>
  <c r="H192" i="4"/>
  <c r="E192" i="4"/>
  <c r="N192" i="4" l="1"/>
  <c r="R192" i="4" s="1"/>
  <c r="E172" i="4"/>
  <c r="H172" i="4"/>
  <c r="K172" i="4"/>
  <c r="L172" i="4"/>
  <c r="M172" i="4"/>
  <c r="T172" i="4" s="1"/>
  <c r="P172" i="4"/>
  <c r="Q172" i="4"/>
  <c r="R172" i="4"/>
  <c r="D23" i="4"/>
  <c r="D27" i="4" s="1"/>
  <c r="I23" i="4"/>
  <c r="I27" i="4" s="1"/>
  <c r="J23" i="4"/>
  <c r="J27" i="4" s="1"/>
  <c r="C23" i="4"/>
  <c r="C27" i="4" s="1"/>
  <c r="E22" i="4"/>
  <c r="H22" i="4"/>
  <c r="K22" i="4"/>
  <c r="L22" i="4"/>
  <c r="P22" i="4" s="1"/>
  <c r="M22" i="4"/>
  <c r="T22" i="4" s="1"/>
  <c r="S22" i="4"/>
  <c r="O71" i="4"/>
  <c r="J71" i="4"/>
  <c r="I71" i="4"/>
  <c r="G71" i="4"/>
  <c r="F71" i="4"/>
  <c r="D71" i="4"/>
  <c r="C71" i="4"/>
  <c r="R70" i="4"/>
  <c r="R71" i="4" s="1"/>
  <c r="Q70" i="4"/>
  <c r="Q71" i="4" s="1"/>
  <c r="P70" i="4"/>
  <c r="P71" i="4" s="1"/>
  <c r="M70" i="4"/>
  <c r="T70" i="4" s="1"/>
  <c r="T71" i="4" s="1"/>
  <c r="L70" i="4"/>
  <c r="K70" i="4"/>
  <c r="K71" i="4" s="1"/>
  <c r="H70" i="4"/>
  <c r="H71" i="4" s="1"/>
  <c r="E70" i="4"/>
  <c r="E71" i="4" s="1"/>
  <c r="M71" i="4" l="1"/>
  <c r="Q22" i="4"/>
  <c r="N172" i="4"/>
  <c r="U172" i="4" s="1"/>
  <c r="S172" i="4"/>
  <c r="N22" i="4"/>
  <c r="R22" i="4" s="1"/>
  <c r="L71" i="4"/>
  <c r="N70" i="4"/>
  <c r="U70" i="4" s="1"/>
  <c r="U71" i="4" s="1"/>
  <c r="S70" i="4"/>
  <c r="S71" i="4" s="1"/>
  <c r="N71" i="4" l="1"/>
  <c r="D300" i="4"/>
  <c r="F300" i="4"/>
  <c r="G300" i="4"/>
  <c r="I300" i="4"/>
  <c r="J300" i="4"/>
  <c r="O300" i="4"/>
  <c r="C300" i="4"/>
  <c r="C301" i="4" s="1"/>
  <c r="D315" i="4" l="1"/>
  <c r="F315" i="4"/>
  <c r="G315" i="4"/>
  <c r="I315" i="4"/>
  <c r="J315" i="4"/>
  <c r="C315" i="4"/>
  <c r="L315" i="4" l="1"/>
  <c r="J162" i="4"/>
  <c r="E86" i="4" l="1"/>
  <c r="E87" i="4"/>
  <c r="E88" i="4"/>
  <c r="E89" i="4"/>
  <c r="E90" i="4"/>
  <c r="E91" i="4"/>
  <c r="E92" i="4"/>
  <c r="H86" i="4"/>
  <c r="H87" i="4"/>
  <c r="H88" i="4"/>
  <c r="H89" i="4"/>
  <c r="H90" i="4"/>
  <c r="H91" i="4"/>
  <c r="H92" i="4"/>
  <c r="E58" i="4"/>
  <c r="E59" i="4"/>
  <c r="E66" i="4" l="1"/>
  <c r="H66" i="4"/>
  <c r="K66" i="4"/>
  <c r="S66" i="4"/>
  <c r="P66" i="4"/>
  <c r="Q66" i="4"/>
  <c r="R66" i="4"/>
  <c r="R318" i="4"/>
  <c r="R319" i="4" s="1"/>
  <c r="Q318" i="4"/>
  <c r="Q319" i="4" s="1"/>
  <c r="P318" i="4"/>
  <c r="E318" i="4"/>
  <c r="E319" i="4" s="1"/>
  <c r="H318" i="4"/>
  <c r="H319" i="4" s="1"/>
  <c r="K318" i="4"/>
  <c r="K319" i="4" s="1"/>
  <c r="L318" i="4"/>
  <c r="M318" i="4"/>
  <c r="H290" i="4"/>
  <c r="E287" i="4"/>
  <c r="H287" i="4"/>
  <c r="K287" i="4"/>
  <c r="L287" i="4"/>
  <c r="M287" i="4"/>
  <c r="T287" i="4" s="1"/>
  <c r="P287" i="4"/>
  <c r="Q287" i="4"/>
  <c r="R287" i="4"/>
  <c r="R129" i="4"/>
  <c r="R131" i="4" s="1"/>
  <c r="Q129" i="4"/>
  <c r="P129" i="4"/>
  <c r="M129" i="4"/>
  <c r="T129" i="4" s="1"/>
  <c r="L129" i="4"/>
  <c r="S129" i="4" s="1"/>
  <c r="K129" i="4"/>
  <c r="H129" i="4"/>
  <c r="E129" i="4"/>
  <c r="P58" i="4"/>
  <c r="D77" i="4"/>
  <c r="C77" i="4"/>
  <c r="G77" i="4"/>
  <c r="I77" i="4"/>
  <c r="J77" i="4"/>
  <c r="F77" i="4"/>
  <c r="E76" i="4"/>
  <c r="H76" i="4"/>
  <c r="K76" i="4"/>
  <c r="L76" i="4"/>
  <c r="S76" i="4" s="1"/>
  <c r="M76" i="4"/>
  <c r="T76" i="4" s="1"/>
  <c r="P76" i="4"/>
  <c r="Q76" i="4"/>
  <c r="R76" i="4"/>
  <c r="D60" i="4"/>
  <c r="G60" i="4"/>
  <c r="I60" i="4"/>
  <c r="J60" i="4"/>
  <c r="C60" i="4"/>
  <c r="H58" i="4"/>
  <c r="K58" i="4"/>
  <c r="L58" i="4"/>
  <c r="S58" i="4" s="1"/>
  <c r="M58" i="4"/>
  <c r="T58" i="4" s="1"/>
  <c r="T23" i="4"/>
  <c r="T27" i="4" s="1"/>
  <c r="S23" i="4"/>
  <c r="S27" i="4" s="1"/>
  <c r="M21" i="4"/>
  <c r="L21" i="4"/>
  <c r="K21" i="4"/>
  <c r="H21" i="4"/>
  <c r="H23" i="4" s="1"/>
  <c r="H27" i="4" s="1"/>
  <c r="E21" i="4"/>
  <c r="S318" i="4" l="1"/>
  <c r="S319" i="4" s="1"/>
  <c r="L319" i="4"/>
  <c r="T318" i="4"/>
  <c r="T319" i="4" s="1"/>
  <c r="M319" i="4"/>
  <c r="E23" i="4"/>
  <c r="E27" i="4" s="1"/>
  <c r="K23" i="4"/>
  <c r="K27" i="4" s="1"/>
  <c r="Q23" i="4"/>
  <c r="Q27" i="4" s="1"/>
  <c r="M23" i="4"/>
  <c r="M27" i="4" s="1"/>
  <c r="L23" i="4"/>
  <c r="L27" i="4" s="1"/>
  <c r="N287" i="4"/>
  <c r="U287" i="4" s="1"/>
  <c r="U66" i="4"/>
  <c r="T66" i="4"/>
  <c r="N318" i="4"/>
  <c r="N76" i="4"/>
  <c r="U76" i="4" s="1"/>
  <c r="S287" i="4"/>
  <c r="N129" i="4"/>
  <c r="N58" i="4"/>
  <c r="Q58" i="4"/>
  <c r="N21" i="4"/>
  <c r="U129" i="4" l="1"/>
  <c r="U131" i="4" s="1"/>
  <c r="N131" i="4"/>
  <c r="U318" i="4"/>
  <c r="U319" i="4" s="1"/>
  <c r="N319" i="4"/>
  <c r="U23" i="4"/>
  <c r="U27" i="4" s="1"/>
  <c r="P23" i="4"/>
  <c r="P27" i="4" s="1"/>
  <c r="N23" i="4"/>
  <c r="N27" i="4" s="1"/>
  <c r="R58" i="4"/>
  <c r="U58" i="4"/>
  <c r="R23" i="4" l="1"/>
  <c r="R27" i="4" s="1"/>
  <c r="Q212" i="4"/>
  <c r="F216" i="4"/>
  <c r="F270" i="4"/>
  <c r="D308" i="4"/>
  <c r="C308" i="4"/>
  <c r="G308" i="4"/>
  <c r="F308" i="4"/>
  <c r="R263" i="4"/>
  <c r="Q263" i="4"/>
  <c r="P263" i="4"/>
  <c r="M263" i="4"/>
  <c r="T263" i="4" s="1"/>
  <c r="L263" i="4"/>
  <c r="S263" i="4" s="1"/>
  <c r="K263" i="4"/>
  <c r="H263" i="4"/>
  <c r="E263" i="4"/>
  <c r="R236" i="4"/>
  <c r="Q236" i="4"/>
  <c r="P236" i="4"/>
  <c r="M236" i="4"/>
  <c r="T236" i="4" s="1"/>
  <c r="L236" i="4"/>
  <c r="S236" i="4" s="1"/>
  <c r="K236" i="4"/>
  <c r="H236" i="4"/>
  <c r="E236" i="4"/>
  <c r="D216" i="4"/>
  <c r="G216" i="4"/>
  <c r="I216" i="4"/>
  <c r="J216" i="4"/>
  <c r="C216" i="4"/>
  <c r="L216" i="4" l="1"/>
  <c r="N263" i="4"/>
  <c r="U263" i="4" s="1"/>
  <c r="N236" i="4"/>
  <c r="U236" i="4" s="1"/>
  <c r="R212" i="4"/>
  <c r="P212" i="4"/>
  <c r="M212" i="4"/>
  <c r="T212" i="4" s="1"/>
  <c r="L212" i="4"/>
  <c r="S212" i="4" s="1"/>
  <c r="K212" i="4"/>
  <c r="H212" i="4"/>
  <c r="E212" i="4"/>
  <c r="U202" i="4"/>
  <c r="T202" i="4"/>
  <c r="S202" i="4"/>
  <c r="M202" i="4"/>
  <c r="Q202" i="4" s="1"/>
  <c r="L202" i="4"/>
  <c r="K202" i="4"/>
  <c r="H202" i="4"/>
  <c r="E202" i="4"/>
  <c r="O203" i="4"/>
  <c r="D203" i="4"/>
  <c r="F203" i="4"/>
  <c r="G203" i="4"/>
  <c r="I203" i="4"/>
  <c r="J203" i="4"/>
  <c r="C203" i="4"/>
  <c r="R135" i="4"/>
  <c r="Q135" i="4"/>
  <c r="P135" i="4"/>
  <c r="M135" i="4"/>
  <c r="T135" i="4" s="1"/>
  <c r="L135" i="4"/>
  <c r="S135" i="4" s="1"/>
  <c r="K135" i="4"/>
  <c r="H135" i="4"/>
  <c r="E135" i="4"/>
  <c r="R126" i="4"/>
  <c r="Q126" i="4"/>
  <c r="P126" i="4"/>
  <c r="M126" i="4"/>
  <c r="T126" i="4" s="1"/>
  <c r="L126" i="4"/>
  <c r="S126" i="4" s="1"/>
  <c r="K126" i="4"/>
  <c r="H126" i="4"/>
  <c r="R123" i="4"/>
  <c r="Q123" i="4"/>
  <c r="P123" i="4"/>
  <c r="M123" i="4"/>
  <c r="T123" i="4" s="1"/>
  <c r="L123" i="4"/>
  <c r="S123" i="4" s="1"/>
  <c r="K123" i="4"/>
  <c r="H123" i="4"/>
  <c r="C127" i="4"/>
  <c r="R121" i="4"/>
  <c r="Q121" i="4"/>
  <c r="P121" i="4"/>
  <c r="M121" i="4"/>
  <c r="T121" i="4" s="1"/>
  <c r="L121" i="4"/>
  <c r="S121" i="4" s="1"/>
  <c r="K121" i="4"/>
  <c r="H121" i="4"/>
  <c r="R120" i="4"/>
  <c r="Q120" i="4"/>
  <c r="P120" i="4"/>
  <c r="M120" i="4"/>
  <c r="T120" i="4" s="1"/>
  <c r="L120" i="4"/>
  <c r="S120" i="4" s="1"/>
  <c r="K120" i="4"/>
  <c r="H120" i="4"/>
  <c r="R119" i="4"/>
  <c r="Q119" i="4"/>
  <c r="P119" i="4"/>
  <c r="M119" i="4"/>
  <c r="L119" i="4"/>
  <c r="S119" i="4" s="1"/>
  <c r="K119" i="4"/>
  <c r="H119" i="4"/>
  <c r="R114" i="4"/>
  <c r="Q114" i="4"/>
  <c r="P114" i="4"/>
  <c r="M114" i="4"/>
  <c r="T114" i="4" s="1"/>
  <c r="L114" i="4"/>
  <c r="S114" i="4" s="1"/>
  <c r="K114" i="4"/>
  <c r="H114" i="4"/>
  <c r="R113" i="4"/>
  <c r="Q113" i="4"/>
  <c r="P113" i="4"/>
  <c r="M113" i="4"/>
  <c r="T113" i="4" s="1"/>
  <c r="L113" i="4"/>
  <c r="S113" i="4" s="1"/>
  <c r="K113" i="4"/>
  <c r="H113" i="4"/>
  <c r="E113" i="4"/>
  <c r="R108" i="4"/>
  <c r="Q108" i="4"/>
  <c r="P108" i="4"/>
  <c r="M108" i="4"/>
  <c r="T108" i="4" s="1"/>
  <c r="L108" i="4"/>
  <c r="S108" i="4" s="1"/>
  <c r="K108" i="4"/>
  <c r="H108" i="4"/>
  <c r="E108" i="4"/>
  <c r="R107" i="4"/>
  <c r="Q107" i="4"/>
  <c r="P107" i="4"/>
  <c r="M107" i="4"/>
  <c r="T107" i="4" s="1"/>
  <c r="L107" i="4"/>
  <c r="K107" i="4"/>
  <c r="H107" i="4"/>
  <c r="E107" i="4"/>
  <c r="R104" i="4"/>
  <c r="Q104" i="4"/>
  <c r="P104" i="4"/>
  <c r="M104" i="4"/>
  <c r="T104" i="4" s="1"/>
  <c r="L104" i="4"/>
  <c r="S104" i="4" s="1"/>
  <c r="K104" i="4"/>
  <c r="H104" i="4"/>
  <c r="E104" i="4"/>
  <c r="R103" i="4"/>
  <c r="Q103" i="4"/>
  <c r="P103" i="4"/>
  <c r="M103" i="4"/>
  <c r="T103" i="4" s="1"/>
  <c r="L103" i="4"/>
  <c r="S103" i="4" s="1"/>
  <c r="K103" i="4"/>
  <c r="H103" i="4"/>
  <c r="E103" i="4"/>
  <c r="O68" i="4"/>
  <c r="R65" i="4"/>
  <c r="R68" i="4" s="1"/>
  <c r="Q65" i="4"/>
  <c r="Q68" i="4" s="1"/>
  <c r="P65" i="4"/>
  <c r="P68" i="4" s="1"/>
  <c r="T65" i="4"/>
  <c r="T68" i="4" s="1"/>
  <c r="S65" i="4"/>
  <c r="S68" i="4" s="1"/>
  <c r="K65" i="4"/>
  <c r="K68" i="4" s="1"/>
  <c r="H65" i="4"/>
  <c r="H68" i="4" s="1"/>
  <c r="E65" i="4"/>
  <c r="E68" i="4" s="1"/>
  <c r="N202" i="4" l="1"/>
  <c r="R202" i="4" s="1"/>
  <c r="N212" i="4"/>
  <c r="U212" i="4" s="1"/>
  <c r="P202" i="4"/>
  <c r="N135" i="4"/>
  <c r="U135" i="4" s="1"/>
  <c r="N126" i="4"/>
  <c r="U126" i="4" s="1"/>
  <c r="N123" i="4"/>
  <c r="U123" i="4" s="1"/>
  <c r="N119" i="4"/>
  <c r="U119" i="4" s="1"/>
  <c r="N108" i="4"/>
  <c r="U108" i="4" s="1"/>
  <c r="N107" i="4"/>
  <c r="U107" i="4" s="1"/>
  <c r="N121" i="4"/>
  <c r="U121" i="4" s="1"/>
  <c r="T119" i="4"/>
  <c r="N120" i="4"/>
  <c r="U120" i="4" s="1"/>
  <c r="N113" i="4"/>
  <c r="U113" i="4" s="1"/>
  <c r="N114" i="4"/>
  <c r="U114" i="4" s="1"/>
  <c r="S107" i="4"/>
  <c r="N104" i="4"/>
  <c r="U104" i="4" s="1"/>
  <c r="N103" i="4"/>
  <c r="U103" i="4" s="1"/>
  <c r="M68" i="4"/>
  <c r="L68" i="4"/>
  <c r="U65" i="4"/>
  <c r="U68" i="4" s="1"/>
  <c r="N68" i="4" l="1"/>
  <c r="U10" i="4" l="1"/>
  <c r="T10" i="4"/>
  <c r="S10" i="4"/>
  <c r="M10" i="4"/>
  <c r="Q10" i="4" s="1"/>
  <c r="L10" i="4"/>
  <c r="P10" i="4" s="1"/>
  <c r="K10" i="4"/>
  <c r="H10" i="4"/>
  <c r="L269" i="4"/>
  <c r="M269" i="4"/>
  <c r="L219" i="4"/>
  <c r="M219" i="4"/>
  <c r="L220" i="4"/>
  <c r="M220" i="4"/>
  <c r="M218" i="4"/>
  <c r="L218" i="4"/>
  <c r="L155" i="4"/>
  <c r="M155" i="4"/>
  <c r="L156" i="4"/>
  <c r="M156" i="4"/>
  <c r="L157" i="4"/>
  <c r="M157" i="4"/>
  <c r="L158" i="4"/>
  <c r="M158" i="4"/>
  <c r="L161" i="4"/>
  <c r="M161" i="4"/>
  <c r="M154" i="4"/>
  <c r="L154" i="4"/>
  <c r="L145" i="4"/>
  <c r="M145" i="4"/>
  <c r="L146" i="4"/>
  <c r="M146" i="4"/>
  <c r="L149" i="4"/>
  <c r="M149" i="4"/>
  <c r="M144" i="4"/>
  <c r="L144" i="4"/>
  <c r="M140" i="4"/>
  <c r="L140" i="4"/>
  <c r="M139" i="4"/>
  <c r="L139" i="4"/>
  <c r="M138" i="4"/>
  <c r="L138" i="4"/>
  <c r="M137" i="4"/>
  <c r="L137" i="4"/>
  <c r="M136" i="4"/>
  <c r="L136" i="4"/>
  <c r="M134" i="4"/>
  <c r="L134" i="4"/>
  <c r="M133" i="4"/>
  <c r="L133" i="4"/>
  <c r="M117" i="4"/>
  <c r="L117" i="4"/>
  <c r="M116" i="4"/>
  <c r="L116" i="4"/>
  <c r="M115" i="4"/>
  <c r="L115" i="4"/>
  <c r="M112" i="4"/>
  <c r="L112" i="4"/>
  <c r="M111" i="4"/>
  <c r="L111" i="4"/>
  <c r="M110" i="4"/>
  <c r="L110" i="4"/>
  <c r="M109" i="4"/>
  <c r="L109" i="4"/>
  <c r="M106" i="4"/>
  <c r="L106" i="4"/>
  <c r="M105" i="4"/>
  <c r="L105" i="4"/>
  <c r="M102" i="4"/>
  <c r="L102" i="4"/>
  <c r="M101" i="4"/>
  <c r="L101" i="4"/>
  <c r="M100" i="4"/>
  <c r="L100" i="4"/>
  <c r="M99" i="4"/>
  <c r="L99" i="4"/>
  <c r="M44" i="4"/>
  <c r="L44" i="4"/>
  <c r="M43" i="4"/>
  <c r="L43" i="4"/>
  <c r="M42" i="4"/>
  <c r="L42" i="4"/>
  <c r="M41" i="4"/>
  <c r="L41" i="4"/>
  <c r="M40" i="4"/>
  <c r="M39" i="4"/>
  <c r="L39" i="4"/>
  <c r="L40" i="4"/>
  <c r="M16" i="4"/>
  <c r="L16" i="4"/>
  <c r="M13" i="4"/>
  <c r="L13" i="4"/>
  <c r="M9" i="4"/>
  <c r="L9" i="4"/>
  <c r="N145" i="4" l="1"/>
  <c r="N161" i="4"/>
  <c r="N158" i="4"/>
  <c r="N157" i="4"/>
  <c r="N155" i="4"/>
  <c r="N219" i="4"/>
  <c r="N220" i="4"/>
  <c r="N146" i="4"/>
  <c r="N156" i="4"/>
  <c r="N149" i="4"/>
  <c r="N269" i="4"/>
  <c r="N10" i="4"/>
  <c r="R10" i="4" s="1"/>
  <c r="O206" i="4" l="1"/>
  <c r="O207" i="4" s="1"/>
  <c r="J206" i="4"/>
  <c r="J207" i="4" s="1"/>
  <c r="I206" i="4"/>
  <c r="I207" i="4" s="1"/>
  <c r="G206" i="4"/>
  <c r="G207" i="4" s="1"/>
  <c r="F206" i="4"/>
  <c r="F207" i="4" s="1"/>
  <c r="D206" i="4"/>
  <c r="D207" i="4" s="1"/>
  <c r="C206" i="4"/>
  <c r="C207" i="4" s="1"/>
  <c r="R205" i="4"/>
  <c r="R206" i="4" s="1"/>
  <c r="Q205" i="4"/>
  <c r="Q206" i="4" s="1"/>
  <c r="P205" i="4"/>
  <c r="P206" i="4" s="1"/>
  <c r="M205" i="4"/>
  <c r="T205" i="4" s="1"/>
  <c r="T206" i="4" s="1"/>
  <c r="L205" i="4"/>
  <c r="S205" i="4" s="1"/>
  <c r="S206" i="4" s="1"/>
  <c r="K205" i="4"/>
  <c r="K206" i="4" s="1"/>
  <c r="H205" i="4"/>
  <c r="H206" i="4" s="1"/>
  <c r="E205" i="4"/>
  <c r="E206" i="4" s="1"/>
  <c r="R158" i="4"/>
  <c r="Q158" i="4"/>
  <c r="P158" i="4"/>
  <c r="T158" i="4"/>
  <c r="S158" i="4"/>
  <c r="K158" i="4"/>
  <c r="H158" i="4"/>
  <c r="E158" i="4"/>
  <c r="L52" i="4"/>
  <c r="H196" i="4"/>
  <c r="F63" i="4"/>
  <c r="F72" i="4" s="1"/>
  <c r="G63" i="4"/>
  <c r="M206" i="4" l="1"/>
  <c r="L206" i="4"/>
  <c r="N205" i="4"/>
  <c r="U205" i="4" s="1"/>
  <c r="U206" i="4" s="1"/>
  <c r="U158" i="4"/>
  <c r="N206" i="4" l="1"/>
  <c r="S154" i="4"/>
  <c r="J150" i="4"/>
  <c r="I150" i="4"/>
  <c r="Q13" i="4" l="1"/>
  <c r="P13" i="4"/>
  <c r="T139" i="4"/>
  <c r="T140" i="4"/>
  <c r="S139" i="4"/>
  <c r="S140" i="4"/>
  <c r="R140" i="4"/>
  <c r="Q140" i="4"/>
  <c r="P140" i="4"/>
  <c r="K140" i="4"/>
  <c r="H140" i="4"/>
  <c r="E140" i="4"/>
  <c r="R139" i="4"/>
  <c r="Q139" i="4"/>
  <c r="P139" i="4"/>
  <c r="K139" i="4"/>
  <c r="H139" i="4"/>
  <c r="E139" i="4"/>
  <c r="T13" i="4"/>
  <c r="S13" i="4"/>
  <c r="K13" i="4"/>
  <c r="H13" i="4"/>
  <c r="O17" i="4"/>
  <c r="J17" i="4"/>
  <c r="I17" i="4"/>
  <c r="G17" i="4"/>
  <c r="F17" i="4"/>
  <c r="D17" i="4"/>
  <c r="C17" i="4"/>
  <c r="N140" i="4" l="1"/>
  <c r="U140" i="4" s="1"/>
  <c r="N139" i="4"/>
  <c r="U139" i="4" s="1"/>
  <c r="M17" i="4"/>
  <c r="N13" i="4"/>
  <c r="R13" i="4" s="1"/>
  <c r="U13" i="4"/>
  <c r="L17" i="4"/>
  <c r="T16" i="4"/>
  <c r="T17" i="4" s="1"/>
  <c r="S16" i="4"/>
  <c r="S17" i="4" s="1"/>
  <c r="Q16" i="4"/>
  <c r="U16" i="4" s="1"/>
  <c r="P16" i="4"/>
  <c r="P17" i="4" s="1"/>
  <c r="K16" i="4"/>
  <c r="K17" i="4" s="1"/>
  <c r="H16" i="4"/>
  <c r="H17" i="4" s="1"/>
  <c r="E16" i="4"/>
  <c r="E17" i="4" s="1"/>
  <c r="N17" i="4" l="1"/>
  <c r="U17" i="4"/>
  <c r="Q17" i="4"/>
  <c r="N16" i="4"/>
  <c r="R16" i="4" s="1"/>
  <c r="R17" i="4" s="1"/>
  <c r="R264" i="4" l="1"/>
  <c r="Q264" i="4"/>
  <c r="P264" i="4"/>
  <c r="M264" i="4"/>
  <c r="T264" i="4" s="1"/>
  <c r="L264" i="4"/>
  <c r="S264" i="4" s="1"/>
  <c r="K264" i="4"/>
  <c r="H264" i="4"/>
  <c r="E264" i="4"/>
  <c r="N264" i="4" l="1"/>
  <c r="U264" i="4" s="1"/>
  <c r="M314" i="4" l="1"/>
  <c r="W314" i="4" s="1"/>
  <c r="W315" i="4" s="1"/>
  <c r="W320" i="4" s="1"/>
  <c r="W321" i="4" s="1"/>
  <c r="W329" i="4" s="1"/>
  <c r="L314" i="4"/>
  <c r="V314" i="4" s="1"/>
  <c r="V315" i="4" s="1"/>
  <c r="V320" i="4" s="1"/>
  <c r="V321" i="4" s="1"/>
  <c r="V329" i="4" s="1"/>
  <c r="H307" i="4"/>
  <c r="R219" i="4"/>
  <c r="Q219" i="4"/>
  <c r="P219" i="4"/>
  <c r="T219" i="4"/>
  <c r="S219" i="4"/>
  <c r="K219" i="4"/>
  <c r="H219" i="4"/>
  <c r="E219" i="4"/>
  <c r="G188" i="4"/>
  <c r="N314" i="4" l="1"/>
  <c r="X314" i="4" s="1"/>
  <c r="X315" i="4" s="1"/>
  <c r="X320" i="4" s="1"/>
  <c r="X321" i="4" s="1"/>
  <c r="X329" i="4" s="1"/>
  <c r="U219" i="4"/>
  <c r="F80" i="4" l="1"/>
  <c r="F81" i="4" s="1"/>
  <c r="F82" i="4" s="1"/>
  <c r="G80" i="4"/>
  <c r="G81" i="4" s="1"/>
  <c r="I80" i="4"/>
  <c r="I81" i="4" s="1"/>
  <c r="J80" i="4"/>
  <c r="J81" i="4" s="1"/>
  <c r="D80" i="4"/>
  <c r="D81" i="4" s="1"/>
  <c r="C80" i="4"/>
  <c r="C81" i="4" s="1"/>
  <c r="R79" i="4"/>
  <c r="R80" i="4" s="1"/>
  <c r="Q79" i="4"/>
  <c r="Q80" i="4" s="1"/>
  <c r="P79" i="4"/>
  <c r="P80" i="4" s="1"/>
  <c r="M79" i="4"/>
  <c r="T79" i="4" s="1"/>
  <c r="T80" i="4" s="1"/>
  <c r="L79" i="4"/>
  <c r="S79" i="4" s="1"/>
  <c r="S80" i="4" s="1"/>
  <c r="K79" i="4"/>
  <c r="K80" i="4" s="1"/>
  <c r="H79" i="4"/>
  <c r="H80" i="4" s="1"/>
  <c r="E79" i="4"/>
  <c r="E80" i="4" s="1"/>
  <c r="M80" i="4" l="1"/>
  <c r="L80" i="4"/>
  <c r="N79" i="4"/>
  <c r="U79" i="4" l="1"/>
  <c r="U80" i="4" s="1"/>
  <c r="N80" i="4"/>
  <c r="O45" i="4" l="1"/>
  <c r="O48" i="4"/>
  <c r="O60" i="4"/>
  <c r="O53" i="4"/>
  <c r="O63" i="4"/>
  <c r="O72" i="4" s="1"/>
  <c r="O77" i="4"/>
  <c r="O93" i="4"/>
  <c r="O94" i="4" s="1"/>
  <c r="O95" i="4" s="1"/>
  <c r="O127" i="4"/>
  <c r="O150" i="4"/>
  <c r="O162" i="4"/>
  <c r="O163" i="4" s="1"/>
  <c r="O181" i="4"/>
  <c r="O197" i="4"/>
  <c r="O216" i="4"/>
  <c r="O221" i="4"/>
  <c r="O227" i="4"/>
  <c r="O228" i="4" s="1"/>
  <c r="O243" i="4"/>
  <c r="O254" i="4"/>
  <c r="O266" i="4"/>
  <c r="O270" i="4"/>
  <c r="O277" i="4"/>
  <c r="O278" i="4" s="1"/>
  <c r="O308" i="4"/>
  <c r="O309" i="4" s="1"/>
  <c r="O315" i="4"/>
  <c r="P315" i="4" s="1"/>
  <c r="P320" i="4" s="1"/>
  <c r="P321" i="4" s="1"/>
  <c r="O255" i="4" l="1"/>
  <c r="O256" i="4" s="1"/>
  <c r="O82" i="4"/>
  <c r="O28" i="4"/>
  <c r="O321" i="4"/>
  <c r="O151" i="4"/>
  <c r="O164" i="4" s="1"/>
  <c r="O208" i="4"/>
  <c r="O271" i="4"/>
  <c r="O279" i="4" s="1"/>
  <c r="O229" i="4"/>
  <c r="S252" i="4"/>
  <c r="T252" i="4"/>
  <c r="U252" i="4"/>
  <c r="S253" i="4"/>
  <c r="T253" i="4"/>
  <c r="U253" i="4"/>
  <c r="U251" i="4"/>
  <c r="T251" i="4"/>
  <c r="S251" i="4"/>
  <c r="L252" i="4"/>
  <c r="P252" i="4" s="1"/>
  <c r="L253" i="4"/>
  <c r="P253" i="4" s="1"/>
  <c r="M252" i="4"/>
  <c r="Q252" i="4" s="1"/>
  <c r="K252" i="4"/>
  <c r="H252" i="4"/>
  <c r="E252" i="4"/>
  <c r="M251" i="4"/>
  <c r="Q251" i="4" s="1"/>
  <c r="L251" i="4"/>
  <c r="P251" i="4" s="1"/>
  <c r="K251" i="4"/>
  <c r="H251" i="4"/>
  <c r="E251" i="4"/>
  <c r="N252" i="4" l="1"/>
  <c r="R252" i="4" s="1"/>
  <c r="N251" i="4"/>
  <c r="R251" i="4" s="1"/>
  <c r="M307" i="4" l="1"/>
  <c r="L307" i="4"/>
  <c r="M306" i="4"/>
  <c r="L306" i="4"/>
  <c r="M299" i="4"/>
  <c r="M300" i="4" s="1"/>
  <c r="L299" i="4"/>
  <c r="L300" i="4" s="1"/>
  <c r="M294" i="4"/>
  <c r="L294" i="4"/>
  <c r="M292" i="4"/>
  <c r="L292" i="4"/>
  <c r="M290" i="4"/>
  <c r="L290" i="4"/>
  <c r="M289" i="4"/>
  <c r="L289" i="4"/>
  <c r="M286" i="4"/>
  <c r="L286" i="4"/>
  <c r="M285" i="4"/>
  <c r="L285" i="4"/>
  <c r="M276" i="4"/>
  <c r="L276" i="4"/>
  <c r="M274" i="4"/>
  <c r="L274" i="4"/>
  <c r="M265" i="4"/>
  <c r="L265" i="4"/>
  <c r="M262" i="4"/>
  <c r="L262" i="4"/>
  <c r="M261" i="4"/>
  <c r="L261" i="4"/>
  <c r="M260" i="4"/>
  <c r="L260" i="4"/>
  <c r="M253" i="4"/>
  <c r="Q253" i="4" s="1"/>
  <c r="M242" i="4"/>
  <c r="L242" i="4"/>
  <c r="M241" i="4"/>
  <c r="L241" i="4"/>
  <c r="M240" i="4"/>
  <c r="L240" i="4"/>
  <c r="M239" i="4"/>
  <c r="L239" i="4"/>
  <c r="M238" i="4"/>
  <c r="L238" i="4"/>
  <c r="M234" i="4"/>
  <c r="L234" i="4"/>
  <c r="M233" i="4"/>
  <c r="L233" i="4"/>
  <c r="M226" i="4"/>
  <c r="L226" i="4"/>
  <c r="M215" i="4"/>
  <c r="L215" i="4"/>
  <c r="M214" i="4"/>
  <c r="L214" i="4"/>
  <c r="M196" i="4"/>
  <c r="L196" i="4"/>
  <c r="M180" i="4"/>
  <c r="L180" i="4"/>
  <c r="M183" i="4"/>
  <c r="L183" i="4"/>
  <c r="M193" i="4"/>
  <c r="L193" i="4"/>
  <c r="M190" i="4"/>
  <c r="L190" i="4"/>
  <c r="M177" i="4"/>
  <c r="L177" i="4"/>
  <c r="M176" i="4"/>
  <c r="L176" i="4"/>
  <c r="M170" i="4"/>
  <c r="L170" i="4"/>
  <c r="M169" i="4"/>
  <c r="L169" i="4"/>
  <c r="M168" i="4"/>
  <c r="L168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75" i="4"/>
  <c r="L75" i="4"/>
  <c r="M62" i="4"/>
  <c r="L62" i="4"/>
  <c r="M52" i="4"/>
  <c r="M50" i="4"/>
  <c r="L50" i="4"/>
  <c r="M59" i="4"/>
  <c r="L59" i="4"/>
  <c r="M47" i="4"/>
  <c r="L47" i="4"/>
  <c r="M295" i="4" l="1"/>
  <c r="L295" i="4"/>
  <c r="M203" i="4"/>
  <c r="M207" i="4" s="1"/>
  <c r="L203" i="4"/>
  <c r="L207" i="4" s="1"/>
  <c r="N88" i="4"/>
  <c r="N62" i="4"/>
  <c r="N144" i="4"/>
  <c r="N240" i="4"/>
  <c r="N253" i="4"/>
  <c r="R253" i="4" s="1"/>
  <c r="N306" i="4"/>
  <c r="N262" i="4"/>
  <c r="N41" i="4"/>
  <c r="N42" i="4"/>
  <c r="N134" i="4"/>
  <c r="N261" i="4"/>
  <c r="N90" i="4"/>
  <c r="N260" i="4"/>
  <c r="N47" i="4"/>
  <c r="N105" i="4"/>
  <c r="N203" i="4"/>
  <c r="N207" i="4" s="1"/>
  <c r="N274" i="4"/>
  <c r="N307" i="4"/>
  <c r="N299" i="4"/>
  <c r="N300" i="4" s="1"/>
  <c r="N290" i="4"/>
  <c r="N289" i="4"/>
  <c r="N285" i="4"/>
  <c r="N294" i="4"/>
  <c r="N292" i="4"/>
  <c r="N286" i="4"/>
  <c r="N276" i="4"/>
  <c r="N265" i="4"/>
  <c r="N239" i="4"/>
  <c r="R239" i="4" s="1"/>
  <c r="N233" i="4"/>
  <c r="N238" i="4"/>
  <c r="N242" i="4"/>
  <c r="N241" i="4"/>
  <c r="N234" i="4"/>
  <c r="N226" i="4"/>
  <c r="N218" i="4"/>
  <c r="N214" i="4"/>
  <c r="N215" i="4"/>
  <c r="N196" i="4"/>
  <c r="N180" i="4"/>
  <c r="N183" i="4"/>
  <c r="N193" i="4"/>
  <c r="N190" i="4"/>
  <c r="N176" i="4"/>
  <c r="N177" i="4"/>
  <c r="N169" i="4"/>
  <c r="N168" i="4"/>
  <c r="N170" i="4"/>
  <c r="N154" i="4"/>
  <c r="N137" i="4"/>
  <c r="N133" i="4"/>
  <c r="N138" i="4"/>
  <c r="N136" i="4"/>
  <c r="N117" i="4"/>
  <c r="N99" i="4"/>
  <c r="N115" i="4"/>
  <c r="N109" i="4"/>
  <c r="N106" i="4"/>
  <c r="N100" i="4"/>
  <c r="N116" i="4"/>
  <c r="N112" i="4"/>
  <c r="N111" i="4"/>
  <c r="N110" i="4"/>
  <c r="N102" i="4"/>
  <c r="N101" i="4"/>
  <c r="N86" i="4"/>
  <c r="N92" i="4"/>
  <c r="N91" i="4"/>
  <c r="N89" i="4"/>
  <c r="N87" i="4"/>
  <c r="N75" i="4"/>
  <c r="N52" i="4"/>
  <c r="N50" i="4"/>
  <c r="N59" i="4"/>
  <c r="N44" i="4"/>
  <c r="N43" i="4"/>
  <c r="N40" i="4"/>
  <c r="N39" i="4"/>
  <c r="N295" i="4" l="1"/>
  <c r="P274" i="4"/>
  <c r="K133" i="4" l="1"/>
  <c r="H9" i="4" l="1"/>
  <c r="K9" i="4"/>
  <c r="P9" i="4"/>
  <c r="Q9" i="4"/>
  <c r="S9" i="4"/>
  <c r="T9" i="4"/>
  <c r="U9" i="4"/>
  <c r="C14" i="4"/>
  <c r="C18" i="4" s="1"/>
  <c r="C28" i="4" s="1"/>
  <c r="D14" i="4"/>
  <c r="D18" i="4" s="1"/>
  <c r="D28" i="4" s="1"/>
  <c r="F18" i="4"/>
  <c r="F28" i="4" s="1"/>
  <c r="G14" i="4"/>
  <c r="G18" i="4" s="1"/>
  <c r="G28" i="4" s="1"/>
  <c r="I14" i="4"/>
  <c r="I18" i="4" s="1"/>
  <c r="I28" i="4" s="1"/>
  <c r="J14" i="4"/>
  <c r="J18" i="4" s="1"/>
  <c r="J28" i="4" s="1"/>
  <c r="H39" i="4"/>
  <c r="K39" i="4"/>
  <c r="T39" i="4"/>
  <c r="P39" i="4"/>
  <c r="Q39" i="4"/>
  <c r="R39" i="4" s="1"/>
  <c r="H40" i="4"/>
  <c r="K40" i="4"/>
  <c r="T40" i="4"/>
  <c r="P40" i="4"/>
  <c r="Q40" i="4"/>
  <c r="R40" i="4" s="1"/>
  <c r="H41" i="4"/>
  <c r="K41" i="4"/>
  <c r="T41" i="4"/>
  <c r="P41" i="4"/>
  <c r="Q41" i="4"/>
  <c r="R41" i="4" s="1"/>
  <c r="H42" i="4"/>
  <c r="K42" i="4"/>
  <c r="P42" i="4"/>
  <c r="Q42" i="4"/>
  <c r="R42" i="4" s="1"/>
  <c r="S42" i="4"/>
  <c r="H43" i="4"/>
  <c r="K43" i="4"/>
  <c r="T43" i="4"/>
  <c r="P43" i="4"/>
  <c r="Q43" i="4"/>
  <c r="R43" i="4" s="1"/>
  <c r="H44" i="4"/>
  <c r="K44" i="4"/>
  <c r="T44" i="4"/>
  <c r="P44" i="4"/>
  <c r="Q44" i="4"/>
  <c r="R44" i="4" s="1"/>
  <c r="C45" i="4"/>
  <c r="D45" i="4"/>
  <c r="G45" i="4"/>
  <c r="I45" i="4"/>
  <c r="J45" i="4"/>
  <c r="E47" i="4"/>
  <c r="E48" i="4" s="1"/>
  <c r="H47" i="4"/>
  <c r="H48" i="4" s="1"/>
  <c r="K47" i="4"/>
  <c r="K48" i="4" s="1"/>
  <c r="P47" i="4"/>
  <c r="P48" i="4" s="1"/>
  <c r="Q47" i="4"/>
  <c r="Q48" i="4" s="1"/>
  <c r="R47" i="4"/>
  <c r="R48" i="4" s="1"/>
  <c r="T47" i="4"/>
  <c r="T48" i="4" s="1"/>
  <c r="C48" i="4"/>
  <c r="D48" i="4"/>
  <c r="G48" i="4"/>
  <c r="I48" i="4"/>
  <c r="J48" i="4"/>
  <c r="E60" i="4"/>
  <c r="H59" i="4"/>
  <c r="H60" i="4" s="1"/>
  <c r="K59" i="4"/>
  <c r="K60" i="4" s="1"/>
  <c r="S59" i="4"/>
  <c r="S60" i="4" s="1"/>
  <c r="P59" i="4"/>
  <c r="P60" i="4" s="1"/>
  <c r="Q59" i="4"/>
  <c r="Q60" i="4" s="1"/>
  <c r="R59" i="4"/>
  <c r="R60" i="4" s="1"/>
  <c r="E50" i="4"/>
  <c r="H50" i="4"/>
  <c r="K50" i="4"/>
  <c r="P50" i="4"/>
  <c r="Q50" i="4"/>
  <c r="R50" i="4"/>
  <c r="T50" i="4"/>
  <c r="E52" i="4"/>
  <c r="H52" i="4"/>
  <c r="K52" i="4"/>
  <c r="T52" i="4"/>
  <c r="P52" i="4"/>
  <c r="Q52" i="4"/>
  <c r="R52" i="4"/>
  <c r="C53" i="4"/>
  <c r="D53" i="4"/>
  <c r="G53" i="4"/>
  <c r="I53" i="4"/>
  <c r="J53" i="4"/>
  <c r="E62" i="4"/>
  <c r="E63" i="4" s="1"/>
  <c r="H62" i="4"/>
  <c r="H63" i="4" s="1"/>
  <c r="K62" i="4"/>
  <c r="K63" i="4" s="1"/>
  <c r="U62" i="4"/>
  <c r="U63" i="4" s="1"/>
  <c r="P62" i="4"/>
  <c r="P63" i="4" s="1"/>
  <c r="Q62" i="4"/>
  <c r="Q63" i="4" s="1"/>
  <c r="R62" i="4"/>
  <c r="R63" i="4" s="1"/>
  <c r="S62" i="4"/>
  <c r="S63" i="4" s="1"/>
  <c r="C63" i="4"/>
  <c r="D63" i="4"/>
  <c r="I63" i="4"/>
  <c r="J63" i="4"/>
  <c r="E75" i="4"/>
  <c r="E77" i="4" s="1"/>
  <c r="E81" i="4" s="1"/>
  <c r="H75" i="4"/>
  <c r="H77" i="4" s="1"/>
  <c r="H81" i="4" s="1"/>
  <c r="K75" i="4"/>
  <c r="K77" i="4" s="1"/>
  <c r="K81" i="4" s="1"/>
  <c r="T75" i="4"/>
  <c r="T77" i="4" s="1"/>
  <c r="P75" i="4"/>
  <c r="Q75" i="4"/>
  <c r="R75" i="4"/>
  <c r="K86" i="4"/>
  <c r="U86" i="4"/>
  <c r="P86" i="4"/>
  <c r="Q86" i="4"/>
  <c r="R86" i="4"/>
  <c r="S86" i="4"/>
  <c r="K87" i="4"/>
  <c r="P87" i="4"/>
  <c r="Q87" i="4"/>
  <c r="R87" i="4"/>
  <c r="T87" i="4"/>
  <c r="K88" i="4"/>
  <c r="S88" i="4"/>
  <c r="P88" i="4"/>
  <c r="Q88" i="4"/>
  <c r="R88" i="4"/>
  <c r="K89" i="4"/>
  <c r="P89" i="4"/>
  <c r="Q89" i="4"/>
  <c r="R89" i="4"/>
  <c r="T89" i="4"/>
  <c r="K90" i="4"/>
  <c r="S90" i="4"/>
  <c r="P90" i="4"/>
  <c r="Q90" i="4"/>
  <c r="R90" i="4"/>
  <c r="K91" i="4"/>
  <c r="T91" i="4"/>
  <c r="P91" i="4"/>
  <c r="Q91" i="4"/>
  <c r="R91" i="4"/>
  <c r="K92" i="4"/>
  <c r="S92" i="4"/>
  <c r="P92" i="4"/>
  <c r="Q92" i="4"/>
  <c r="R92" i="4"/>
  <c r="C93" i="4"/>
  <c r="D93" i="4"/>
  <c r="F93" i="4"/>
  <c r="F94" i="4" s="1"/>
  <c r="F95" i="4" s="1"/>
  <c r="G93" i="4"/>
  <c r="G94" i="4" s="1"/>
  <c r="G95" i="4" s="1"/>
  <c r="I93" i="4"/>
  <c r="I94" i="4" s="1"/>
  <c r="I95" i="4" s="1"/>
  <c r="J93" i="4"/>
  <c r="J94" i="4" s="1"/>
  <c r="J95" i="4" s="1"/>
  <c r="E99" i="4"/>
  <c r="H99" i="4"/>
  <c r="K99" i="4"/>
  <c r="T99" i="4"/>
  <c r="P99" i="4"/>
  <c r="Q99" i="4"/>
  <c r="R99" i="4"/>
  <c r="E100" i="4"/>
  <c r="H100" i="4"/>
  <c r="K100" i="4"/>
  <c r="T100" i="4"/>
  <c r="P100" i="4"/>
  <c r="Q100" i="4"/>
  <c r="R100" i="4"/>
  <c r="E101" i="4"/>
  <c r="H101" i="4"/>
  <c r="K101" i="4"/>
  <c r="P101" i="4"/>
  <c r="Q101" i="4"/>
  <c r="R101" i="4"/>
  <c r="T101" i="4"/>
  <c r="E102" i="4"/>
  <c r="H102" i="4"/>
  <c r="K102" i="4"/>
  <c r="T102" i="4"/>
  <c r="P102" i="4"/>
  <c r="Q102" i="4"/>
  <c r="R102" i="4"/>
  <c r="E105" i="4"/>
  <c r="H105" i="4"/>
  <c r="K105" i="4"/>
  <c r="T105" i="4"/>
  <c r="P105" i="4"/>
  <c r="Q105" i="4"/>
  <c r="R105" i="4"/>
  <c r="E106" i="4"/>
  <c r="H106" i="4"/>
  <c r="K106" i="4"/>
  <c r="T106" i="4"/>
  <c r="P106" i="4"/>
  <c r="Q106" i="4"/>
  <c r="R106" i="4"/>
  <c r="E109" i="4"/>
  <c r="H109" i="4"/>
  <c r="K109" i="4"/>
  <c r="S109" i="4"/>
  <c r="T109" i="4"/>
  <c r="P109" i="4"/>
  <c r="Q109" i="4"/>
  <c r="R109" i="4"/>
  <c r="E110" i="4"/>
  <c r="H110" i="4"/>
  <c r="K110" i="4"/>
  <c r="P110" i="4"/>
  <c r="Q110" i="4"/>
  <c r="R110" i="4"/>
  <c r="T110" i="4"/>
  <c r="E111" i="4"/>
  <c r="H111" i="4"/>
  <c r="K111" i="4"/>
  <c r="T111" i="4"/>
  <c r="P111" i="4"/>
  <c r="Q111" i="4"/>
  <c r="R111" i="4"/>
  <c r="E112" i="4"/>
  <c r="H112" i="4"/>
  <c r="K112" i="4"/>
  <c r="T112" i="4"/>
  <c r="P112" i="4"/>
  <c r="Q112" i="4"/>
  <c r="R112" i="4"/>
  <c r="H115" i="4"/>
  <c r="K115" i="4"/>
  <c r="T115" i="4"/>
  <c r="P115" i="4"/>
  <c r="Q115" i="4"/>
  <c r="R115" i="4"/>
  <c r="H116" i="4"/>
  <c r="K116" i="4"/>
  <c r="P116" i="4"/>
  <c r="Q116" i="4"/>
  <c r="R116" i="4"/>
  <c r="T116" i="4"/>
  <c r="H117" i="4"/>
  <c r="K117" i="4"/>
  <c r="P117" i="4"/>
  <c r="Q117" i="4"/>
  <c r="R117" i="4"/>
  <c r="T117" i="4"/>
  <c r="D127" i="4"/>
  <c r="G127" i="4"/>
  <c r="I127" i="4"/>
  <c r="I151" i="4" s="1"/>
  <c r="J127" i="4"/>
  <c r="J151" i="4" s="1"/>
  <c r="E133" i="4"/>
  <c r="H133" i="4"/>
  <c r="T133" i="4"/>
  <c r="P133" i="4"/>
  <c r="Q133" i="4"/>
  <c r="R133" i="4"/>
  <c r="E134" i="4"/>
  <c r="H134" i="4"/>
  <c r="K134" i="4"/>
  <c r="U134" i="4"/>
  <c r="T134" i="4"/>
  <c r="P134" i="4"/>
  <c r="Q134" i="4"/>
  <c r="R134" i="4"/>
  <c r="E136" i="4"/>
  <c r="H136" i="4"/>
  <c r="K136" i="4"/>
  <c r="T136" i="4"/>
  <c r="P136" i="4"/>
  <c r="Q136" i="4"/>
  <c r="R136" i="4"/>
  <c r="E137" i="4"/>
  <c r="H137" i="4"/>
  <c r="K137" i="4"/>
  <c r="T137" i="4"/>
  <c r="P137" i="4"/>
  <c r="Q137" i="4"/>
  <c r="R137" i="4"/>
  <c r="E138" i="4"/>
  <c r="H138" i="4"/>
  <c r="K138" i="4"/>
  <c r="S138" i="4"/>
  <c r="P138" i="4"/>
  <c r="Q138" i="4"/>
  <c r="R138" i="4"/>
  <c r="T138" i="4"/>
  <c r="E144" i="4"/>
  <c r="H144" i="4"/>
  <c r="K144" i="4"/>
  <c r="P144" i="4"/>
  <c r="Q144" i="4"/>
  <c r="R144" i="4"/>
  <c r="T144" i="4"/>
  <c r="E145" i="4"/>
  <c r="H145" i="4"/>
  <c r="K145" i="4"/>
  <c r="T145" i="4"/>
  <c r="P145" i="4"/>
  <c r="Q145" i="4"/>
  <c r="R145" i="4"/>
  <c r="E146" i="4"/>
  <c r="H146" i="4"/>
  <c r="K146" i="4"/>
  <c r="T146" i="4"/>
  <c r="P146" i="4"/>
  <c r="Q146" i="4"/>
  <c r="R146" i="4"/>
  <c r="E149" i="4"/>
  <c r="H149" i="4"/>
  <c r="K149" i="4"/>
  <c r="S149" i="4"/>
  <c r="P149" i="4"/>
  <c r="Q149" i="4"/>
  <c r="R149" i="4"/>
  <c r="C150" i="4"/>
  <c r="C151" i="4" s="1"/>
  <c r="D150" i="4"/>
  <c r="G150" i="4"/>
  <c r="E154" i="4"/>
  <c r="H154" i="4"/>
  <c r="K154" i="4"/>
  <c r="P154" i="4"/>
  <c r="Q154" i="4"/>
  <c r="R154" i="4"/>
  <c r="T154" i="4"/>
  <c r="E155" i="4"/>
  <c r="H155" i="4"/>
  <c r="K155" i="4"/>
  <c r="T155" i="4"/>
  <c r="P155" i="4"/>
  <c r="Q155" i="4"/>
  <c r="R155" i="4"/>
  <c r="E156" i="4"/>
  <c r="H156" i="4"/>
  <c r="K156" i="4"/>
  <c r="P156" i="4"/>
  <c r="Q156" i="4"/>
  <c r="R156" i="4"/>
  <c r="T156" i="4"/>
  <c r="E157" i="4"/>
  <c r="H157" i="4"/>
  <c r="K157" i="4"/>
  <c r="S157" i="4"/>
  <c r="P157" i="4"/>
  <c r="Q157" i="4"/>
  <c r="R157" i="4"/>
  <c r="E161" i="4"/>
  <c r="H161" i="4"/>
  <c r="K161" i="4"/>
  <c r="T161" i="4"/>
  <c r="P161" i="4"/>
  <c r="Q161" i="4"/>
  <c r="R161" i="4"/>
  <c r="C162" i="4"/>
  <c r="D162" i="4"/>
  <c r="F163" i="4"/>
  <c r="F164" i="4" s="1"/>
  <c r="G162" i="4"/>
  <c r="G163" i="4" s="1"/>
  <c r="I162" i="4"/>
  <c r="I163" i="4" s="1"/>
  <c r="J163" i="4"/>
  <c r="E168" i="4"/>
  <c r="H168" i="4"/>
  <c r="K168" i="4"/>
  <c r="P168" i="4"/>
  <c r="Q168" i="4"/>
  <c r="R168" i="4"/>
  <c r="T168" i="4"/>
  <c r="E169" i="4"/>
  <c r="H169" i="4"/>
  <c r="K169" i="4"/>
  <c r="Q169" i="4"/>
  <c r="P169" i="4"/>
  <c r="S169" i="4"/>
  <c r="T169" i="4"/>
  <c r="U169" i="4"/>
  <c r="E170" i="4"/>
  <c r="H170" i="4"/>
  <c r="K170" i="4"/>
  <c r="Q170" i="4"/>
  <c r="S170" i="4"/>
  <c r="T170" i="4"/>
  <c r="U170" i="4"/>
  <c r="E176" i="4"/>
  <c r="H176" i="4"/>
  <c r="K176" i="4"/>
  <c r="P176" i="4"/>
  <c r="Q176" i="4"/>
  <c r="R176" i="4"/>
  <c r="T176" i="4"/>
  <c r="E177" i="4"/>
  <c r="H177" i="4"/>
  <c r="K177" i="4"/>
  <c r="P177" i="4"/>
  <c r="Q177" i="4"/>
  <c r="R177" i="4"/>
  <c r="T177" i="4"/>
  <c r="C178" i="4"/>
  <c r="D178" i="4"/>
  <c r="F178" i="4"/>
  <c r="G178" i="4"/>
  <c r="I178" i="4"/>
  <c r="J178" i="4"/>
  <c r="E190" i="4"/>
  <c r="H190" i="4"/>
  <c r="K190" i="4"/>
  <c r="Q190" i="4"/>
  <c r="S190" i="4"/>
  <c r="T190" i="4"/>
  <c r="U190" i="4"/>
  <c r="E193" i="4"/>
  <c r="H193" i="4"/>
  <c r="K193" i="4"/>
  <c r="P193" i="4"/>
  <c r="Q193" i="4"/>
  <c r="R193" i="4"/>
  <c r="T193" i="4"/>
  <c r="C194" i="4"/>
  <c r="D194" i="4"/>
  <c r="F194" i="4"/>
  <c r="G194" i="4"/>
  <c r="I194" i="4"/>
  <c r="J194" i="4"/>
  <c r="E183" i="4"/>
  <c r="H183" i="4"/>
  <c r="K183" i="4"/>
  <c r="P183" i="4"/>
  <c r="Q183" i="4"/>
  <c r="R183" i="4"/>
  <c r="T183" i="4"/>
  <c r="C184" i="4"/>
  <c r="D184" i="4"/>
  <c r="F184" i="4"/>
  <c r="G184" i="4"/>
  <c r="I184" i="4"/>
  <c r="J184" i="4"/>
  <c r="D188" i="4"/>
  <c r="I188" i="4"/>
  <c r="J188" i="4"/>
  <c r="E180" i="4"/>
  <c r="E181" i="4" s="1"/>
  <c r="H180" i="4"/>
  <c r="H181" i="4" s="1"/>
  <c r="K180" i="4"/>
  <c r="K181" i="4" s="1"/>
  <c r="S180" i="4"/>
  <c r="S181" i="4" s="1"/>
  <c r="T180" i="4"/>
  <c r="T181" i="4" s="1"/>
  <c r="P180" i="4"/>
  <c r="P181" i="4" s="1"/>
  <c r="Q180" i="4"/>
  <c r="Q181" i="4" s="1"/>
  <c r="R180" i="4"/>
  <c r="R181" i="4" s="1"/>
  <c r="C181" i="4"/>
  <c r="D181" i="4"/>
  <c r="F181" i="4"/>
  <c r="G181" i="4"/>
  <c r="I181" i="4"/>
  <c r="J181" i="4"/>
  <c r="E196" i="4"/>
  <c r="E197" i="4" s="1"/>
  <c r="H197" i="4"/>
  <c r="K197" i="4"/>
  <c r="T196" i="4"/>
  <c r="T197" i="4" s="1"/>
  <c r="P196" i="4"/>
  <c r="P197" i="4" s="1"/>
  <c r="Q196" i="4"/>
  <c r="Q197" i="4" s="1"/>
  <c r="R196" i="4"/>
  <c r="R197" i="4" s="1"/>
  <c r="C197" i="4"/>
  <c r="D197" i="4"/>
  <c r="F197" i="4"/>
  <c r="G197" i="4"/>
  <c r="I197" i="4"/>
  <c r="J197" i="4"/>
  <c r="E203" i="4"/>
  <c r="E207" i="4" s="1"/>
  <c r="H203" i="4"/>
  <c r="H207" i="4" s="1"/>
  <c r="K203" i="4"/>
  <c r="K207" i="4" s="1"/>
  <c r="E214" i="4"/>
  <c r="H214" i="4"/>
  <c r="K214" i="4"/>
  <c r="P214" i="4"/>
  <c r="Q214" i="4"/>
  <c r="R214" i="4"/>
  <c r="T214" i="4"/>
  <c r="E215" i="4"/>
  <c r="H215" i="4"/>
  <c r="K215" i="4"/>
  <c r="T215" i="4"/>
  <c r="P215" i="4"/>
  <c r="Q215" i="4"/>
  <c r="R215" i="4"/>
  <c r="E218" i="4"/>
  <c r="H218" i="4"/>
  <c r="K218" i="4"/>
  <c r="T218" i="4"/>
  <c r="P218" i="4"/>
  <c r="Q218" i="4"/>
  <c r="R218" i="4"/>
  <c r="E220" i="4"/>
  <c r="H220" i="4"/>
  <c r="K220" i="4"/>
  <c r="T220" i="4"/>
  <c r="P220" i="4"/>
  <c r="Q220" i="4"/>
  <c r="R220" i="4"/>
  <c r="C221" i="4"/>
  <c r="D221" i="4"/>
  <c r="F221" i="4"/>
  <c r="F228" i="4" s="1"/>
  <c r="G221" i="4"/>
  <c r="I221" i="4"/>
  <c r="J221" i="4"/>
  <c r="E226" i="4"/>
  <c r="E227" i="4" s="1"/>
  <c r="H226" i="4"/>
  <c r="H227" i="4" s="1"/>
  <c r="K226" i="4"/>
  <c r="K227" i="4" s="1"/>
  <c r="Q226" i="4"/>
  <c r="Q227" i="4" s="1"/>
  <c r="S226" i="4"/>
  <c r="S227" i="4" s="1"/>
  <c r="T226" i="4"/>
  <c r="T227" i="4" s="1"/>
  <c r="U226" i="4"/>
  <c r="U227" i="4" s="1"/>
  <c r="C227" i="4"/>
  <c r="D227" i="4"/>
  <c r="F227" i="4"/>
  <c r="G227" i="4"/>
  <c r="I227" i="4"/>
  <c r="J227" i="4"/>
  <c r="E233" i="4"/>
  <c r="H233" i="4"/>
  <c r="K233" i="4"/>
  <c r="Q233" i="4"/>
  <c r="S233" i="4"/>
  <c r="T233" i="4"/>
  <c r="U233" i="4"/>
  <c r="E234" i="4"/>
  <c r="H234" i="4"/>
  <c r="K234" i="4"/>
  <c r="Q234" i="4"/>
  <c r="S234" i="4"/>
  <c r="T234" i="4"/>
  <c r="U234" i="4"/>
  <c r="E238" i="4"/>
  <c r="H238" i="4"/>
  <c r="K238" i="4"/>
  <c r="P238" i="4"/>
  <c r="Q238" i="4"/>
  <c r="S238" i="4"/>
  <c r="T238" i="4"/>
  <c r="U238" i="4"/>
  <c r="E239" i="4"/>
  <c r="H239" i="4"/>
  <c r="K239" i="4"/>
  <c r="Q239" i="4"/>
  <c r="S239" i="4"/>
  <c r="T239" i="4"/>
  <c r="U239" i="4"/>
  <c r="E240" i="4"/>
  <c r="H240" i="4"/>
  <c r="K240" i="4"/>
  <c r="P240" i="4"/>
  <c r="Q240" i="4"/>
  <c r="R240" i="4"/>
  <c r="T240" i="4"/>
  <c r="E241" i="4"/>
  <c r="H241" i="4"/>
  <c r="K241" i="4"/>
  <c r="S241" i="4"/>
  <c r="T241" i="4"/>
  <c r="P241" i="4"/>
  <c r="Q241" i="4"/>
  <c r="R241" i="4"/>
  <c r="E242" i="4"/>
  <c r="H242" i="4"/>
  <c r="K242" i="4"/>
  <c r="T242" i="4"/>
  <c r="P242" i="4"/>
  <c r="Q242" i="4"/>
  <c r="R242" i="4"/>
  <c r="C243" i="4"/>
  <c r="D243" i="4"/>
  <c r="F243" i="4"/>
  <c r="F255" i="4" s="1"/>
  <c r="G243" i="4"/>
  <c r="I243" i="4"/>
  <c r="J243" i="4"/>
  <c r="E253" i="4"/>
  <c r="H253" i="4"/>
  <c r="K253" i="4"/>
  <c r="C254" i="4"/>
  <c r="D254" i="4"/>
  <c r="G254" i="4"/>
  <c r="I254" i="4"/>
  <c r="J254" i="4"/>
  <c r="E260" i="4"/>
  <c r="H260" i="4"/>
  <c r="K260" i="4"/>
  <c r="P260" i="4"/>
  <c r="Q260" i="4"/>
  <c r="R260" i="4"/>
  <c r="T260" i="4"/>
  <c r="E261" i="4"/>
  <c r="H261" i="4"/>
  <c r="K261" i="4"/>
  <c r="S261" i="4"/>
  <c r="T261" i="4"/>
  <c r="P261" i="4"/>
  <c r="Q261" i="4"/>
  <c r="R261" i="4"/>
  <c r="E262" i="4"/>
  <c r="H262" i="4"/>
  <c r="K262" i="4"/>
  <c r="P262" i="4"/>
  <c r="Q262" i="4"/>
  <c r="R262" i="4"/>
  <c r="T262" i="4"/>
  <c r="E265" i="4"/>
  <c r="H265" i="4"/>
  <c r="K265" i="4"/>
  <c r="P265" i="4"/>
  <c r="Q265" i="4"/>
  <c r="R265" i="4"/>
  <c r="T265" i="4"/>
  <c r="C266" i="4"/>
  <c r="D266" i="4"/>
  <c r="F266" i="4"/>
  <c r="G266" i="4"/>
  <c r="I266" i="4"/>
  <c r="J266" i="4"/>
  <c r="E269" i="4"/>
  <c r="H269" i="4"/>
  <c r="K269" i="4"/>
  <c r="S269" i="4"/>
  <c r="P269" i="4"/>
  <c r="Q269" i="4"/>
  <c r="R269" i="4"/>
  <c r="C270" i="4"/>
  <c r="D270" i="4"/>
  <c r="G270" i="4"/>
  <c r="I270" i="4"/>
  <c r="J270" i="4"/>
  <c r="E274" i="4"/>
  <c r="H274" i="4"/>
  <c r="K274" i="4"/>
  <c r="T274" i="4"/>
  <c r="Q274" i="4"/>
  <c r="R274" i="4"/>
  <c r="E276" i="4"/>
  <c r="H276" i="4"/>
  <c r="K276" i="4"/>
  <c r="T276" i="4"/>
  <c r="P276" i="4"/>
  <c r="Q276" i="4"/>
  <c r="R276" i="4"/>
  <c r="C277" i="4"/>
  <c r="D277" i="4"/>
  <c r="F277" i="4"/>
  <c r="F278" i="4" s="1"/>
  <c r="G277" i="4"/>
  <c r="G278" i="4" s="1"/>
  <c r="I277" i="4"/>
  <c r="I278" i="4" s="1"/>
  <c r="J277" i="4"/>
  <c r="J278" i="4" s="1"/>
  <c r="E285" i="4"/>
  <c r="H285" i="4"/>
  <c r="K285" i="4"/>
  <c r="P285" i="4"/>
  <c r="Q285" i="4"/>
  <c r="R285" i="4"/>
  <c r="T285" i="4"/>
  <c r="E286" i="4"/>
  <c r="H286" i="4"/>
  <c r="K286" i="4"/>
  <c r="S286" i="4"/>
  <c r="T286" i="4"/>
  <c r="P286" i="4"/>
  <c r="Q286" i="4"/>
  <c r="R286" i="4"/>
  <c r="E289" i="4"/>
  <c r="H289" i="4"/>
  <c r="K289" i="4"/>
  <c r="T289" i="4"/>
  <c r="P289" i="4"/>
  <c r="Q289" i="4"/>
  <c r="R289" i="4"/>
  <c r="E290" i="4"/>
  <c r="K290" i="4"/>
  <c r="T290" i="4"/>
  <c r="P290" i="4"/>
  <c r="Q290" i="4"/>
  <c r="R290" i="4"/>
  <c r="E292" i="4"/>
  <c r="H292" i="4"/>
  <c r="K292" i="4"/>
  <c r="U292" i="4"/>
  <c r="P292" i="4"/>
  <c r="Q292" i="4"/>
  <c r="R292" i="4"/>
  <c r="T292" i="4"/>
  <c r="E294" i="4"/>
  <c r="H294" i="4"/>
  <c r="K294" i="4"/>
  <c r="S294" i="4"/>
  <c r="T294" i="4"/>
  <c r="P294" i="4"/>
  <c r="Q294" i="4"/>
  <c r="R294" i="4"/>
  <c r="C296" i="4"/>
  <c r="C302" i="4" s="1"/>
  <c r="D296" i="4"/>
  <c r="F296" i="4"/>
  <c r="G296" i="4"/>
  <c r="I296" i="4"/>
  <c r="J296" i="4"/>
  <c r="E299" i="4"/>
  <c r="E300" i="4" s="1"/>
  <c r="H299" i="4"/>
  <c r="H300" i="4" s="1"/>
  <c r="K299" i="4"/>
  <c r="K300" i="4" s="1"/>
  <c r="U299" i="4"/>
  <c r="U300" i="4" s="1"/>
  <c r="P299" i="4"/>
  <c r="P300" i="4" s="1"/>
  <c r="Q299" i="4"/>
  <c r="Q300" i="4" s="1"/>
  <c r="R299" i="4"/>
  <c r="R300" i="4" s="1"/>
  <c r="T299" i="4"/>
  <c r="T300" i="4" s="1"/>
  <c r="D301" i="4"/>
  <c r="F301" i="4"/>
  <c r="G301" i="4"/>
  <c r="I301" i="4"/>
  <c r="J301" i="4"/>
  <c r="E306" i="4"/>
  <c r="H306" i="4"/>
  <c r="K306" i="4"/>
  <c r="T306" i="4"/>
  <c r="P306" i="4"/>
  <c r="Q306" i="4"/>
  <c r="R306" i="4"/>
  <c r="E307" i="4"/>
  <c r="K307" i="4"/>
  <c r="P307" i="4"/>
  <c r="Q307" i="4"/>
  <c r="R307" i="4"/>
  <c r="T307" i="4"/>
  <c r="F309" i="4"/>
  <c r="F310" i="4" s="1"/>
  <c r="I308" i="4"/>
  <c r="I309" i="4" s="1"/>
  <c r="I310" i="4" s="1"/>
  <c r="J308" i="4"/>
  <c r="J309" i="4" s="1"/>
  <c r="J310" i="4" s="1"/>
  <c r="E314" i="4"/>
  <c r="E315" i="4" s="1"/>
  <c r="H314" i="4"/>
  <c r="H315" i="4" s="1"/>
  <c r="K314" i="4"/>
  <c r="K315" i="4" s="1"/>
  <c r="T314" i="4"/>
  <c r="T315" i="4" s="1"/>
  <c r="P314" i="4"/>
  <c r="Q314" i="4"/>
  <c r="R314" i="4"/>
  <c r="D320" i="4"/>
  <c r="C72" i="4" l="1"/>
  <c r="D72" i="4"/>
  <c r="G228" i="4"/>
  <c r="J228" i="4"/>
  <c r="D228" i="4"/>
  <c r="C228" i="4"/>
  <c r="I228" i="4"/>
  <c r="I229" i="4" s="1"/>
  <c r="E295" i="4"/>
  <c r="K295" i="4"/>
  <c r="K296" i="4" s="1"/>
  <c r="Q295" i="4"/>
  <c r="Q296" i="4" s="1"/>
  <c r="T295" i="4"/>
  <c r="T296" i="4" s="1"/>
  <c r="R295" i="4"/>
  <c r="R296" i="4" s="1"/>
  <c r="P295" i="4"/>
  <c r="P296" i="4" s="1"/>
  <c r="H295" i="4"/>
  <c r="H296" i="4" s="1"/>
  <c r="G72" i="4"/>
  <c r="G82" i="4" s="1"/>
  <c r="G255" i="4"/>
  <c r="J72" i="4"/>
  <c r="J82" i="4" s="1"/>
  <c r="I72" i="4"/>
  <c r="I82" i="4" s="1"/>
  <c r="D255" i="4"/>
  <c r="D256" i="4" s="1"/>
  <c r="I255" i="4"/>
  <c r="I256" i="4" s="1"/>
  <c r="C255" i="4"/>
  <c r="J255" i="4"/>
  <c r="J256" i="4" s="1"/>
  <c r="C82" i="4"/>
  <c r="G151" i="4"/>
  <c r="G164" i="4" s="1"/>
  <c r="H164" i="4" s="1"/>
  <c r="H127" i="4"/>
  <c r="D82" i="4"/>
  <c r="D151" i="4"/>
  <c r="M18" i="4"/>
  <c r="L18" i="4"/>
  <c r="C198" i="4"/>
  <c r="C208" i="4" s="1"/>
  <c r="Q221" i="4"/>
  <c r="T216" i="4"/>
  <c r="R216" i="4"/>
  <c r="F229" i="4"/>
  <c r="Q216" i="4"/>
  <c r="P216" i="4"/>
  <c r="E216" i="4"/>
  <c r="K216" i="4"/>
  <c r="H216" i="4"/>
  <c r="T203" i="4"/>
  <c r="T207" i="4" s="1"/>
  <c r="P203" i="4"/>
  <c r="P207" i="4" s="1"/>
  <c r="U203" i="4"/>
  <c r="U207" i="4" s="1"/>
  <c r="S203" i="4"/>
  <c r="S207" i="4" s="1"/>
  <c r="L150" i="4"/>
  <c r="M150" i="4"/>
  <c r="M221" i="4"/>
  <c r="L127" i="4"/>
  <c r="M270" i="4"/>
  <c r="L270" i="4"/>
  <c r="L221" i="4"/>
  <c r="M162" i="4"/>
  <c r="L162" i="4"/>
  <c r="K150" i="4"/>
  <c r="L188" i="4"/>
  <c r="F198" i="4"/>
  <c r="H188" i="4"/>
  <c r="K221" i="4"/>
  <c r="M254" i="4"/>
  <c r="M60" i="4"/>
  <c r="M227" i="4"/>
  <c r="M48" i="4"/>
  <c r="F271" i="4"/>
  <c r="F279" i="4" s="1"/>
  <c r="M63" i="4"/>
  <c r="M53" i="4"/>
  <c r="L48" i="4"/>
  <c r="L227" i="4"/>
  <c r="L63" i="4"/>
  <c r="L60" i="4"/>
  <c r="G320" i="4"/>
  <c r="M315" i="4"/>
  <c r="N315" i="4" s="1"/>
  <c r="D309" i="4"/>
  <c r="D310" i="4" s="1"/>
  <c r="M308" i="4"/>
  <c r="C309" i="4"/>
  <c r="L308" i="4"/>
  <c r="M301" i="4"/>
  <c r="H301" i="4"/>
  <c r="L301" i="4"/>
  <c r="E301" i="4"/>
  <c r="L296" i="4"/>
  <c r="M296" i="4"/>
  <c r="L277" i="4"/>
  <c r="D278" i="4"/>
  <c r="M278" i="4" s="1"/>
  <c r="M277" i="4"/>
  <c r="C278" i="4"/>
  <c r="L278" i="4" s="1"/>
  <c r="M266" i="4"/>
  <c r="L266" i="4"/>
  <c r="D271" i="4"/>
  <c r="L254" i="4"/>
  <c r="M243" i="4"/>
  <c r="F256" i="4"/>
  <c r="L243" i="4"/>
  <c r="E221" i="4"/>
  <c r="M216" i="4"/>
  <c r="N216" i="4" s="1"/>
  <c r="L197" i="4"/>
  <c r="M197" i="4"/>
  <c r="M181" i="4"/>
  <c r="L181" i="4"/>
  <c r="M188" i="4"/>
  <c r="M184" i="4"/>
  <c r="L184" i="4"/>
  <c r="E184" i="4"/>
  <c r="M194" i="4"/>
  <c r="L194" i="4"/>
  <c r="M178" i="4"/>
  <c r="L178" i="4"/>
  <c r="D163" i="4"/>
  <c r="M163" i="4" s="1"/>
  <c r="C163" i="4"/>
  <c r="L163" i="4" s="1"/>
  <c r="M127" i="4"/>
  <c r="D94" i="4"/>
  <c r="M93" i="4"/>
  <c r="C94" i="4"/>
  <c r="L93" i="4"/>
  <c r="M77" i="4"/>
  <c r="M81" i="4" s="1"/>
  <c r="L77" i="4"/>
  <c r="L81" i="4" s="1"/>
  <c r="L53" i="4"/>
  <c r="L45" i="4"/>
  <c r="M45" i="4"/>
  <c r="L14" i="4"/>
  <c r="M14" i="4"/>
  <c r="S14" i="4"/>
  <c r="S18" i="4" s="1"/>
  <c r="R301" i="4"/>
  <c r="G271" i="4"/>
  <c r="G279" i="4" s="1"/>
  <c r="P301" i="4"/>
  <c r="H243" i="4"/>
  <c r="U112" i="4"/>
  <c r="Q77" i="4"/>
  <c r="Q81" i="4" s="1"/>
  <c r="H53" i="4"/>
  <c r="U41" i="4"/>
  <c r="C320" i="4"/>
  <c r="C321" i="4" s="1"/>
  <c r="C271" i="4"/>
  <c r="R226" i="4"/>
  <c r="R227" i="4" s="1"/>
  <c r="T53" i="4"/>
  <c r="N9" i="4"/>
  <c r="Q301" i="4"/>
  <c r="U290" i="4"/>
  <c r="U285" i="4"/>
  <c r="U91" i="4"/>
  <c r="K308" i="4"/>
  <c r="K309" i="4" s="1"/>
  <c r="K310" i="4" s="1"/>
  <c r="U276" i="4"/>
  <c r="U274" i="4"/>
  <c r="R221" i="4"/>
  <c r="P184" i="4"/>
  <c r="R169" i="4"/>
  <c r="U138" i="4"/>
  <c r="J164" i="4"/>
  <c r="U116" i="4"/>
  <c r="U102" i="4"/>
  <c r="P77" i="4"/>
  <c r="P81" i="4" s="1"/>
  <c r="U306" i="4"/>
  <c r="H194" i="4"/>
  <c r="D321" i="4"/>
  <c r="T308" i="4"/>
  <c r="T309" i="4" s="1"/>
  <c r="T310" i="4" s="1"/>
  <c r="E308" i="4"/>
  <c r="E309" i="4" s="1"/>
  <c r="E310" i="4" s="1"/>
  <c r="P308" i="4"/>
  <c r="P309" i="4" s="1"/>
  <c r="P310" i="4" s="1"/>
  <c r="H308" i="4"/>
  <c r="H309" i="4" s="1"/>
  <c r="H310" i="4" s="1"/>
  <c r="U269" i="4"/>
  <c r="U261" i="4"/>
  <c r="H266" i="4"/>
  <c r="Q266" i="4"/>
  <c r="K266" i="4"/>
  <c r="U254" i="4"/>
  <c r="S116" i="4"/>
  <c r="H14" i="4"/>
  <c r="H18" i="4" s="1"/>
  <c r="H28" i="4" s="1"/>
  <c r="Q277" i="4"/>
  <c r="Q278" i="4" s="1"/>
  <c r="P188" i="4"/>
  <c r="Q315" i="4"/>
  <c r="Q320" i="4" s="1"/>
  <c r="U307" i="4"/>
  <c r="R308" i="4"/>
  <c r="R309" i="4" s="1"/>
  <c r="R310" i="4" s="1"/>
  <c r="S299" i="4"/>
  <c r="S300" i="4" s="1"/>
  <c r="S290" i="4"/>
  <c r="K270" i="4"/>
  <c r="P270" i="4"/>
  <c r="P226" i="4"/>
  <c r="P227" i="4" s="1"/>
  <c r="J320" i="4"/>
  <c r="J321" i="4" s="1"/>
  <c r="F320" i="4"/>
  <c r="R315" i="4"/>
  <c r="R320" i="4" s="1"/>
  <c r="R321" i="4" s="1"/>
  <c r="S274" i="4"/>
  <c r="H277" i="4"/>
  <c r="H278" i="4" s="1"/>
  <c r="E277" i="4"/>
  <c r="E278" i="4" s="1"/>
  <c r="T269" i="4"/>
  <c r="T270" i="4" s="1"/>
  <c r="U180" i="4"/>
  <c r="U181" i="4" s="1"/>
  <c r="T194" i="4"/>
  <c r="T157" i="4"/>
  <c r="U157" i="4"/>
  <c r="T149" i="4"/>
  <c r="T150" i="4" s="1"/>
  <c r="U149" i="4"/>
  <c r="U137" i="4"/>
  <c r="U146" i="4"/>
  <c r="U136" i="4"/>
  <c r="U99" i="4"/>
  <c r="U50" i="4"/>
  <c r="U44" i="4"/>
  <c r="K53" i="4"/>
  <c r="U196" i="4"/>
  <c r="U197" i="4" s="1"/>
  <c r="G198" i="4"/>
  <c r="G208" i="4" s="1"/>
  <c r="K184" i="4"/>
  <c r="Q162" i="4"/>
  <c r="Q163" i="4" s="1"/>
  <c r="S137" i="4"/>
  <c r="U110" i="4"/>
  <c r="Q127" i="4"/>
  <c r="K93" i="4"/>
  <c r="K94" i="4" s="1"/>
  <c r="K95" i="4" s="1"/>
  <c r="R77" i="4"/>
  <c r="R81" i="4" s="1"/>
  <c r="U75" i="4"/>
  <c r="U77" i="4" s="1"/>
  <c r="U81" i="4" s="1"/>
  <c r="P53" i="4"/>
  <c r="R233" i="4"/>
  <c r="P233" i="4"/>
  <c r="I320" i="4"/>
  <c r="I321" i="4" s="1"/>
  <c r="U314" i="4"/>
  <c r="G309" i="4"/>
  <c r="G310" i="4" s="1"/>
  <c r="T266" i="4"/>
  <c r="E254" i="4"/>
  <c r="T254" i="4"/>
  <c r="R150" i="4"/>
  <c r="E266" i="4"/>
  <c r="S306" i="4"/>
  <c r="T243" i="4"/>
  <c r="R234" i="4"/>
  <c r="P234" i="4"/>
  <c r="J229" i="4"/>
  <c r="E296" i="4"/>
  <c r="H254" i="4"/>
  <c r="U220" i="4"/>
  <c r="S220" i="4"/>
  <c r="U301" i="4"/>
  <c r="T301" i="4"/>
  <c r="K301" i="4"/>
  <c r="U294" i="4"/>
  <c r="U289" i="4"/>
  <c r="U286" i="4"/>
  <c r="R277" i="4"/>
  <c r="R278" i="4" s="1"/>
  <c r="J271" i="4"/>
  <c r="J279" i="4" s="1"/>
  <c r="H270" i="4"/>
  <c r="E270" i="4"/>
  <c r="R238" i="4"/>
  <c r="K243" i="4"/>
  <c r="U215" i="4"/>
  <c r="U214" i="4"/>
  <c r="S214" i="4"/>
  <c r="R184" i="4"/>
  <c r="U193" i="4"/>
  <c r="S193" i="4"/>
  <c r="E194" i="4"/>
  <c r="K178" i="4"/>
  <c r="U156" i="4"/>
  <c r="S156" i="4"/>
  <c r="E162" i="4"/>
  <c r="E163" i="4" s="1"/>
  <c r="U133" i="4"/>
  <c r="U111" i="4"/>
  <c r="U106" i="4"/>
  <c r="K45" i="4"/>
  <c r="U39" i="4"/>
  <c r="S39" i="4"/>
  <c r="R270" i="4"/>
  <c r="E188" i="4"/>
  <c r="T188" i="4"/>
  <c r="H162" i="4"/>
  <c r="H163" i="4" s="1"/>
  <c r="U117" i="4"/>
  <c r="S117" i="4"/>
  <c r="U105" i="4"/>
  <c r="S105" i="4"/>
  <c r="P127" i="4"/>
  <c r="E127" i="4"/>
  <c r="Q93" i="4"/>
  <c r="Q94" i="4" s="1"/>
  <c r="Q95" i="4" s="1"/>
  <c r="U59" i="4"/>
  <c r="U60" i="4" s="1"/>
  <c r="T59" i="4"/>
  <c r="T60" i="4" s="1"/>
  <c r="Q308" i="4"/>
  <c r="Q309" i="4" s="1"/>
  <c r="Q310" i="4" s="1"/>
  <c r="P277" i="4"/>
  <c r="P278" i="4" s="1"/>
  <c r="K277" i="4"/>
  <c r="K278" i="4" s="1"/>
  <c r="P266" i="4"/>
  <c r="R266" i="4"/>
  <c r="U218" i="4"/>
  <c r="U154" i="4"/>
  <c r="U144" i="4"/>
  <c r="S144" i="4"/>
  <c r="Q184" i="4"/>
  <c r="T178" i="4"/>
  <c r="H178" i="4"/>
  <c r="U161" i="4"/>
  <c r="R162" i="4"/>
  <c r="R163" i="4" s="1"/>
  <c r="K162" i="4"/>
  <c r="K163" i="4" s="1"/>
  <c r="Q150" i="4"/>
  <c r="U115" i="4"/>
  <c r="U100" i="4"/>
  <c r="S100" i="4"/>
  <c r="P93" i="4"/>
  <c r="P94" i="4" s="1"/>
  <c r="P95" i="4" s="1"/>
  <c r="H93" i="4"/>
  <c r="H94" i="4" s="1"/>
  <c r="H95" i="4" s="1"/>
  <c r="E53" i="4"/>
  <c r="J198" i="4"/>
  <c r="E178" i="4"/>
  <c r="U155" i="4"/>
  <c r="P150" i="4"/>
  <c r="H150" i="4"/>
  <c r="U88" i="4"/>
  <c r="R93" i="4"/>
  <c r="R94" i="4" s="1"/>
  <c r="R95" i="4" s="1"/>
  <c r="E93" i="4"/>
  <c r="E94" i="4" s="1"/>
  <c r="E95" i="4" s="1"/>
  <c r="H221" i="4"/>
  <c r="P221" i="4"/>
  <c r="S196" i="4"/>
  <c r="S197" i="4" s="1"/>
  <c r="K194" i="4"/>
  <c r="U168" i="4"/>
  <c r="P162" i="4"/>
  <c r="P163" i="4" s="1"/>
  <c r="U145" i="4"/>
  <c r="S136" i="4"/>
  <c r="S133" i="4"/>
  <c r="E150" i="4"/>
  <c r="S111" i="4"/>
  <c r="S106" i="4"/>
  <c r="U101" i="4"/>
  <c r="S101" i="4"/>
  <c r="U92" i="4"/>
  <c r="T42" i="4"/>
  <c r="T45" i="4" s="1"/>
  <c r="U42" i="4"/>
  <c r="K14" i="4"/>
  <c r="K18" i="4" s="1"/>
  <c r="K28" i="4" s="1"/>
  <c r="U14" i="4"/>
  <c r="U18" i="4" s="1"/>
  <c r="K127" i="4"/>
  <c r="R127" i="4"/>
  <c r="U90" i="4"/>
  <c r="U89" i="4"/>
  <c r="U87" i="4"/>
  <c r="R53" i="4"/>
  <c r="U52" i="4"/>
  <c r="S50" i="4"/>
  <c r="S44" i="4"/>
  <c r="S41" i="4"/>
  <c r="T81" i="4"/>
  <c r="Q53" i="4"/>
  <c r="P14" i="4"/>
  <c r="P18" i="4" s="1"/>
  <c r="P28" i="4" s="1"/>
  <c r="E14" i="4"/>
  <c r="E18" i="4" s="1"/>
  <c r="E28" i="4" s="1"/>
  <c r="T277" i="4"/>
  <c r="T278" i="4" s="1"/>
  <c r="Q254" i="4"/>
  <c r="S314" i="4"/>
  <c r="S315" i="4" s="1"/>
  <c r="S320" i="4" s="1"/>
  <c r="S276" i="4"/>
  <c r="I271" i="4"/>
  <c r="I279" i="4" s="1"/>
  <c r="U262" i="4"/>
  <c r="S262" i="4"/>
  <c r="U241" i="4"/>
  <c r="P239" i="4"/>
  <c r="T221" i="4"/>
  <c r="G229" i="4"/>
  <c r="Q194" i="4"/>
  <c r="U260" i="4"/>
  <c r="S260" i="4"/>
  <c r="S254" i="4"/>
  <c r="Q243" i="4"/>
  <c r="Q270" i="4"/>
  <c r="U242" i="4"/>
  <c r="S242" i="4"/>
  <c r="U240" i="4"/>
  <c r="S240" i="4"/>
  <c r="S307" i="4"/>
  <c r="S292" i="4"/>
  <c r="S289" i="4"/>
  <c r="S285" i="4"/>
  <c r="U265" i="4"/>
  <c r="S265" i="4"/>
  <c r="K254" i="4"/>
  <c r="E243" i="4"/>
  <c r="Q188" i="4"/>
  <c r="S215" i="4"/>
  <c r="I198" i="4"/>
  <c r="T184" i="4"/>
  <c r="P190" i="4"/>
  <c r="R190" i="4"/>
  <c r="U183" i="4"/>
  <c r="S183" i="4"/>
  <c r="U177" i="4"/>
  <c r="S177" i="4"/>
  <c r="U176" i="4"/>
  <c r="S176" i="4"/>
  <c r="K188" i="4"/>
  <c r="S218" i="4"/>
  <c r="H184" i="4"/>
  <c r="D198" i="4"/>
  <c r="D208" i="4" s="1"/>
  <c r="R170" i="4"/>
  <c r="P170" i="4"/>
  <c r="Q178" i="4"/>
  <c r="T127" i="4"/>
  <c r="S161" i="4"/>
  <c r="S155" i="4"/>
  <c r="S146" i="4"/>
  <c r="S145" i="4"/>
  <c r="S134" i="4"/>
  <c r="S115" i="4"/>
  <c r="S110" i="4"/>
  <c r="S102" i="4"/>
  <c r="S99" i="4"/>
  <c r="U109" i="4"/>
  <c r="R45" i="4"/>
  <c r="S168" i="4"/>
  <c r="S112" i="4"/>
  <c r="T92" i="4"/>
  <c r="T90" i="4"/>
  <c r="T88" i="4"/>
  <c r="T86" i="4"/>
  <c r="S75" i="4"/>
  <c r="S77" i="4" s="1"/>
  <c r="T62" i="4"/>
  <c r="T63" i="4" s="1"/>
  <c r="S52" i="4"/>
  <c r="E45" i="4"/>
  <c r="H45" i="4"/>
  <c r="Q14" i="4"/>
  <c r="Q18" i="4" s="1"/>
  <c r="Q28" i="4" s="1"/>
  <c r="T14" i="4"/>
  <c r="T18" i="4" s="1"/>
  <c r="U43" i="4"/>
  <c r="S43" i="4"/>
  <c r="U40" i="4"/>
  <c r="S40" i="4"/>
  <c r="U47" i="4"/>
  <c r="U48" i="4" s="1"/>
  <c r="S47" i="4"/>
  <c r="S48" i="4" s="1"/>
  <c r="Q45" i="4"/>
  <c r="S91" i="4"/>
  <c r="S89" i="4"/>
  <c r="S87" i="4"/>
  <c r="P45" i="4"/>
  <c r="E228" i="4" l="1"/>
  <c r="E229" i="4" s="1"/>
  <c r="H72" i="4"/>
  <c r="H82" i="4" s="1"/>
  <c r="K228" i="4"/>
  <c r="K229" i="4" s="1"/>
  <c r="T228" i="4"/>
  <c r="T229" i="4" s="1"/>
  <c r="S295" i="4"/>
  <c r="S296" i="4" s="1"/>
  <c r="U295" i="4"/>
  <c r="P228" i="4"/>
  <c r="P229" i="4" s="1"/>
  <c r="H228" i="4"/>
  <c r="Q228" i="4"/>
  <c r="M228" i="4"/>
  <c r="L228" i="4"/>
  <c r="R228" i="4"/>
  <c r="R229" i="4" s="1"/>
  <c r="E72" i="4"/>
  <c r="E82" i="4" s="1"/>
  <c r="K72" i="4"/>
  <c r="K82" i="4" s="1"/>
  <c r="R72" i="4"/>
  <c r="R82" i="4" s="1"/>
  <c r="P72" i="4"/>
  <c r="P82" i="4" s="1"/>
  <c r="Q72" i="4"/>
  <c r="Q82" i="4" s="1"/>
  <c r="T72" i="4"/>
  <c r="T82" i="4" s="1"/>
  <c r="M72" i="4"/>
  <c r="M82" i="4" s="1"/>
  <c r="L72" i="4"/>
  <c r="L82" i="4" s="1"/>
  <c r="E255" i="4"/>
  <c r="E256" i="4" s="1"/>
  <c r="L255" i="4"/>
  <c r="M255" i="4"/>
  <c r="K255" i="4"/>
  <c r="K256" i="4" s="1"/>
  <c r="T255" i="4"/>
  <c r="T256" i="4" s="1"/>
  <c r="H255" i="4"/>
  <c r="H256" i="4" s="1"/>
  <c r="Q255" i="4"/>
  <c r="Q256" i="4" s="1"/>
  <c r="H151" i="4"/>
  <c r="U315" i="4"/>
  <c r="U320" i="4" s="1"/>
  <c r="U321" i="4" s="1"/>
  <c r="K151" i="4"/>
  <c r="K164" i="4" s="1"/>
  <c r="T151" i="4"/>
  <c r="M151" i="4"/>
  <c r="E151" i="4"/>
  <c r="E164" i="4" s="1"/>
  <c r="S150" i="4"/>
  <c r="L151" i="4"/>
  <c r="Q321" i="4"/>
  <c r="N18" i="4"/>
  <c r="S216" i="4"/>
  <c r="U216" i="4"/>
  <c r="Q203" i="4"/>
  <c r="Q207" i="4" s="1"/>
  <c r="R203" i="4"/>
  <c r="R207" i="4" s="1"/>
  <c r="N150" i="4"/>
  <c r="N162" i="4"/>
  <c r="M271" i="4"/>
  <c r="L271" i="4"/>
  <c r="N163" i="4"/>
  <c r="N221" i="4"/>
  <c r="S162" i="4"/>
  <c r="S163" i="4" s="1"/>
  <c r="I164" i="4"/>
  <c r="T28" i="4"/>
  <c r="U28" i="4"/>
  <c r="S28" i="4"/>
  <c r="F208" i="4"/>
  <c r="H198" i="4"/>
  <c r="H208" i="4" s="1"/>
  <c r="L309" i="4"/>
  <c r="L310" i="4" s="1"/>
  <c r="C310" i="4"/>
  <c r="R9" i="4"/>
  <c r="H271" i="4"/>
  <c r="H279" i="4" s="1"/>
  <c r="N254" i="4"/>
  <c r="N60" i="4"/>
  <c r="N227" i="4"/>
  <c r="S53" i="4"/>
  <c r="N77" i="4"/>
  <c r="N81" i="4" s="1"/>
  <c r="H320" i="4"/>
  <c r="H321" i="4" s="1"/>
  <c r="T162" i="4"/>
  <c r="T163" i="4" s="1"/>
  <c r="P302" i="4"/>
  <c r="Q302" i="4"/>
  <c r="H302" i="4"/>
  <c r="N63" i="4"/>
  <c r="D279" i="4"/>
  <c r="M279" i="4" s="1"/>
  <c r="F302" i="4"/>
  <c r="U188" i="4"/>
  <c r="N181" i="4"/>
  <c r="K320" i="4"/>
  <c r="K321" i="4" s="1"/>
  <c r="E302" i="4"/>
  <c r="E320" i="4"/>
  <c r="E321" i="4" s="1"/>
  <c r="G302" i="4"/>
  <c r="N53" i="4"/>
  <c r="N197" i="4"/>
  <c r="N48" i="4"/>
  <c r="N188" i="4"/>
  <c r="N14" i="4"/>
  <c r="R188" i="4"/>
  <c r="R302" i="4"/>
  <c r="N243" i="4"/>
  <c r="S301" i="4"/>
  <c r="J302" i="4"/>
  <c r="N184" i="4"/>
  <c r="N301" i="4"/>
  <c r="G321" i="4"/>
  <c r="M321" i="4" s="1"/>
  <c r="M320" i="4"/>
  <c r="F321" i="4"/>
  <c r="L321" i="4" s="1"/>
  <c r="L320" i="4"/>
  <c r="N308" i="4"/>
  <c r="M309" i="4"/>
  <c r="U308" i="4"/>
  <c r="U309" i="4" s="1"/>
  <c r="U310" i="4" s="1"/>
  <c r="D302" i="4"/>
  <c r="K302" i="4"/>
  <c r="N296" i="4"/>
  <c r="N278" i="4"/>
  <c r="N277" i="4"/>
  <c r="N270" i="4"/>
  <c r="Q271" i="4"/>
  <c r="Q279" i="4" s="1"/>
  <c r="N266" i="4"/>
  <c r="C279" i="4"/>
  <c r="L279" i="4" s="1"/>
  <c r="G256" i="4"/>
  <c r="M256" i="4" s="1"/>
  <c r="C256" i="4"/>
  <c r="L256" i="4" s="1"/>
  <c r="H229" i="4"/>
  <c r="D229" i="4"/>
  <c r="M229" i="4" s="1"/>
  <c r="C229" i="4"/>
  <c r="L229" i="4" s="1"/>
  <c r="N194" i="4"/>
  <c r="N178" i="4"/>
  <c r="M198" i="4"/>
  <c r="L198" i="4"/>
  <c r="E198" i="4"/>
  <c r="E208" i="4" s="1"/>
  <c r="R151" i="4"/>
  <c r="R164" i="4" s="1"/>
  <c r="N127" i="4"/>
  <c r="D164" i="4"/>
  <c r="M164" i="4" s="1"/>
  <c r="C164" i="4"/>
  <c r="N93" i="4"/>
  <c r="D95" i="4"/>
  <c r="M95" i="4" s="1"/>
  <c r="M94" i="4"/>
  <c r="C95" i="4"/>
  <c r="L95" i="4" s="1"/>
  <c r="L94" i="4"/>
  <c r="U53" i="4"/>
  <c r="N45" i="4"/>
  <c r="T320" i="4"/>
  <c r="T321" i="4" s="1"/>
  <c r="U270" i="4"/>
  <c r="S221" i="4"/>
  <c r="S188" i="4"/>
  <c r="S81" i="4"/>
  <c r="R178" i="4"/>
  <c r="I302" i="4"/>
  <c r="K271" i="4"/>
  <c r="K279" i="4" s="1"/>
  <c r="R243" i="4"/>
  <c r="U243" i="4"/>
  <c r="U255" i="4" s="1"/>
  <c r="U277" i="4"/>
  <c r="U278" i="4" s="1"/>
  <c r="R271" i="4"/>
  <c r="R279" i="4" s="1"/>
  <c r="U221" i="4"/>
  <c r="U228" i="4" s="1"/>
  <c r="I208" i="4"/>
  <c r="Q198" i="4"/>
  <c r="S184" i="4"/>
  <c r="U178" i="4"/>
  <c r="U162" i="4"/>
  <c r="U163" i="4" s="1"/>
  <c r="P151" i="4"/>
  <c r="P164" i="4" s="1"/>
  <c r="T271" i="4"/>
  <c r="T279" i="4" s="1"/>
  <c r="T198" i="4"/>
  <c r="S308" i="4"/>
  <c r="S309" i="4" s="1"/>
  <c r="S310" i="4" s="1"/>
  <c r="U93" i="4"/>
  <c r="U94" i="4" s="1"/>
  <c r="U95" i="4" s="1"/>
  <c r="S45" i="4"/>
  <c r="U150" i="4"/>
  <c r="U296" i="4"/>
  <c r="T302" i="4"/>
  <c r="Q229" i="4"/>
  <c r="P243" i="4"/>
  <c r="U45" i="4"/>
  <c r="J208" i="4"/>
  <c r="Q151" i="4"/>
  <c r="Q164" i="4" s="1"/>
  <c r="P271" i="4"/>
  <c r="P279" i="4" s="1"/>
  <c r="E271" i="4"/>
  <c r="E279" i="4" s="1"/>
  <c r="S178" i="4"/>
  <c r="S243" i="4"/>
  <c r="S255" i="4" s="1"/>
  <c r="K198" i="4"/>
  <c r="S270" i="4"/>
  <c r="S277" i="4"/>
  <c r="S278" i="4" s="1"/>
  <c r="S194" i="4"/>
  <c r="U184" i="4"/>
  <c r="S321" i="4"/>
  <c r="S127" i="4"/>
  <c r="S93" i="4"/>
  <c r="S94" i="4" s="1"/>
  <c r="S95" i="4" s="1"/>
  <c r="T93" i="4"/>
  <c r="T94" i="4" s="1"/>
  <c r="T95" i="4" s="1"/>
  <c r="P178" i="4"/>
  <c r="U127" i="4"/>
  <c r="R254" i="4"/>
  <c r="U266" i="4"/>
  <c r="P194" i="4"/>
  <c r="P254" i="4"/>
  <c r="S266" i="4"/>
  <c r="S228" i="4" l="1"/>
  <c r="S229" i="4" s="1"/>
  <c r="S72" i="4"/>
  <c r="S82" i="4" s="1"/>
  <c r="N228" i="4"/>
  <c r="U72" i="4"/>
  <c r="U82" i="4" s="1"/>
  <c r="N72" i="4"/>
  <c r="N255" i="4"/>
  <c r="R255" i="4"/>
  <c r="R256" i="4" s="1"/>
  <c r="S256" i="4"/>
  <c r="P255" i="4"/>
  <c r="P256" i="4" s="1"/>
  <c r="U256" i="4"/>
  <c r="H329" i="4"/>
  <c r="F329" i="4"/>
  <c r="G329" i="4"/>
  <c r="J329" i="4"/>
  <c r="I329" i="4"/>
  <c r="R14" i="4"/>
  <c r="R18" i="4" s="1"/>
  <c r="R28" i="4" s="1"/>
  <c r="N151" i="4"/>
  <c r="U151" i="4"/>
  <c r="U164" i="4" s="1"/>
  <c r="S151" i="4"/>
  <c r="S164" i="4" s="1"/>
  <c r="E329" i="4"/>
  <c r="U229" i="4"/>
  <c r="L164" i="4"/>
  <c r="N164" i="4" s="1"/>
  <c r="B4" i="5" s="1"/>
  <c r="L28" i="4"/>
  <c r="C329" i="4"/>
  <c r="T164" i="4"/>
  <c r="M28" i="4"/>
  <c r="N309" i="4"/>
  <c r="N310" i="4" s="1"/>
  <c r="B10" i="5" s="1"/>
  <c r="M310" i="4"/>
  <c r="U194" i="4"/>
  <c r="S302" i="4"/>
  <c r="N320" i="4"/>
  <c r="M302" i="4"/>
  <c r="N321" i="4"/>
  <c r="B11" i="5" s="1"/>
  <c r="L302" i="4"/>
  <c r="N279" i="4"/>
  <c r="B8" i="5" s="1"/>
  <c r="N271" i="4"/>
  <c r="N256" i="4"/>
  <c r="B7" i="5" s="1"/>
  <c r="N229" i="4"/>
  <c r="B6" i="5" s="1"/>
  <c r="R194" i="4"/>
  <c r="M208" i="4"/>
  <c r="L208" i="4"/>
  <c r="N198" i="4"/>
  <c r="N95" i="4"/>
  <c r="B3" i="5" s="1"/>
  <c r="N94" i="4"/>
  <c r="U271" i="4"/>
  <c r="U279" i="4" s="1"/>
  <c r="U302" i="4"/>
  <c r="S271" i="4"/>
  <c r="S279" i="4" s="1"/>
  <c r="K208" i="4"/>
  <c r="K329" i="4" s="1"/>
  <c r="Q208" i="4"/>
  <c r="Q329" i="4" s="1"/>
  <c r="T208" i="4"/>
  <c r="S198" i="4"/>
  <c r="P198" i="4"/>
  <c r="L329" i="4" l="1"/>
  <c r="T329" i="4"/>
  <c r="N82" i="4"/>
  <c r="B2" i="5" s="1"/>
  <c r="N28" i="4"/>
  <c r="B1" i="5" s="1"/>
  <c r="D329" i="4"/>
  <c r="M329" i="4" s="1"/>
  <c r="N302" i="4"/>
  <c r="B9" i="5" s="1"/>
  <c r="N208" i="4"/>
  <c r="B5" i="5" s="1"/>
  <c r="S208" i="4"/>
  <c r="S329" i="4" s="1"/>
  <c r="U198" i="4"/>
  <c r="U208" i="4" s="1"/>
  <c r="U329" i="4" s="1"/>
  <c r="R198" i="4"/>
  <c r="R208" i="4" s="1"/>
  <c r="R329" i="4" s="1"/>
  <c r="P208" i="4"/>
  <c r="P329" i="4" s="1"/>
  <c r="B13" i="5" l="1"/>
  <c r="N329" i="4"/>
</calcChain>
</file>

<file path=xl/sharedStrings.xml><?xml version="1.0" encoding="utf-8"?>
<sst xmlns="http://schemas.openxmlformats.org/spreadsheetml/2006/main" count="371" uniqueCount="190">
  <si>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</si>
  <si>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</si>
  <si>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</si>
  <si>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</si>
  <si>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</si>
  <si>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</si>
  <si>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</si>
  <si>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</si>
  <si>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</si>
  <si>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</si>
  <si>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</si>
  <si>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</si>
  <si>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</si>
  <si>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</si>
  <si>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</si>
  <si>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</si>
  <si>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</si>
  <si>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</si>
  <si>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</si>
  <si>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</si>
  <si>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</si>
  <si>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</si>
  <si>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</si>
  <si>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</si>
  <si>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</si>
  <si>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</si>
  <si>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</si>
  <si>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</si>
  <si>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</si>
  <si>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</si>
  <si>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</si>
  <si>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</si>
  <si>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คณะเทคโนโลยีคหกรรมศาสตร์</t>
  </si>
  <si>
    <t>คอมพิวเตอร์ธุรกิจ</t>
  </si>
  <si>
    <t>การเงิน</t>
  </si>
  <si>
    <t>การบริหารธุรกิจระหว่างประเทศ</t>
  </si>
  <si>
    <t>รวมในภาคปกติ</t>
  </si>
  <si>
    <t>บัญชีบัณฑิต</t>
  </si>
  <si>
    <t>คณะบริหารธุรกิจ</t>
  </si>
  <si>
    <t>วิศวกรรมอุตสาหการ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</si>
  <si>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</si>
  <si>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</si>
  <si>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</si>
  <si>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</si>
  <si>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</si>
  <si>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</si>
  <si>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</si>
  <si>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</si>
  <si>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วิศวกรรมไฟฟ้า</t>
  </si>
  <si>
    <t>วิศวกรรมเครื่องนุ่งห่ม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</si>
  <si>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</si>
  <si>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</si>
  <si>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</si>
  <si>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</si>
  <si>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</si>
  <si>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</si>
  <si>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</si>
  <si>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</si>
  <si>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</si>
  <si>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</si>
  <si>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</si>
  <si>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</si>
  <si>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</si>
  <si>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</si>
  <si>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</si>
  <si>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</si>
  <si>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</si>
  <si>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</si>
  <si>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</si>
  <si>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</si>
  <si>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การท่องเที่ยว</t>
  </si>
  <si>
    <t>คณะ ศิลปศาสตร์</t>
  </si>
  <si>
    <t>รวม</t>
  </si>
  <si>
    <t>หญิง</t>
  </si>
  <si>
    <t>ชาย</t>
  </si>
  <si>
    <t>คณะ/หน่วยงานเทียบเท่า</t>
  </si>
  <si>
    <t>วิศวกรรมอิเล็กทรอนิกส์และโทรคมนาคม-โทรคมนาคม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</si>
  <si>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</si>
  <si>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</si>
  <si>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</si>
  <si>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</si>
  <si>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</si>
  <si>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ภาคพิเศษ</t>
  </si>
  <si>
    <t>รวมภาคพิเศษ</t>
  </si>
  <si>
    <t>รวมในภาคพิเศษ</t>
  </si>
  <si>
    <t>คณะศิลปศาสตร์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</si>
  <si>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</si>
  <si>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</si>
  <si>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</si>
  <si>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</si>
  <si>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</si>
  <si>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เทคโนโลยีการผลิต</t>
  </si>
  <si>
    <t>วิศวกรรมเครื่องจักรกลเกษตร</t>
  </si>
  <si>
    <t>วิศวกรรมชลประทานและการจัดการน้ำ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</si>
  <si>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</si>
  <si>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</si>
  <si>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</si>
  <si>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</si>
  <si>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</si>
  <si>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</si>
  <si>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</si>
  <si>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</si>
  <si>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</si>
  <si>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</si>
  <si>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</si>
  <si>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</si>
  <si>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</si>
  <si>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</si>
  <si>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</si>
  <si>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</si>
  <si>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</si>
  <si>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</si>
  <si>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</si>
  <si>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</si>
  <si>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</si>
  <si>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</si>
  <si>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</si>
  <si>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</si>
  <si>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</si>
  <si>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</si>
  <si>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</si>
  <si>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</si>
  <si>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</si>
  <si>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</si>
  <si>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</si>
  <si>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</si>
  <si>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</si>
  <si>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</si>
  <si>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ระดับปริญญาตรี - หลักสูตรวิศวกรรมศาสตรบัณฑิต (วุฒิ ปวส. เทียบโอน)</t>
  </si>
  <si>
    <t>การจัดการโลจิสติกส์และซัพพลายเชน</t>
  </si>
  <si>
    <t>คณะการแพทย์บูรณาการ</t>
  </si>
  <si>
    <t>ด้านสังคม</t>
  </si>
  <si>
    <t>ด้านวิทยาศาสต์สุขภาพ</t>
  </si>
  <si>
    <t>ด้านวิทยาศาสตร์</t>
  </si>
  <si>
    <t>ระดับปริญญาตรี - หลักสูตรศึกษาศาสตรบัณฑิต (วุฒิ ปวช./ม.6 )</t>
  </si>
  <si>
    <t>อุตสาหกรรมการบริการการบิน</t>
  </si>
  <si>
    <t>วิศวกรรมอิเล็กทรอนิกส์อากาศยาน</t>
  </si>
  <si>
    <t>คณะพยาบาลศาสตร์</t>
  </si>
  <si>
    <t>ระดับปริญญาตรี - หลักสูตรพยาบาลศาสตรบัณฑิต (ม.6)</t>
  </si>
  <si>
    <t>พยาบาลศาสตรบัณฑิต</t>
  </si>
  <si>
    <t>การออกแบบแฟชั่นและนวัตกรรมเครื่องแต่งกาย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</si>
  <si>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</si>
  <si>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ปวส. ต่อเนื่อง)</t>
  </si>
  <si>
    <t>เทคโนโลยีดิจิทัลเพื่อการศึกษา</t>
  </si>
  <si>
    <t>วิศวกรรมนวัตกรรมสิ่งทอ</t>
  </si>
  <si>
    <t>วิศวกรรมอิเล็กทรอนิกส์และโทรคมนาคม</t>
  </si>
  <si>
    <t>การจัดการ-นวัตกรรมการจัดการธุรกิจ</t>
  </si>
  <si>
    <t>ระดับปริญญาตรี - หลักสูตรศึกษาศาสตรบัณฑิต  (วุฒิ ปวช./ม.6)</t>
  </si>
  <si>
    <t>นวัตกรรมผลิตภัณฑ์สุขภาพ</t>
  </si>
  <si>
    <t>ผลผลิต</t>
  </si>
  <si>
    <t>รวมผู้สำเร็จการศึกษาทั้งหมด</t>
  </si>
  <si>
    <t>วิศวกรรมเคมีสิ่งทอและเส้นใย-พอลิเมอร์และเส้นใย</t>
  </si>
  <si>
    <t>วิศวกรรมวัสดุ-วิศวกรรมพลาสติก</t>
  </si>
  <si>
    <t>วิศวกรรมวัสดุ-วิศวกรรมพอลิเมอร์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</si>
  <si>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</si>
  <si>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วิศวกรรมอิเล็กทรอนิกส์และโทรคมนาคม-วิศวกรรมสื่อสารโครงข่าย</t>
  </si>
  <si>
    <t>วิศวกรรมอิเล็กทรอนิกส์และโทรคมนาคม-วิศวกรรมอิเล็กทรอนิกส์</t>
  </si>
  <si>
    <t>วิศวกรรมอุตสาหการ-วิศวกรรมการผลิต</t>
  </si>
  <si>
    <t>วิศวกรรมอุตสาหการ-วิศวกรรมอุตสาหการ</t>
  </si>
  <si>
    <t>วิศวกรรมเครื่องกล-วิศวกรรมระบบราง</t>
  </si>
  <si>
    <t>วิศวกรรมวัสดุ-วิศวกรรมอุตสาหกรรมพลาสติก</t>
  </si>
  <si>
    <t>วิศวกรรมอุตสาหการ-วิศวกรรมอุตสาหการและโลจิสติกส์</t>
  </si>
  <si>
    <t>วิศวกรรมอุตสาหการ-วิศวกรรมระบบการผลิตอัตโนมัติ</t>
  </si>
  <si>
    <t>ระดับปริญญาตรี - หลักสูตรบริหารธุรกิจบัณฑิต  (หลักสูตรนานาชาติ)   (วุฒิ ปวช./ม.6)</t>
  </si>
  <si>
    <t>การจัดการ-การจัดการทรัพยากรมนุษย์</t>
  </si>
  <si>
    <t>การจัดการ-การจัดการทั่วไป</t>
  </si>
  <si>
    <t>การตลาด-การตลาด</t>
  </si>
  <si>
    <t>เศรษฐศาสตร์-เศรษฐ์ศาสตร์ธุรกิจ</t>
  </si>
  <si>
    <t>ระดับปริญญาตรี - หลักสูตรครุศาสตร์อุตสาหกรรมบัณฑิต (วุฒิ ปวช./ม.6)</t>
  </si>
  <si>
    <t>วิศวกรรมอิเล็กทรอนิกส์และระบบอัตโนมัติ</t>
  </si>
  <si>
    <t>นวัตกรรมการเรียนรู้และเทคโนโลยีสารสนเทศ</t>
  </si>
  <si>
    <t>วิศวกรรมเกษตรอุตสาหกรรม</t>
  </si>
  <si>
    <t>การตลาด-การจัดการนิทรรศการ และการตลาดเชิงกิจกรรม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</si>
  <si>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</si>
  <si>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</si>
  <si>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</si>
  <si>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ทัศนศิลป์</t>
  </si>
  <si>
    <t>ประติมากรรม</t>
  </si>
  <si>
    <t>การตลาด-การค้าปลีก</t>
  </si>
  <si>
    <t>รายงานจำนวนนักศึกษาที่สำเร็จการศึกษาระดับปริญญาตรี  ปีการศึกษา 2567  จำแนกตามคณะ/สาขาวิชา ระดับการศึกษา และเพศ</t>
  </si>
  <si>
    <t>พลศึกษา</t>
  </si>
  <si>
    <t>เทคโนโลยีบริหารงานก่อสร้าง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</si>
  <si>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</si>
  <si>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</si>
  <si>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</si>
  <si>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	เทคโนโลยีเครื่องมือวัด</t>
  </si>
  <si>
    <t>ฟิสิกส์ประยุกต์-	นวัตกรรมวัสดุและนาโนเทคโนโลยี</t>
  </si>
  <si>
    <t>วิศวกรรมยานยนต์ไฟฟ้า</t>
  </si>
  <si>
    <t>นวัตกรรมศิลปประดิษฐ์สร้างสรรค์</t>
  </si>
  <si>
    <t>ข้อมูล ณ วันที่ 4 กันยายน 2568  สำนักส่งเสริมวิชาการและงานทะเบียน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</si>
</sst>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5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 applyFill="1"/>
    <xf numFmtId="0" fontId="6" fillId="0" borderId="0" xfId="0" applyFont="1" applyFill="1"/>
    <xf numFmtId="3" fontId="8" fillId="0" borderId="1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8" fillId="0" borderId="16" xfId="2" applyFont="1" applyFill="1" applyBorder="1" applyAlignment="1"/>
    <xf numFmtId="0" fontId="18" fillId="0" borderId="8" xfId="2" applyFont="1" applyFill="1" applyBorder="1" applyAlignment="1"/>
    <xf numFmtId="0" fontId="6" fillId="0" borderId="8" xfId="0" applyFont="1" applyFill="1" applyBorder="1" applyAlignment="1">
      <alignment horizontal="right" vertical="center"/>
    </xf>
    <xf numFmtId="0" fontId="18" fillId="0" borderId="17" xfId="2" applyFont="1" applyFill="1" applyBorder="1" applyAlignment="1"/>
    <xf numFmtId="0" fontId="18" fillId="0" borderId="18" xfId="2" applyFont="1" applyFill="1" applyBorder="1" applyAlignment="1"/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3" fontId="6" fillId="0" borderId="0" xfId="0" applyNumberFormat="1" applyFont="1" applyFill="1"/>
    <xf numFmtId="3" fontId="6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18" fillId="0" borderId="2" xfId="2" applyFont="1" applyFill="1" applyBorder="1" applyAlignment="1"/>
    <xf numFmtId="0" fontId="3" fillId="0" borderId="0" xfId="0" applyFont="1" applyFill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</cellXfs>
  <cellStyles count="3">
    <cellStyle name="Normal_Sheet1" xfId="2"/>
    <cellStyle name="ปกติ" xfId="0" builtinId="0"/>
    <cellStyle name="สกุลเงิน" xfId="1" builtinId="4"/>
  </cellStyles>
  <dxfs count="0"/>
  <tableStyles count="0" defaultTableStyle="TableStyleMedium9" defaultPivotStyle="PivotStyleLight16"/>
  <colors>
    <mruColors>
      <color rgb="FFCC6600"/>
      <color rgb="FF993300"/>
      <color rgb="FFFF6600"/>
      <color rgb="FFCCFFFF"/>
      <color rgb="FFFF3300"/>
      <color rgb="FFFF66FF"/>
      <color rgb="FFA50021"/>
      <color rgb="FFFFFF99"/>
      <color rgb="FFCC00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ผู้สำเร็จการศึกษา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ปีการศึกษา 2567</a:t>
            </a:r>
            <a:endParaRPr lang="en-US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954802541147061E-2"/>
          <c:y val="0.13304785531945493"/>
          <c:w val="0.84409039491770588"/>
          <c:h val="0.784315248265199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1-80F5-47C6-AE3B-817B5D051A1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</c:spPr>
            <c:extLst>
              <c:ext xmlns:c16="http://schemas.microsoft.com/office/drawing/2014/chart" uri="{C3380CC4-5D6E-409C-BE32-E72D297353CC}">
                <c16:uniqueId val="{00000003-80F5-47C6-AE3B-817B5D051A1A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0F5-47C6-AE3B-817B5D051A1A}"/>
              </c:ext>
            </c:extLst>
          </c:dPt>
          <c:dPt>
            <c:idx val="3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80F5-47C6-AE3B-817B5D051A1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F5-47C6-AE3B-817B5D051A1A}"/>
              </c:ext>
            </c:extLst>
          </c:dPt>
          <c:dPt>
            <c:idx val="5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80F5-47C6-AE3B-817B5D051A1A}"/>
              </c:ext>
            </c:extLst>
          </c:dPt>
          <c:dPt>
            <c:idx val="6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D-80F5-47C6-AE3B-817B5D051A1A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F5-47C6-AE3B-817B5D051A1A}"/>
              </c:ext>
            </c:extLst>
          </c:dPt>
          <c:dPt>
            <c:idx val="8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11-80F5-47C6-AE3B-817B5D051A1A}"/>
              </c:ext>
            </c:extLst>
          </c:dPt>
          <c:dPt>
            <c:idx val="9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80F5-47C6-AE3B-817B5D051A1A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80F5-47C6-AE3B-817B5D051A1A}"/>
              </c:ext>
            </c:extLst>
          </c:dPt>
          <c:dPt>
            <c:idx val="11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80F5-47C6-AE3B-817B5D051A1A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th-TH">
                        <a:solidFill>
                          <a:sysClr val="windowText" lastClr="000000"/>
                        </a:solidFill>
                      </a:rPr>
                      <a:t>คณะศิลปศาสตร์
จำนวน 431 ราย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F5-47C6-AE3B-817B5D051A1A}"/>
                </c:ext>
              </c:extLst>
            </c:dLbl>
            <c:dLbl>
              <c:idx val="1"/>
              <c:layout>
                <c:manualLayout>
                  <c:x val="-0.13435797869839505"/>
                  <c:y val="5.7639020019199953E-2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คณะครุศาสตร์อุตสาหกรรม
จำนวน 488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F5-47C6-AE3B-817B5D051A1A}"/>
                </c:ext>
              </c:extLst>
            </c:dLbl>
            <c:dLbl>
              <c:idx val="2"/>
              <c:layout>
                <c:manualLayout>
                  <c:x val="-1.6497985170188818E-2"/>
                  <c:y val="1.1755057995529263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172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F5-47C6-AE3B-817B5D051A1A}"/>
                </c:ext>
              </c:extLst>
            </c:dLbl>
            <c:dLbl>
              <c:idx val="3"/>
              <c:layout>
                <c:manualLayout>
                  <c:x val="-0.1981859410430839"/>
                  <c:y val="-0.19085006969111398"/>
                </c:manualLayout>
              </c:layout>
              <c:tx>
                <c:rich>
                  <a:bodyPr/>
                  <a:lstStyle/>
                  <a:p>
                    <a:r>
                      <a:rPr lang="th-TH" sz="1400">
                        <a:solidFill>
                          <a:schemeClr val="bg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คณะวิศวกรรมศาสตร์
จำนวน 1,203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F5-47C6-AE3B-817B5D051A1A}"/>
                </c:ext>
              </c:extLst>
            </c:dLbl>
            <c:dLbl>
              <c:idx val="4"/>
              <c:layout>
                <c:manualLayout>
                  <c:x val="0.15663399217954899"/>
                  <c:y val="-0.25530885710703155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คณะบริหารธุรกิจ
จำนวน 1,360ราย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F5-47C6-AE3B-817B5D051A1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คณะเทคโนโลยีคหกรรมศาสตร์
จำนวน 376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F5-47C6-AE3B-817B5D051A1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 311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F5-47C6-AE3B-817B5D051A1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490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0F5-47C6-AE3B-817B5D051A1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 339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0F5-47C6-AE3B-817B5D051A1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จำนรวน 163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0F5-47C6-AE3B-817B5D051A1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99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0F5-47C6-AE3B-817B5D051A1A}"/>
                </c:ext>
              </c:extLst>
            </c:dLbl>
            <c:dLbl>
              <c:idx val="11"/>
              <c:layout>
                <c:manualLayout>
                  <c:x val="0.13222632226322265"/>
                  <c:y val="2.163470319634702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คณะพยาบาลศาสตร์
จำนวน 74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83640836408365"/>
                      <c:h val="0.146915327364901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0F5-47C6-AE3B-817B5D051A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431</c:v>
                </c:pt>
                <c:pt idx="1">
                  <c:v>488</c:v>
                </c:pt>
                <c:pt idx="2">
                  <c:v>172</c:v>
                </c:pt>
                <c:pt idx="3">
                  <c:v>1203</c:v>
                </c:pt>
                <c:pt idx="4">
                  <c:v>1360</c:v>
                </c:pt>
                <c:pt idx="5">
                  <c:v>376</c:v>
                </c:pt>
                <c:pt idx="6">
                  <c:v>311</c:v>
                </c:pt>
                <c:pt idx="7">
                  <c:v>490</c:v>
                </c:pt>
                <c:pt idx="8">
                  <c:v>339</c:v>
                </c:pt>
                <c:pt idx="9">
                  <c:v>163</c:v>
                </c:pt>
                <c:pt idx="10">
                  <c:v>99</c:v>
                </c:pt>
                <c:pt idx="1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0F5-47C6-AE3B-817B5D051A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19050</xdr:rowOff>
    </xdr:from>
    <xdr:to>
      <xdr:col>18</xdr:col>
      <xdr:colOff>571500</xdr:colOff>
      <xdr:row>24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1"/>
  <sheetViews>
    <sheetView tabSelected="1" zoomScaleNormal="100" workbookViewId="0">
      <pane xSplit="2" ySplit="5" topLeftCell="C281" activePane="bottomRight" state="frozen"/>
      <selection pane="topRight" activeCell="C1" sqref="C1"/>
      <selection pane="bottomLeft" activeCell="A6" sqref="A6"/>
      <selection pane="bottomRight" activeCell="P296" sqref="P296"/>
    </sheetView>
  </sheetViews>
  <sheetFormatPr defaultColWidth="9" defaultRowHeight="21"/>
  <cols>
    <col min="1" max="1" width="3" style="54" customWidth="1"/>
    <col min="2" max="2" width="53.7109375" style="55" customWidth="1"/>
    <col min="3" max="5" width="6.140625" style="56" customWidth="1"/>
    <col min="6" max="7" width="6.140625" style="57" customWidth="1"/>
    <col min="8" max="8" width="6.140625" style="56" customWidth="1"/>
    <col min="9" max="10" width="6.140625" style="57" customWidth="1"/>
    <col min="11" max="11" width="6.5703125" style="56" customWidth="1"/>
    <col min="12" max="13" width="6.140625" style="57" customWidth="1"/>
    <col min="14" max="14" width="6.140625" style="56" customWidth="1"/>
    <col min="15" max="15" width="4.42578125" style="58" hidden="1" customWidth="1"/>
    <col min="16" max="17" width="6.140625" style="57" customWidth="1"/>
    <col min="18" max="18" width="6.140625" style="62" customWidth="1"/>
    <col min="19" max="24" width="6.140625" style="57" customWidth="1"/>
    <col min="25" max="34" width="9" style="3" customWidth="1"/>
    <col min="35" max="16384" width="9" style="3"/>
  </cols>
  <sheetData>
    <row r="1" spans="1:24" ht="25.5" customHeight="1">
      <c r="A1" s="123" t="s">
        <v>179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24" ht="9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96"/>
      <c r="W2" s="96"/>
      <c r="X2" s="96"/>
    </row>
    <row r="3" spans="1:24" s="4" customFormat="1" ht="25.5" customHeight="1">
      <c r="A3" s="131" t="s">
        <v>75</v>
      </c>
      <c r="B3" s="132"/>
      <c r="C3" s="128" t="s">
        <v>77</v>
      </c>
      <c r="D3" s="129"/>
      <c r="E3" s="130"/>
      <c r="F3" s="128" t="s">
        <v>77</v>
      </c>
      <c r="G3" s="129"/>
      <c r="H3" s="130"/>
      <c r="I3" s="128" t="s">
        <v>81</v>
      </c>
      <c r="J3" s="129"/>
      <c r="K3" s="130"/>
      <c r="L3" s="143" t="s">
        <v>150</v>
      </c>
      <c r="M3" s="144"/>
      <c r="N3" s="145"/>
      <c r="O3" s="113"/>
      <c r="P3" s="149" t="s">
        <v>149</v>
      </c>
      <c r="Q3" s="150"/>
      <c r="R3" s="150"/>
      <c r="S3" s="150"/>
      <c r="T3" s="150"/>
      <c r="U3" s="150"/>
      <c r="V3" s="150"/>
      <c r="W3" s="150"/>
      <c r="X3" s="151"/>
    </row>
    <row r="4" spans="1:24" ht="25.5" customHeight="1">
      <c r="A4" s="133"/>
      <c r="B4" s="134"/>
      <c r="C4" s="137" t="s">
        <v>80</v>
      </c>
      <c r="D4" s="138"/>
      <c r="E4" s="139"/>
      <c r="F4" s="137" t="s">
        <v>78</v>
      </c>
      <c r="G4" s="138"/>
      <c r="H4" s="139"/>
      <c r="I4" s="137" t="s">
        <v>79</v>
      </c>
      <c r="J4" s="138"/>
      <c r="K4" s="139"/>
      <c r="L4" s="146"/>
      <c r="M4" s="147"/>
      <c r="N4" s="148"/>
      <c r="O4" s="114"/>
      <c r="P4" s="140" t="s">
        <v>131</v>
      </c>
      <c r="Q4" s="141"/>
      <c r="R4" s="142"/>
      <c r="S4" s="140" t="s">
        <v>133</v>
      </c>
      <c r="T4" s="141"/>
      <c r="U4" s="142"/>
      <c r="V4" s="124" t="s">
        <v>132</v>
      </c>
      <c r="W4" s="125"/>
      <c r="X4" s="126"/>
    </row>
    <row r="5" spans="1:24" ht="25.5" customHeight="1">
      <c r="A5" s="135"/>
      <c r="B5" s="136"/>
      <c r="C5" s="5" t="s">
        <v>74</v>
      </c>
      <c r="D5" s="5" t="s">
        <v>73</v>
      </c>
      <c r="E5" s="5" t="s">
        <v>72</v>
      </c>
      <c r="F5" s="5" t="s">
        <v>74</v>
      </c>
      <c r="G5" s="5" t="s">
        <v>73</v>
      </c>
      <c r="H5" s="5" t="s">
        <v>72</v>
      </c>
      <c r="I5" s="5" t="s">
        <v>74</v>
      </c>
      <c r="J5" s="5" t="s">
        <v>73</v>
      </c>
      <c r="K5" s="5" t="s">
        <v>72</v>
      </c>
      <c r="L5" s="5" t="s">
        <v>74</v>
      </c>
      <c r="M5" s="5" t="s">
        <v>73</v>
      </c>
      <c r="N5" s="5" t="s">
        <v>72</v>
      </c>
      <c r="O5" s="6"/>
      <c r="P5" s="5" t="s">
        <v>74</v>
      </c>
      <c r="Q5" s="5" t="s">
        <v>73</v>
      </c>
      <c r="R5" s="5" t="s">
        <v>72</v>
      </c>
      <c r="S5" s="5" t="s">
        <v>74</v>
      </c>
      <c r="T5" s="5" t="s">
        <v>73</v>
      </c>
      <c r="U5" s="5" t="s">
        <v>72</v>
      </c>
      <c r="V5" s="98" t="s">
        <v>74</v>
      </c>
      <c r="W5" s="98" t="s">
        <v>73</v>
      </c>
      <c r="X5" s="98" t="s">
        <v>72</v>
      </c>
    </row>
    <row r="6" spans="1:24" ht="25.5" customHeight="1">
      <c r="A6" s="7" t="s">
        <v>71</v>
      </c>
      <c r="B6" s="8"/>
      <c r="C6" s="9"/>
      <c r="D6" s="9"/>
      <c r="E6" s="9"/>
      <c r="F6" s="10"/>
      <c r="G6" s="10"/>
      <c r="H6" s="9"/>
      <c r="I6" s="10"/>
      <c r="J6" s="10"/>
      <c r="K6" s="9"/>
      <c r="L6" s="10"/>
      <c r="M6" s="10"/>
      <c r="N6" s="9"/>
      <c r="O6" s="11"/>
      <c r="P6" s="12"/>
      <c r="Q6" s="12"/>
      <c r="R6" s="12"/>
      <c r="S6" s="12"/>
      <c r="T6" s="12"/>
      <c r="U6" s="12"/>
      <c r="V6" s="12"/>
      <c r="W6" s="12"/>
      <c r="X6" s="12"/>
    </row>
    <row r="7" spans="1:24" ht="25.5" customHeight="1">
      <c r="A7" s="7"/>
      <c r="B7" s="14" t="s">
        <v>5</v>
      </c>
      <c r="C7" s="15"/>
      <c r="D7" s="15"/>
      <c r="E7" s="15"/>
      <c r="F7" s="16"/>
      <c r="G7" s="16"/>
      <c r="H7" s="15"/>
      <c r="I7" s="16"/>
      <c r="J7" s="16"/>
      <c r="K7" s="15"/>
      <c r="L7" s="16"/>
      <c r="M7" s="16"/>
      <c r="N7" s="15"/>
      <c r="O7" s="11"/>
      <c r="P7" s="12"/>
      <c r="Q7" s="12"/>
      <c r="R7" s="12"/>
      <c r="S7" s="12"/>
      <c r="T7" s="12"/>
      <c r="U7" s="12"/>
      <c r="V7" s="12"/>
      <c r="W7" s="12"/>
      <c r="X7" s="12"/>
    </row>
    <row r="8" spans="1:24" ht="25.5" customHeight="1">
      <c r="A8" s="17"/>
      <c r="B8" s="8" t="s">
        <v>95</v>
      </c>
      <c r="C8" s="9"/>
      <c r="D8" s="9"/>
      <c r="E8" s="9"/>
      <c r="F8" s="10"/>
      <c r="G8" s="10"/>
      <c r="H8" s="9"/>
      <c r="I8" s="10"/>
      <c r="J8" s="10"/>
      <c r="K8" s="9"/>
      <c r="L8" s="10"/>
      <c r="M8" s="10"/>
      <c r="N8" s="9"/>
      <c r="O8" s="11"/>
      <c r="P8" s="12"/>
      <c r="Q8" s="12"/>
      <c r="R8" s="12"/>
      <c r="S8" s="12"/>
      <c r="T8" s="12"/>
      <c r="U8" s="12"/>
      <c r="V8" s="12"/>
      <c r="W8" s="12"/>
      <c r="X8" s="12"/>
    </row>
    <row r="9" spans="1:24" ht="25.5" customHeight="1">
      <c r="A9" s="18"/>
      <c r="B9" s="19" t="s">
        <v>90</v>
      </c>
      <c r="C9" s="20">
        <v>0</v>
      </c>
      <c r="D9" s="20">
        <v>0</v>
      </c>
      <c r="E9" s="20">
        <f>SUM(C9:D9)</f>
        <v>0</v>
      </c>
      <c r="F9" s="20">
        <v>12</v>
      </c>
      <c r="G9" s="20">
        <v>63</v>
      </c>
      <c r="H9" s="20">
        <f>F9+G9</f>
        <v>75</v>
      </c>
      <c r="I9" s="20">
        <v>1</v>
      </c>
      <c r="J9" s="20">
        <v>8</v>
      </c>
      <c r="K9" s="20">
        <f>I9+J9</f>
        <v>9</v>
      </c>
      <c r="L9" s="118">
        <f t="shared" ref="L9:M14" si="0">C9+F9+I9</f>
        <v>13</v>
      </c>
      <c r="M9" s="118">
        <f t="shared" si="0"/>
        <v>71</v>
      </c>
      <c r="N9" s="118">
        <f>L9+M9</f>
        <v>84</v>
      </c>
      <c r="O9" s="21">
        <v>1</v>
      </c>
      <c r="P9" s="20">
        <f>IF(O9=1,L9,"0")</f>
        <v>13</v>
      </c>
      <c r="Q9" s="20">
        <f>IF(O9=1,M9,"0")</f>
        <v>71</v>
      </c>
      <c r="R9" s="20">
        <f>IF(O9=1,N9,"0")</f>
        <v>84</v>
      </c>
      <c r="S9" s="22" t="str">
        <f>IF(O9=2,L9,"0")</f>
        <v>0</v>
      </c>
      <c r="T9" s="20" t="str">
        <f>IF(O9=2,M9,"0")</f>
        <v>0</v>
      </c>
      <c r="U9" s="20" t="str">
        <f>IF(O9=2,N9,"0")</f>
        <v>0</v>
      </c>
      <c r="V9" s="20" t="str">
        <f>IF(O9=3,L9,"0")</f>
        <v>0</v>
      </c>
      <c r="W9" s="20" t="str">
        <f>IF(O9=3,M9,"0")</f>
        <v>0</v>
      </c>
      <c r="X9" s="20" t="str">
        <f>IF(O9=3,N9,"0")</f>
        <v>0</v>
      </c>
    </row>
    <row r="10" spans="1:24" ht="25.5" customHeight="1">
      <c r="A10" s="18"/>
      <c r="B10" s="19" t="s">
        <v>70</v>
      </c>
      <c r="C10" s="20">
        <v>0</v>
      </c>
      <c r="D10" s="20">
        <v>2</v>
      </c>
      <c r="E10" s="20">
        <f t="shared" ref="E10:E13" si="1">SUM(C10:D10)</f>
        <v>2</v>
      </c>
      <c r="F10" s="20">
        <v>10</v>
      </c>
      <c r="G10" s="20">
        <v>89</v>
      </c>
      <c r="H10" s="20">
        <f>F10+G10</f>
        <v>99</v>
      </c>
      <c r="I10" s="20">
        <v>1</v>
      </c>
      <c r="J10" s="20">
        <v>3</v>
      </c>
      <c r="K10" s="20">
        <f>I10+J10</f>
        <v>4</v>
      </c>
      <c r="L10" s="118">
        <f t="shared" si="0"/>
        <v>11</v>
      </c>
      <c r="M10" s="118">
        <f t="shared" si="0"/>
        <v>94</v>
      </c>
      <c r="N10" s="118">
        <f>L10+M10</f>
        <v>105</v>
      </c>
      <c r="O10" s="21">
        <v>1</v>
      </c>
      <c r="P10" s="20">
        <f>IF(O10=1,L10,"0")</f>
        <v>11</v>
      </c>
      <c r="Q10" s="20">
        <f>IF(O10=1,M10,"0")</f>
        <v>94</v>
      </c>
      <c r="R10" s="20">
        <f>IF(O10=1,N10,"0")</f>
        <v>105</v>
      </c>
      <c r="S10" s="22" t="str">
        <f>IF(O10=2,L10,"0")</f>
        <v>0</v>
      </c>
      <c r="T10" s="20" t="str">
        <f>IF(O10=2,M10,"0")</f>
        <v>0</v>
      </c>
      <c r="U10" s="20" t="str">
        <f>IF(O10=2,N10,"0")</f>
        <v>0</v>
      </c>
      <c r="V10" s="20" t="str">
        <f t="shared" ref="V10:V13" si="2">IF(O10=3,L10,"0")</f>
        <v>0</v>
      </c>
      <c r="W10" s="20" t="str">
        <f t="shared" ref="W10:W13" si="3">IF(O10=3,M10,"0")</f>
        <v>0</v>
      </c>
      <c r="X10" s="20" t="str">
        <f t="shared" ref="X10:X13" si="4">IF(O10=3,N10,"0")</f>
        <v>0</v>
      </c>
    </row>
    <row r="11" spans="1:24" ht="25.5" customHeight="1">
      <c r="A11" s="18"/>
      <c r="B11" s="19" t="s">
        <v>180</v>
      </c>
      <c r="C11" s="20">
        <v>0</v>
      </c>
      <c r="D11" s="20">
        <v>0</v>
      </c>
      <c r="E11" s="20">
        <f t="shared" ref="E11" si="5">SUM(C11:D11)</f>
        <v>0</v>
      </c>
      <c r="F11" s="20">
        <v>4</v>
      </c>
      <c r="G11" s="20">
        <v>1</v>
      </c>
      <c r="H11" s="20">
        <f>F11+G11</f>
        <v>5</v>
      </c>
      <c r="I11" s="20">
        <v>4</v>
      </c>
      <c r="J11" s="20">
        <v>2</v>
      </c>
      <c r="K11" s="20">
        <f>I11+J11</f>
        <v>6</v>
      </c>
      <c r="L11" s="118">
        <f t="shared" ref="L11" si="6">C11+F11+I11</f>
        <v>8</v>
      </c>
      <c r="M11" s="118">
        <f t="shared" ref="M11" si="7">D11+G11+J11</f>
        <v>3</v>
      </c>
      <c r="N11" s="118">
        <f t="shared" ref="N11" si="8">L11+M11</f>
        <v>11</v>
      </c>
      <c r="O11" s="21">
        <v>1</v>
      </c>
      <c r="P11" s="20">
        <f>IF(O11=1,L11,"0")</f>
        <v>8</v>
      </c>
      <c r="Q11" s="20">
        <f>IF(O11=1,M11,"0")</f>
        <v>3</v>
      </c>
      <c r="R11" s="20">
        <f>IF(O11=1,N11,"0")</f>
        <v>11</v>
      </c>
      <c r="S11" s="22" t="str">
        <f>IF(O11=2,L11,"0")</f>
        <v>0</v>
      </c>
      <c r="T11" s="20" t="str">
        <f>IF(O11=2,M11,"0")</f>
        <v>0</v>
      </c>
      <c r="U11" s="20" t="str">
        <f>IF(Q11=2,N11,"0")</f>
        <v>0</v>
      </c>
      <c r="V11" s="20" t="str">
        <f t="shared" ref="V11" si="9">IF(O11=3,L11,"0")</f>
        <v>0</v>
      </c>
      <c r="W11" s="20" t="str">
        <f t="shared" ref="W11" si="10">IF(O11=3,M11,"0")</f>
        <v>0</v>
      </c>
      <c r="X11" s="20" t="str">
        <f t="shared" ref="X11" si="11">IF(O11=3,N11,"0")</f>
        <v>0</v>
      </c>
    </row>
    <row r="12" spans="1:24" ht="25.5" customHeight="1">
      <c r="A12" s="18"/>
      <c r="B12" s="19" t="s">
        <v>69</v>
      </c>
      <c r="C12" s="12">
        <v>0</v>
      </c>
      <c r="D12" s="12">
        <v>2</v>
      </c>
      <c r="E12" s="20">
        <f t="shared" ref="E12" si="12">SUM(C12:D12)</f>
        <v>2</v>
      </c>
      <c r="F12" s="12">
        <v>37</v>
      </c>
      <c r="G12" s="12">
        <v>78</v>
      </c>
      <c r="H12" s="12">
        <f>F12+G12</f>
        <v>115</v>
      </c>
      <c r="I12" s="12">
        <v>0</v>
      </c>
      <c r="J12" s="12">
        <v>4</v>
      </c>
      <c r="K12" s="12">
        <f>I12+J12</f>
        <v>4</v>
      </c>
      <c r="L12" s="118">
        <f t="shared" ref="L12" si="13">C12+F12+I12</f>
        <v>37</v>
      </c>
      <c r="M12" s="118">
        <f t="shared" ref="M12" si="14">D12+G12+J12</f>
        <v>84</v>
      </c>
      <c r="N12" s="112">
        <f t="shared" ref="N12" si="15">L12+M12</f>
        <v>121</v>
      </c>
      <c r="O12" s="21">
        <v>1</v>
      </c>
      <c r="P12" s="12">
        <f>IF(O12=1,L12,"0")</f>
        <v>37</v>
      </c>
      <c r="Q12" s="12">
        <f>IF(O12=1,M12,"0")</f>
        <v>84</v>
      </c>
      <c r="R12" s="12">
        <f>IF(O12=1,N12,"0")</f>
        <v>121</v>
      </c>
      <c r="S12" s="12" t="str">
        <f>IF(O12=2,L12,"0")</f>
        <v>0</v>
      </c>
      <c r="T12" s="12" t="str">
        <f>IF(O12=2,M12,"0")</f>
        <v>0</v>
      </c>
      <c r="U12" s="12" t="str">
        <f>IF(Q12=2,N12,"0")</f>
        <v>0</v>
      </c>
      <c r="V12" s="20" t="str">
        <f t="shared" ref="V12" si="16">IF(O12=3,L12,"0")</f>
        <v>0</v>
      </c>
      <c r="W12" s="20" t="str">
        <f t="shared" ref="W12" si="17">IF(O12=3,M12,"0")</f>
        <v>0</v>
      </c>
      <c r="X12" s="20" t="str">
        <f t="shared" ref="X12" si="18">IF(O12=3,N12,"0")</f>
        <v>0</v>
      </c>
    </row>
    <row r="13" spans="1:24" ht="25.5" customHeight="1">
      <c r="A13" s="18"/>
      <c r="B13" s="19" t="s">
        <v>135</v>
      </c>
      <c r="C13" s="12">
        <v>0</v>
      </c>
      <c r="D13" s="12">
        <v>0</v>
      </c>
      <c r="E13" s="20">
        <f t="shared" si="1"/>
        <v>0</v>
      </c>
      <c r="F13" s="12">
        <v>6</v>
      </c>
      <c r="G13" s="12">
        <v>24</v>
      </c>
      <c r="H13" s="12">
        <f>F13+G13</f>
        <v>30</v>
      </c>
      <c r="I13" s="12">
        <v>3</v>
      </c>
      <c r="J13" s="12">
        <v>3</v>
      </c>
      <c r="K13" s="12">
        <f>I13+J13</f>
        <v>6</v>
      </c>
      <c r="L13" s="118">
        <f t="shared" si="0"/>
        <v>9</v>
      </c>
      <c r="M13" s="118">
        <f t="shared" si="0"/>
        <v>27</v>
      </c>
      <c r="N13" s="112">
        <f t="shared" ref="N13" si="19">L13+M13</f>
        <v>36</v>
      </c>
      <c r="O13" s="21">
        <v>1</v>
      </c>
      <c r="P13" s="12">
        <f>IF(O13=1,L13,"0")</f>
        <v>9</v>
      </c>
      <c r="Q13" s="12">
        <f>IF(O13=1,M13,"0")</f>
        <v>27</v>
      </c>
      <c r="R13" s="12">
        <f>IF(O13=1,N13,"0")</f>
        <v>36</v>
      </c>
      <c r="S13" s="12" t="str">
        <f>IF(O13=2,L13,"0")</f>
        <v>0</v>
      </c>
      <c r="T13" s="12" t="str">
        <f>IF(O13=2,M13,"0")</f>
        <v>0</v>
      </c>
      <c r="U13" s="12" t="str">
        <f>IF(Q13=2,N13,"0")</f>
        <v>0</v>
      </c>
      <c r="V13" s="20" t="str">
        <f t="shared" si="2"/>
        <v>0</v>
      </c>
      <c r="W13" s="20" t="str">
        <f t="shared" si="3"/>
        <v>0</v>
      </c>
      <c r="X13" s="20" t="str">
        <f t="shared" si="4"/>
        <v>0</v>
      </c>
    </row>
    <row r="14" spans="1:24" s="4" customFormat="1" ht="25.5" customHeight="1">
      <c r="A14" s="7"/>
      <c r="B14" s="23" t="s">
        <v>3</v>
      </c>
      <c r="C14" s="24">
        <f t="shared" ref="C14:K14" si="20">SUM(C9:C13)</f>
        <v>0</v>
      </c>
      <c r="D14" s="24">
        <f t="shared" si="20"/>
        <v>4</v>
      </c>
      <c r="E14" s="24">
        <f t="shared" si="20"/>
        <v>4</v>
      </c>
      <c r="F14" s="24">
        <f t="shared" si="20"/>
        <v>69</v>
      </c>
      <c r="G14" s="24">
        <f t="shared" si="20"/>
        <v>255</v>
      </c>
      <c r="H14" s="24">
        <f t="shared" si="20"/>
        <v>324</v>
      </c>
      <c r="I14" s="24">
        <f t="shared" si="20"/>
        <v>9</v>
      </c>
      <c r="J14" s="24">
        <f t="shared" si="20"/>
        <v>20</v>
      </c>
      <c r="K14" s="24">
        <f t="shared" si="20"/>
        <v>29</v>
      </c>
      <c r="L14" s="24">
        <f t="shared" si="0"/>
        <v>78</v>
      </c>
      <c r="M14" s="24">
        <f t="shared" si="0"/>
        <v>279</v>
      </c>
      <c r="N14" s="24">
        <f t="shared" ref="N14:N28" si="21">L14+M14</f>
        <v>357</v>
      </c>
      <c r="O14" s="25"/>
      <c r="P14" s="24">
        <f t="shared" ref="P14:X14" si="22">SUM(P9:P13)</f>
        <v>78</v>
      </c>
      <c r="Q14" s="24">
        <f t="shared" si="22"/>
        <v>279</v>
      </c>
      <c r="R14" s="24">
        <f t="shared" si="22"/>
        <v>357</v>
      </c>
      <c r="S14" s="24">
        <f t="shared" si="22"/>
        <v>0</v>
      </c>
      <c r="T14" s="24">
        <f t="shared" si="22"/>
        <v>0</v>
      </c>
      <c r="U14" s="24">
        <f t="shared" si="22"/>
        <v>0</v>
      </c>
      <c r="V14" s="97">
        <f t="shared" si="22"/>
        <v>0</v>
      </c>
      <c r="W14" s="97">
        <f t="shared" si="22"/>
        <v>0</v>
      </c>
      <c r="X14" s="97">
        <f t="shared" si="22"/>
        <v>0</v>
      </c>
    </row>
    <row r="15" spans="1:24" s="4" customFormat="1" ht="25.5" customHeight="1">
      <c r="A15" s="7"/>
      <c r="B15" s="8" t="s">
        <v>89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5"/>
      <c r="P15" s="63"/>
      <c r="Q15" s="63"/>
      <c r="R15" s="63"/>
      <c r="S15" s="63"/>
      <c r="T15" s="63"/>
      <c r="U15" s="63"/>
      <c r="V15" s="97"/>
      <c r="W15" s="97"/>
      <c r="X15" s="97"/>
    </row>
    <row r="16" spans="1:24" s="4" customFormat="1" ht="25.5" customHeight="1">
      <c r="A16" s="7"/>
      <c r="B16" s="80" t="s">
        <v>90</v>
      </c>
      <c r="C16" s="12">
        <v>0</v>
      </c>
      <c r="D16" s="12">
        <v>0</v>
      </c>
      <c r="E16" s="12">
        <f>C16+D16</f>
        <v>0</v>
      </c>
      <c r="F16" s="12">
        <v>6</v>
      </c>
      <c r="G16" s="12">
        <v>16</v>
      </c>
      <c r="H16" s="12">
        <f>F16+G16</f>
        <v>22</v>
      </c>
      <c r="I16" s="12">
        <v>3</v>
      </c>
      <c r="J16" s="12">
        <v>4</v>
      </c>
      <c r="K16" s="12">
        <f>I16+J16</f>
        <v>7</v>
      </c>
      <c r="L16" s="112">
        <f t="shared" ref="L16:M28" si="23">C16+F16+I16</f>
        <v>9</v>
      </c>
      <c r="M16" s="112">
        <f t="shared" si="23"/>
        <v>20</v>
      </c>
      <c r="N16" s="112">
        <f t="shared" ref="N16:N17" si="24">L16+M16</f>
        <v>29</v>
      </c>
      <c r="O16" s="21">
        <v>1</v>
      </c>
      <c r="P16" s="12">
        <f>IF(O16=1,L16,"0")</f>
        <v>9</v>
      </c>
      <c r="Q16" s="12">
        <f>IF(O16=1,M16,"0")</f>
        <v>20</v>
      </c>
      <c r="R16" s="12">
        <f>IF(O16=1,N16,"0")</f>
        <v>29</v>
      </c>
      <c r="S16" s="12" t="str">
        <f>IF(O16=2,L16,"0")</f>
        <v>0</v>
      </c>
      <c r="T16" s="12" t="str">
        <f>IF(O16=2,M16,"0")</f>
        <v>0</v>
      </c>
      <c r="U16" s="12" t="str">
        <f>IF(Q16=2,N16,"0")</f>
        <v>0</v>
      </c>
      <c r="V16" s="20" t="str">
        <f>IF(O16=3,L16,"0")</f>
        <v>0</v>
      </c>
      <c r="W16" s="20" t="str">
        <f>IF(O16=3,M16,"0")</f>
        <v>0</v>
      </c>
      <c r="X16" s="20" t="str">
        <f>IF(O16=3,N16,"0")</f>
        <v>0</v>
      </c>
    </row>
    <row r="17" spans="1:24" s="4" customFormat="1" ht="25.5" customHeight="1">
      <c r="A17" s="7"/>
      <c r="B17" s="23" t="s">
        <v>3</v>
      </c>
      <c r="C17" s="63">
        <f t="shared" ref="C17:K17" si="25">SUM(C16:C16)</f>
        <v>0</v>
      </c>
      <c r="D17" s="63">
        <f t="shared" si="25"/>
        <v>0</v>
      </c>
      <c r="E17" s="63">
        <f t="shared" si="25"/>
        <v>0</v>
      </c>
      <c r="F17" s="63">
        <f t="shared" si="25"/>
        <v>6</v>
      </c>
      <c r="G17" s="63">
        <f t="shared" si="25"/>
        <v>16</v>
      </c>
      <c r="H17" s="63">
        <f t="shared" si="25"/>
        <v>22</v>
      </c>
      <c r="I17" s="63">
        <f t="shared" si="25"/>
        <v>3</v>
      </c>
      <c r="J17" s="63">
        <f t="shared" si="25"/>
        <v>4</v>
      </c>
      <c r="K17" s="63">
        <f t="shared" si="25"/>
        <v>7</v>
      </c>
      <c r="L17" s="63">
        <f t="shared" si="23"/>
        <v>9</v>
      </c>
      <c r="M17" s="63">
        <f t="shared" si="23"/>
        <v>20</v>
      </c>
      <c r="N17" s="63">
        <f t="shared" si="24"/>
        <v>29</v>
      </c>
      <c r="O17" s="25">
        <f t="shared" ref="O17:X17" si="26">SUM(O16:O16)</f>
        <v>1</v>
      </c>
      <c r="P17" s="63">
        <f t="shared" si="26"/>
        <v>9</v>
      </c>
      <c r="Q17" s="63">
        <f t="shared" si="26"/>
        <v>20</v>
      </c>
      <c r="R17" s="63">
        <f t="shared" si="26"/>
        <v>29</v>
      </c>
      <c r="S17" s="63">
        <f t="shared" si="26"/>
        <v>0</v>
      </c>
      <c r="T17" s="63">
        <f t="shared" si="26"/>
        <v>0</v>
      </c>
      <c r="U17" s="63">
        <f t="shared" si="26"/>
        <v>0</v>
      </c>
      <c r="V17" s="97">
        <f t="shared" si="26"/>
        <v>0</v>
      </c>
      <c r="W17" s="97">
        <f t="shared" si="26"/>
        <v>0</v>
      </c>
      <c r="X17" s="97">
        <f t="shared" si="26"/>
        <v>0</v>
      </c>
    </row>
    <row r="18" spans="1:24" s="4" customFormat="1" ht="25.5" customHeight="1">
      <c r="A18" s="7"/>
      <c r="B18" s="23" t="s">
        <v>2</v>
      </c>
      <c r="C18" s="88">
        <f>C14+C17</f>
        <v>0</v>
      </c>
      <c r="D18" s="88">
        <f t="shared" ref="D18:K18" si="27">D14+D17</f>
        <v>4</v>
      </c>
      <c r="E18" s="88">
        <f t="shared" si="27"/>
        <v>4</v>
      </c>
      <c r="F18" s="88">
        <f t="shared" si="27"/>
        <v>75</v>
      </c>
      <c r="G18" s="88">
        <f t="shared" si="27"/>
        <v>271</v>
      </c>
      <c r="H18" s="88">
        <f t="shared" si="27"/>
        <v>346</v>
      </c>
      <c r="I18" s="88">
        <f t="shared" si="27"/>
        <v>12</v>
      </c>
      <c r="J18" s="88">
        <f t="shared" si="27"/>
        <v>24</v>
      </c>
      <c r="K18" s="88">
        <f t="shared" si="27"/>
        <v>36</v>
      </c>
      <c r="L18" s="88">
        <f>C18+F18+I18</f>
        <v>87</v>
      </c>
      <c r="M18" s="88">
        <f t="shared" ref="M18" si="28">D18+G18+J18</f>
        <v>299</v>
      </c>
      <c r="N18" s="88">
        <f t="shared" ref="N18" si="29">L18+M18</f>
        <v>386</v>
      </c>
      <c r="O18" s="25">
        <v>1</v>
      </c>
      <c r="P18" s="88">
        <f>P17+P14</f>
        <v>87</v>
      </c>
      <c r="Q18" s="88">
        <f t="shared" ref="Q18:X18" si="30">Q17+Q14</f>
        <v>299</v>
      </c>
      <c r="R18" s="88">
        <f t="shared" si="30"/>
        <v>386</v>
      </c>
      <c r="S18" s="88">
        <f t="shared" si="30"/>
        <v>0</v>
      </c>
      <c r="T18" s="88">
        <f t="shared" si="30"/>
        <v>0</v>
      </c>
      <c r="U18" s="88">
        <f t="shared" si="30"/>
        <v>0</v>
      </c>
      <c r="V18" s="97">
        <f t="shared" si="30"/>
        <v>0</v>
      </c>
      <c r="W18" s="97">
        <f t="shared" si="30"/>
        <v>0</v>
      </c>
      <c r="X18" s="97">
        <f t="shared" si="30"/>
        <v>0</v>
      </c>
    </row>
    <row r="19" spans="1:24" s="4" customFormat="1" ht="25.5" customHeight="1">
      <c r="A19" s="7"/>
      <c r="B19" s="14" t="s">
        <v>82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25"/>
      <c r="P19" s="88"/>
      <c r="Q19" s="88"/>
      <c r="R19" s="88"/>
      <c r="S19" s="88"/>
      <c r="T19" s="88"/>
      <c r="U19" s="88"/>
      <c r="V19" s="97"/>
      <c r="W19" s="97"/>
      <c r="X19" s="97"/>
    </row>
    <row r="20" spans="1:24" s="4" customFormat="1" ht="25.5" customHeight="1">
      <c r="A20" s="7"/>
      <c r="B20" s="8" t="s">
        <v>95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25"/>
      <c r="P20" s="88"/>
      <c r="Q20" s="88"/>
      <c r="R20" s="88"/>
      <c r="S20" s="88"/>
      <c r="T20" s="88"/>
      <c r="U20" s="88"/>
      <c r="V20" s="97"/>
      <c r="W20" s="97"/>
      <c r="X20" s="97"/>
    </row>
    <row r="21" spans="1:24" s="4" customFormat="1" ht="25.5" customHeight="1">
      <c r="A21" s="7"/>
      <c r="B21" s="19" t="s">
        <v>90</v>
      </c>
      <c r="C21" s="12">
        <v>0</v>
      </c>
      <c r="D21" s="12">
        <v>1</v>
      </c>
      <c r="E21" s="12">
        <f>C21+D21</f>
        <v>1</v>
      </c>
      <c r="F21" s="12">
        <v>1</v>
      </c>
      <c r="G21" s="12">
        <v>1</v>
      </c>
      <c r="H21" s="12">
        <f>F21+G21</f>
        <v>2</v>
      </c>
      <c r="I21" s="12">
        <v>1</v>
      </c>
      <c r="J21" s="12">
        <v>0</v>
      </c>
      <c r="K21" s="12">
        <f>I21+J21</f>
        <v>1</v>
      </c>
      <c r="L21" s="112">
        <f t="shared" ref="L21" si="31">C21+F21+I21</f>
        <v>2</v>
      </c>
      <c r="M21" s="112">
        <f t="shared" ref="M21" si="32">D21+G21+J21</f>
        <v>2</v>
      </c>
      <c r="N21" s="112">
        <f t="shared" ref="N21" si="33">L21+M21</f>
        <v>4</v>
      </c>
      <c r="O21" s="21">
        <v>1</v>
      </c>
      <c r="P21" s="12">
        <f>IF(O21=1,L21,"0")</f>
        <v>2</v>
      </c>
      <c r="Q21" s="12">
        <f>IF(O21=1,M21,"0")</f>
        <v>2</v>
      </c>
      <c r="R21" s="12">
        <f>IF(O21=1,N21,"0")</f>
        <v>4</v>
      </c>
      <c r="S21" s="12" t="str">
        <f>IF(O21=2,L21,"0")</f>
        <v>0</v>
      </c>
      <c r="T21" s="12" t="str">
        <f>IF(O21=2,M21,"0")</f>
        <v>0</v>
      </c>
      <c r="U21" s="12" t="str">
        <f>IF(O21=2,N21,"0")</f>
        <v>0</v>
      </c>
      <c r="V21" s="20" t="str">
        <f>IF(O21=3,L21,"0")</f>
        <v>0</v>
      </c>
      <c r="W21" s="20" t="str">
        <f>IF(O21=3,M21,"0")</f>
        <v>0</v>
      </c>
      <c r="X21" s="20" t="str">
        <f>IF(O21=3,N21,"0")</f>
        <v>0</v>
      </c>
    </row>
    <row r="22" spans="1:24" s="4" customFormat="1" ht="25.5" customHeight="1">
      <c r="A22" s="7"/>
      <c r="B22" s="19" t="s">
        <v>69</v>
      </c>
      <c r="C22" s="12">
        <v>0</v>
      </c>
      <c r="D22" s="12">
        <v>0</v>
      </c>
      <c r="E22" s="12">
        <f t="shared" ref="E22" si="34">C22+D22</f>
        <v>0</v>
      </c>
      <c r="F22" s="12">
        <v>9</v>
      </c>
      <c r="G22" s="12">
        <v>20</v>
      </c>
      <c r="H22" s="12">
        <f t="shared" ref="H22" si="35">F22+G22</f>
        <v>29</v>
      </c>
      <c r="I22" s="12">
        <v>3</v>
      </c>
      <c r="J22" s="12">
        <v>1</v>
      </c>
      <c r="K22" s="12">
        <f t="shared" ref="K22" si="36">I22+J22</f>
        <v>4</v>
      </c>
      <c r="L22" s="112">
        <f t="shared" ref="L22" si="37">C22+F22+I22</f>
        <v>12</v>
      </c>
      <c r="M22" s="112">
        <f t="shared" ref="M22" si="38">D22+G22+J22</f>
        <v>21</v>
      </c>
      <c r="N22" s="112">
        <f t="shared" ref="N22" si="39">L22+M22</f>
        <v>33</v>
      </c>
      <c r="O22" s="21">
        <v>1</v>
      </c>
      <c r="P22" s="12">
        <f t="shared" ref="P22" si="40">IF(O22=1,L22,"0")</f>
        <v>12</v>
      </c>
      <c r="Q22" s="12">
        <f t="shared" ref="Q22" si="41">IF(O22=1,M22,"0")</f>
        <v>21</v>
      </c>
      <c r="R22" s="12">
        <f t="shared" ref="R22" si="42">IF(O22=1,N22,"0")</f>
        <v>33</v>
      </c>
      <c r="S22" s="12" t="str">
        <f>IF(O22=2,L22,"0")</f>
        <v>0</v>
      </c>
      <c r="T22" s="12" t="str">
        <f>IF(O22=2,M22,"0")</f>
        <v>0</v>
      </c>
      <c r="U22" s="12" t="str">
        <f>IF(Q22=2,N22,"0")</f>
        <v>0</v>
      </c>
      <c r="V22" s="12" t="str">
        <f t="shared" ref="V22" si="43">IF(O22=3,L22,"0")</f>
        <v>0</v>
      </c>
      <c r="W22" s="12" t="str">
        <f t="shared" ref="W22" si="44">IF(O22=3,M22,"0")</f>
        <v>0</v>
      </c>
      <c r="X22" s="12" t="str">
        <f t="shared" ref="X22" si="45">IF(O22=3,N22,"0")</f>
        <v>0</v>
      </c>
    </row>
    <row r="23" spans="1:24" s="4" customFormat="1" ht="25.5" customHeight="1">
      <c r="A23" s="7"/>
      <c r="B23" s="23" t="s">
        <v>3</v>
      </c>
      <c r="C23" s="12">
        <f>SUM(C21:C22)</f>
        <v>0</v>
      </c>
      <c r="D23" s="12">
        <f t="shared" ref="D23:U23" si="46">SUM(D21:D22)</f>
        <v>1</v>
      </c>
      <c r="E23" s="12">
        <f t="shared" si="46"/>
        <v>1</v>
      </c>
      <c r="F23" s="12">
        <f>SUM(F21:F22)</f>
        <v>10</v>
      </c>
      <c r="G23" s="12">
        <f t="shared" ref="G23:H23" si="47">SUM(G21:G22)</f>
        <v>21</v>
      </c>
      <c r="H23" s="12">
        <f t="shared" si="47"/>
        <v>31</v>
      </c>
      <c r="I23" s="12">
        <f t="shared" si="46"/>
        <v>4</v>
      </c>
      <c r="J23" s="12">
        <f t="shared" si="46"/>
        <v>1</v>
      </c>
      <c r="K23" s="12">
        <f t="shared" si="46"/>
        <v>5</v>
      </c>
      <c r="L23" s="100">
        <f t="shared" si="46"/>
        <v>14</v>
      </c>
      <c r="M23" s="100">
        <f t="shared" si="46"/>
        <v>23</v>
      </c>
      <c r="N23" s="100">
        <f t="shared" si="46"/>
        <v>37</v>
      </c>
      <c r="O23" s="42">
        <v>1</v>
      </c>
      <c r="P23" s="100">
        <f t="shared" si="46"/>
        <v>14</v>
      </c>
      <c r="Q23" s="100">
        <f t="shared" si="46"/>
        <v>23</v>
      </c>
      <c r="R23" s="100">
        <f t="shared" si="46"/>
        <v>37</v>
      </c>
      <c r="S23" s="100">
        <f t="shared" si="46"/>
        <v>0</v>
      </c>
      <c r="T23" s="100">
        <f t="shared" si="46"/>
        <v>0</v>
      </c>
      <c r="U23" s="100">
        <f t="shared" si="46"/>
        <v>0</v>
      </c>
      <c r="V23" s="100">
        <f t="shared" ref="V23:X23" si="48">SUM(V21:V22)</f>
        <v>0</v>
      </c>
      <c r="W23" s="100">
        <f t="shared" si="48"/>
        <v>0</v>
      </c>
      <c r="X23" s="100">
        <f t="shared" si="48"/>
        <v>0</v>
      </c>
    </row>
    <row r="24" spans="1:24" s="4" customFormat="1" ht="25.5" customHeight="1">
      <c r="A24" s="7"/>
      <c r="B24" s="8" t="s">
        <v>89</v>
      </c>
      <c r="C24" s="12"/>
      <c r="D24" s="12"/>
      <c r="E24" s="12"/>
      <c r="F24" s="12"/>
      <c r="G24" s="12"/>
      <c r="H24" s="12"/>
      <c r="I24" s="12"/>
      <c r="J24" s="12"/>
      <c r="K24" s="12"/>
      <c r="L24" s="112"/>
      <c r="M24" s="112"/>
      <c r="N24" s="112"/>
      <c r="O24" s="120"/>
      <c r="P24" s="112"/>
      <c r="Q24" s="112"/>
      <c r="R24" s="112"/>
      <c r="S24" s="112"/>
      <c r="T24" s="112"/>
      <c r="U24" s="112"/>
      <c r="V24" s="112"/>
      <c r="W24" s="112"/>
      <c r="X24" s="112"/>
    </row>
    <row r="25" spans="1:24" s="4" customFormat="1" ht="25.5" customHeight="1">
      <c r="A25" s="7"/>
      <c r="B25" s="80" t="s">
        <v>90</v>
      </c>
      <c r="C25" s="12">
        <v>0</v>
      </c>
      <c r="D25" s="12">
        <v>0</v>
      </c>
      <c r="E25" s="12">
        <f t="shared" ref="E25" si="49">C25+D25</f>
        <v>0</v>
      </c>
      <c r="F25" s="12">
        <v>2</v>
      </c>
      <c r="G25" s="12">
        <v>3</v>
      </c>
      <c r="H25" s="12">
        <f t="shared" ref="H25" si="50">F25+G25</f>
        <v>5</v>
      </c>
      <c r="I25" s="12">
        <v>0</v>
      </c>
      <c r="J25" s="12">
        <v>3</v>
      </c>
      <c r="K25" s="12">
        <f t="shared" ref="K25" si="51">I25+J25</f>
        <v>3</v>
      </c>
      <c r="L25" s="112">
        <f t="shared" ref="L25" si="52">C25+F25+I25</f>
        <v>2</v>
      </c>
      <c r="M25" s="112">
        <f t="shared" ref="M25" si="53">D25+G25+J25</f>
        <v>6</v>
      </c>
      <c r="N25" s="112">
        <f t="shared" ref="N25" si="54">L25+M25</f>
        <v>8</v>
      </c>
      <c r="O25" s="120">
        <v>1</v>
      </c>
      <c r="P25" s="112">
        <f t="shared" ref="P25" si="55">IF(O25=1,L25,"0")</f>
        <v>2</v>
      </c>
      <c r="Q25" s="112">
        <f t="shared" ref="Q25" si="56">IF(O25=1,M25,"0")</f>
        <v>6</v>
      </c>
      <c r="R25" s="112">
        <f t="shared" ref="R25" si="57">IF(O25=1,N25,"0")</f>
        <v>8</v>
      </c>
      <c r="S25" s="112" t="str">
        <f>IF(O25=2,L25,"0")</f>
        <v>0</v>
      </c>
      <c r="T25" s="112" t="str">
        <f>IF(O25=2,M25,"0")</f>
        <v>0</v>
      </c>
      <c r="U25" s="112" t="str">
        <f>IF(Q25=2,N25,"0")</f>
        <v>0</v>
      </c>
      <c r="V25" s="112" t="str">
        <f t="shared" ref="V25" si="58">IF(O25=3,L25,"0")</f>
        <v>0</v>
      </c>
      <c r="W25" s="112" t="str">
        <f t="shared" ref="W25" si="59">IF(O25=3,M25,"0")</f>
        <v>0</v>
      </c>
      <c r="X25" s="112" t="str">
        <f t="shared" ref="X25" si="60">IF(O25=3,N25,"0")</f>
        <v>0</v>
      </c>
    </row>
    <row r="26" spans="1:24" s="4" customFormat="1" ht="25.5" customHeight="1">
      <c r="A26" s="7"/>
      <c r="B26" s="23" t="s">
        <v>3</v>
      </c>
      <c r="C26" s="12">
        <f>C25</f>
        <v>0</v>
      </c>
      <c r="D26" s="12">
        <f t="shared" ref="D26:N26" si="61">D25</f>
        <v>0</v>
      </c>
      <c r="E26" s="12">
        <f t="shared" si="61"/>
        <v>0</v>
      </c>
      <c r="F26" s="12">
        <f t="shared" si="61"/>
        <v>2</v>
      </c>
      <c r="G26" s="12">
        <f t="shared" si="61"/>
        <v>3</v>
      </c>
      <c r="H26" s="12">
        <f t="shared" si="61"/>
        <v>5</v>
      </c>
      <c r="I26" s="12">
        <f t="shared" si="61"/>
        <v>0</v>
      </c>
      <c r="J26" s="12">
        <f t="shared" si="61"/>
        <v>3</v>
      </c>
      <c r="K26" s="12">
        <f t="shared" si="61"/>
        <v>3</v>
      </c>
      <c r="L26" s="112">
        <f t="shared" si="61"/>
        <v>2</v>
      </c>
      <c r="M26" s="112">
        <f t="shared" si="61"/>
        <v>6</v>
      </c>
      <c r="N26" s="112">
        <f t="shared" si="61"/>
        <v>8</v>
      </c>
      <c r="O26" s="120"/>
      <c r="P26" s="112">
        <f>P25</f>
        <v>2</v>
      </c>
      <c r="Q26" s="112">
        <f t="shared" ref="Q26:X26" si="62">Q25</f>
        <v>6</v>
      </c>
      <c r="R26" s="112">
        <f t="shared" si="62"/>
        <v>8</v>
      </c>
      <c r="S26" s="112" t="str">
        <f t="shared" si="62"/>
        <v>0</v>
      </c>
      <c r="T26" s="112" t="str">
        <f t="shared" si="62"/>
        <v>0</v>
      </c>
      <c r="U26" s="112" t="str">
        <f t="shared" si="62"/>
        <v>0</v>
      </c>
      <c r="V26" s="112" t="str">
        <f t="shared" si="62"/>
        <v>0</v>
      </c>
      <c r="W26" s="112" t="str">
        <f t="shared" si="62"/>
        <v>0</v>
      </c>
      <c r="X26" s="112" t="str">
        <f t="shared" si="62"/>
        <v>0</v>
      </c>
    </row>
    <row r="27" spans="1:24" s="4" customFormat="1" ht="25.5" customHeight="1">
      <c r="A27" s="7"/>
      <c r="B27" s="89" t="s">
        <v>83</v>
      </c>
      <c r="C27" s="24">
        <f>C26+C23</f>
        <v>0</v>
      </c>
      <c r="D27" s="112">
        <f t="shared" ref="D27:X27" si="63">D26+D23</f>
        <v>1</v>
      </c>
      <c r="E27" s="112">
        <f t="shared" si="63"/>
        <v>1</v>
      </c>
      <c r="F27" s="112">
        <f t="shared" si="63"/>
        <v>12</v>
      </c>
      <c r="G27" s="112">
        <f t="shared" si="63"/>
        <v>24</v>
      </c>
      <c r="H27" s="112">
        <f t="shared" si="63"/>
        <v>36</v>
      </c>
      <c r="I27" s="112">
        <f t="shared" si="63"/>
        <v>4</v>
      </c>
      <c r="J27" s="112">
        <f t="shared" si="63"/>
        <v>4</v>
      </c>
      <c r="K27" s="112">
        <f t="shared" si="63"/>
        <v>8</v>
      </c>
      <c r="L27" s="112">
        <f t="shared" si="63"/>
        <v>16</v>
      </c>
      <c r="M27" s="112">
        <f t="shared" si="63"/>
        <v>29</v>
      </c>
      <c r="N27" s="112">
        <f t="shared" si="63"/>
        <v>45</v>
      </c>
      <c r="O27" s="112">
        <f t="shared" si="63"/>
        <v>1</v>
      </c>
      <c r="P27" s="112">
        <f t="shared" si="63"/>
        <v>16</v>
      </c>
      <c r="Q27" s="112">
        <f t="shared" si="63"/>
        <v>29</v>
      </c>
      <c r="R27" s="112">
        <f t="shared" si="63"/>
        <v>45</v>
      </c>
      <c r="S27" s="112">
        <f t="shared" si="63"/>
        <v>0</v>
      </c>
      <c r="T27" s="112">
        <f t="shared" si="63"/>
        <v>0</v>
      </c>
      <c r="U27" s="112">
        <f t="shared" si="63"/>
        <v>0</v>
      </c>
      <c r="V27" s="112">
        <f t="shared" si="63"/>
        <v>0</v>
      </c>
      <c r="W27" s="112">
        <f t="shared" si="63"/>
        <v>0</v>
      </c>
      <c r="X27" s="112">
        <f t="shared" si="63"/>
        <v>0</v>
      </c>
    </row>
    <row r="28" spans="1:24" s="4" customFormat="1" ht="25.5" customHeight="1">
      <c r="A28" s="64"/>
      <c r="B28" s="65" t="s">
        <v>1</v>
      </c>
      <c r="C28" s="66">
        <f t="shared" ref="C28:K28" si="64">C18+C27</f>
        <v>0</v>
      </c>
      <c r="D28" s="66">
        <f t="shared" si="64"/>
        <v>5</v>
      </c>
      <c r="E28" s="66">
        <f t="shared" si="64"/>
        <v>5</v>
      </c>
      <c r="F28" s="66">
        <f t="shared" si="64"/>
        <v>87</v>
      </c>
      <c r="G28" s="66">
        <f t="shared" si="64"/>
        <v>295</v>
      </c>
      <c r="H28" s="66">
        <f t="shared" si="64"/>
        <v>382</v>
      </c>
      <c r="I28" s="66">
        <f t="shared" si="64"/>
        <v>16</v>
      </c>
      <c r="J28" s="66">
        <f t="shared" si="64"/>
        <v>28</v>
      </c>
      <c r="K28" s="66">
        <f t="shared" si="64"/>
        <v>44</v>
      </c>
      <c r="L28" s="66">
        <f t="shared" si="23"/>
        <v>103</v>
      </c>
      <c r="M28" s="66">
        <f t="shared" si="23"/>
        <v>328</v>
      </c>
      <c r="N28" s="66">
        <f t="shared" si="21"/>
        <v>431</v>
      </c>
      <c r="O28" s="67">
        <f t="shared" ref="O28" si="65">SUM(O27)</f>
        <v>1</v>
      </c>
      <c r="P28" s="66">
        <f t="shared" ref="P28:X28" si="66">P27+P18</f>
        <v>103</v>
      </c>
      <c r="Q28" s="66">
        <f t="shared" si="66"/>
        <v>328</v>
      </c>
      <c r="R28" s="66">
        <f t="shared" si="66"/>
        <v>431</v>
      </c>
      <c r="S28" s="66">
        <f t="shared" si="66"/>
        <v>0</v>
      </c>
      <c r="T28" s="66">
        <f t="shared" si="66"/>
        <v>0</v>
      </c>
      <c r="U28" s="66">
        <f t="shared" si="66"/>
        <v>0</v>
      </c>
      <c r="V28" s="66">
        <f t="shared" si="66"/>
        <v>0</v>
      </c>
      <c r="W28" s="66">
        <f t="shared" si="66"/>
        <v>0</v>
      </c>
      <c r="X28" s="66">
        <f t="shared" si="66"/>
        <v>0</v>
      </c>
    </row>
    <row r="29" spans="1:24" ht="25.5" customHeight="1">
      <c r="A29" s="7" t="s">
        <v>68</v>
      </c>
      <c r="B29" s="8"/>
      <c r="C29" s="12"/>
      <c r="D29" s="12"/>
      <c r="E29" s="12"/>
      <c r="F29" s="10"/>
      <c r="G29" s="10"/>
      <c r="H29" s="12"/>
      <c r="I29" s="10"/>
      <c r="J29" s="10"/>
      <c r="K29" s="12"/>
      <c r="L29" s="12"/>
      <c r="M29" s="12"/>
      <c r="N29" s="12"/>
      <c r="O29" s="11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25.5" customHeight="1">
      <c r="A30" s="7"/>
      <c r="B30" s="14" t="s">
        <v>5</v>
      </c>
      <c r="C30" s="12"/>
      <c r="D30" s="12"/>
      <c r="E30" s="12"/>
      <c r="F30" s="16"/>
      <c r="G30" s="16"/>
      <c r="H30" s="12"/>
      <c r="I30" s="16"/>
      <c r="J30" s="16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</row>
    <row r="31" spans="1:24" ht="25.5" customHeight="1">
      <c r="A31" s="7"/>
      <c r="B31" s="8" t="s">
        <v>168</v>
      </c>
      <c r="C31" s="12"/>
      <c r="D31" s="12"/>
      <c r="E31" s="12"/>
      <c r="F31" s="16"/>
      <c r="G31" s="16"/>
      <c r="H31" s="12"/>
      <c r="I31" s="16"/>
      <c r="J31" s="16"/>
      <c r="K31" s="12"/>
      <c r="L31" s="12"/>
      <c r="M31" s="12"/>
      <c r="N31" s="12"/>
      <c r="O31" s="11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25.5" customHeight="1">
      <c r="A32" s="7"/>
      <c r="B32" s="115" t="s">
        <v>43</v>
      </c>
      <c r="C32" s="12">
        <v>3</v>
      </c>
      <c r="D32" s="12">
        <v>2</v>
      </c>
      <c r="E32" s="12">
        <f>C32+D32</f>
        <v>5</v>
      </c>
      <c r="F32" s="33">
        <v>11</v>
      </c>
      <c r="G32" s="34">
        <v>13</v>
      </c>
      <c r="H32" s="12">
        <f>F32+G32</f>
        <v>24</v>
      </c>
      <c r="I32" s="33">
        <v>2</v>
      </c>
      <c r="J32" s="33">
        <v>1</v>
      </c>
      <c r="K32" s="12">
        <f>I32+J32</f>
        <v>3</v>
      </c>
      <c r="L32" s="112">
        <f>C32+F32+I32</f>
        <v>16</v>
      </c>
      <c r="M32" s="112">
        <f>D32+G32+J32</f>
        <v>16</v>
      </c>
      <c r="N32" s="112">
        <f t="shared" ref="N32" si="67">L32+M32</f>
        <v>32</v>
      </c>
      <c r="O32" s="11">
        <v>2</v>
      </c>
      <c r="P32" s="12" t="str">
        <f>IF(O32=1,#REF!,"0")</f>
        <v>0</v>
      </c>
      <c r="Q32" s="12" t="str">
        <f>IF(O32=1,#REF!,"0")</f>
        <v>0</v>
      </c>
      <c r="R32" s="12" t="str">
        <f>IF(O32=1,#REF!,"0")</f>
        <v>0</v>
      </c>
      <c r="S32" s="12">
        <f>IF(O32=2,L32,"0")</f>
        <v>16</v>
      </c>
      <c r="T32" s="12">
        <f>IF(O32=2,M32,"0")</f>
        <v>16</v>
      </c>
      <c r="U32" s="12">
        <f>IF(O32=2,N32,"0")</f>
        <v>32</v>
      </c>
      <c r="V32" s="12" t="str">
        <f t="shared" ref="V32" si="68">IF(O32=3,L32,"0")</f>
        <v>0</v>
      </c>
      <c r="W32" s="12" t="str">
        <f t="shared" ref="W32" si="69">IF(O32=3,M32,"0")</f>
        <v>0</v>
      </c>
      <c r="X32" s="12" t="str">
        <f t="shared" ref="X32" si="70">IF(O32=3,N32,"0")</f>
        <v>0</v>
      </c>
    </row>
    <row r="33" spans="1:24" ht="25.5" customHeight="1">
      <c r="A33" s="7"/>
      <c r="B33" s="19" t="s">
        <v>42</v>
      </c>
      <c r="C33" s="12">
        <v>1</v>
      </c>
      <c r="D33" s="12">
        <v>0</v>
      </c>
      <c r="E33" s="12">
        <f t="shared" ref="E33:E36" si="71">C33+D33</f>
        <v>1</v>
      </c>
      <c r="F33" s="33">
        <v>15</v>
      </c>
      <c r="G33" s="34">
        <v>3</v>
      </c>
      <c r="H33" s="12">
        <f t="shared" ref="H33:H36" si="72">F33+G33</f>
        <v>18</v>
      </c>
      <c r="I33" s="33">
        <v>0</v>
      </c>
      <c r="J33" s="33">
        <v>0</v>
      </c>
      <c r="K33" s="12">
        <f t="shared" ref="K33:K36" si="73">I33+J33</f>
        <v>0</v>
      </c>
      <c r="L33" s="112">
        <f t="shared" ref="L33:L36" si="74">C33+F33+I33</f>
        <v>16</v>
      </c>
      <c r="M33" s="112">
        <f t="shared" ref="M33:M36" si="75">D33+G33+J33</f>
        <v>3</v>
      </c>
      <c r="N33" s="112">
        <f t="shared" ref="N33:N36" si="76">L33+M33</f>
        <v>19</v>
      </c>
      <c r="O33" s="11">
        <v>2</v>
      </c>
      <c r="P33" s="12" t="str">
        <f>IF(O33=1,#REF!,"0")</f>
        <v>0</v>
      </c>
      <c r="Q33" s="12" t="str">
        <f>IF(O33=1,#REF!,"0")</f>
        <v>0</v>
      </c>
      <c r="R33" s="12" t="str">
        <f>IF(O33=1,#REF!,"0")</f>
        <v>0</v>
      </c>
      <c r="S33" s="12">
        <f t="shared" ref="S33:S36" si="77">IF(O33=2,L33,"0")</f>
        <v>16</v>
      </c>
      <c r="T33" s="12">
        <f t="shared" ref="T33:T36" si="78">IF(O33=2,M33,"0")</f>
        <v>3</v>
      </c>
      <c r="U33" s="12">
        <f t="shared" ref="U33:U36" si="79">IF(O33=2,N33,"0")</f>
        <v>19</v>
      </c>
      <c r="V33" s="12" t="str">
        <f t="shared" ref="V33:V36" si="80">IF(O33=3,L33,"0")</f>
        <v>0</v>
      </c>
      <c r="W33" s="12" t="str">
        <f t="shared" ref="W33:W36" si="81">IF(O33=3,M33,"0")</f>
        <v>0</v>
      </c>
      <c r="X33" s="12" t="str">
        <f t="shared" ref="X33:X36" si="82">IF(O33=3,N33,"0")</f>
        <v>0</v>
      </c>
    </row>
    <row r="34" spans="1:24" ht="25.5" customHeight="1">
      <c r="A34" s="7"/>
      <c r="B34" s="19" t="s">
        <v>48</v>
      </c>
      <c r="C34" s="12">
        <v>2</v>
      </c>
      <c r="D34" s="12">
        <v>1</v>
      </c>
      <c r="E34" s="12">
        <f t="shared" si="71"/>
        <v>3</v>
      </c>
      <c r="F34" s="33">
        <v>29</v>
      </c>
      <c r="G34" s="34">
        <v>9</v>
      </c>
      <c r="H34" s="12">
        <f t="shared" si="72"/>
        <v>38</v>
      </c>
      <c r="I34" s="33">
        <v>0</v>
      </c>
      <c r="J34" s="33">
        <v>0</v>
      </c>
      <c r="K34" s="12">
        <f t="shared" si="73"/>
        <v>0</v>
      </c>
      <c r="L34" s="112">
        <f t="shared" si="74"/>
        <v>31</v>
      </c>
      <c r="M34" s="112">
        <f t="shared" si="75"/>
        <v>10</v>
      </c>
      <c r="N34" s="112">
        <f t="shared" si="76"/>
        <v>41</v>
      </c>
      <c r="O34" s="11">
        <v>2</v>
      </c>
      <c r="P34" s="12" t="str">
        <f>IF(O34=1,#REF!,"0")</f>
        <v>0</v>
      </c>
      <c r="Q34" s="12" t="str">
        <f>IF(O34=1,#REF!,"0")</f>
        <v>0</v>
      </c>
      <c r="R34" s="12" t="str">
        <f>IF(O34=1,#REF!,"0")</f>
        <v>0</v>
      </c>
      <c r="S34" s="12">
        <f t="shared" si="77"/>
        <v>31</v>
      </c>
      <c r="T34" s="12">
        <f t="shared" si="78"/>
        <v>10</v>
      </c>
      <c r="U34" s="12">
        <f t="shared" si="79"/>
        <v>41</v>
      </c>
      <c r="V34" s="12" t="str">
        <f t="shared" si="80"/>
        <v>0</v>
      </c>
      <c r="W34" s="12" t="str">
        <f t="shared" si="81"/>
        <v>0</v>
      </c>
      <c r="X34" s="12" t="str">
        <f t="shared" si="82"/>
        <v>0</v>
      </c>
    </row>
    <row r="35" spans="1:24" ht="25.5" customHeight="1">
      <c r="A35" s="7"/>
      <c r="B35" s="19" t="s">
        <v>169</v>
      </c>
      <c r="C35" s="12">
        <v>5</v>
      </c>
      <c r="D35" s="12">
        <v>3</v>
      </c>
      <c r="E35" s="12">
        <f t="shared" si="71"/>
        <v>8</v>
      </c>
      <c r="F35" s="33">
        <v>12</v>
      </c>
      <c r="G35" s="34">
        <v>15</v>
      </c>
      <c r="H35" s="12">
        <f t="shared" si="72"/>
        <v>27</v>
      </c>
      <c r="I35" s="33">
        <v>0</v>
      </c>
      <c r="J35" s="33">
        <v>2</v>
      </c>
      <c r="K35" s="12">
        <f t="shared" si="73"/>
        <v>2</v>
      </c>
      <c r="L35" s="112">
        <f t="shared" si="74"/>
        <v>17</v>
      </c>
      <c r="M35" s="112">
        <f t="shared" si="75"/>
        <v>20</v>
      </c>
      <c r="N35" s="112">
        <f t="shared" si="76"/>
        <v>37</v>
      </c>
      <c r="O35" s="11">
        <v>2</v>
      </c>
      <c r="P35" s="12" t="str">
        <f>IF(O35=1,#REF!,"0")</f>
        <v>0</v>
      </c>
      <c r="Q35" s="12" t="str">
        <f>IF(O35=1,#REF!,"0")</f>
        <v>0</v>
      </c>
      <c r="R35" s="12" t="str">
        <f>IF(O35=1,#REF!,"0")</f>
        <v>0</v>
      </c>
      <c r="S35" s="12">
        <f t="shared" si="77"/>
        <v>17</v>
      </c>
      <c r="T35" s="12">
        <f t="shared" si="78"/>
        <v>20</v>
      </c>
      <c r="U35" s="12">
        <f t="shared" si="79"/>
        <v>37</v>
      </c>
      <c r="V35" s="12" t="str">
        <f t="shared" si="80"/>
        <v>0</v>
      </c>
      <c r="W35" s="12" t="str">
        <f t="shared" si="81"/>
        <v>0</v>
      </c>
      <c r="X35" s="12" t="str">
        <f t="shared" si="82"/>
        <v>0</v>
      </c>
    </row>
    <row r="36" spans="1:24" ht="25.5" customHeight="1">
      <c r="A36" s="7"/>
      <c r="B36" s="19" t="s">
        <v>39</v>
      </c>
      <c r="C36" s="12">
        <v>6</v>
      </c>
      <c r="D36" s="12">
        <v>1</v>
      </c>
      <c r="E36" s="12">
        <f t="shared" si="71"/>
        <v>7</v>
      </c>
      <c r="F36" s="33">
        <v>13</v>
      </c>
      <c r="G36" s="34">
        <v>17</v>
      </c>
      <c r="H36" s="12">
        <f t="shared" si="72"/>
        <v>30</v>
      </c>
      <c r="I36" s="33">
        <v>0</v>
      </c>
      <c r="J36" s="33">
        <v>3</v>
      </c>
      <c r="K36" s="12">
        <f t="shared" si="73"/>
        <v>3</v>
      </c>
      <c r="L36" s="112">
        <f t="shared" si="74"/>
        <v>19</v>
      </c>
      <c r="M36" s="112">
        <f t="shared" si="75"/>
        <v>21</v>
      </c>
      <c r="N36" s="112">
        <f t="shared" si="76"/>
        <v>40</v>
      </c>
      <c r="O36" s="11">
        <v>2</v>
      </c>
      <c r="P36" s="12" t="str">
        <f>IF(O36=1,#REF!,"0")</f>
        <v>0</v>
      </c>
      <c r="Q36" s="12" t="str">
        <f>IF(O36=1,#REF!,"0")</f>
        <v>0</v>
      </c>
      <c r="R36" s="12" t="str">
        <f>IF(O36=1,#REF!,"0")</f>
        <v>0</v>
      </c>
      <c r="S36" s="12">
        <f t="shared" si="77"/>
        <v>19</v>
      </c>
      <c r="T36" s="12">
        <f t="shared" si="78"/>
        <v>21</v>
      </c>
      <c r="U36" s="12">
        <f t="shared" si="79"/>
        <v>40</v>
      </c>
      <c r="V36" s="12" t="str">
        <f t="shared" si="80"/>
        <v>0</v>
      </c>
      <c r="W36" s="12" t="str">
        <f t="shared" si="81"/>
        <v>0</v>
      </c>
      <c r="X36" s="12" t="str">
        <f t="shared" si="82"/>
        <v>0</v>
      </c>
    </row>
    <row r="37" spans="1:24" ht="25.5" customHeight="1">
      <c r="A37" s="7"/>
      <c r="B37" s="27" t="s">
        <v>3</v>
      </c>
      <c r="C37" s="112">
        <f>SUM(C32:C36)</f>
        <v>17</v>
      </c>
      <c r="D37" s="112">
        <f t="shared" ref="D37:X37" si="83">SUM(D32:D36)</f>
        <v>7</v>
      </c>
      <c r="E37" s="112">
        <f t="shared" si="83"/>
        <v>24</v>
      </c>
      <c r="F37" s="112">
        <f t="shared" si="83"/>
        <v>80</v>
      </c>
      <c r="G37" s="112">
        <f t="shared" si="83"/>
        <v>57</v>
      </c>
      <c r="H37" s="112">
        <f t="shared" si="83"/>
        <v>137</v>
      </c>
      <c r="I37" s="112">
        <f t="shared" si="83"/>
        <v>2</v>
      </c>
      <c r="J37" s="112">
        <f t="shared" si="83"/>
        <v>6</v>
      </c>
      <c r="K37" s="112">
        <f t="shared" si="83"/>
        <v>8</v>
      </c>
      <c r="L37" s="112">
        <f t="shared" si="83"/>
        <v>99</v>
      </c>
      <c r="M37" s="112">
        <f t="shared" si="83"/>
        <v>70</v>
      </c>
      <c r="N37" s="112">
        <f t="shared" si="83"/>
        <v>169</v>
      </c>
      <c r="O37" s="12">
        <v>2</v>
      </c>
      <c r="P37" s="12">
        <f t="shared" si="83"/>
        <v>0</v>
      </c>
      <c r="Q37" s="12">
        <f t="shared" si="83"/>
        <v>0</v>
      </c>
      <c r="R37" s="12">
        <f t="shared" si="83"/>
        <v>0</v>
      </c>
      <c r="S37" s="12">
        <f t="shared" si="83"/>
        <v>99</v>
      </c>
      <c r="T37" s="12">
        <f t="shared" si="83"/>
        <v>70</v>
      </c>
      <c r="U37" s="12">
        <f t="shared" si="83"/>
        <v>169</v>
      </c>
      <c r="V37" s="12">
        <f t="shared" si="83"/>
        <v>0</v>
      </c>
      <c r="W37" s="12">
        <f t="shared" si="83"/>
        <v>0</v>
      </c>
      <c r="X37" s="12">
        <f t="shared" si="83"/>
        <v>0</v>
      </c>
    </row>
    <row r="38" spans="1:24" ht="25.5" customHeight="1">
      <c r="A38" s="17"/>
      <c r="B38" s="8" t="s">
        <v>141</v>
      </c>
      <c r="C38" s="12"/>
      <c r="D38" s="12"/>
      <c r="E38" s="12"/>
      <c r="F38" s="10"/>
      <c r="G38" s="10"/>
      <c r="H38" s="12"/>
      <c r="I38" s="10"/>
      <c r="J38" s="10"/>
      <c r="K38" s="12"/>
      <c r="L38" s="12"/>
      <c r="M38" s="12"/>
      <c r="N38" s="12"/>
      <c r="O38" s="11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5.5" customHeight="1">
      <c r="A39" s="18"/>
      <c r="B39" s="19" t="s">
        <v>43</v>
      </c>
      <c r="C39" s="20">
        <v>3</v>
      </c>
      <c r="D39" s="20">
        <v>2</v>
      </c>
      <c r="E39" s="20">
        <f>SUM(C39:D39)</f>
        <v>5</v>
      </c>
      <c r="F39" s="20">
        <v>2</v>
      </c>
      <c r="G39" s="20">
        <v>6</v>
      </c>
      <c r="H39" s="20">
        <f t="shared" ref="H39:H44" si="84">F39+G39</f>
        <v>8</v>
      </c>
      <c r="I39" s="20">
        <v>1</v>
      </c>
      <c r="J39" s="20">
        <v>0</v>
      </c>
      <c r="K39" s="20">
        <f t="shared" ref="K39:K44" si="85">I39+J39</f>
        <v>1</v>
      </c>
      <c r="L39" s="118">
        <f t="shared" ref="L39:M45" si="86">C39+F39+I39</f>
        <v>6</v>
      </c>
      <c r="M39" s="118">
        <f t="shared" si="86"/>
        <v>8</v>
      </c>
      <c r="N39" s="118">
        <f t="shared" ref="N39:N45" si="87">L39+M39</f>
        <v>14</v>
      </c>
      <c r="O39" s="21">
        <v>2</v>
      </c>
      <c r="P39" s="20" t="str">
        <f t="shared" ref="P39:P44" si="88">IF(O39=1,L39,"0")</f>
        <v>0</v>
      </c>
      <c r="Q39" s="20" t="str">
        <f t="shared" ref="Q39:Q44" si="89">IF(O39=1,M39,"0")</f>
        <v>0</v>
      </c>
      <c r="R39" s="20" t="str">
        <f t="shared" ref="R39:R44" si="90">IF(Q39=1,N39,"0")</f>
        <v>0</v>
      </c>
      <c r="S39" s="20">
        <f t="shared" ref="S39:S44" si="91">IF(O39=2,L39,"0")</f>
        <v>6</v>
      </c>
      <c r="T39" s="20">
        <f t="shared" ref="T39:T44" si="92">IF(O39=2,M39,"0")</f>
        <v>8</v>
      </c>
      <c r="U39" s="20">
        <f t="shared" ref="U39:U44" si="93">IF(O39=2,N39,"0")</f>
        <v>14</v>
      </c>
      <c r="V39" s="20" t="str">
        <f t="shared" ref="V39:V44" si="94">IF(O39=3,L39,"0")</f>
        <v>0</v>
      </c>
      <c r="W39" s="20" t="str">
        <f t="shared" ref="W39:W44" si="95">IF(O39=3,M39,"0")</f>
        <v>0</v>
      </c>
      <c r="X39" s="20" t="str">
        <f t="shared" ref="X39:X44" si="96">IF(O39=3,N39,"0")</f>
        <v>0</v>
      </c>
    </row>
    <row r="40" spans="1:24" ht="25.5" customHeight="1">
      <c r="A40" s="18"/>
      <c r="B40" s="19" t="s">
        <v>42</v>
      </c>
      <c r="C40" s="12">
        <v>4</v>
      </c>
      <c r="D40" s="12">
        <v>0</v>
      </c>
      <c r="E40" s="12">
        <f>SUM(C40:D40)</f>
        <v>4</v>
      </c>
      <c r="F40" s="12">
        <v>1</v>
      </c>
      <c r="G40" s="12">
        <v>0</v>
      </c>
      <c r="H40" s="12">
        <f t="shared" si="84"/>
        <v>1</v>
      </c>
      <c r="I40" s="12">
        <v>0</v>
      </c>
      <c r="J40" s="12">
        <v>1</v>
      </c>
      <c r="K40" s="12">
        <f t="shared" si="85"/>
        <v>1</v>
      </c>
      <c r="L40" s="118">
        <f t="shared" si="86"/>
        <v>5</v>
      </c>
      <c r="M40" s="118">
        <f t="shared" si="86"/>
        <v>1</v>
      </c>
      <c r="N40" s="112">
        <f t="shared" si="87"/>
        <v>6</v>
      </c>
      <c r="O40" s="21">
        <v>2</v>
      </c>
      <c r="P40" s="12" t="str">
        <f t="shared" si="88"/>
        <v>0</v>
      </c>
      <c r="Q40" s="12" t="str">
        <f t="shared" si="89"/>
        <v>0</v>
      </c>
      <c r="R40" s="12" t="str">
        <f t="shared" si="90"/>
        <v>0</v>
      </c>
      <c r="S40" s="12">
        <f t="shared" si="91"/>
        <v>5</v>
      </c>
      <c r="T40" s="12">
        <f t="shared" si="92"/>
        <v>1</v>
      </c>
      <c r="U40" s="12">
        <f t="shared" si="93"/>
        <v>6</v>
      </c>
      <c r="V40" s="12" t="str">
        <f t="shared" si="94"/>
        <v>0</v>
      </c>
      <c r="W40" s="12" t="str">
        <f t="shared" si="95"/>
        <v>0</v>
      </c>
      <c r="X40" s="12" t="str">
        <f t="shared" si="96"/>
        <v>0</v>
      </c>
    </row>
    <row r="41" spans="1:24" ht="25.5" hidden="1" customHeight="1">
      <c r="A41" s="18"/>
      <c r="B41" s="19" t="s">
        <v>67</v>
      </c>
      <c r="C41" s="12">
        <v>0</v>
      </c>
      <c r="D41" s="12">
        <v>0</v>
      </c>
      <c r="E41" s="12">
        <f t="shared" ref="E41:E44" si="97">SUM(C41:D41)</f>
        <v>0</v>
      </c>
      <c r="F41" s="12">
        <v>0</v>
      </c>
      <c r="G41" s="12">
        <v>0</v>
      </c>
      <c r="H41" s="12">
        <f t="shared" si="84"/>
        <v>0</v>
      </c>
      <c r="I41" s="12">
        <v>0</v>
      </c>
      <c r="J41" s="12">
        <v>0</v>
      </c>
      <c r="K41" s="12">
        <f t="shared" si="85"/>
        <v>0</v>
      </c>
      <c r="L41" s="118">
        <f t="shared" si="86"/>
        <v>0</v>
      </c>
      <c r="M41" s="118">
        <f t="shared" si="86"/>
        <v>0</v>
      </c>
      <c r="N41" s="112">
        <f t="shared" si="87"/>
        <v>0</v>
      </c>
      <c r="O41" s="21">
        <v>2</v>
      </c>
      <c r="P41" s="12" t="str">
        <f t="shared" si="88"/>
        <v>0</v>
      </c>
      <c r="Q41" s="12" t="str">
        <f t="shared" si="89"/>
        <v>0</v>
      </c>
      <c r="R41" s="12" t="str">
        <f t="shared" si="90"/>
        <v>0</v>
      </c>
      <c r="S41" s="12">
        <f t="shared" si="91"/>
        <v>0</v>
      </c>
      <c r="T41" s="12">
        <f t="shared" si="92"/>
        <v>0</v>
      </c>
      <c r="U41" s="12">
        <f t="shared" si="93"/>
        <v>0</v>
      </c>
      <c r="V41" s="12" t="str">
        <f t="shared" si="94"/>
        <v>0</v>
      </c>
      <c r="W41" s="12" t="str">
        <f t="shared" si="95"/>
        <v>0</v>
      </c>
      <c r="X41" s="12" t="str">
        <f t="shared" si="96"/>
        <v>0</v>
      </c>
    </row>
    <row r="42" spans="1:24" ht="25.5" hidden="1" customHeight="1">
      <c r="A42" s="18"/>
      <c r="B42" s="19" t="s">
        <v>40</v>
      </c>
      <c r="C42" s="12">
        <v>0</v>
      </c>
      <c r="D42" s="12">
        <v>0</v>
      </c>
      <c r="E42" s="12">
        <f t="shared" si="97"/>
        <v>0</v>
      </c>
      <c r="F42" s="12">
        <v>0</v>
      </c>
      <c r="G42" s="12">
        <v>0</v>
      </c>
      <c r="H42" s="12">
        <f t="shared" si="84"/>
        <v>0</v>
      </c>
      <c r="I42" s="12">
        <v>0</v>
      </c>
      <c r="J42" s="12">
        <v>0</v>
      </c>
      <c r="K42" s="12">
        <f t="shared" si="85"/>
        <v>0</v>
      </c>
      <c r="L42" s="118">
        <f t="shared" si="86"/>
        <v>0</v>
      </c>
      <c r="M42" s="118">
        <f t="shared" si="86"/>
        <v>0</v>
      </c>
      <c r="N42" s="112">
        <f t="shared" si="87"/>
        <v>0</v>
      </c>
      <c r="O42" s="21">
        <v>2</v>
      </c>
      <c r="P42" s="12" t="str">
        <f t="shared" si="88"/>
        <v>0</v>
      </c>
      <c r="Q42" s="12" t="str">
        <f t="shared" si="89"/>
        <v>0</v>
      </c>
      <c r="R42" s="12" t="str">
        <f t="shared" si="90"/>
        <v>0</v>
      </c>
      <c r="S42" s="12">
        <f t="shared" si="91"/>
        <v>0</v>
      </c>
      <c r="T42" s="12">
        <f t="shared" si="92"/>
        <v>0</v>
      </c>
      <c r="U42" s="12">
        <f t="shared" si="93"/>
        <v>0</v>
      </c>
      <c r="V42" s="12" t="str">
        <f t="shared" si="94"/>
        <v>0</v>
      </c>
      <c r="W42" s="12" t="str">
        <f t="shared" si="95"/>
        <v>0</v>
      </c>
      <c r="X42" s="12" t="str">
        <f t="shared" si="96"/>
        <v>0</v>
      </c>
    </row>
    <row r="43" spans="1:24" ht="25.5" customHeight="1">
      <c r="A43" s="18"/>
      <c r="B43" s="19" t="s">
        <v>76</v>
      </c>
      <c r="C43" s="12">
        <v>0</v>
      </c>
      <c r="D43" s="12">
        <v>0</v>
      </c>
      <c r="E43" s="12">
        <f t="shared" si="97"/>
        <v>0</v>
      </c>
      <c r="F43" s="12">
        <v>0</v>
      </c>
      <c r="G43" s="12">
        <v>1</v>
      </c>
      <c r="H43" s="12">
        <f t="shared" si="84"/>
        <v>1</v>
      </c>
      <c r="I43" s="12">
        <v>0</v>
      </c>
      <c r="J43" s="12">
        <v>0</v>
      </c>
      <c r="K43" s="12">
        <f t="shared" si="85"/>
        <v>0</v>
      </c>
      <c r="L43" s="118">
        <f t="shared" si="86"/>
        <v>0</v>
      </c>
      <c r="M43" s="118">
        <f t="shared" si="86"/>
        <v>1</v>
      </c>
      <c r="N43" s="112">
        <f t="shared" si="87"/>
        <v>1</v>
      </c>
      <c r="O43" s="21">
        <v>2</v>
      </c>
      <c r="P43" s="12" t="str">
        <f t="shared" si="88"/>
        <v>0</v>
      </c>
      <c r="Q43" s="12" t="str">
        <f t="shared" si="89"/>
        <v>0</v>
      </c>
      <c r="R43" s="12" t="str">
        <f t="shared" si="90"/>
        <v>0</v>
      </c>
      <c r="S43" s="12">
        <f t="shared" si="91"/>
        <v>0</v>
      </c>
      <c r="T43" s="12">
        <f t="shared" si="92"/>
        <v>1</v>
      </c>
      <c r="U43" s="12">
        <f t="shared" si="93"/>
        <v>1</v>
      </c>
      <c r="V43" s="12" t="str">
        <f t="shared" si="94"/>
        <v>0</v>
      </c>
      <c r="W43" s="12" t="str">
        <f t="shared" si="95"/>
        <v>0</v>
      </c>
      <c r="X43" s="12" t="str">
        <f t="shared" si="96"/>
        <v>0</v>
      </c>
    </row>
    <row r="44" spans="1:24" ht="25.5" customHeight="1">
      <c r="A44" s="18"/>
      <c r="B44" s="19" t="s">
        <v>39</v>
      </c>
      <c r="C44" s="12">
        <v>1</v>
      </c>
      <c r="D44" s="12">
        <v>0</v>
      </c>
      <c r="E44" s="12">
        <f t="shared" si="97"/>
        <v>1</v>
      </c>
      <c r="F44" s="12">
        <v>0</v>
      </c>
      <c r="G44" s="12">
        <v>0</v>
      </c>
      <c r="H44" s="12">
        <f t="shared" si="84"/>
        <v>0</v>
      </c>
      <c r="I44" s="12">
        <v>2</v>
      </c>
      <c r="J44" s="12">
        <v>0</v>
      </c>
      <c r="K44" s="12">
        <f t="shared" si="85"/>
        <v>2</v>
      </c>
      <c r="L44" s="118">
        <f t="shared" si="86"/>
        <v>3</v>
      </c>
      <c r="M44" s="118">
        <f t="shared" si="86"/>
        <v>0</v>
      </c>
      <c r="N44" s="112">
        <f t="shared" si="87"/>
        <v>3</v>
      </c>
      <c r="O44" s="21">
        <v>2</v>
      </c>
      <c r="P44" s="12" t="str">
        <f t="shared" si="88"/>
        <v>0</v>
      </c>
      <c r="Q44" s="12" t="str">
        <f t="shared" si="89"/>
        <v>0</v>
      </c>
      <c r="R44" s="12" t="str">
        <f t="shared" si="90"/>
        <v>0</v>
      </c>
      <c r="S44" s="12">
        <f t="shared" si="91"/>
        <v>3</v>
      </c>
      <c r="T44" s="12">
        <f t="shared" si="92"/>
        <v>0</v>
      </c>
      <c r="U44" s="12">
        <f t="shared" si="93"/>
        <v>3</v>
      </c>
      <c r="V44" s="12" t="str">
        <f t="shared" si="94"/>
        <v>0</v>
      </c>
      <c r="W44" s="12" t="str">
        <f t="shared" si="95"/>
        <v>0</v>
      </c>
      <c r="X44" s="12" t="str">
        <f t="shared" si="96"/>
        <v>0</v>
      </c>
    </row>
    <row r="45" spans="1:24" s="4" customFormat="1" ht="25.5" customHeight="1">
      <c r="A45" s="26"/>
      <c r="B45" s="27" t="s">
        <v>3</v>
      </c>
      <c r="C45" s="24">
        <f t="shared" ref="C45:K45" si="98">SUM(C39:C44)</f>
        <v>8</v>
      </c>
      <c r="D45" s="24">
        <f t="shared" si="98"/>
        <v>2</v>
      </c>
      <c r="E45" s="24">
        <f t="shared" si="98"/>
        <v>10</v>
      </c>
      <c r="F45" s="24">
        <f>SUM(F39:F44)</f>
        <v>3</v>
      </c>
      <c r="G45" s="24">
        <f t="shared" si="98"/>
        <v>7</v>
      </c>
      <c r="H45" s="28">
        <f t="shared" si="98"/>
        <v>10</v>
      </c>
      <c r="I45" s="28">
        <f t="shared" si="98"/>
        <v>3</v>
      </c>
      <c r="J45" s="28">
        <f t="shared" si="98"/>
        <v>1</v>
      </c>
      <c r="K45" s="28">
        <f t="shared" si="98"/>
        <v>4</v>
      </c>
      <c r="L45" s="28">
        <f t="shared" si="86"/>
        <v>14</v>
      </c>
      <c r="M45" s="28">
        <f t="shared" si="86"/>
        <v>10</v>
      </c>
      <c r="N45" s="28">
        <f t="shared" si="87"/>
        <v>24</v>
      </c>
      <c r="O45" s="25">
        <f t="shared" ref="O45:X45" si="99">SUM(O39:O44)</f>
        <v>12</v>
      </c>
      <c r="P45" s="28">
        <f t="shared" si="99"/>
        <v>0</v>
      </c>
      <c r="Q45" s="28">
        <f t="shared" si="99"/>
        <v>0</v>
      </c>
      <c r="R45" s="28">
        <f t="shared" si="99"/>
        <v>0</v>
      </c>
      <c r="S45" s="28">
        <f t="shared" si="99"/>
        <v>14</v>
      </c>
      <c r="T45" s="28">
        <f t="shared" si="99"/>
        <v>10</v>
      </c>
      <c r="U45" s="28">
        <f t="shared" si="99"/>
        <v>24</v>
      </c>
      <c r="V45" s="28">
        <f t="shared" si="99"/>
        <v>0</v>
      </c>
      <c r="W45" s="28">
        <f t="shared" si="99"/>
        <v>0</v>
      </c>
      <c r="X45" s="28">
        <f t="shared" si="99"/>
        <v>0</v>
      </c>
    </row>
    <row r="46" spans="1:24" ht="25.5" hidden="1" customHeight="1">
      <c r="A46" s="18"/>
      <c r="B46" s="29" t="s">
        <v>134</v>
      </c>
      <c r="C46" s="30"/>
      <c r="D46" s="30"/>
      <c r="E46" s="30"/>
      <c r="F46" s="93"/>
      <c r="G46" s="93"/>
      <c r="H46" s="12"/>
      <c r="I46" s="24"/>
      <c r="J46" s="24"/>
      <c r="K46" s="12"/>
      <c r="L46" s="12"/>
      <c r="M46" s="12"/>
      <c r="N46" s="12"/>
      <c r="O46" s="11"/>
      <c r="P46" s="12"/>
      <c r="Q46" s="12"/>
      <c r="R46" s="12"/>
      <c r="S46" s="12"/>
      <c r="T46" s="12"/>
      <c r="U46" s="12"/>
      <c r="V46" s="12"/>
      <c r="W46" s="12"/>
      <c r="X46" s="12"/>
    </row>
    <row r="47" spans="1:24" ht="25.5" hidden="1" customHeight="1">
      <c r="A47" s="18"/>
      <c r="B47" s="19" t="s">
        <v>65</v>
      </c>
      <c r="C47" s="12">
        <v>0</v>
      </c>
      <c r="D47" s="12">
        <v>0</v>
      </c>
      <c r="E47" s="12">
        <f>C47+D47</f>
        <v>0</v>
      </c>
      <c r="F47" s="33">
        <v>0</v>
      </c>
      <c r="G47" s="34">
        <v>0</v>
      </c>
      <c r="H47" s="12">
        <f>F47+G47</f>
        <v>0</v>
      </c>
      <c r="I47" s="33">
        <v>0</v>
      </c>
      <c r="J47" s="33">
        <v>0</v>
      </c>
      <c r="K47" s="12">
        <f>I47+J47</f>
        <v>0</v>
      </c>
      <c r="L47" s="12">
        <f>C47+F47+I47</f>
        <v>0</v>
      </c>
      <c r="M47" s="12">
        <f>D47+G47+J47</f>
        <v>0</v>
      </c>
      <c r="N47" s="12">
        <f t="shared" ref="N47:N48" si="100">L47+M47</f>
        <v>0</v>
      </c>
      <c r="O47" s="11">
        <v>2</v>
      </c>
      <c r="P47" s="12" t="str">
        <f>IF(O47=1,#REF!,"0")</f>
        <v>0</v>
      </c>
      <c r="Q47" s="12" t="str">
        <f>IF(O47=1,#REF!,"0")</f>
        <v>0</v>
      </c>
      <c r="R47" s="12" t="str">
        <f>IF(O47=1,#REF!,"0")</f>
        <v>0</v>
      </c>
      <c r="S47" s="12">
        <f>IF(O47=2,L47,"0")</f>
        <v>0</v>
      </c>
      <c r="T47" s="12">
        <f>IF(O47=2,M47,"0")</f>
        <v>0</v>
      </c>
      <c r="U47" s="12">
        <f>IF(O47=2,N47,"0")</f>
        <v>0</v>
      </c>
      <c r="V47" s="12" t="str">
        <f t="shared" ref="V47" si="101">IF(O47=3,L47,"0")</f>
        <v>0</v>
      </c>
      <c r="W47" s="12" t="str">
        <f t="shared" ref="W47" si="102">IF(O47=3,M47,"0")</f>
        <v>0</v>
      </c>
      <c r="X47" s="12" t="str">
        <f t="shared" ref="X47" si="103">IF(O47=3,N47,"0")</f>
        <v>0</v>
      </c>
    </row>
    <row r="48" spans="1:24" s="4" customFormat="1" ht="25.5" hidden="1" customHeight="1">
      <c r="A48" s="26"/>
      <c r="B48" s="27" t="s">
        <v>3</v>
      </c>
      <c r="C48" s="24">
        <f t="shared" ref="C48:E48" si="104">SUM(C47:C47)</f>
        <v>0</v>
      </c>
      <c r="D48" s="24">
        <f t="shared" si="104"/>
        <v>0</v>
      </c>
      <c r="E48" s="24">
        <f t="shared" si="104"/>
        <v>0</v>
      </c>
      <c r="F48" s="24">
        <f>SUM(F47:F47)</f>
        <v>0</v>
      </c>
      <c r="G48" s="31">
        <f t="shared" ref="G48:K48" si="105">SUM(G47:G47)</f>
        <v>0</v>
      </c>
      <c r="H48" s="24">
        <f t="shared" si="105"/>
        <v>0</v>
      </c>
      <c r="I48" s="24">
        <f t="shared" si="105"/>
        <v>0</v>
      </c>
      <c r="J48" s="24">
        <f t="shared" si="105"/>
        <v>0</v>
      </c>
      <c r="K48" s="24">
        <f t="shared" si="105"/>
        <v>0</v>
      </c>
      <c r="L48" s="24">
        <f>C48+F48+I48</f>
        <v>0</v>
      </c>
      <c r="M48" s="24">
        <f>D48+G48+J48</f>
        <v>0</v>
      </c>
      <c r="N48" s="24">
        <f t="shared" si="100"/>
        <v>0</v>
      </c>
      <c r="O48" s="35">
        <f t="shared" ref="O48:X48" si="106">SUM(O47:O47)</f>
        <v>2</v>
      </c>
      <c r="P48" s="24">
        <f t="shared" si="106"/>
        <v>0</v>
      </c>
      <c r="Q48" s="24">
        <f t="shared" si="106"/>
        <v>0</v>
      </c>
      <c r="R48" s="24">
        <f t="shared" si="106"/>
        <v>0</v>
      </c>
      <c r="S48" s="24">
        <f t="shared" si="106"/>
        <v>0</v>
      </c>
      <c r="T48" s="24">
        <f t="shared" si="106"/>
        <v>0</v>
      </c>
      <c r="U48" s="24">
        <f t="shared" si="106"/>
        <v>0</v>
      </c>
      <c r="V48" s="97">
        <f t="shared" si="106"/>
        <v>0</v>
      </c>
      <c r="W48" s="97">
        <f t="shared" si="106"/>
        <v>0</v>
      </c>
      <c r="X48" s="97">
        <f t="shared" si="106"/>
        <v>0</v>
      </c>
    </row>
    <row r="49" spans="1:24" ht="25.5" customHeight="1">
      <c r="A49" s="18"/>
      <c r="B49" s="29" t="s">
        <v>104</v>
      </c>
      <c r="C49" s="12"/>
      <c r="D49" s="12"/>
      <c r="E49" s="12"/>
      <c r="F49" s="93"/>
      <c r="G49" s="93"/>
      <c r="H49" s="12"/>
      <c r="I49" s="93"/>
      <c r="J49" s="24"/>
      <c r="K49" s="12"/>
      <c r="L49" s="12"/>
      <c r="M49" s="12"/>
      <c r="N49" s="12"/>
      <c r="O49" s="11"/>
      <c r="P49" s="12"/>
      <c r="Q49" s="12"/>
      <c r="R49" s="12"/>
      <c r="S49" s="12"/>
      <c r="T49" s="12"/>
      <c r="U49" s="12"/>
      <c r="V49" s="12"/>
      <c r="W49" s="12"/>
      <c r="X49" s="12"/>
    </row>
    <row r="50" spans="1:24" ht="25.5" customHeight="1">
      <c r="A50" s="18"/>
      <c r="B50" s="105" t="s">
        <v>143</v>
      </c>
      <c r="C50" s="12">
        <v>3</v>
      </c>
      <c r="D50" s="12">
        <v>2</v>
      </c>
      <c r="E50" s="12">
        <f>C50+D50</f>
        <v>5</v>
      </c>
      <c r="F50" s="33">
        <v>14</v>
      </c>
      <c r="G50" s="34">
        <v>19</v>
      </c>
      <c r="H50" s="12">
        <f>F50+G50</f>
        <v>33</v>
      </c>
      <c r="I50" s="33">
        <v>0</v>
      </c>
      <c r="J50" s="33">
        <v>0</v>
      </c>
      <c r="K50" s="12">
        <f>I50+J50</f>
        <v>0</v>
      </c>
      <c r="L50" s="112">
        <f t="shared" ref="L50:M53" si="107">C50+F50+I50</f>
        <v>17</v>
      </c>
      <c r="M50" s="112">
        <f t="shared" si="107"/>
        <v>21</v>
      </c>
      <c r="N50" s="112">
        <f t="shared" ref="N50:N53" si="108">L50+M50</f>
        <v>38</v>
      </c>
      <c r="O50" s="11">
        <v>2</v>
      </c>
      <c r="P50" s="12" t="str">
        <f>IF(O50=1,L50,"0")</f>
        <v>0</v>
      </c>
      <c r="Q50" s="12" t="str">
        <f>IF(O50=1,M50,"0")</f>
        <v>0</v>
      </c>
      <c r="R50" s="12" t="str">
        <f>IF(O50=1,N50,"0")</f>
        <v>0</v>
      </c>
      <c r="S50" s="12">
        <f>IF(O50=2,L50,"0")</f>
        <v>17</v>
      </c>
      <c r="T50" s="12">
        <f>IF(O50=2,M50,"0")</f>
        <v>21</v>
      </c>
      <c r="U50" s="12">
        <f>IF(O50=2,N50,"0")</f>
        <v>38</v>
      </c>
      <c r="V50" s="12" t="str">
        <f t="shared" ref="V50:V52" si="109">IF(O50=3,L50,"0")</f>
        <v>0</v>
      </c>
      <c r="W50" s="12" t="str">
        <f t="shared" ref="W50:W52" si="110">IF(O50=3,M50,"0")</f>
        <v>0</v>
      </c>
      <c r="X50" s="12" t="str">
        <f t="shared" ref="X50:X52" si="111">IF(O50=3,N50,"0")</f>
        <v>0</v>
      </c>
    </row>
    <row r="51" spans="1:24" ht="25.5" customHeight="1">
      <c r="A51" s="18"/>
      <c r="B51" s="37" t="s">
        <v>63</v>
      </c>
      <c r="C51" s="12">
        <v>0</v>
      </c>
      <c r="D51" s="12">
        <v>0</v>
      </c>
      <c r="E51" s="12">
        <f>C51+D51</f>
        <v>0</v>
      </c>
      <c r="F51" s="33">
        <v>21</v>
      </c>
      <c r="G51" s="34">
        <v>19</v>
      </c>
      <c r="H51" s="12">
        <f>F51+G51</f>
        <v>40</v>
      </c>
      <c r="I51" s="33">
        <v>1</v>
      </c>
      <c r="J51" s="33">
        <v>1</v>
      </c>
      <c r="K51" s="12">
        <f>I51+J51</f>
        <v>2</v>
      </c>
      <c r="L51" s="112">
        <f t="shared" si="107"/>
        <v>22</v>
      </c>
      <c r="M51" s="112">
        <f t="shared" si="107"/>
        <v>20</v>
      </c>
      <c r="N51" s="112">
        <f t="shared" si="108"/>
        <v>42</v>
      </c>
      <c r="O51" s="11">
        <v>2</v>
      </c>
      <c r="P51" s="12" t="str">
        <f>IF(O51=1,L51,"0")</f>
        <v>0</v>
      </c>
      <c r="Q51" s="12" t="str">
        <f>IF(O51=1,M51,"0")</f>
        <v>0</v>
      </c>
      <c r="R51" s="12" t="str">
        <f>IF(O51=1,N51,"0")</f>
        <v>0</v>
      </c>
      <c r="S51" s="12">
        <f>IF(O51=2,L51,"0")</f>
        <v>22</v>
      </c>
      <c r="T51" s="12">
        <f>IF(O51=2,M51,"0")</f>
        <v>20</v>
      </c>
      <c r="U51" s="12">
        <f>IF(O51=2,N51,"0")</f>
        <v>42</v>
      </c>
      <c r="V51" s="12" t="str">
        <f t="shared" si="109"/>
        <v>0</v>
      </c>
      <c r="W51" s="12" t="str">
        <f t="shared" si="110"/>
        <v>0</v>
      </c>
      <c r="X51" s="12" t="str">
        <f t="shared" si="111"/>
        <v>0</v>
      </c>
    </row>
    <row r="52" spans="1:24" ht="25.5" customHeight="1">
      <c r="A52" s="18"/>
      <c r="B52" s="39" t="s">
        <v>62</v>
      </c>
      <c r="C52" s="12">
        <v>0</v>
      </c>
      <c r="D52" s="12">
        <v>0</v>
      </c>
      <c r="E52" s="12">
        <f>C52+D52</f>
        <v>0</v>
      </c>
      <c r="F52" s="33">
        <v>0</v>
      </c>
      <c r="G52" s="34">
        <v>0</v>
      </c>
      <c r="H52" s="12">
        <f>F52+G52</f>
        <v>0</v>
      </c>
      <c r="I52" s="33">
        <v>0</v>
      </c>
      <c r="J52" s="33">
        <v>1</v>
      </c>
      <c r="K52" s="12">
        <f>I52+J52</f>
        <v>1</v>
      </c>
      <c r="L52" s="112">
        <f t="shared" si="107"/>
        <v>0</v>
      </c>
      <c r="M52" s="112">
        <f t="shared" si="107"/>
        <v>1</v>
      </c>
      <c r="N52" s="112">
        <f t="shared" si="108"/>
        <v>1</v>
      </c>
      <c r="O52" s="11">
        <v>2</v>
      </c>
      <c r="P52" s="12" t="str">
        <f>IF(O52=1,#REF!,"0")</f>
        <v>0</v>
      </c>
      <c r="Q52" s="12" t="str">
        <f>IF(O52=1,#REF!,"0")</f>
        <v>0</v>
      </c>
      <c r="R52" s="12" t="str">
        <f>IF(O52=1,#REF!,"0")</f>
        <v>0</v>
      </c>
      <c r="S52" s="12">
        <f>IF(O52=2,L52,"0")</f>
        <v>0</v>
      </c>
      <c r="T52" s="12">
        <f>IF(O52=2,M52,"0")</f>
        <v>1</v>
      </c>
      <c r="U52" s="12">
        <f>IF(O52=2,N52,"0")</f>
        <v>1</v>
      </c>
      <c r="V52" s="12" t="str">
        <f t="shared" si="109"/>
        <v>0</v>
      </c>
      <c r="W52" s="12" t="str">
        <f t="shared" si="110"/>
        <v>0</v>
      </c>
      <c r="X52" s="12" t="str">
        <f t="shared" si="111"/>
        <v>0</v>
      </c>
    </row>
    <row r="53" spans="1:24" s="4" customFormat="1" ht="25.5" customHeight="1">
      <c r="A53" s="26"/>
      <c r="B53" s="27" t="s">
        <v>3</v>
      </c>
      <c r="C53" s="24">
        <f t="shared" ref="C53:K53" si="112">SUM(C50:C52)</f>
        <v>3</v>
      </c>
      <c r="D53" s="24">
        <f t="shared" si="112"/>
        <v>2</v>
      </c>
      <c r="E53" s="24">
        <f t="shared" si="112"/>
        <v>5</v>
      </c>
      <c r="F53" s="24">
        <f t="shared" si="112"/>
        <v>35</v>
      </c>
      <c r="G53" s="31">
        <f t="shared" si="112"/>
        <v>38</v>
      </c>
      <c r="H53" s="24">
        <f t="shared" si="112"/>
        <v>73</v>
      </c>
      <c r="I53" s="24">
        <f t="shared" si="112"/>
        <v>1</v>
      </c>
      <c r="J53" s="24">
        <f t="shared" si="112"/>
        <v>2</v>
      </c>
      <c r="K53" s="24">
        <f t="shared" si="112"/>
        <v>3</v>
      </c>
      <c r="L53" s="24">
        <f t="shared" si="107"/>
        <v>39</v>
      </c>
      <c r="M53" s="24">
        <f t="shared" si="107"/>
        <v>42</v>
      </c>
      <c r="N53" s="24">
        <f t="shared" si="108"/>
        <v>81</v>
      </c>
      <c r="O53" s="35">
        <f t="shared" ref="O53:X53" si="113">SUM(O50:O52)</f>
        <v>6</v>
      </c>
      <c r="P53" s="24">
        <f t="shared" si="113"/>
        <v>0</v>
      </c>
      <c r="Q53" s="24">
        <f t="shared" si="113"/>
        <v>0</v>
      </c>
      <c r="R53" s="24">
        <f t="shared" si="113"/>
        <v>0</v>
      </c>
      <c r="S53" s="24">
        <f t="shared" si="113"/>
        <v>39</v>
      </c>
      <c r="T53" s="24">
        <f t="shared" si="113"/>
        <v>42</v>
      </c>
      <c r="U53" s="24">
        <f t="shared" si="113"/>
        <v>81</v>
      </c>
      <c r="V53" s="97">
        <f t="shared" si="113"/>
        <v>0</v>
      </c>
      <c r="W53" s="97">
        <f t="shared" si="113"/>
        <v>0</v>
      </c>
      <c r="X53" s="97">
        <f t="shared" si="113"/>
        <v>0</v>
      </c>
    </row>
    <row r="54" spans="1:24" s="4" customFormat="1" ht="25.5" customHeight="1">
      <c r="A54" s="26"/>
      <c r="B54" s="29" t="s">
        <v>117</v>
      </c>
      <c r="C54" s="112"/>
      <c r="D54" s="112"/>
      <c r="E54" s="112"/>
      <c r="F54" s="112"/>
      <c r="G54" s="31"/>
      <c r="H54" s="112"/>
      <c r="I54" s="112"/>
      <c r="J54" s="112"/>
      <c r="K54" s="112"/>
      <c r="L54" s="112"/>
      <c r="M54" s="112"/>
      <c r="N54" s="112"/>
      <c r="O54" s="35"/>
      <c r="P54" s="112"/>
      <c r="Q54" s="112"/>
      <c r="R54" s="112"/>
      <c r="S54" s="112"/>
      <c r="T54" s="112"/>
      <c r="U54" s="112"/>
      <c r="V54" s="112"/>
      <c r="W54" s="112"/>
      <c r="X54" s="112"/>
    </row>
    <row r="55" spans="1:24" s="4" customFormat="1" ht="25.5" customHeight="1">
      <c r="A55" s="26"/>
      <c r="B55" s="37" t="s">
        <v>170</v>
      </c>
      <c r="C55" s="12">
        <v>5</v>
      </c>
      <c r="D55" s="12">
        <v>1</v>
      </c>
      <c r="E55" s="12">
        <f>C55+D55</f>
        <v>6</v>
      </c>
      <c r="F55" s="12">
        <v>38</v>
      </c>
      <c r="G55" s="38">
        <v>18</v>
      </c>
      <c r="H55" s="12">
        <f>F55+G55</f>
        <v>56</v>
      </c>
      <c r="I55" s="12">
        <v>7</v>
      </c>
      <c r="J55" s="12">
        <v>1</v>
      </c>
      <c r="K55" s="12">
        <f>I55+J55</f>
        <v>8</v>
      </c>
      <c r="L55" s="112">
        <f t="shared" ref="L55" si="114">C55+F55+I55</f>
        <v>50</v>
      </c>
      <c r="M55" s="112">
        <f t="shared" ref="M55" si="115">D55+G55+J55</f>
        <v>20</v>
      </c>
      <c r="N55" s="112">
        <f t="shared" ref="N55" si="116">L55+M55</f>
        <v>70</v>
      </c>
      <c r="O55" s="11">
        <v>2</v>
      </c>
      <c r="P55" s="12" t="str">
        <f>IF(O55=1,L55,"0")</f>
        <v>0</v>
      </c>
      <c r="Q55" s="12" t="str">
        <f>IF(O55=1,M55,"0")</f>
        <v>0</v>
      </c>
      <c r="R55" s="12" t="str">
        <f>IF(O55=1,N55,"0")</f>
        <v>0</v>
      </c>
      <c r="S55" s="12">
        <f>IF(O55=2,L55,"0")</f>
        <v>50</v>
      </c>
      <c r="T55" s="12">
        <f>IF(O55=2,M55,"0")</f>
        <v>20</v>
      </c>
      <c r="U55" s="12">
        <f>IF(O55=2,N55,"0")</f>
        <v>70</v>
      </c>
      <c r="V55" s="12" t="str">
        <f t="shared" ref="V55" si="117">IF(O55=3,L55,"0")</f>
        <v>0</v>
      </c>
      <c r="W55" s="12" t="str">
        <f t="shared" ref="W55" si="118">IF(O55=3,M55,"0")</f>
        <v>0</v>
      </c>
      <c r="X55" s="12" t="str">
        <f t="shared" ref="X55" si="119">IF(O55=3,N55,"0")</f>
        <v>0</v>
      </c>
    </row>
    <row r="56" spans="1:24" s="4" customFormat="1" ht="25.5" customHeight="1">
      <c r="A56" s="26"/>
      <c r="B56" s="23" t="s">
        <v>3</v>
      </c>
      <c r="C56" s="112">
        <f>SUM(C55)</f>
        <v>5</v>
      </c>
      <c r="D56" s="112">
        <f t="shared" ref="D56:X56" si="120">SUM(D55)</f>
        <v>1</v>
      </c>
      <c r="E56" s="112">
        <f t="shared" si="120"/>
        <v>6</v>
      </c>
      <c r="F56" s="112">
        <f t="shared" si="120"/>
        <v>38</v>
      </c>
      <c r="G56" s="112">
        <f t="shared" si="120"/>
        <v>18</v>
      </c>
      <c r="H56" s="112">
        <f t="shared" si="120"/>
        <v>56</v>
      </c>
      <c r="I56" s="112">
        <f t="shared" si="120"/>
        <v>7</v>
      </c>
      <c r="J56" s="112">
        <f t="shared" si="120"/>
        <v>1</v>
      </c>
      <c r="K56" s="112">
        <f t="shared" si="120"/>
        <v>8</v>
      </c>
      <c r="L56" s="112">
        <f t="shared" si="120"/>
        <v>50</v>
      </c>
      <c r="M56" s="112">
        <f t="shared" si="120"/>
        <v>20</v>
      </c>
      <c r="N56" s="112">
        <f t="shared" si="120"/>
        <v>70</v>
      </c>
      <c r="O56" s="112">
        <f t="shared" si="120"/>
        <v>2</v>
      </c>
      <c r="P56" s="112">
        <f t="shared" si="120"/>
        <v>0</v>
      </c>
      <c r="Q56" s="112">
        <f t="shared" si="120"/>
        <v>0</v>
      </c>
      <c r="R56" s="112">
        <f t="shared" si="120"/>
        <v>0</v>
      </c>
      <c r="S56" s="112">
        <f t="shared" si="120"/>
        <v>50</v>
      </c>
      <c r="T56" s="112">
        <f t="shared" si="120"/>
        <v>20</v>
      </c>
      <c r="U56" s="112">
        <f t="shared" si="120"/>
        <v>70</v>
      </c>
      <c r="V56" s="112">
        <f t="shared" si="120"/>
        <v>0</v>
      </c>
      <c r="W56" s="112">
        <f t="shared" si="120"/>
        <v>0</v>
      </c>
      <c r="X56" s="112">
        <f t="shared" si="120"/>
        <v>0</v>
      </c>
    </row>
    <row r="57" spans="1:24" ht="25.5" customHeight="1">
      <c r="A57" s="18"/>
      <c r="B57" s="29" t="s">
        <v>103</v>
      </c>
      <c r="C57" s="12"/>
      <c r="D57" s="12"/>
      <c r="E57" s="12"/>
      <c r="F57" s="93"/>
      <c r="G57" s="93"/>
      <c r="H57" s="12"/>
      <c r="I57" s="24"/>
      <c r="J57" s="24"/>
      <c r="K57" s="12"/>
      <c r="L57" s="12"/>
      <c r="M57" s="12"/>
      <c r="N57" s="12"/>
      <c r="O57" s="11"/>
      <c r="P57" s="12"/>
      <c r="Q57" s="12"/>
      <c r="R57" s="12"/>
      <c r="S57" s="12"/>
      <c r="T57" s="12"/>
      <c r="U57" s="12"/>
      <c r="V57" s="12"/>
      <c r="W57" s="12"/>
      <c r="X57" s="12"/>
    </row>
    <row r="58" spans="1:24" ht="25.5" customHeight="1">
      <c r="A58" s="18"/>
      <c r="B58" s="106" t="s">
        <v>181</v>
      </c>
      <c r="C58" s="12">
        <v>0</v>
      </c>
      <c r="D58" s="12">
        <v>0</v>
      </c>
      <c r="E58" s="12">
        <f>C58+D58</f>
        <v>0</v>
      </c>
      <c r="F58" s="12">
        <v>6</v>
      </c>
      <c r="G58" s="12">
        <v>2</v>
      </c>
      <c r="H58" s="12">
        <f>F58+G58</f>
        <v>8</v>
      </c>
      <c r="I58" s="12">
        <v>3</v>
      </c>
      <c r="J58" s="12">
        <v>1</v>
      </c>
      <c r="K58" s="12">
        <f>I58+J58</f>
        <v>4</v>
      </c>
      <c r="L58" s="12">
        <f t="shared" ref="L58:M60" si="121">C58+F58+I58</f>
        <v>9</v>
      </c>
      <c r="M58" s="12">
        <f t="shared" si="121"/>
        <v>3</v>
      </c>
      <c r="N58" s="12">
        <f t="shared" ref="N58" si="122">L58+M58</f>
        <v>12</v>
      </c>
      <c r="O58" s="11">
        <v>2</v>
      </c>
      <c r="P58" s="12" t="str">
        <f>IF(O58=1,L58,"0")</f>
        <v>0</v>
      </c>
      <c r="Q58" s="12" t="str">
        <f>IF(O58=1,M58,"0")</f>
        <v>0</v>
      </c>
      <c r="R58" s="12" t="str">
        <f>IF(O58=1,N58,"0")</f>
        <v>0</v>
      </c>
      <c r="S58" s="12">
        <f>IF(O58=2,L58,"0")</f>
        <v>9</v>
      </c>
      <c r="T58" s="12">
        <f>IF(O58=2,M58,"0")</f>
        <v>3</v>
      </c>
      <c r="U58" s="12">
        <f>IF(O58=2,N58,"0")</f>
        <v>12</v>
      </c>
      <c r="V58" s="12" t="str">
        <f t="shared" ref="V58:V59" si="123">IF(O58=3,L58,"0")</f>
        <v>0</v>
      </c>
      <c r="W58" s="12" t="str">
        <f t="shared" ref="W58:W59" si="124">IF(O58=3,M58,"0")</f>
        <v>0</v>
      </c>
      <c r="X58" s="12" t="str">
        <f t="shared" ref="X58:X59" si="125">IF(O58=3,N58,"0")</f>
        <v>0</v>
      </c>
    </row>
    <row r="59" spans="1:24" ht="25.5" hidden="1" customHeight="1">
      <c r="A59" s="18"/>
      <c r="B59" s="37" t="s">
        <v>66</v>
      </c>
      <c r="C59" s="12">
        <v>0</v>
      </c>
      <c r="D59" s="12">
        <v>0</v>
      </c>
      <c r="E59" s="12">
        <f>C59+D59</f>
        <v>0</v>
      </c>
      <c r="F59" s="12">
        <v>0</v>
      </c>
      <c r="G59" s="38">
        <v>0</v>
      </c>
      <c r="H59" s="12">
        <f>F59+G59</f>
        <v>0</v>
      </c>
      <c r="I59" s="12">
        <v>0</v>
      </c>
      <c r="J59" s="12">
        <v>0</v>
      </c>
      <c r="K59" s="12">
        <f>I59+J59</f>
        <v>0</v>
      </c>
      <c r="L59" s="12">
        <f t="shared" si="121"/>
        <v>0</v>
      </c>
      <c r="M59" s="12">
        <f t="shared" si="121"/>
        <v>0</v>
      </c>
      <c r="N59" s="12">
        <f t="shared" ref="N59:N60" si="126">L59+M59</f>
        <v>0</v>
      </c>
      <c r="O59" s="11">
        <v>2</v>
      </c>
      <c r="P59" s="12" t="str">
        <f>IF(O59=1,L59,"0")</f>
        <v>0</v>
      </c>
      <c r="Q59" s="12" t="str">
        <f>IF(O59=1,M59,"0")</f>
        <v>0</v>
      </c>
      <c r="R59" s="12" t="str">
        <f>IF(O59=1,N59,"0")</f>
        <v>0</v>
      </c>
      <c r="S59" s="12">
        <f>IF(O59=2,L59,"0")</f>
        <v>0</v>
      </c>
      <c r="T59" s="12">
        <f>IF(O59=2,M59,"0")</f>
        <v>0</v>
      </c>
      <c r="U59" s="12">
        <f>IF(O59=2,N59,"0")</f>
        <v>0</v>
      </c>
      <c r="V59" s="12" t="str">
        <f t="shared" si="123"/>
        <v>0</v>
      </c>
      <c r="W59" s="12" t="str">
        <f t="shared" si="124"/>
        <v>0</v>
      </c>
      <c r="X59" s="12" t="str">
        <f t="shared" si="125"/>
        <v>0</v>
      </c>
    </row>
    <row r="60" spans="1:24" s="4" customFormat="1" ht="25.5" customHeight="1">
      <c r="A60" s="26"/>
      <c r="B60" s="27" t="s">
        <v>3</v>
      </c>
      <c r="C60" s="24">
        <f>SUM(C58:C59)</f>
        <v>0</v>
      </c>
      <c r="D60" s="88">
        <f t="shared" ref="D60:K60" si="127">SUM(D58:D59)</f>
        <v>0</v>
      </c>
      <c r="E60" s="88">
        <f t="shared" si="127"/>
        <v>0</v>
      </c>
      <c r="F60" s="88">
        <f>SUM(F58:F59)</f>
        <v>6</v>
      </c>
      <c r="G60" s="88">
        <f t="shared" si="127"/>
        <v>2</v>
      </c>
      <c r="H60" s="88">
        <f t="shared" si="127"/>
        <v>8</v>
      </c>
      <c r="I60" s="88">
        <f t="shared" si="127"/>
        <v>3</v>
      </c>
      <c r="J60" s="88">
        <f t="shared" si="127"/>
        <v>1</v>
      </c>
      <c r="K60" s="88">
        <f t="shared" si="127"/>
        <v>4</v>
      </c>
      <c r="L60" s="24">
        <f t="shared" si="121"/>
        <v>9</v>
      </c>
      <c r="M60" s="24">
        <f t="shared" si="121"/>
        <v>3</v>
      </c>
      <c r="N60" s="24">
        <f t="shared" si="126"/>
        <v>12</v>
      </c>
      <c r="O60" s="35">
        <f t="shared" ref="O60" si="128">SUM(O59)</f>
        <v>2</v>
      </c>
      <c r="P60" s="24">
        <f t="shared" ref="P60:X60" si="129">SUM(P58:P59)</f>
        <v>0</v>
      </c>
      <c r="Q60" s="24">
        <f t="shared" si="129"/>
        <v>0</v>
      </c>
      <c r="R60" s="24">
        <f t="shared" si="129"/>
        <v>0</v>
      </c>
      <c r="S60" s="24">
        <f t="shared" si="129"/>
        <v>9</v>
      </c>
      <c r="T60" s="24">
        <f t="shared" si="129"/>
        <v>3</v>
      </c>
      <c r="U60" s="24">
        <f t="shared" si="129"/>
        <v>12</v>
      </c>
      <c r="V60" s="97">
        <f t="shared" si="129"/>
        <v>0</v>
      </c>
      <c r="W60" s="97">
        <f t="shared" si="129"/>
        <v>0</v>
      </c>
      <c r="X60" s="97">
        <f t="shared" si="129"/>
        <v>0</v>
      </c>
    </row>
    <row r="61" spans="1:24" ht="25.5" customHeight="1">
      <c r="A61" s="18"/>
      <c r="B61" s="40" t="s">
        <v>105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1"/>
      <c r="P61" s="12"/>
      <c r="Q61" s="12"/>
      <c r="R61" s="12"/>
      <c r="S61" s="12"/>
      <c r="T61" s="12"/>
      <c r="U61" s="12"/>
      <c r="V61" s="12"/>
      <c r="W61" s="12"/>
      <c r="X61" s="12"/>
    </row>
    <row r="62" spans="1:24" ht="25.5" customHeight="1">
      <c r="A62" s="18"/>
      <c r="B62" s="41" t="s">
        <v>64</v>
      </c>
      <c r="C62" s="12">
        <v>2</v>
      </c>
      <c r="D62" s="12">
        <v>0</v>
      </c>
      <c r="E62" s="12">
        <f>SUM(C62:D62)</f>
        <v>2</v>
      </c>
      <c r="F62" s="12">
        <v>10</v>
      </c>
      <c r="G62" s="38">
        <v>2</v>
      </c>
      <c r="H62" s="12">
        <f>SUM(F62:G62)</f>
        <v>12</v>
      </c>
      <c r="I62" s="12">
        <v>19</v>
      </c>
      <c r="J62" s="12">
        <v>4</v>
      </c>
      <c r="K62" s="12">
        <f>SUM(I62:J62)</f>
        <v>23</v>
      </c>
      <c r="L62" s="112">
        <f>C62+F62+I62</f>
        <v>31</v>
      </c>
      <c r="M62" s="112">
        <f>D62+G62+J62</f>
        <v>6</v>
      </c>
      <c r="N62" s="112">
        <f t="shared" ref="N62:N63" si="130">L62+M62</f>
        <v>37</v>
      </c>
      <c r="O62" s="11">
        <v>2</v>
      </c>
      <c r="P62" s="12" t="str">
        <f>IF(O62=1,L62,"0")</f>
        <v>0</v>
      </c>
      <c r="Q62" s="12" t="str">
        <f>IF(O62=1,M62,"0")</f>
        <v>0</v>
      </c>
      <c r="R62" s="12" t="str">
        <f>IF(O62=1,N62,"0")</f>
        <v>0</v>
      </c>
      <c r="S62" s="12">
        <f>IF(O62=2,L62,"0")</f>
        <v>31</v>
      </c>
      <c r="T62" s="12">
        <f>IF(O62=2,M62,"0")</f>
        <v>6</v>
      </c>
      <c r="U62" s="12">
        <f>IF(O62=2,N62,"0")</f>
        <v>37</v>
      </c>
      <c r="V62" s="12" t="str">
        <f t="shared" ref="V62" si="131">IF(O62=3,L62,"0")</f>
        <v>0</v>
      </c>
      <c r="W62" s="12" t="str">
        <f t="shared" ref="W62" si="132">IF(O62=3,M62,"0")</f>
        <v>0</v>
      </c>
      <c r="X62" s="12" t="str">
        <f t="shared" ref="X62" si="133">IF(O62=3,N62,"0")</f>
        <v>0</v>
      </c>
    </row>
    <row r="63" spans="1:24" s="4" customFormat="1" ht="25.5" customHeight="1">
      <c r="A63" s="26"/>
      <c r="B63" s="27" t="s">
        <v>3</v>
      </c>
      <c r="C63" s="24">
        <f t="shared" ref="C63:E63" si="134">SUM(C62)</f>
        <v>2</v>
      </c>
      <c r="D63" s="24">
        <f t="shared" si="134"/>
        <v>0</v>
      </c>
      <c r="E63" s="24">
        <f t="shared" si="134"/>
        <v>2</v>
      </c>
      <c r="F63" s="24">
        <f t="shared" ref="F63:H63" si="135">SUM(F62)</f>
        <v>10</v>
      </c>
      <c r="G63" s="31">
        <f t="shared" si="135"/>
        <v>2</v>
      </c>
      <c r="H63" s="24">
        <f t="shared" si="135"/>
        <v>12</v>
      </c>
      <c r="I63" s="24">
        <f t="shared" ref="I63:K63" si="136">SUM(I62)</f>
        <v>19</v>
      </c>
      <c r="J63" s="24">
        <f t="shared" si="136"/>
        <v>4</v>
      </c>
      <c r="K63" s="24">
        <f t="shared" si="136"/>
        <v>23</v>
      </c>
      <c r="L63" s="24">
        <f>C63+F63+I63</f>
        <v>31</v>
      </c>
      <c r="M63" s="24">
        <f>D63+G63+J63</f>
        <v>6</v>
      </c>
      <c r="N63" s="24">
        <f t="shared" si="130"/>
        <v>37</v>
      </c>
      <c r="O63" s="35">
        <f t="shared" ref="O63:X63" si="137">SUM(O62)</f>
        <v>2</v>
      </c>
      <c r="P63" s="24">
        <f t="shared" si="137"/>
        <v>0</v>
      </c>
      <c r="Q63" s="24">
        <f t="shared" si="137"/>
        <v>0</v>
      </c>
      <c r="R63" s="24">
        <f t="shared" si="137"/>
        <v>0</v>
      </c>
      <c r="S63" s="24">
        <f t="shared" si="137"/>
        <v>31</v>
      </c>
      <c r="T63" s="24">
        <f t="shared" si="137"/>
        <v>6</v>
      </c>
      <c r="U63" s="24">
        <f t="shared" si="137"/>
        <v>37</v>
      </c>
      <c r="V63" s="97">
        <f t="shared" si="137"/>
        <v>0</v>
      </c>
      <c r="W63" s="97">
        <f t="shared" si="137"/>
        <v>0</v>
      </c>
      <c r="X63" s="97">
        <f t="shared" si="137"/>
        <v>0</v>
      </c>
    </row>
    <row r="64" spans="1:24" s="4" customFormat="1" ht="25.5" customHeight="1">
      <c r="A64" s="26"/>
      <c r="B64" s="87" t="s">
        <v>142</v>
      </c>
      <c r="C64" s="84"/>
      <c r="D64" s="84"/>
      <c r="E64" s="84"/>
      <c r="F64" s="84"/>
      <c r="G64" s="31"/>
      <c r="H64" s="84"/>
      <c r="I64" s="84"/>
      <c r="J64" s="84"/>
      <c r="K64" s="84"/>
      <c r="L64" s="84"/>
      <c r="M64" s="84"/>
      <c r="N64" s="84"/>
      <c r="O64" s="35"/>
      <c r="P64" s="84"/>
      <c r="Q64" s="84"/>
      <c r="R64" s="84"/>
      <c r="S64" s="84"/>
      <c r="T64" s="84"/>
      <c r="U64" s="84"/>
      <c r="V64" s="97"/>
      <c r="W64" s="97"/>
      <c r="X64" s="97"/>
    </row>
    <row r="65" spans="1:24" s="4" customFormat="1" ht="25.5" customHeight="1">
      <c r="A65" s="26"/>
      <c r="B65" s="80" t="s">
        <v>91</v>
      </c>
      <c r="C65" s="12">
        <v>14</v>
      </c>
      <c r="D65" s="12">
        <v>2</v>
      </c>
      <c r="E65" s="12">
        <f>SUM(C65:D65)</f>
        <v>16</v>
      </c>
      <c r="F65" s="12">
        <v>6</v>
      </c>
      <c r="G65" s="38">
        <v>0</v>
      </c>
      <c r="H65" s="12">
        <f>SUM(F65:G65)</f>
        <v>6</v>
      </c>
      <c r="I65" s="12">
        <v>5</v>
      </c>
      <c r="J65" s="12">
        <v>1</v>
      </c>
      <c r="K65" s="12">
        <f>SUM(I65:J65)</f>
        <v>6</v>
      </c>
      <c r="L65" s="112">
        <f t="shared" ref="L65:L66" si="138">C65+F65+I65</f>
        <v>25</v>
      </c>
      <c r="M65" s="112">
        <f t="shared" ref="M65:M66" si="139">D65+G65+J65</f>
        <v>3</v>
      </c>
      <c r="N65" s="112">
        <f t="shared" ref="N65:N66" si="140">L65+M65</f>
        <v>28</v>
      </c>
      <c r="O65" s="11">
        <v>2</v>
      </c>
      <c r="P65" s="12" t="str">
        <f>IF(O65=1,L65,"0")</f>
        <v>0</v>
      </c>
      <c r="Q65" s="12" t="str">
        <f>IF(O65=1,M65,"0")</f>
        <v>0</v>
      </c>
      <c r="R65" s="12" t="str">
        <f>IF(O65=1,N65,"0")</f>
        <v>0</v>
      </c>
      <c r="S65" s="12">
        <f>IF(O65=2,L65,"0")</f>
        <v>25</v>
      </c>
      <c r="T65" s="12">
        <f>IF(O65=2,M65,"0")</f>
        <v>3</v>
      </c>
      <c r="U65" s="12">
        <f>IF(O65=2,N65,"0")</f>
        <v>28</v>
      </c>
      <c r="V65" s="12" t="str">
        <f t="shared" ref="V65:V66" si="141">IF(O65=3,L65,"0")</f>
        <v>0</v>
      </c>
      <c r="W65" s="12" t="str">
        <f t="shared" ref="W65:W66" si="142">IF(O65=3,M65,"0")</f>
        <v>0</v>
      </c>
      <c r="X65" s="12" t="str">
        <f t="shared" ref="X65:X66" si="143">IF(O65=3,N65,"0")</f>
        <v>0</v>
      </c>
    </row>
    <row r="66" spans="1:24" s="4" customFormat="1" ht="25.5" customHeight="1">
      <c r="A66" s="26"/>
      <c r="B66" s="80" t="s">
        <v>127</v>
      </c>
      <c r="C66" s="12">
        <v>3</v>
      </c>
      <c r="D66" s="12">
        <v>2</v>
      </c>
      <c r="E66" s="12">
        <f>SUM(C66:D66)</f>
        <v>5</v>
      </c>
      <c r="F66" s="12">
        <v>1</v>
      </c>
      <c r="G66" s="38">
        <v>0</v>
      </c>
      <c r="H66" s="12">
        <f>SUM(F66:G66)</f>
        <v>1</v>
      </c>
      <c r="I66" s="12">
        <v>1</v>
      </c>
      <c r="J66" s="12">
        <v>0</v>
      </c>
      <c r="K66" s="12">
        <f>SUM(I66:J66)</f>
        <v>1</v>
      </c>
      <c r="L66" s="112">
        <f t="shared" si="138"/>
        <v>5</v>
      </c>
      <c r="M66" s="112">
        <f t="shared" si="139"/>
        <v>2</v>
      </c>
      <c r="N66" s="112">
        <f t="shared" si="140"/>
        <v>7</v>
      </c>
      <c r="O66" s="11">
        <v>2</v>
      </c>
      <c r="P66" s="12" t="str">
        <f>IF(O66=1,L66,"0")</f>
        <v>0</v>
      </c>
      <c r="Q66" s="12" t="str">
        <f>IF(O66=1,M66,"0")</f>
        <v>0</v>
      </c>
      <c r="R66" s="12" t="str">
        <f>IF(O66=1,N66,"0")</f>
        <v>0</v>
      </c>
      <c r="S66" s="12">
        <f>IF(O66=2,L66,"0")</f>
        <v>5</v>
      </c>
      <c r="T66" s="12">
        <f>IF(O66=2,M66,"0")</f>
        <v>2</v>
      </c>
      <c r="U66" s="12">
        <f>IF(O66=2,N66,"0")</f>
        <v>7</v>
      </c>
      <c r="V66" s="12" t="str">
        <f t="shared" si="141"/>
        <v>0</v>
      </c>
      <c r="W66" s="12" t="str">
        <f t="shared" si="142"/>
        <v>0</v>
      </c>
      <c r="X66" s="12" t="str">
        <f t="shared" si="143"/>
        <v>0</v>
      </c>
    </row>
    <row r="67" spans="1:24" s="4" customFormat="1" ht="25.5" hidden="1" customHeight="1">
      <c r="A67" s="26"/>
      <c r="B67" s="80" t="s">
        <v>127</v>
      </c>
      <c r="C67" s="12"/>
      <c r="D67" s="12"/>
      <c r="E67" s="12">
        <f>SUM(C67:D67)</f>
        <v>0</v>
      </c>
      <c r="F67" s="12"/>
      <c r="G67" s="38"/>
      <c r="H67" s="12">
        <f>SUM(F67:G67)</f>
        <v>0</v>
      </c>
      <c r="I67" s="12"/>
      <c r="J67" s="12"/>
      <c r="K67" s="12">
        <f>SUM(I67:J67)</f>
        <v>0</v>
      </c>
      <c r="L67" s="12"/>
      <c r="M67" s="12"/>
      <c r="N67" s="12">
        <f t="shared" ref="N67" si="144">L67+M67</f>
        <v>0</v>
      </c>
      <c r="O67" s="11">
        <v>2</v>
      </c>
      <c r="P67" s="12" t="str">
        <f>IF(O67=1,L67,"0")</f>
        <v>0</v>
      </c>
      <c r="Q67" s="12" t="str">
        <f>IF(O67=1,M67,"0")</f>
        <v>0</v>
      </c>
      <c r="R67" s="12" t="str">
        <f>IF(O67=1,N67,"0")</f>
        <v>0</v>
      </c>
      <c r="S67" s="12">
        <f>IF(O67=2,L67,"0")</f>
        <v>0</v>
      </c>
      <c r="T67" s="12">
        <f>IF(O67=2,M67,"0")</f>
        <v>0</v>
      </c>
      <c r="U67" s="12">
        <f>IF(O67=2,N67,"0")</f>
        <v>0</v>
      </c>
      <c r="V67" s="12" t="str">
        <f t="shared" ref="V67" si="145">IF(O67=3,L67,"0")</f>
        <v>0</v>
      </c>
      <c r="W67" s="12" t="str">
        <f t="shared" ref="W67" si="146">IF(O67=3,M67,"0")</f>
        <v>0</v>
      </c>
      <c r="X67" s="12" t="str">
        <f t="shared" ref="X67" si="147">IF(O67=3,N67,"0")</f>
        <v>0</v>
      </c>
    </row>
    <row r="68" spans="1:24" s="4" customFormat="1" ht="25.5" customHeight="1">
      <c r="A68" s="26"/>
      <c r="B68" s="27" t="s">
        <v>3</v>
      </c>
      <c r="C68" s="84">
        <f>SUM(C65:C67)</f>
        <v>17</v>
      </c>
      <c r="D68" s="101">
        <f t="shared" ref="D68:K68" si="148">SUM(D65:D67)</f>
        <v>4</v>
      </c>
      <c r="E68" s="101">
        <f t="shared" si="148"/>
        <v>21</v>
      </c>
      <c r="F68" s="101">
        <f>SUM(F65:F67)</f>
        <v>7</v>
      </c>
      <c r="G68" s="101">
        <f t="shared" si="148"/>
        <v>0</v>
      </c>
      <c r="H68" s="101">
        <f t="shared" si="148"/>
        <v>7</v>
      </c>
      <c r="I68" s="101">
        <f t="shared" si="148"/>
        <v>6</v>
      </c>
      <c r="J68" s="101">
        <f t="shared" si="148"/>
        <v>1</v>
      </c>
      <c r="K68" s="101">
        <f t="shared" si="148"/>
        <v>7</v>
      </c>
      <c r="L68" s="84">
        <f t="shared" ref="L68:M68" si="149">C68+F68+I68</f>
        <v>30</v>
      </c>
      <c r="M68" s="84">
        <f t="shared" si="149"/>
        <v>5</v>
      </c>
      <c r="N68" s="84">
        <f t="shared" ref="N68" si="150">L68+M68</f>
        <v>35</v>
      </c>
      <c r="O68" s="35">
        <f t="shared" ref="O68:R68" si="151">SUM(O65)</f>
        <v>2</v>
      </c>
      <c r="P68" s="84">
        <f t="shared" si="151"/>
        <v>0</v>
      </c>
      <c r="Q68" s="84">
        <f t="shared" si="151"/>
        <v>0</v>
      </c>
      <c r="R68" s="84">
        <f t="shared" si="151"/>
        <v>0</v>
      </c>
      <c r="S68" s="84">
        <f>SUM(S65:S67)</f>
        <v>30</v>
      </c>
      <c r="T68" s="104">
        <f>SUM(T65:T67)</f>
        <v>5</v>
      </c>
      <c r="U68" s="104">
        <f>SUM(U65:U67)</f>
        <v>35</v>
      </c>
      <c r="V68" s="97">
        <f>SUM(V65:V66)</f>
        <v>0</v>
      </c>
      <c r="W68" s="97">
        <f t="shared" ref="W68:X68" si="152">SUM(W65:W66)</f>
        <v>0</v>
      </c>
      <c r="X68" s="97">
        <f t="shared" si="152"/>
        <v>0</v>
      </c>
    </row>
    <row r="69" spans="1:24" s="4" customFormat="1" ht="25.5" customHeight="1">
      <c r="A69" s="26"/>
      <c r="B69" s="111" t="s">
        <v>128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35"/>
      <c r="P69" s="95"/>
      <c r="Q69" s="95"/>
      <c r="R69" s="95"/>
      <c r="S69" s="95"/>
      <c r="T69" s="95"/>
      <c r="U69" s="95"/>
      <c r="V69" s="97"/>
      <c r="W69" s="97"/>
      <c r="X69" s="97"/>
    </row>
    <row r="70" spans="1:24" s="4" customFormat="1" ht="25.5" customHeight="1">
      <c r="A70" s="26"/>
      <c r="B70" s="110" t="s">
        <v>64</v>
      </c>
      <c r="C70" s="12">
        <v>15</v>
      </c>
      <c r="D70" s="12">
        <v>7</v>
      </c>
      <c r="E70" s="12">
        <f>SUM(C70:D70)</f>
        <v>22</v>
      </c>
      <c r="F70" s="12">
        <v>6</v>
      </c>
      <c r="G70" s="12">
        <v>3</v>
      </c>
      <c r="H70" s="12">
        <f>SUM(F70:G70)</f>
        <v>9</v>
      </c>
      <c r="I70" s="12">
        <v>6</v>
      </c>
      <c r="J70" s="12">
        <v>2</v>
      </c>
      <c r="K70" s="12">
        <f>SUM(I70:J70)</f>
        <v>8</v>
      </c>
      <c r="L70" s="112">
        <f>C70+F70+I70</f>
        <v>27</v>
      </c>
      <c r="M70" s="112">
        <f>D70+G70+J70</f>
        <v>12</v>
      </c>
      <c r="N70" s="112">
        <f t="shared" ref="N70:N71" si="153">L70+M70</f>
        <v>39</v>
      </c>
      <c r="O70" s="35">
        <v>2</v>
      </c>
      <c r="P70" s="95" t="str">
        <f>IF(O70=1,L70,"0")</f>
        <v>0</v>
      </c>
      <c r="Q70" s="95" t="str">
        <f>IF(O70=1,M70,"0")</f>
        <v>0</v>
      </c>
      <c r="R70" s="95" t="str">
        <f>IF(O70=1,N70,"0")</f>
        <v>0</v>
      </c>
      <c r="S70" s="95">
        <f>IF(O70=2,L70,"0")</f>
        <v>27</v>
      </c>
      <c r="T70" s="95">
        <f>IF(O70=2,M70,"0")</f>
        <v>12</v>
      </c>
      <c r="U70" s="95">
        <f>IF(O70=2,N70,"0")</f>
        <v>39</v>
      </c>
      <c r="V70" s="12" t="str">
        <f t="shared" ref="V70" si="154">IF(O70=3,L70,"0")</f>
        <v>0</v>
      </c>
      <c r="W70" s="12" t="str">
        <f t="shared" ref="W70" si="155">IF(O70=3,M70,"0")</f>
        <v>0</v>
      </c>
      <c r="X70" s="12" t="str">
        <f t="shared" ref="X70" si="156">IF(O70=3,N70,"0")</f>
        <v>0</v>
      </c>
    </row>
    <row r="71" spans="1:24" s="4" customFormat="1" ht="25.5" customHeight="1">
      <c r="A71" s="26"/>
      <c r="B71" s="27" t="s">
        <v>3</v>
      </c>
      <c r="C71" s="95">
        <f t="shared" ref="C71:K71" si="157">SUM(C70)</f>
        <v>15</v>
      </c>
      <c r="D71" s="95">
        <f t="shared" si="157"/>
        <v>7</v>
      </c>
      <c r="E71" s="95">
        <f t="shared" si="157"/>
        <v>22</v>
      </c>
      <c r="F71" s="95">
        <f t="shared" si="157"/>
        <v>6</v>
      </c>
      <c r="G71" s="95">
        <f t="shared" si="157"/>
        <v>3</v>
      </c>
      <c r="H71" s="95">
        <f t="shared" si="157"/>
        <v>9</v>
      </c>
      <c r="I71" s="95">
        <f t="shared" si="157"/>
        <v>6</v>
      </c>
      <c r="J71" s="95">
        <f t="shared" si="157"/>
        <v>2</v>
      </c>
      <c r="K71" s="95">
        <f t="shared" si="157"/>
        <v>8</v>
      </c>
      <c r="L71" s="95">
        <f>C71+F71+I71</f>
        <v>27</v>
      </c>
      <c r="M71" s="95">
        <f>D71+G71+J71</f>
        <v>12</v>
      </c>
      <c r="N71" s="95">
        <f t="shared" si="153"/>
        <v>39</v>
      </c>
      <c r="O71" s="35">
        <f t="shared" ref="O71:U71" si="158">SUM(O70)</f>
        <v>2</v>
      </c>
      <c r="P71" s="95">
        <f t="shared" si="158"/>
        <v>0</v>
      </c>
      <c r="Q71" s="95">
        <f t="shared" si="158"/>
        <v>0</v>
      </c>
      <c r="R71" s="95">
        <f t="shared" si="158"/>
        <v>0</v>
      </c>
      <c r="S71" s="95">
        <f t="shared" si="158"/>
        <v>27</v>
      </c>
      <c r="T71" s="95">
        <f t="shared" si="158"/>
        <v>12</v>
      </c>
      <c r="U71" s="95">
        <f t="shared" si="158"/>
        <v>39</v>
      </c>
      <c r="V71" s="97">
        <f t="shared" ref="V71:X71" si="159">SUM(V70)</f>
        <v>0</v>
      </c>
      <c r="W71" s="97">
        <f t="shared" si="159"/>
        <v>0</v>
      </c>
      <c r="X71" s="97">
        <f t="shared" si="159"/>
        <v>0</v>
      </c>
    </row>
    <row r="72" spans="1:24" s="4" customFormat="1" ht="25.5" customHeight="1">
      <c r="A72" s="26"/>
      <c r="B72" s="27" t="s">
        <v>2</v>
      </c>
      <c r="C72" s="24">
        <f>C71+C68+C63+C60+C56+C53+C48+C45+C37</f>
        <v>67</v>
      </c>
      <c r="D72" s="112">
        <f t="shared" ref="D72:X72" si="160">D71+D68+D63+D60+D56+D53+D48+D45+D37</f>
        <v>23</v>
      </c>
      <c r="E72" s="112">
        <f t="shared" si="160"/>
        <v>90</v>
      </c>
      <c r="F72" s="112">
        <f t="shared" si="160"/>
        <v>185</v>
      </c>
      <c r="G72" s="112">
        <f t="shared" si="160"/>
        <v>127</v>
      </c>
      <c r="H72" s="112">
        <f t="shared" si="160"/>
        <v>312</v>
      </c>
      <c r="I72" s="112">
        <f t="shared" si="160"/>
        <v>47</v>
      </c>
      <c r="J72" s="112">
        <f t="shared" si="160"/>
        <v>18</v>
      </c>
      <c r="K72" s="112">
        <f t="shared" si="160"/>
        <v>65</v>
      </c>
      <c r="L72" s="112">
        <f t="shared" si="160"/>
        <v>299</v>
      </c>
      <c r="M72" s="112">
        <f t="shared" si="160"/>
        <v>168</v>
      </c>
      <c r="N72" s="112">
        <f t="shared" si="160"/>
        <v>467</v>
      </c>
      <c r="O72" s="112">
        <f t="shared" si="160"/>
        <v>32</v>
      </c>
      <c r="P72" s="112">
        <f t="shared" si="160"/>
        <v>0</v>
      </c>
      <c r="Q72" s="112">
        <f t="shared" si="160"/>
        <v>0</v>
      </c>
      <c r="R72" s="112">
        <f t="shared" si="160"/>
        <v>0</v>
      </c>
      <c r="S72" s="112">
        <f t="shared" si="160"/>
        <v>299</v>
      </c>
      <c r="T72" s="112">
        <f t="shared" si="160"/>
        <v>168</v>
      </c>
      <c r="U72" s="112">
        <f t="shared" si="160"/>
        <v>467</v>
      </c>
      <c r="V72" s="112">
        <f t="shared" si="160"/>
        <v>0</v>
      </c>
      <c r="W72" s="112">
        <f t="shared" si="160"/>
        <v>0</v>
      </c>
      <c r="X72" s="112">
        <f t="shared" si="160"/>
        <v>0</v>
      </c>
    </row>
    <row r="73" spans="1:24" ht="25.5" customHeight="1">
      <c r="A73" s="18"/>
      <c r="B73" s="43" t="s">
        <v>82</v>
      </c>
      <c r="C73" s="12"/>
      <c r="D73" s="12"/>
      <c r="E73" s="12"/>
      <c r="F73" s="93"/>
      <c r="G73" s="93"/>
      <c r="H73" s="12"/>
      <c r="I73" s="24"/>
      <c r="J73" s="24"/>
      <c r="K73" s="12"/>
      <c r="L73" s="12"/>
      <c r="M73" s="12"/>
      <c r="N73" s="12"/>
      <c r="O73" s="11"/>
      <c r="P73" s="12"/>
      <c r="Q73" s="12"/>
      <c r="R73" s="12"/>
      <c r="S73" s="12"/>
      <c r="T73" s="12"/>
      <c r="U73" s="12"/>
      <c r="V73" s="12"/>
      <c r="W73" s="12"/>
      <c r="X73" s="12"/>
    </row>
    <row r="74" spans="1:24" ht="25.5" customHeight="1">
      <c r="A74" s="18"/>
      <c r="B74" s="87" t="s">
        <v>142</v>
      </c>
      <c r="C74" s="12"/>
      <c r="D74" s="12"/>
      <c r="E74" s="12"/>
      <c r="F74" s="93"/>
      <c r="G74" s="93"/>
      <c r="H74" s="12"/>
      <c r="I74" s="24"/>
      <c r="J74" s="24"/>
      <c r="K74" s="12"/>
      <c r="L74" s="12"/>
      <c r="M74" s="12"/>
      <c r="N74" s="12"/>
      <c r="O74" s="11"/>
      <c r="P74" s="12"/>
      <c r="Q74" s="12"/>
      <c r="R74" s="12"/>
      <c r="S74" s="12"/>
      <c r="T74" s="12"/>
      <c r="U74" s="12"/>
      <c r="V74" s="12"/>
      <c r="W74" s="12"/>
      <c r="X74" s="12"/>
    </row>
    <row r="75" spans="1:24" ht="25.5" customHeight="1">
      <c r="A75" s="7"/>
      <c r="B75" s="80" t="s">
        <v>91</v>
      </c>
      <c r="C75" s="12">
        <v>0</v>
      </c>
      <c r="D75" s="12">
        <v>0</v>
      </c>
      <c r="E75" s="12">
        <f>C75+D75</f>
        <v>0</v>
      </c>
      <c r="F75" s="33">
        <v>1</v>
      </c>
      <c r="G75" s="34">
        <v>0</v>
      </c>
      <c r="H75" s="12">
        <f>F75+G75</f>
        <v>1</v>
      </c>
      <c r="I75" s="33">
        <v>0</v>
      </c>
      <c r="J75" s="33">
        <v>0</v>
      </c>
      <c r="K75" s="12">
        <f>I75+J75</f>
        <v>0</v>
      </c>
      <c r="L75" s="112">
        <f t="shared" ref="L75:M77" si="161">C75+F75+I75</f>
        <v>1</v>
      </c>
      <c r="M75" s="112">
        <f t="shared" si="161"/>
        <v>0</v>
      </c>
      <c r="N75" s="112">
        <f t="shared" ref="N75:N77" si="162">L75+M75</f>
        <v>1</v>
      </c>
      <c r="O75" s="11">
        <v>2</v>
      </c>
      <c r="P75" s="12" t="str">
        <f>IF(O75=1,L75,"0")</f>
        <v>0</v>
      </c>
      <c r="Q75" s="12" t="str">
        <f>IF(O75=1,M75,"0")</f>
        <v>0</v>
      </c>
      <c r="R75" s="12" t="str">
        <f>IF(O75=1,N75,"0")</f>
        <v>0</v>
      </c>
      <c r="S75" s="12">
        <f>IF(O75=2,L75,"0")</f>
        <v>1</v>
      </c>
      <c r="T75" s="12">
        <f>IF(O75=2,M75,"0")</f>
        <v>0</v>
      </c>
      <c r="U75" s="12">
        <f>IF(O75=2,N75,"0")</f>
        <v>1</v>
      </c>
      <c r="V75" s="12" t="str">
        <f t="shared" ref="V75:V76" si="163">IF(O75=3,L75,"0")</f>
        <v>0</v>
      </c>
      <c r="W75" s="12" t="str">
        <f t="shared" ref="W75:W76" si="164">IF(O75=3,M75,"0")</f>
        <v>0</v>
      </c>
      <c r="X75" s="12" t="str">
        <f t="shared" ref="X75:X76" si="165">IF(O75=3,N75,"0")</f>
        <v>0</v>
      </c>
    </row>
    <row r="76" spans="1:24" ht="25.5" hidden="1" customHeight="1">
      <c r="A76" s="7"/>
      <c r="B76" s="39" t="s">
        <v>62</v>
      </c>
      <c r="C76" s="12">
        <v>0</v>
      </c>
      <c r="D76" s="12">
        <v>0</v>
      </c>
      <c r="E76" s="12">
        <f>C76+D76</f>
        <v>0</v>
      </c>
      <c r="F76" s="33">
        <v>0</v>
      </c>
      <c r="G76" s="34">
        <v>0</v>
      </c>
      <c r="H76" s="12">
        <f>F76+G76</f>
        <v>0</v>
      </c>
      <c r="I76" s="33">
        <v>0</v>
      </c>
      <c r="J76" s="33">
        <v>0</v>
      </c>
      <c r="K76" s="12">
        <f>I76+J76</f>
        <v>0</v>
      </c>
      <c r="L76" s="12">
        <f t="shared" ref="L76" si="166">C76+F76+I76</f>
        <v>0</v>
      </c>
      <c r="M76" s="12">
        <f t="shared" ref="M76" si="167">D76+G76+J76</f>
        <v>0</v>
      </c>
      <c r="N76" s="12">
        <f t="shared" ref="N76" si="168">L76+M76</f>
        <v>0</v>
      </c>
      <c r="O76" s="11">
        <v>2</v>
      </c>
      <c r="P76" s="12" t="str">
        <f>IF(O76=1,L76,"0")</f>
        <v>0</v>
      </c>
      <c r="Q76" s="12" t="str">
        <f>IF(O76=1,M76,"0")</f>
        <v>0</v>
      </c>
      <c r="R76" s="12" t="str">
        <f>IF(O76=1,N76,"0")</f>
        <v>0</v>
      </c>
      <c r="S76" s="12">
        <f>IF(O76=2,L76,"0")</f>
        <v>0</v>
      </c>
      <c r="T76" s="12">
        <f>IF(O76=2,M76,"0")</f>
        <v>0</v>
      </c>
      <c r="U76" s="12">
        <f>IF(O76=2,N76,"0")</f>
        <v>0</v>
      </c>
      <c r="V76" s="12" t="str">
        <f t="shared" si="163"/>
        <v>0</v>
      </c>
      <c r="W76" s="12" t="str">
        <f t="shared" si="164"/>
        <v>0</v>
      </c>
      <c r="X76" s="12" t="str">
        <f t="shared" si="165"/>
        <v>0</v>
      </c>
    </row>
    <row r="77" spans="1:24" s="4" customFormat="1" ht="25.5" customHeight="1">
      <c r="A77" s="26"/>
      <c r="B77" s="27" t="s">
        <v>3</v>
      </c>
      <c r="C77" s="24">
        <f>SUM(C75:C76)</f>
        <v>0</v>
      </c>
      <c r="D77" s="88">
        <f t="shared" ref="D77:E77" si="169">SUM(D75:D76)</f>
        <v>0</v>
      </c>
      <c r="E77" s="88">
        <f t="shared" si="169"/>
        <v>0</v>
      </c>
      <c r="F77" s="24">
        <f>SUM(F75:F76)</f>
        <v>1</v>
      </c>
      <c r="G77" s="88">
        <f t="shared" ref="G77:K77" si="170">SUM(G75:G76)</f>
        <v>0</v>
      </c>
      <c r="H77" s="88">
        <f t="shared" si="170"/>
        <v>1</v>
      </c>
      <c r="I77" s="88">
        <f t="shared" si="170"/>
        <v>0</v>
      </c>
      <c r="J77" s="88">
        <f t="shared" si="170"/>
        <v>0</v>
      </c>
      <c r="K77" s="88">
        <f t="shared" si="170"/>
        <v>0</v>
      </c>
      <c r="L77" s="24">
        <f t="shared" si="161"/>
        <v>1</v>
      </c>
      <c r="M77" s="24">
        <f t="shared" si="161"/>
        <v>0</v>
      </c>
      <c r="N77" s="24">
        <f t="shared" si="162"/>
        <v>1</v>
      </c>
      <c r="O77" s="35">
        <f t="shared" ref="O77:R77" si="171">SUM(O75:O75)</f>
        <v>2</v>
      </c>
      <c r="P77" s="24">
        <f t="shared" si="171"/>
        <v>0</v>
      </c>
      <c r="Q77" s="24">
        <f t="shared" si="171"/>
        <v>0</v>
      </c>
      <c r="R77" s="24">
        <f t="shared" si="171"/>
        <v>0</v>
      </c>
      <c r="S77" s="24">
        <f>SUM(S75:S76)</f>
        <v>1</v>
      </c>
      <c r="T77" s="94">
        <f t="shared" ref="T77:X77" si="172">SUM(T75:T76)</f>
        <v>0</v>
      </c>
      <c r="U77" s="94">
        <f t="shared" si="172"/>
        <v>1</v>
      </c>
      <c r="V77" s="97">
        <f>SUM(V75:V76)</f>
        <v>0</v>
      </c>
      <c r="W77" s="97">
        <f t="shared" si="172"/>
        <v>0</v>
      </c>
      <c r="X77" s="97">
        <f t="shared" si="172"/>
        <v>0</v>
      </c>
    </row>
    <row r="78" spans="1:24" s="4" customFormat="1" ht="25.5" customHeight="1">
      <c r="A78" s="26"/>
      <c r="B78" s="87" t="s">
        <v>128</v>
      </c>
      <c r="C78" s="24"/>
      <c r="D78" s="24"/>
      <c r="E78" s="24"/>
      <c r="F78" s="24"/>
      <c r="G78" s="31"/>
      <c r="H78" s="24"/>
      <c r="I78" s="24"/>
      <c r="J78" s="24"/>
      <c r="K78" s="24"/>
      <c r="L78" s="24"/>
      <c r="M78" s="24"/>
      <c r="N78" s="24"/>
      <c r="O78" s="35"/>
      <c r="P78" s="24"/>
      <c r="Q78" s="24"/>
      <c r="R78" s="24"/>
      <c r="S78" s="24"/>
      <c r="T78" s="24"/>
      <c r="U78" s="24"/>
      <c r="V78" s="97"/>
      <c r="W78" s="97"/>
      <c r="X78" s="97"/>
    </row>
    <row r="79" spans="1:24" s="4" customFormat="1" ht="25.5" customHeight="1">
      <c r="A79" s="26"/>
      <c r="B79" s="110" t="s">
        <v>64</v>
      </c>
      <c r="C79" s="12">
        <v>1</v>
      </c>
      <c r="D79" s="12">
        <v>0</v>
      </c>
      <c r="E79" s="12">
        <f>C79+D79</f>
        <v>1</v>
      </c>
      <c r="F79" s="12">
        <v>11</v>
      </c>
      <c r="G79" s="38">
        <v>3</v>
      </c>
      <c r="H79" s="12">
        <f>F79+G79</f>
        <v>14</v>
      </c>
      <c r="I79" s="12">
        <v>4</v>
      </c>
      <c r="J79" s="12">
        <v>1</v>
      </c>
      <c r="K79" s="12">
        <f>I79+J79</f>
        <v>5</v>
      </c>
      <c r="L79" s="112">
        <f>C79+F79+I79</f>
        <v>16</v>
      </c>
      <c r="M79" s="112">
        <f>D79+G79+J79</f>
        <v>4</v>
      </c>
      <c r="N79" s="112">
        <f t="shared" ref="N79" si="173">L79+M79</f>
        <v>20</v>
      </c>
      <c r="O79" s="11">
        <v>2</v>
      </c>
      <c r="P79" s="12" t="str">
        <f>IF(O79=1,L79,"0")</f>
        <v>0</v>
      </c>
      <c r="Q79" s="12" t="str">
        <f>IF(O79=1,M79,"0")</f>
        <v>0</v>
      </c>
      <c r="R79" s="12" t="str">
        <f>IF(O79=1,N79,"0")</f>
        <v>0</v>
      </c>
      <c r="S79" s="12">
        <f>IF(O79=2,L79,"0")</f>
        <v>16</v>
      </c>
      <c r="T79" s="12">
        <f>IF(O79=2,M79,"0")</f>
        <v>4</v>
      </c>
      <c r="U79" s="12">
        <f>IF(O79=2,N79,"0")</f>
        <v>20</v>
      </c>
      <c r="V79" s="12" t="str">
        <f t="shared" ref="V79" si="174">IF(O79=3,L79,"0")</f>
        <v>0</v>
      </c>
      <c r="W79" s="12" t="str">
        <f t="shared" ref="W79" si="175">IF(O79=3,M79,"0")</f>
        <v>0</v>
      </c>
      <c r="X79" s="12" t="str">
        <f t="shared" ref="X79" si="176">IF(O79=3,N79,"0")</f>
        <v>0</v>
      </c>
    </row>
    <row r="80" spans="1:24" s="4" customFormat="1" ht="25.5" customHeight="1">
      <c r="A80" s="26"/>
      <c r="B80" s="27" t="s">
        <v>3</v>
      </c>
      <c r="C80" s="24">
        <f>SUM(C79)</f>
        <v>1</v>
      </c>
      <c r="D80" s="24">
        <f>SUM(D79)</f>
        <v>0</v>
      </c>
      <c r="E80" s="24">
        <f>SUM(E79)</f>
        <v>1</v>
      </c>
      <c r="F80" s="24">
        <f t="shared" ref="F80:N80" si="177">SUM(F79)</f>
        <v>11</v>
      </c>
      <c r="G80" s="24">
        <f t="shared" si="177"/>
        <v>3</v>
      </c>
      <c r="H80" s="24">
        <f t="shared" si="177"/>
        <v>14</v>
      </c>
      <c r="I80" s="24">
        <f t="shared" si="177"/>
        <v>4</v>
      </c>
      <c r="J80" s="24">
        <f t="shared" si="177"/>
        <v>1</v>
      </c>
      <c r="K80" s="24">
        <f t="shared" si="177"/>
        <v>5</v>
      </c>
      <c r="L80" s="24">
        <f t="shared" si="177"/>
        <v>16</v>
      </c>
      <c r="M80" s="24">
        <f t="shared" si="177"/>
        <v>4</v>
      </c>
      <c r="N80" s="24">
        <f t="shared" si="177"/>
        <v>20</v>
      </c>
      <c r="O80" s="35">
        <v>2</v>
      </c>
      <c r="P80" s="24" t="str">
        <f>P79</f>
        <v>0</v>
      </c>
      <c r="Q80" s="24" t="str">
        <f t="shared" ref="Q80:U80" si="178">Q79</f>
        <v>0</v>
      </c>
      <c r="R80" s="24" t="str">
        <f t="shared" si="178"/>
        <v>0</v>
      </c>
      <c r="S80" s="24">
        <f t="shared" si="178"/>
        <v>16</v>
      </c>
      <c r="T80" s="24">
        <f t="shared" si="178"/>
        <v>4</v>
      </c>
      <c r="U80" s="24">
        <f t="shared" si="178"/>
        <v>20</v>
      </c>
      <c r="V80" s="97" t="str">
        <f t="shared" ref="V80:X80" si="179">V79</f>
        <v>0</v>
      </c>
      <c r="W80" s="97" t="str">
        <f t="shared" si="179"/>
        <v>0</v>
      </c>
      <c r="X80" s="97" t="str">
        <f t="shared" si="179"/>
        <v>0</v>
      </c>
    </row>
    <row r="81" spans="1:24" s="4" customFormat="1" ht="25.5" customHeight="1">
      <c r="A81" s="26"/>
      <c r="B81" s="27" t="s">
        <v>83</v>
      </c>
      <c r="C81" s="86">
        <f>C80+C77</f>
        <v>1</v>
      </c>
      <c r="D81" s="91">
        <f t="shared" ref="D81:H81" si="180">D80+D77</f>
        <v>0</v>
      </c>
      <c r="E81" s="91">
        <f t="shared" si="180"/>
        <v>1</v>
      </c>
      <c r="F81" s="91">
        <f>F80+F77</f>
        <v>12</v>
      </c>
      <c r="G81" s="91">
        <f t="shared" si="180"/>
        <v>3</v>
      </c>
      <c r="H81" s="91">
        <f t="shared" si="180"/>
        <v>15</v>
      </c>
      <c r="I81" s="91">
        <f t="shared" ref="I81" si="181">I80+I77</f>
        <v>4</v>
      </c>
      <c r="J81" s="91">
        <f t="shared" ref="J81" si="182">J80+J77</f>
        <v>1</v>
      </c>
      <c r="K81" s="91">
        <f t="shared" ref="K81" si="183">K80+K77</f>
        <v>5</v>
      </c>
      <c r="L81" s="91">
        <f t="shared" ref="L81" si="184">L80+L77</f>
        <v>17</v>
      </c>
      <c r="M81" s="91">
        <f t="shared" ref="M81" si="185">M80+M77</f>
        <v>4</v>
      </c>
      <c r="N81" s="91">
        <f>N80+N77</f>
        <v>21</v>
      </c>
      <c r="O81" s="86">
        <v>2</v>
      </c>
      <c r="P81" s="86">
        <f>+P80+P77</f>
        <v>0</v>
      </c>
      <c r="Q81" s="91">
        <f t="shared" ref="Q81:T81" si="186">+Q80+Q77</f>
        <v>0</v>
      </c>
      <c r="R81" s="91">
        <f t="shared" si="186"/>
        <v>0</v>
      </c>
      <c r="S81" s="91">
        <f t="shared" si="186"/>
        <v>17</v>
      </c>
      <c r="T81" s="91">
        <f t="shared" si="186"/>
        <v>4</v>
      </c>
      <c r="U81" s="91">
        <f>+U80+U77</f>
        <v>21</v>
      </c>
      <c r="V81" s="97">
        <f t="shared" ref="V81:W81" si="187">+V80+V77</f>
        <v>0</v>
      </c>
      <c r="W81" s="97">
        <f t="shared" si="187"/>
        <v>0</v>
      </c>
      <c r="X81" s="97">
        <f>+X80+X77</f>
        <v>0</v>
      </c>
    </row>
    <row r="82" spans="1:24" s="4" customFormat="1" ht="25.5" customHeight="1">
      <c r="A82" s="68"/>
      <c r="B82" s="69" t="s">
        <v>1</v>
      </c>
      <c r="C82" s="70">
        <f t="shared" ref="C82:U82" si="188">C72+C81</f>
        <v>68</v>
      </c>
      <c r="D82" s="70">
        <f t="shared" si="188"/>
        <v>23</v>
      </c>
      <c r="E82" s="70">
        <f t="shared" si="188"/>
        <v>91</v>
      </c>
      <c r="F82" s="70">
        <f>F72+F81</f>
        <v>197</v>
      </c>
      <c r="G82" s="70">
        <f t="shared" si="188"/>
        <v>130</v>
      </c>
      <c r="H82" s="70">
        <f t="shared" si="188"/>
        <v>327</v>
      </c>
      <c r="I82" s="70">
        <f t="shared" si="188"/>
        <v>51</v>
      </c>
      <c r="J82" s="70">
        <f t="shared" si="188"/>
        <v>19</v>
      </c>
      <c r="K82" s="70">
        <f t="shared" si="188"/>
        <v>70</v>
      </c>
      <c r="L82" s="70">
        <f t="shared" si="188"/>
        <v>316</v>
      </c>
      <c r="M82" s="70">
        <f t="shared" si="188"/>
        <v>172</v>
      </c>
      <c r="N82" s="70">
        <f t="shared" si="188"/>
        <v>488</v>
      </c>
      <c r="O82" s="70">
        <f t="shared" si="188"/>
        <v>34</v>
      </c>
      <c r="P82" s="70">
        <f t="shared" si="188"/>
        <v>0</v>
      </c>
      <c r="Q82" s="70">
        <f t="shared" si="188"/>
        <v>0</v>
      </c>
      <c r="R82" s="70">
        <f t="shared" si="188"/>
        <v>0</v>
      </c>
      <c r="S82" s="70">
        <f t="shared" si="188"/>
        <v>316</v>
      </c>
      <c r="T82" s="70">
        <f t="shared" si="188"/>
        <v>172</v>
      </c>
      <c r="U82" s="70">
        <f t="shared" si="188"/>
        <v>488</v>
      </c>
      <c r="V82" s="70">
        <f t="shared" ref="V82:X82" si="189">V72+V81</f>
        <v>0</v>
      </c>
      <c r="W82" s="70">
        <f t="shared" si="189"/>
        <v>0</v>
      </c>
      <c r="X82" s="70">
        <f t="shared" si="189"/>
        <v>0</v>
      </c>
    </row>
    <row r="83" spans="1:24" ht="25.5" customHeight="1">
      <c r="A83" s="26" t="s">
        <v>61</v>
      </c>
      <c r="B83" s="29"/>
      <c r="C83" s="12"/>
      <c r="D83" s="12"/>
      <c r="E83" s="12"/>
      <c r="F83" s="93"/>
      <c r="G83" s="93"/>
      <c r="H83" s="12"/>
      <c r="I83" s="24"/>
      <c r="J83" s="24"/>
      <c r="K83" s="12"/>
      <c r="L83" s="12"/>
      <c r="M83" s="12"/>
      <c r="N83" s="12"/>
      <c r="O83" s="11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25.5" customHeight="1">
      <c r="A84" s="26"/>
      <c r="B84" s="44" t="s">
        <v>5</v>
      </c>
      <c r="C84" s="12"/>
      <c r="D84" s="12"/>
      <c r="E84" s="12"/>
      <c r="F84" s="45"/>
      <c r="G84" s="45"/>
      <c r="H84" s="12"/>
      <c r="I84" s="45"/>
      <c r="J84" s="45"/>
      <c r="K84" s="12"/>
      <c r="L84" s="12"/>
      <c r="M84" s="12"/>
      <c r="N84" s="12"/>
      <c r="O84" s="11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25.5" customHeight="1">
      <c r="A85" s="18"/>
      <c r="B85" s="8" t="s">
        <v>106</v>
      </c>
      <c r="C85" s="12"/>
      <c r="D85" s="12"/>
      <c r="E85" s="12"/>
      <c r="F85" s="92"/>
      <c r="G85" s="92"/>
      <c r="H85" s="12"/>
      <c r="I85" s="10"/>
      <c r="J85" s="10"/>
      <c r="K85" s="12"/>
      <c r="L85" s="12"/>
      <c r="M85" s="12"/>
      <c r="N85" s="12"/>
      <c r="O85" s="11"/>
      <c r="P85" s="12"/>
      <c r="Q85" s="12"/>
      <c r="R85" s="12"/>
      <c r="S85" s="12"/>
      <c r="T85" s="12"/>
      <c r="U85" s="12"/>
      <c r="V85" s="12"/>
      <c r="W85" s="12"/>
      <c r="X85" s="12"/>
    </row>
    <row r="86" spans="1:24" ht="25.5" customHeight="1">
      <c r="A86" s="18"/>
      <c r="B86" s="19" t="s">
        <v>60</v>
      </c>
      <c r="C86" s="12">
        <v>0</v>
      </c>
      <c r="D86" s="12">
        <v>1</v>
      </c>
      <c r="E86" s="12">
        <f t="shared" ref="E86:E92" si="190">C86+D86</f>
        <v>1</v>
      </c>
      <c r="F86" s="12">
        <v>17</v>
      </c>
      <c r="G86" s="38">
        <v>21</v>
      </c>
      <c r="H86" s="12">
        <f t="shared" ref="H86:H92" si="191">F86+G86</f>
        <v>38</v>
      </c>
      <c r="I86" s="12">
        <v>2</v>
      </c>
      <c r="J86" s="12">
        <v>0</v>
      </c>
      <c r="K86" s="12">
        <f t="shared" ref="K86:K92" si="192">I86+J86</f>
        <v>2</v>
      </c>
      <c r="L86" s="112">
        <f t="shared" ref="L86:L95" si="193">C86+F86+I86</f>
        <v>19</v>
      </c>
      <c r="M86" s="112">
        <f t="shared" ref="M86:M95" si="194">D86+G86+J86</f>
        <v>22</v>
      </c>
      <c r="N86" s="112">
        <f t="shared" ref="N86:N95" si="195">L86+M86</f>
        <v>41</v>
      </c>
      <c r="O86" s="11">
        <v>2</v>
      </c>
      <c r="P86" s="12" t="str">
        <f t="shared" ref="P86:P92" si="196">IF(O86=1,L86,"0")</f>
        <v>0</v>
      </c>
      <c r="Q86" s="12" t="str">
        <f t="shared" ref="Q86:Q92" si="197">IF(O86=1,M86,"0")</f>
        <v>0</v>
      </c>
      <c r="R86" s="12" t="str">
        <f t="shared" ref="R86:R92" si="198">IF(O86=1,N86,"0")</f>
        <v>0</v>
      </c>
      <c r="S86" s="12">
        <f t="shared" ref="S86:S92" si="199">IF(O86=2,L86,"0")</f>
        <v>19</v>
      </c>
      <c r="T86" s="12">
        <f t="shared" ref="T86:T92" si="200">IF(O86=2,M86,"0")</f>
        <v>22</v>
      </c>
      <c r="U86" s="12">
        <f t="shared" ref="U86:U92" si="201">IF(O86=2,N86,"0")</f>
        <v>41</v>
      </c>
      <c r="V86" s="12" t="str">
        <f t="shared" ref="V86:V92" si="202">IF(O86=3,L86,"0")</f>
        <v>0</v>
      </c>
      <c r="W86" s="12" t="str">
        <f t="shared" ref="W86:W92" si="203">IF(O86=3,M86,"0")</f>
        <v>0</v>
      </c>
      <c r="X86" s="12" t="str">
        <f t="shared" ref="X86:X92" si="204">IF(O86=3,N86,"0")</f>
        <v>0</v>
      </c>
    </row>
    <row r="87" spans="1:24" ht="25.5" customHeight="1">
      <c r="A87" s="18"/>
      <c r="B87" s="39" t="s">
        <v>59</v>
      </c>
      <c r="C87" s="12">
        <v>0</v>
      </c>
      <c r="D87" s="12">
        <v>0</v>
      </c>
      <c r="E87" s="12">
        <f t="shared" si="190"/>
        <v>0</v>
      </c>
      <c r="F87" s="12">
        <v>14</v>
      </c>
      <c r="G87" s="38">
        <v>9</v>
      </c>
      <c r="H87" s="12">
        <f t="shared" si="191"/>
        <v>23</v>
      </c>
      <c r="I87" s="12">
        <v>1</v>
      </c>
      <c r="J87" s="12">
        <v>4</v>
      </c>
      <c r="K87" s="12">
        <f t="shared" si="192"/>
        <v>5</v>
      </c>
      <c r="L87" s="112">
        <f t="shared" si="193"/>
        <v>15</v>
      </c>
      <c r="M87" s="112">
        <f t="shared" si="194"/>
        <v>13</v>
      </c>
      <c r="N87" s="112">
        <f t="shared" si="195"/>
        <v>28</v>
      </c>
      <c r="O87" s="11">
        <v>2</v>
      </c>
      <c r="P87" s="12" t="str">
        <f t="shared" si="196"/>
        <v>0</v>
      </c>
      <c r="Q87" s="12" t="str">
        <f t="shared" si="197"/>
        <v>0</v>
      </c>
      <c r="R87" s="12" t="str">
        <f t="shared" si="198"/>
        <v>0</v>
      </c>
      <c r="S87" s="12">
        <f t="shared" si="199"/>
        <v>15</v>
      </c>
      <c r="T87" s="12">
        <f t="shared" si="200"/>
        <v>13</v>
      </c>
      <c r="U87" s="12">
        <f t="shared" si="201"/>
        <v>28</v>
      </c>
      <c r="V87" s="12" t="str">
        <f t="shared" si="202"/>
        <v>0</v>
      </c>
      <c r="W87" s="12" t="str">
        <f t="shared" si="203"/>
        <v>0</v>
      </c>
      <c r="X87" s="12" t="str">
        <f t="shared" si="204"/>
        <v>0</v>
      </c>
    </row>
    <row r="88" spans="1:24" ht="25.5" customHeight="1">
      <c r="A88" s="18"/>
      <c r="B88" s="19" t="s">
        <v>58</v>
      </c>
      <c r="C88" s="12">
        <v>0</v>
      </c>
      <c r="D88" s="12">
        <v>1</v>
      </c>
      <c r="E88" s="12">
        <f t="shared" si="190"/>
        <v>1</v>
      </c>
      <c r="F88" s="12">
        <v>12</v>
      </c>
      <c r="G88" s="38">
        <v>10</v>
      </c>
      <c r="H88" s="12">
        <f t="shared" si="191"/>
        <v>22</v>
      </c>
      <c r="I88" s="12">
        <v>3</v>
      </c>
      <c r="J88" s="12">
        <v>0</v>
      </c>
      <c r="K88" s="12">
        <f t="shared" si="192"/>
        <v>3</v>
      </c>
      <c r="L88" s="112">
        <f t="shared" si="193"/>
        <v>15</v>
      </c>
      <c r="M88" s="112">
        <f t="shared" si="194"/>
        <v>11</v>
      </c>
      <c r="N88" s="112">
        <f t="shared" si="195"/>
        <v>26</v>
      </c>
      <c r="O88" s="11">
        <v>2</v>
      </c>
      <c r="P88" s="12" t="str">
        <f t="shared" si="196"/>
        <v>0</v>
      </c>
      <c r="Q88" s="12" t="str">
        <f t="shared" si="197"/>
        <v>0</v>
      </c>
      <c r="R88" s="12" t="str">
        <f t="shared" si="198"/>
        <v>0</v>
      </c>
      <c r="S88" s="12">
        <f t="shared" si="199"/>
        <v>15</v>
      </c>
      <c r="T88" s="12">
        <f t="shared" si="200"/>
        <v>11</v>
      </c>
      <c r="U88" s="12">
        <f t="shared" si="201"/>
        <v>26</v>
      </c>
      <c r="V88" s="12" t="str">
        <f t="shared" si="202"/>
        <v>0</v>
      </c>
      <c r="W88" s="12" t="str">
        <f t="shared" si="203"/>
        <v>0</v>
      </c>
      <c r="X88" s="12" t="str">
        <f t="shared" si="204"/>
        <v>0</v>
      </c>
    </row>
    <row r="89" spans="1:24" ht="25.5" customHeight="1">
      <c r="A89" s="18"/>
      <c r="B89" s="19" t="s">
        <v>57</v>
      </c>
      <c r="C89" s="12">
        <v>0</v>
      </c>
      <c r="D89" s="12">
        <v>0</v>
      </c>
      <c r="E89" s="12">
        <f t="shared" si="190"/>
        <v>0</v>
      </c>
      <c r="F89" s="12">
        <v>6</v>
      </c>
      <c r="G89" s="38">
        <v>27</v>
      </c>
      <c r="H89" s="12">
        <f t="shared" si="191"/>
        <v>33</v>
      </c>
      <c r="I89" s="12">
        <v>0</v>
      </c>
      <c r="J89" s="12">
        <v>2</v>
      </c>
      <c r="K89" s="12">
        <f t="shared" si="192"/>
        <v>2</v>
      </c>
      <c r="L89" s="112">
        <f t="shared" si="193"/>
        <v>6</v>
      </c>
      <c r="M89" s="112">
        <f t="shared" si="194"/>
        <v>29</v>
      </c>
      <c r="N89" s="112">
        <f t="shared" si="195"/>
        <v>35</v>
      </c>
      <c r="O89" s="11">
        <v>2</v>
      </c>
      <c r="P89" s="12" t="str">
        <f t="shared" si="196"/>
        <v>0</v>
      </c>
      <c r="Q89" s="12" t="str">
        <f t="shared" si="197"/>
        <v>0</v>
      </c>
      <c r="R89" s="12" t="str">
        <f t="shared" si="198"/>
        <v>0</v>
      </c>
      <c r="S89" s="12">
        <f t="shared" si="199"/>
        <v>6</v>
      </c>
      <c r="T89" s="12">
        <f t="shared" si="200"/>
        <v>29</v>
      </c>
      <c r="U89" s="12">
        <f t="shared" si="201"/>
        <v>35</v>
      </c>
      <c r="V89" s="12" t="str">
        <f t="shared" si="202"/>
        <v>0</v>
      </c>
      <c r="W89" s="12" t="str">
        <f t="shared" si="203"/>
        <v>0</v>
      </c>
      <c r="X89" s="12" t="str">
        <f t="shared" si="204"/>
        <v>0</v>
      </c>
    </row>
    <row r="90" spans="1:24" ht="25.5" hidden="1" customHeight="1">
      <c r="A90" s="18"/>
      <c r="B90" s="19" t="s">
        <v>56</v>
      </c>
      <c r="C90" s="12"/>
      <c r="D90" s="12"/>
      <c r="E90" s="12">
        <f t="shared" si="190"/>
        <v>0</v>
      </c>
      <c r="F90" s="12"/>
      <c r="G90" s="38"/>
      <c r="H90" s="12">
        <f t="shared" si="191"/>
        <v>0</v>
      </c>
      <c r="I90" s="12"/>
      <c r="J90" s="12"/>
      <c r="K90" s="12">
        <f t="shared" si="192"/>
        <v>0</v>
      </c>
      <c r="L90" s="112">
        <f t="shared" si="193"/>
        <v>0</v>
      </c>
      <c r="M90" s="112">
        <f t="shared" si="194"/>
        <v>0</v>
      </c>
      <c r="N90" s="112">
        <f t="shared" si="195"/>
        <v>0</v>
      </c>
      <c r="O90" s="11">
        <v>2</v>
      </c>
      <c r="P90" s="12" t="str">
        <f t="shared" si="196"/>
        <v>0</v>
      </c>
      <c r="Q90" s="12" t="str">
        <f t="shared" si="197"/>
        <v>0</v>
      </c>
      <c r="R90" s="12" t="str">
        <f t="shared" si="198"/>
        <v>0</v>
      </c>
      <c r="S90" s="12">
        <f t="shared" si="199"/>
        <v>0</v>
      </c>
      <c r="T90" s="12">
        <f t="shared" si="200"/>
        <v>0</v>
      </c>
      <c r="U90" s="12">
        <f t="shared" si="201"/>
        <v>0</v>
      </c>
      <c r="V90" s="12" t="str">
        <f t="shared" si="202"/>
        <v>0</v>
      </c>
      <c r="W90" s="12" t="str">
        <f t="shared" si="203"/>
        <v>0</v>
      </c>
      <c r="X90" s="12" t="str">
        <f t="shared" si="204"/>
        <v>0</v>
      </c>
    </row>
    <row r="91" spans="1:24" ht="25.5" hidden="1" customHeight="1">
      <c r="A91" s="18"/>
      <c r="B91" s="19" t="s">
        <v>55</v>
      </c>
      <c r="C91" s="12"/>
      <c r="D91" s="12"/>
      <c r="E91" s="12">
        <f t="shared" si="190"/>
        <v>0</v>
      </c>
      <c r="F91" s="12"/>
      <c r="G91" s="38"/>
      <c r="H91" s="12">
        <f t="shared" si="191"/>
        <v>0</v>
      </c>
      <c r="I91" s="12"/>
      <c r="J91" s="12"/>
      <c r="K91" s="12">
        <f t="shared" si="192"/>
        <v>0</v>
      </c>
      <c r="L91" s="112">
        <f t="shared" si="193"/>
        <v>0</v>
      </c>
      <c r="M91" s="112">
        <f t="shared" si="194"/>
        <v>0</v>
      </c>
      <c r="N91" s="112">
        <f t="shared" si="195"/>
        <v>0</v>
      </c>
      <c r="O91" s="11">
        <v>2</v>
      </c>
      <c r="P91" s="12" t="str">
        <f t="shared" si="196"/>
        <v>0</v>
      </c>
      <c r="Q91" s="12" t="str">
        <f t="shared" si="197"/>
        <v>0</v>
      </c>
      <c r="R91" s="12" t="str">
        <f t="shared" si="198"/>
        <v>0</v>
      </c>
      <c r="S91" s="12">
        <f t="shared" si="199"/>
        <v>0</v>
      </c>
      <c r="T91" s="12">
        <f t="shared" si="200"/>
        <v>0</v>
      </c>
      <c r="U91" s="12">
        <f t="shared" si="201"/>
        <v>0</v>
      </c>
      <c r="V91" s="12" t="str">
        <f t="shared" si="202"/>
        <v>0</v>
      </c>
      <c r="W91" s="12" t="str">
        <f t="shared" si="203"/>
        <v>0</v>
      </c>
      <c r="X91" s="12" t="str">
        <f t="shared" si="204"/>
        <v>0</v>
      </c>
    </row>
    <row r="92" spans="1:24" ht="25.5" customHeight="1">
      <c r="A92" s="7"/>
      <c r="B92" s="19" t="s">
        <v>54</v>
      </c>
      <c r="C92" s="12">
        <v>4</v>
      </c>
      <c r="D92" s="12">
        <v>7</v>
      </c>
      <c r="E92" s="12">
        <f t="shared" si="190"/>
        <v>11</v>
      </c>
      <c r="F92" s="12">
        <v>1</v>
      </c>
      <c r="G92" s="38">
        <v>0</v>
      </c>
      <c r="H92" s="12">
        <f t="shared" si="191"/>
        <v>1</v>
      </c>
      <c r="I92" s="12">
        <v>10</v>
      </c>
      <c r="J92" s="12">
        <v>20</v>
      </c>
      <c r="K92" s="12">
        <f t="shared" si="192"/>
        <v>30</v>
      </c>
      <c r="L92" s="112">
        <f t="shared" si="193"/>
        <v>15</v>
      </c>
      <c r="M92" s="112">
        <f t="shared" si="194"/>
        <v>27</v>
      </c>
      <c r="N92" s="112">
        <f t="shared" si="195"/>
        <v>42</v>
      </c>
      <c r="O92" s="11">
        <v>2</v>
      </c>
      <c r="P92" s="12" t="str">
        <f t="shared" si="196"/>
        <v>0</v>
      </c>
      <c r="Q92" s="12" t="str">
        <f t="shared" si="197"/>
        <v>0</v>
      </c>
      <c r="R92" s="12" t="str">
        <f t="shared" si="198"/>
        <v>0</v>
      </c>
      <c r="S92" s="12">
        <f t="shared" si="199"/>
        <v>15</v>
      </c>
      <c r="T92" s="12">
        <f t="shared" si="200"/>
        <v>27</v>
      </c>
      <c r="U92" s="12">
        <f t="shared" si="201"/>
        <v>42</v>
      </c>
      <c r="V92" s="12" t="str">
        <f t="shared" si="202"/>
        <v>0</v>
      </c>
      <c r="W92" s="12" t="str">
        <f t="shared" si="203"/>
        <v>0</v>
      </c>
      <c r="X92" s="12" t="str">
        <f t="shared" si="204"/>
        <v>0</v>
      </c>
    </row>
    <row r="93" spans="1:24" s="4" customFormat="1" ht="25.5" customHeight="1">
      <c r="A93" s="7"/>
      <c r="B93" s="23" t="s">
        <v>3</v>
      </c>
      <c r="C93" s="24">
        <f t="shared" ref="C93:K93" si="205">SUM(C86:C92)</f>
        <v>4</v>
      </c>
      <c r="D93" s="24">
        <f t="shared" si="205"/>
        <v>9</v>
      </c>
      <c r="E93" s="24">
        <f t="shared" si="205"/>
        <v>13</v>
      </c>
      <c r="F93" s="10">
        <f t="shared" si="205"/>
        <v>50</v>
      </c>
      <c r="G93" s="46">
        <f t="shared" si="205"/>
        <v>67</v>
      </c>
      <c r="H93" s="24">
        <f t="shared" si="205"/>
        <v>117</v>
      </c>
      <c r="I93" s="10">
        <f t="shared" si="205"/>
        <v>16</v>
      </c>
      <c r="J93" s="10">
        <f t="shared" si="205"/>
        <v>26</v>
      </c>
      <c r="K93" s="24">
        <f t="shared" si="205"/>
        <v>42</v>
      </c>
      <c r="L93" s="24">
        <f t="shared" si="193"/>
        <v>70</v>
      </c>
      <c r="M93" s="24">
        <f t="shared" si="194"/>
        <v>102</v>
      </c>
      <c r="N93" s="24">
        <f t="shared" si="195"/>
        <v>172</v>
      </c>
      <c r="O93" s="35">
        <f t="shared" ref="O93:U93" si="206">SUM(O86:O92)</f>
        <v>14</v>
      </c>
      <c r="P93" s="24">
        <f t="shared" si="206"/>
        <v>0</v>
      </c>
      <c r="Q93" s="24">
        <f t="shared" si="206"/>
        <v>0</v>
      </c>
      <c r="R93" s="24">
        <f t="shared" si="206"/>
        <v>0</v>
      </c>
      <c r="S93" s="24">
        <f t="shared" si="206"/>
        <v>70</v>
      </c>
      <c r="T93" s="24">
        <f t="shared" si="206"/>
        <v>102</v>
      </c>
      <c r="U93" s="24">
        <f t="shared" si="206"/>
        <v>172</v>
      </c>
      <c r="V93" s="97">
        <f t="shared" ref="V93:X93" si="207">SUM(V86:V92)</f>
        <v>0</v>
      </c>
      <c r="W93" s="97">
        <f t="shared" si="207"/>
        <v>0</v>
      </c>
      <c r="X93" s="97">
        <f t="shared" si="207"/>
        <v>0</v>
      </c>
    </row>
    <row r="94" spans="1:24" s="4" customFormat="1" ht="25.5" customHeight="1">
      <c r="A94" s="7"/>
      <c r="B94" s="23" t="s">
        <v>2</v>
      </c>
      <c r="C94" s="10">
        <f t="shared" ref="C94:K94" si="208">C93</f>
        <v>4</v>
      </c>
      <c r="D94" s="10">
        <f t="shared" si="208"/>
        <v>9</v>
      </c>
      <c r="E94" s="10">
        <f t="shared" si="208"/>
        <v>13</v>
      </c>
      <c r="F94" s="10">
        <f t="shared" si="208"/>
        <v>50</v>
      </c>
      <c r="G94" s="46">
        <f t="shared" si="208"/>
        <v>67</v>
      </c>
      <c r="H94" s="10">
        <f t="shared" si="208"/>
        <v>117</v>
      </c>
      <c r="I94" s="10">
        <f t="shared" si="208"/>
        <v>16</v>
      </c>
      <c r="J94" s="10">
        <f t="shared" si="208"/>
        <v>26</v>
      </c>
      <c r="K94" s="10">
        <f t="shared" si="208"/>
        <v>42</v>
      </c>
      <c r="L94" s="10">
        <f t="shared" si="193"/>
        <v>70</v>
      </c>
      <c r="M94" s="10">
        <f t="shared" si="194"/>
        <v>102</v>
      </c>
      <c r="N94" s="10">
        <f t="shared" si="195"/>
        <v>172</v>
      </c>
      <c r="O94" s="35">
        <f>O93</f>
        <v>14</v>
      </c>
      <c r="P94" s="24">
        <f t="shared" ref="P94:R95" si="209">SUM(P87:P93)</f>
        <v>0</v>
      </c>
      <c r="Q94" s="24">
        <f t="shared" si="209"/>
        <v>0</v>
      </c>
      <c r="R94" s="24">
        <f t="shared" si="209"/>
        <v>0</v>
      </c>
      <c r="S94" s="24">
        <f t="shared" ref="S94:X94" si="210">S93</f>
        <v>70</v>
      </c>
      <c r="T94" s="24">
        <f t="shared" si="210"/>
        <v>102</v>
      </c>
      <c r="U94" s="24">
        <f t="shared" si="210"/>
        <v>172</v>
      </c>
      <c r="V94" s="97">
        <f t="shared" si="210"/>
        <v>0</v>
      </c>
      <c r="W94" s="97">
        <f t="shared" si="210"/>
        <v>0</v>
      </c>
      <c r="X94" s="97">
        <f t="shared" si="210"/>
        <v>0</v>
      </c>
    </row>
    <row r="95" spans="1:24" s="4" customFormat="1" ht="25.5" customHeight="1">
      <c r="A95" s="64"/>
      <c r="B95" s="65" t="s">
        <v>1</v>
      </c>
      <c r="C95" s="70">
        <f>C94</f>
        <v>4</v>
      </c>
      <c r="D95" s="70">
        <f t="shared" ref="D95:E95" si="211">D94</f>
        <v>9</v>
      </c>
      <c r="E95" s="70">
        <f t="shared" si="211"/>
        <v>13</v>
      </c>
      <c r="F95" s="72">
        <f>F94</f>
        <v>50</v>
      </c>
      <c r="G95" s="73">
        <f t="shared" ref="G95:H95" si="212">G94</f>
        <v>67</v>
      </c>
      <c r="H95" s="70">
        <f t="shared" si="212"/>
        <v>117</v>
      </c>
      <c r="I95" s="72">
        <f>I94</f>
        <v>16</v>
      </c>
      <c r="J95" s="72">
        <f t="shared" ref="J95:K95" si="213">J94</f>
        <v>26</v>
      </c>
      <c r="K95" s="70">
        <f t="shared" si="213"/>
        <v>42</v>
      </c>
      <c r="L95" s="70">
        <f t="shared" si="193"/>
        <v>70</v>
      </c>
      <c r="M95" s="70">
        <f t="shared" si="194"/>
        <v>102</v>
      </c>
      <c r="N95" s="70">
        <f t="shared" si="195"/>
        <v>172</v>
      </c>
      <c r="O95" s="74">
        <f t="shared" ref="O95:U95" si="214">O94</f>
        <v>14</v>
      </c>
      <c r="P95" s="70">
        <f t="shared" si="209"/>
        <v>0</v>
      </c>
      <c r="Q95" s="70">
        <f t="shared" si="209"/>
        <v>0</v>
      </c>
      <c r="R95" s="70">
        <f t="shared" si="209"/>
        <v>0</v>
      </c>
      <c r="S95" s="70">
        <f t="shared" si="214"/>
        <v>70</v>
      </c>
      <c r="T95" s="70">
        <f t="shared" si="214"/>
        <v>102</v>
      </c>
      <c r="U95" s="70">
        <f t="shared" si="214"/>
        <v>172</v>
      </c>
      <c r="V95" s="70">
        <f t="shared" ref="V95:X95" si="215">V94</f>
        <v>0</v>
      </c>
      <c r="W95" s="70">
        <f t="shared" si="215"/>
        <v>0</v>
      </c>
      <c r="X95" s="70">
        <f t="shared" si="215"/>
        <v>0</v>
      </c>
    </row>
    <row r="96" spans="1:24" ht="25.5" customHeight="1">
      <c r="A96" s="47" t="s">
        <v>53</v>
      </c>
      <c r="B96" s="48"/>
      <c r="C96" s="12"/>
      <c r="D96" s="12"/>
      <c r="E96" s="12"/>
      <c r="F96" s="92"/>
      <c r="G96" s="49"/>
      <c r="H96" s="12"/>
      <c r="I96" s="10"/>
      <c r="J96" s="49"/>
      <c r="K96" s="12"/>
      <c r="L96" s="12"/>
      <c r="M96" s="12"/>
      <c r="N96" s="12"/>
      <c r="O96" s="11"/>
      <c r="P96" s="12"/>
      <c r="Q96" s="12"/>
      <c r="R96" s="12"/>
      <c r="S96" s="12"/>
      <c r="T96" s="12"/>
      <c r="U96" s="12"/>
      <c r="V96" s="12"/>
      <c r="W96" s="12"/>
      <c r="X96" s="12"/>
    </row>
    <row r="97" spans="1:24" ht="25.5" customHeight="1">
      <c r="A97" s="47"/>
      <c r="B97" s="44" t="s">
        <v>5</v>
      </c>
      <c r="C97" s="12"/>
      <c r="D97" s="12"/>
      <c r="E97" s="12"/>
      <c r="F97" s="92"/>
      <c r="G97" s="45"/>
      <c r="H97" s="12"/>
      <c r="I97" s="10"/>
      <c r="J97" s="45"/>
      <c r="K97" s="12"/>
      <c r="L97" s="12"/>
      <c r="M97" s="12"/>
      <c r="N97" s="12"/>
      <c r="O97" s="11"/>
      <c r="P97" s="12"/>
      <c r="Q97" s="12"/>
      <c r="R97" s="12"/>
      <c r="S97" s="12"/>
      <c r="T97" s="12"/>
      <c r="U97" s="12"/>
      <c r="V97" s="12"/>
      <c r="W97" s="12"/>
      <c r="X97" s="12"/>
    </row>
    <row r="98" spans="1:24" ht="25.5" customHeight="1">
      <c r="A98" s="18"/>
      <c r="B98" s="29" t="s">
        <v>107</v>
      </c>
      <c r="C98" s="12"/>
      <c r="D98" s="12"/>
      <c r="E98" s="12"/>
      <c r="F98" s="92"/>
      <c r="G98" s="93"/>
      <c r="H98" s="12"/>
      <c r="I98" s="10"/>
      <c r="J98" s="24"/>
      <c r="K98" s="12"/>
      <c r="L98" s="12"/>
      <c r="M98" s="12"/>
      <c r="N98" s="12"/>
      <c r="O98" s="11"/>
      <c r="P98" s="12"/>
      <c r="Q98" s="12"/>
      <c r="R98" s="12"/>
      <c r="S98" s="12"/>
      <c r="T98" s="12"/>
      <c r="U98" s="12"/>
      <c r="V98" s="12"/>
      <c r="W98" s="12"/>
      <c r="X98" s="12"/>
    </row>
    <row r="99" spans="1:24" ht="25.5" hidden="1" customHeight="1">
      <c r="A99" s="18"/>
      <c r="B99" s="19" t="s">
        <v>52</v>
      </c>
      <c r="C99" s="12">
        <v>0</v>
      </c>
      <c r="D99" s="12">
        <v>0</v>
      </c>
      <c r="E99" s="12">
        <f t="shared" ref="E99:E121" si="216">C99+D99</f>
        <v>0</v>
      </c>
      <c r="F99" s="33">
        <v>0</v>
      </c>
      <c r="G99" s="38">
        <v>0</v>
      </c>
      <c r="H99" s="12">
        <f t="shared" ref="H99:H121" si="217">F99+G99</f>
        <v>0</v>
      </c>
      <c r="I99" s="33">
        <v>0</v>
      </c>
      <c r="J99" s="12">
        <v>0</v>
      </c>
      <c r="K99" s="12">
        <f t="shared" ref="K99:K121" si="218">I99+J99</f>
        <v>0</v>
      </c>
      <c r="L99" s="12">
        <f t="shared" ref="L99:M102" si="219">C99+F99+I99</f>
        <v>0</v>
      </c>
      <c r="M99" s="12">
        <f t="shared" si="219"/>
        <v>0</v>
      </c>
      <c r="N99" s="12">
        <f t="shared" ref="N99:N127" si="220">L99+M99</f>
        <v>0</v>
      </c>
      <c r="O99" s="11">
        <v>2</v>
      </c>
      <c r="P99" s="12" t="str">
        <f t="shared" ref="P99:P121" si="221">IF(O99=1,L99,"0")</f>
        <v>0</v>
      </c>
      <c r="Q99" s="12" t="str">
        <f t="shared" ref="Q99:Q121" si="222">IF(O99=1,M99,"0")</f>
        <v>0</v>
      </c>
      <c r="R99" s="12" t="str">
        <f t="shared" ref="R99:R121" si="223">IF(O99=1,N99,"0")</f>
        <v>0</v>
      </c>
      <c r="S99" s="12">
        <f t="shared" ref="S99:S126" si="224">IF(O99=2,L99,"0")</f>
        <v>0</v>
      </c>
      <c r="T99" s="12">
        <f t="shared" ref="T99:T126" si="225">IF(O99=2,M99,"0")</f>
        <v>0</v>
      </c>
      <c r="U99" s="12">
        <f t="shared" ref="U99:U126" si="226">IF(O99=2,N99,"0")</f>
        <v>0</v>
      </c>
      <c r="V99" s="12" t="str">
        <f t="shared" ref="V99:V126" si="227">IF(O99=3,L99,"0")</f>
        <v>0</v>
      </c>
      <c r="W99" s="12" t="str">
        <f t="shared" ref="W99:W126" si="228">IF(O99=3,M99,"0")</f>
        <v>0</v>
      </c>
      <c r="X99" s="12" t="str">
        <f t="shared" ref="X99:X126" si="229">IF(O99=3,N99,"0")</f>
        <v>0</v>
      </c>
    </row>
    <row r="100" spans="1:24" ht="25.5" hidden="1" customHeight="1">
      <c r="A100" s="18"/>
      <c r="B100" s="19" t="s">
        <v>51</v>
      </c>
      <c r="C100" s="12"/>
      <c r="D100" s="12"/>
      <c r="E100" s="12">
        <f t="shared" si="216"/>
        <v>0</v>
      </c>
      <c r="F100" s="33"/>
      <c r="G100" s="38"/>
      <c r="H100" s="12">
        <f t="shared" si="217"/>
        <v>0</v>
      </c>
      <c r="I100" s="33">
        <v>0</v>
      </c>
      <c r="J100" s="12">
        <v>0</v>
      </c>
      <c r="K100" s="12">
        <f t="shared" si="218"/>
        <v>0</v>
      </c>
      <c r="L100" s="12">
        <f t="shared" si="219"/>
        <v>0</v>
      </c>
      <c r="M100" s="12">
        <f t="shared" si="219"/>
        <v>0</v>
      </c>
      <c r="N100" s="12">
        <f t="shared" si="220"/>
        <v>0</v>
      </c>
      <c r="O100" s="11">
        <v>2</v>
      </c>
      <c r="P100" s="12" t="str">
        <f t="shared" si="221"/>
        <v>0</v>
      </c>
      <c r="Q100" s="12" t="str">
        <f t="shared" si="222"/>
        <v>0</v>
      </c>
      <c r="R100" s="12" t="str">
        <f t="shared" si="223"/>
        <v>0</v>
      </c>
      <c r="S100" s="12">
        <f t="shared" si="224"/>
        <v>0</v>
      </c>
      <c r="T100" s="12">
        <f t="shared" si="225"/>
        <v>0</v>
      </c>
      <c r="U100" s="12">
        <f t="shared" si="226"/>
        <v>0</v>
      </c>
      <c r="V100" s="12" t="str">
        <f t="shared" si="227"/>
        <v>0</v>
      </c>
      <c r="W100" s="12" t="str">
        <f t="shared" si="228"/>
        <v>0</v>
      </c>
      <c r="X100" s="12" t="str">
        <f t="shared" si="229"/>
        <v>0</v>
      </c>
    </row>
    <row r="101" spans="1:24" ht="25.5" customHeight="1">
      <c r="A101" s="18"/>
      <c r="B101" s="19" t="s">
        <v>43</v>
      </c>
      <c r="C101" s="12">
        <v>6</v>
      </c>
      <c r="D101" s="12">
        <v>2</v>
      </c>
      <c r="E101" s="12">
        <f t="shared" si="216"/>
        <v>8</v>
      </c>
      <c r="F101" s="33">
        <v>52</v>
      </c>
      <c r="G101" s="38">
        <v>17</v>
      </c>
      <c r="H101" s="12">
        <f t="shared" si="217"/>
        <v>69</v>
      </c>
      <c r="I101" s="33">
        <v>5</v>
      </c>
      <c r="J101" s="12">
        <v>0</v>
      </c>
      <c r="K101" s="12">
        <f t="shared" si="218"/>
        <v>5</v>
      </c>
      <c r="L101" s="112">
        <f t="shared" si="219"/>
        <v>63</v>
      </c>
      <c r="M101" s="112">
        <f t="shared" si="219"/>
        <v>19</v>
      </c>
      <c r="N101" s="112">
        <f t="shared" si="220"/>
        <v>82</v>
      </c>
      <c r="O101" s="11">
        <v>2</v>
      </c>
      <c r="P101" s="12" t="str">
        <f t="shared" si="221"/>
        <v>0</v>
      </c>
      <c r="Q101" s="12" t="str">
        <f t="shared" si="222"/>
        <v>0</v>
      </c>
      <c r="R101" s="12" t="str">
        <f t="shared" si="223"/>
        <v>0</v>
      </c>
      <c r="S101" s="12">
        <f t="shared" si="224"/>
        <v>63</v>
      </c>
      <c r="T101" s="12">
        <f t="shared" si="225"/>
        <v>19</v>
      </c>
      <c r="U101" s="12">
        <f t="shared" si="226"/>
        <v>82</v>
      </c>
      <c r="V101" s="12" t="str">
        <f t="shared" si="227"/>
        <v>0</v>
      </c>
      <c r="W101" s="12" t="str">
        <f t="shared" si="228"/>
        <v>0</v>
      </c>
      <c r="X101" s="12" t="str">
        <f t="shared" si="229"/>
        <v>0</v>
      </c>
    </row>
    <row r="102" spans="1:24" ht="25.5" customHeight="1">
      <c r="A102" s="18"/>
      <c r="B102" s="39" t="s">
        <v>171</v>
      </c>
      <c r="C102" s="12">
        <v>0</v>
      </c>
      <c r="D102" s="12">
        <v>0</v>
      </c>
      <c r="E102" s="12">
        <f t="shared" si="216"/>
        <v>0</v>
      </c>
      <c r="F102" s="33">
        <v>19</v>
      </c>
      <c r="G102" s="38">
        <v>8</v>
      </c>
      <c r="H102" s="12">
        <f t="shared" si="217"/>
        <v>27</v>
      </c>
      <c r="I102" s="33">
        <v>1</v>
      </c>
      <c r="J102" s="12">
        <v>0</v>
      </c>
      <c r="K102" s="12">
        <f t="shared" si="218"/>
        <v>1</v>
      </c>
      <c r="L102" s="112">
        <f t="shared" si="219"/>
        <v>20</v>
      </c>
      <c r="M102" s="112">
        <f t="shared" si="219"/>
        <v>8</v>
      </c>
      <c r="N102" s="112">
        <f t="shared" si="220"/>
        <v>28</v>
      </c>
      <c r="O102" s="11">
        <v>2</v>
      </c>
      <c r="P102" s="12" t="str">
        <f t="shared" si="221"/>
        <v>0</v>
      </c>
      <c r="Q102" s="12" t="str">
        <f t="shared" si="222"/>
        <v>0</v>
      </c>
      <c r="R102" s="12" t="str">
        <f t="shared" si="223"/>
        <v>0</v>
      </c>
      <c r="S102" s="12">
        <f t="shared" si="224"/>
        <v>20</v>
      </c>
      <c r="T102" s="12">
        <f t="shared" si="225"/>
        <v>8</v>
      </c>
      <c r="U102" s="12">
        <f t="shared" si="226"/>
        <v>28</v>
      </c>
      <c r="V102" s="12" t="str">
        <f t="shared" si="227"/>
        <v>0</v>
      </c>
      <c r="W102" s="12" t="str">
        <f t="shared" si="228"/>
        <v>0</v>
      </c>
      <c r="X102" s="12" t="str">
        <f t="shared" si="229"/>
        <v>0</v>
      </c>
    </row>
    <row r="103" spans="1:24" ht="25.5" customHeight="1">
      <c r="A103" s="18"/>
      <c r="B103" s="39" t="s">
        <v>50</v>
      </c>
      <c r="C103" s="12">
        <v>0</v>
      </c>
      <c r="D103" s="12">
        <v>0</v>
      </c>
      <c r="E103" s="12">
        <f t="shared" si="216"/>
        <v>0</v>
      </c>
      <c r="F103" s="33">
        <v>24</v>
      </c>
      <c r="G103" s="38">
        <v>29</v>
      </c>
      <c r="H103" s="12">
        <f t="shared" si="217"/>
        <v>53</v>
      </c>
      <c r="I103" s="33">
        <v>7</v>
      </c>
      <c r="J103" s="12">
        <v>9</v>
      </c>
      <c r="K103" s="12">
        <f t="shared" si="218"/>
        <v>16</v>
      </c>
      <c r="L103" s="112">
        <f t="shared" ref="L103:L104" si="230">C103+F103+I103</f>
        <v>31</v>
      </c>
      <c r="M103" s="112">
        <f t="shared" ref="M103:M104" si="231">D103+G103+J103</f>
        <v>38</v>
      </c>
      <c r="N103" s="112">
        <f t="shared" si="220"/>
        <v>69</v>
      </c>
      <c r="O103" s="11">
        <v>2</v>
      </c>
      <c r="P103" s="12" t="str">
        <f t="shared" si="221"/>
        <v>0</v>
      </c>
      <c r="Q103" s="12" t="str">
        <f t="shared" si="222"/>
        <v>0</v>
      </c>
      <c r="R103" s="12" t="str">
        <f t="shared" si="223"/>
        <v>0</v>
      </c>
      <c r="S103" s="12">
        <f t="shared" si="224"/>
        <v>31</v>
      </c>
      <c r="T103" s="12">
        <f t="shared" si="225"/>
        <v>38</v>
      </c>
      <c r="U103" s="12">
        <f t="shared" si="226"/>
        <v>69</v>
      </c>
      <c r="V103" s="12" t="str">
        <f t="shared" si="227"/>
        <v>0</v>
      </c>
      <c r="W103" s="12" t="str">
        <f t="shared" si="228"/>
        <v>0</v>
      </c>
      <c r="X103" s="12" t="str">
        <f t="shared" si="229"/>
        <v>0</v>
      </c>
    </row>
    <row r="104" spans="1:24" ht="25.5" hidden="1" customHeight="1">
      <c r="A104" s="18"/>
      <c r="B104" s="39" t="s">
        <v>151</v>
      </c>
      <c r="C104" s="12">
        <v>0</v>
      </c>
      <c r="D104" s="12">
        <v>0</v>
      </c>
      <c r="E104" s="12">
        <f t="shared" si="216"/>
        <v>0</v>
      </c>
      <c r="F104" s="33">
        <v>0</v>
      </c>
      <c r="G104" s="38">
        <v>0</v>
      </c>
      <c r="H104" s="12">
        <f t="shared" si="217"/>
        <v>0</v>
      </c>
      <c r="I104" s="33">
        <v>0</v>
      </c>
      <c r="J104" s="12">
        <v>0</v>
      </c>
      <c r="K104" s="12">
        <f t="shared" si="218"/>
        <v>0</v>
      </c>
      <c r="L104" s="112">
        <f t="shared" si="230"/>
        <v>0</v>
      </c>
      <c r="M104" s="112">
        <f t="shared" si="231"/>
        <v>0</v>
      </c>
      <c r="N104" s="112">
        <f t="shared" si="220"/>
        <v>0</v>
      </c>
      <c r="O104" s="11">
        <v>2</v>
      </c>
      <c r="P104" s="12" t="str">
        <f t="shared" si="221"/>
        <v>0</v>
      </c>
      <c r="Q104" s="12" t="str">
        <f t="shared" si="222"/>
        <v>0</v>
      </c>
      <c r="R104" s="12" t="str">
        <f t="shared" si="223"/>
        <v>0</v>
      </c>
      <c r="S104" s="12">
        <f t="shared" si="224"/>
        <v>0</v>
      </c>
      <c r="T104" s="12">
        <f t="shared" si="225"/>
        <v>0</v>
      </c>
      <c r="U104" s="12">
        <f t="shared" si="226"/>
        <v>0</v>
      </c>
      <c r="V104" s="12" t="str">
        <f t="shared" si="227"/>
        <v>0</v>
      </c>
      <c r="W104" s="12" t="str">
        <f t="shared" si="228"/>
        <v>0</v>
      </c>
      <c r="X104" s="12" t="str">
        <f t="shared" si="229"/>
        <v>0</v>
      </c>
    </row>
    <row r="105" spans="1:24" ht="25.5" customHeight="1">
      <c r="A105" s="18"/>
      <c r="B105" s="19" t="s">
        <v>42</v>
      </c>
      <c r="C105" s="12">
        <v>3</v>
      </c>
      <c r="D105" s="12">
        <v>0</v>
      </c>
      <c r="E105" s="12">
        <f t="shared" si="216"/>
        <v>3</v>
      </c>
      <c r="F105" s="33">
        <v>19</v>
      </c>
      <c r="G105" s="38">
        <v>9</v>
      </c>
      <c r="H105" s="12">
        <f t="shared" si="217"/>
        <v>28</v>
      </c>
      <c r="I105" s="33">
        <v>13</v>
      </c>
      <c r="J105" s="12">
        <v>0</v>
      </c>
      <c r="K105" s="12">
        <f t="shared" si="218"/>
        <v>13</v>
      </c>
      <c r="L105" s="112">
        <f t="shared" ref="L105:L127" si="232">C105+F105+I105</f>
        <v>35</v>
      </c>
      <c r="M105" s="112">
        <f t="shared" ref="M105:M127" si="233">D105+G105+J105</f>
        <v>9</v>
      </c>
      <c r="N105" s="112">
        <f t="shared" si="220"/>
        <v>44</v>
      </c>
      <c r="O105" s="11">
        <v>2</v>
      </c>
      <c r="P105" s="12" t="str">
        <f t="shared" si="221"/>
        <v>0</v>
      </c>
      <c r="Q105" s="12" t="str">
        <f t="shared" si="222"/>
        <v>0</v>
      </c>
      <c r="R105" s="12" t="str">
        <f t="shared" si="223"/>
        <v>0</v>
      </c>
      <c r="S105" s="12">
        <f t="shared" si="224"/>
        <v>35</v>
      </c>
      <c r="T105" s="12">
        <f t="shared" si="225"/>
        <v>9</v>
      </c>
      <c r="U105" s="12">
        <f t="shared" si="226"/>
        <v>44</v>
      </c>
      <c r="V105" s="12" t="str">
        <f t="shared" si="227"/>
        <v>0</v>
      </c>
      <c r="W105" s="12" t="str">
        <f t="shared" si="228"/>
        <v>0</v>
      </c>
      <c r="X105" s="12" t="str">
        <f t="shared" si="229"/>
        <v>0</v>
      </c>
    </row>
    <row r="106" spans="1:24" ht="25.5" hidden="1" customHeight="1">
      <c r="A106" s="18"/>
      <c r="B106" s="41" t="s">
        <v>49</v>
      </c>
      <c r="C106" s="12"/>
      <c r="D106" s="12"/>
      <c r="E106" s="12">
        <f t="shared" si="216"/>
        <v>0</v>
      </c>
      <c r="F106" s="33"/>
      <c r="G106" s="38"/>
      <c r="H106" s="12">
        <f t="shared" si="217"/>
        <v>0</v>
      </c>
      <c r="I106" s="33"/>
      <c r="J106" s="12"/>
      <c r="K106" s="12">
        <f t="shared" si="218"/>
        <v>0</v>
      </c>
      <c r="L106" s="112">
        <f t="shared" si="232"/>
        <v>0</v>
      </c>
      <c r="M106" s="112">
        <f t="shared" si="233"/>
        <v>0</v>
      </c>
      <c r="N106" s="112">
        <f t="shared" si="220"/>
        <v>0</v>
      </c>
      <c r="O106" s="11">
        <v>2</v>
      </c>
      <c r="P106" s="12" t="str">
        <f t="shared" si="221"/>
        <v>0</v>
      </c>
      <c r="Q106" s="12" t="str">
        <f t="shared" si="222"/>
        <v>0</v>
      </c>
      <c r="R106" s="12" t="str">
        <f t="shared" si="223"/>
        <v>0</v>
      </c>
      <c r="S106" s="12">
        <f t="shared" si="224"/>
        <v>0</v>
      </c>
      <c r="T106" s="12">
        <f t="shared" si="225"/>
        <v>0</v>
      </c>
      <c r="U106" s="12">
        <f t="shared" si="226"/>
        <v>0</v>
      </c>
      <c r="V106" s="12" t="str">
        <f t="shared" si="227"/>
        <v>0</v>
      </c>
      <c r="W106" s="12" t="str">
        <f t="shared" si="228"/>
        <v>0</v>
      </c>
      <c r="X106" s="12" t="str">
        <f t="shared" si="229"/>
        <v>0</v>
      </c>
    </row>
    <row r="107" spans="1:24" ht="25.5" customHeight="1">
      <c r="A107" s="18"/>
      <c r="B107" s="41" t="s">
        <v>92</v>
      </c>
      <c r="C107" s="12">
        <v>0</v>
      </c>
      <c r="D107" s="12">
        <v>0</v>
      </c>
      <c r="E107" s="12">
        <f t="shared" si="216"/>
        <v>0</v>
      </c>
      <c r="F107" s="33">
        <v>0</v>
      </c>
      <c r="G107" s="38">
        <v>0</v>
      </c>
      <c r="H107" s="12">
        <f t="shared" si="217"/>
        <v>0</v>
      </c>
      <c r="I107" s="33">
        <v>1</v>
      </c>
      <c r="J107" s="12">
        <v>0</v>
      </c>
      <c r="K107" s="12">
        <f t="shared" si="218"/>
        <v>1</v>
      </c>
      <c r="L107" s="112">
        <f t="shared" si="232"/>
        <v>1</v>
      </c>
      <c r="M107" s="112">
        <f t="shared" si="233"/>
        <v>0</v>
      </c>
      <c r="N107" s="112">
        <f t="shared" si="220"/>
        <v>1</v>
      </c>
      <c r="O107" s="11">
        <v>2</v>
      </c>
      <c r="P107" s="12" t="str">
        <f t="shared" si="221"/>
        <v>0</v>
      </c>
      <c r="Q107" s="12" t="str">
        <f t="shared" si="222"/>
        <v>0</v>
      </c>
      <c r="R107" s="12" t="str">
        <f t="shared" si="223"/>
        <v>0</v>
      </c>
      <c r="S107" s="12">
        <f t="shared" si="224"/>
        <v>1</v>
      </c>
      <c r="T107" s="12">
        <f t="shared" si="225"/>
        <v>0</v>
      </c>
      <c r="U107" s="12">
        <f t="shared" si="226"/>
        <v>1</v>
      </c>
      <c r="V107" s="12" t="str">
        <f t="shared" si="227"/>
        <v>0</v>
      </c>
      <c r="W107" s="12" t="str">
        <f t="shared" si="228"/>
        <v>0</v>
      </c>
      <c r="X107" s="12" t="str">
        <f t="shared" si="229"/>
        <v>0</v>
      </c>
    </row>
    <row r="108" spans="1:24" ht="25.5" customHeight="1">
      <c r="A108" s="18"/>
      <c r="B108" s="41" t="s">
        <v>93</v>
      </c>
      <c r="C108" s="12">
        <v>3</v>
      </c>
      <c r="D108" s="12">
        <v>2</v>
      </c>
      <c r="E108" s="12">
        <f t="shared" si="216"/>
        <v>5</v>
      </c>
      <c r="F108" s="33">
        <v>2</v>
      </c>
      <c r="G108" s="38">
        <v>2</v>
      </c>
      <c r="H108" s="12">
        <f t="shared" si="217"/>
        <v>4</v>
      </c>
      <c r="I108" s="33">
        <v>3</v>
      </c>
      <c r="J108" s="12">
        <v>8</v>
      </c>
      <c r="K108" s="12">
        <f t="shared" si="218"/>
        <v>11</v>
      </c>
      <c r="L108" s="112">
        <f t="shared" si="232"/>
        <v>8</v>
      </c>
      <c r="M108" s="112">
        <f t="shared" si="233"/>
        <v>12</v>
      </c>
      <c r="N108" s="112">
        <f t="shared" si="220"/>
        <v>20</v>
      </c>
      <c r="O108" s="11">
        <v>2</v>
      </c>
      <c r="P108" s="12" t="str">
        <f t="shared" si="221"/>
        <v>0</v>
      </c>
      <c r="Q108" s="12" t="str">
        <f t="shared" si="222"/>
        <v>0</v>
      </c>
      <c r="R108" s="12" t="str">
        <f t="shared" si="223"/>
        <v>0</v>
      </c>
      <c r="S108" s="12">
        <f t="shared" si="224"/>
        <v>8</v>
      </c>
      <c r="T108" s="12">
        <f t="shared" si="225"/>
        <v>12</v>
      </c>
      <c r="U108" s="12">
        <f t="shared" si="226"/>
        <v>20</v>
      </c>
      <c r="V108" s="12" t="str">
        <f t="shared" si="227"/>
        <v>0</v>
      </c>
      <c r="W108" s="12" t="str">
        <f t="shared" si="228"/>
        <v>0</v>
      </c>
      <c r="X108" s="12" t="str">
        <f t="shared" si="229"/>
        <v>0</v>
      </c>
    </row>
    <row r="109" spans="1:24" ht="25.5" customHeight="1">
      <c r="A109" s="7"/>
      <c r="B109" s="19" t="s">
        <v>144</v>
      </c>
      <c r="C109" s="12">
        <v>1</v>
      </c>
      <c r="D109" s="12">
        <v>3</v>
      </c>
      <c r="E109" s="12">
        <f t="shared" si="216"/>
        <v>4</v>
      </c>
      <c r="F109" s="33">
        <v>12</v>
      </c>
      <c r="G109" s="38">
        <v>6</v>
      </c>
      <c r="H109" s="12">
        <f t="shared" si="217"/>
        <v>18</v>
      </c>
      <c r="I109" s="33">
        <v>9</v>
      </c>
      <c r="J109" s="12">
        <v>5</v>
      </c>
      <c r="K109" s="12">
        <f t="shared" si="218"/>
        <v>14</v>
      </c>
      <c r="L109" s="112">
        <f t="shared" si="232"/>
        <v>22</v>
      </c>
      <c r="M109" s="112">
        <f t="shared" si="233"/>
        <v>14</v>
      </c>
      <c r="N109" s="112">
        <f t="shared" si="220"/>
        <v>36</v>
      </c>
      <c r="O109" s="11">
        <v>2</v>
      </c>
      <c r="P109" s="12" t="str">
        <f t="shared" si="221"/>
        <v>0</v>
      </c>
      <c r="Q109" s="12" t="str">
        <f t="shared" si="222"/>
        <v>0</v>
      </c>
      <c r="R109" s="12" t="str">
        <f t="shared" si="223"/>
        <v>0</v>
      </c>
      <c r="S109" s="12">
        <f t="shared" si="224"/>
        <v>22</v>
      </c>
      <c r="T109" s="12">
        <f t="shared" si="225"/>
        <v>14</v>
      </c>
      <c r="U109" s="12">
        <f t="shared" si="226"/>
        <v>36</v>
      </c>
      <c r="V109" s="12" t="str">
        <f t="shared" si="227"/>
        <v>0</v>
      </c>
      <c r="W109" s="12" t="str">
        <f t="shared" si="228"/>
        <v>0</v>
      </c>
      <c r="X109" s="12" t="str">
        <f t="shared" si="229"/>
        <v>0</v>
      </c>
    </row>
    <row r="110" spans="1:24" ht="25.5" hidden="1" customHeight="1">
      <c r="A110" s="7"/>
      <c r="B110" s="19" t="s">
        <v>45</v>
      </c>
      <c r="C110" s="12"/>
      <c r="D110" s="12"/>
      <c r="E110" s="12">
        <f t="shared" si="216"/>
        <v>0</v>
      </c>
      <c r="F110" s="33"/>
      <c r="G110" s="38"/>
      <c r="H110" s="12">
        <f t="shared" si="217"/>
        <v>0</v>
      </c>
      <c r="I110" s="33"/>
      <c r="J110" s="12"/>
      <c r="K110" s="12">
        <f t="shared" si="218"/>
        <v>0</v>
      </c>
      <c r="L110" s="112">
        <f t="shared" si="232"/>
        <v>0</v>
      </c>
      <c r="M110" s="112">
        <f t="shared" si="233"/>
        <v>0</v>
      </c>
      <c r="N110" s="112">
        <f t="shared" si="220"/>
        <v>0</v>
      </c>
      <c r="O110" s="11">
        <v>2</v>
      </c>
      <c r="P110" s="12" t="str">
        <f t="shared" si="221"/>
        <v>0</v>
      </c>
      <c r="Q110" s="12" t="str">
        <f t="shared" si="222"/>
        <v>0</v>
      </c>
      <c r="R110" s="12" t="str">
        <f t="shared" si="223"/>
        <v>0</v>
      </c>
      <c r="S110" s="12">
        <f t="shared" si="224"/>
        <v>0</v>
      </c>
      <c r="T110" s="12">
        <f t="shared" si="225"/>
        <v>0</v>
      </c>
      <c r="U110" s="12">
        <f t="shared" si="226"/>
        <v>0</v>
      </c>
      <c r="V110" s="12" t="str">
        <f t="shared" si="227"/>
        <v>0</v>
      </c>
      <c r="W110" s="12" t="str">
        <f t="shared" si="228"/>
        <v>0</v>
      </c>
      <c r="X110" s="12" t="str">
        <f t="shared" si="229"/>
        <v>0</v>
      </c>
    </row>
    <row r="111" spans="1:24" ht="25.5" customHeight="1">
      <c r="A111" s="7"/>
      <c r="B111" s="19" t="s">
        <v>48</v>
      </c>
      <c r="C111" s="12">
        <v>0</v>
      </c>
      <c r="D111" s="12">
        <v>0</v>
      </c>
      <c r="E111" s="12">
        <f t="shared" si="216"/>
        <v>0</v>
      </c>
      <c r="F111" s="33">
        <v>36</v>
      </c>
      <c r="G111" s="38">
        <v>19</v>
      </c>
      <c r="H111" s="12">
        <f t="shared" si="217"/>
        <v>55</v>
      </c>
      <c r="I111" s="33">
        <v>14</v>
      </c>
      <c r="J111" s="12">
        <v>2</v>
      </c>
      <c r="K111" s="12">
        <f t="shared" si="218"/>
        <v>16</v>
      </c>
      <c r="L111" s="112">
        <f t="shared" si="232"/>
        <v>50</v>
      </c>
      <c r="M111" s="112">
        <f t="shared" si="233"/>
        <v>21</v>
      </c>
      <c r="N111" s="112">
        <f t="shared" si="220"/>
        <v>71</v>
      </c>
      <c r="O111" s="11">
        <v>2</v>
      </c>
      <c r="P111" s="12" t="str">
        <f t="shared" si="221"/>
        <v>0</v>
      </c>
      <c r="Q111" s="12" t="str">
        <f t="shared" si="222"/>
        <v>0</v>
      </c>
      <c r="R111" s="12" t="str">
        <f t="shared" si="223"/>
        <v>0</v>
      </c>
      <c r="S111" s="12">
        <f t="shared" si="224"/>
        <v>50</v>
      </c>
      <c r="T111" s="12">
        <f t="shared" si="225"/>
        <v>21</v>
      </c>
      <c r="U111" s="12">
        <f t="shared" si="226"/>
        <v>71</v>
      </c>
      <c r="V111" s="12" t="str">
        <f t="shared" si="227"/>
        <v>0</v>
      </c>
      <c r="W111" s="12" t="str">
        <f t="shared" si="228"/>
        <v>0</v>
      </c>
      <c r="X111" s="12" t="str">
        <f t="shared" si="229"/>
        <v>0</v>
      </c>
    </row>
    <row r="112" spans="1:24" ht="25.5" customHeight="1">
      <c r="A112" s="17"/>
      <c r="B112" s="19" t="s">
        <v>40</v>
      </c>
      <c r="C112" s="12">
        <v>2</v>
      </c>
      <c r="D112" s="12">
        <v>0</v>
      </c>
      <c r="E112" s="12">
        <f t="shared" si="216"/>
        <v>2</v>
      </c>
      <c r="F112" s="33">
        <v>34</v>
      </c>
      <c r="G112" s="38">
        <v>17</v>
      </c>
      <c r="H112" s="12">
        <f t="shared" si="217"/>
        <v>51</v>
      </c>
      <c r="I112" s="33">
        <v>10</v>
      </c>
      <c r="J112" s="12">
        <v>2</v>
      </c>
      <c r="K112" s="12">
        <f t="shared" si="218"/>
        <v>12</v>
      </c>
      <c r="L112" s="112">
        <f t="shared" si="232"/>
        <v>46</v>
      </c>
      <c r="M112" s="112">
        <f t="shared" si="233"/>
        <v>19</v>
      </c>
      <c r="N112" s="112">
        <f t="shared" si="220"/>
        <v>65</v>
      </c>
      <c r="O112" s="11">
        <v>2</v>
      </c>
      <c r="P112" s="12" t="str">
        <f t="shared" si="221"/>
        <v>0</v>
      </c>
      <c r="Q112" s="12" t="str">
        <f t="shared" si="222"/>
        <v>0</v>
      </c>
      <c r="R112" s="12" t="str">
        <f t="shared" si="223"/>
        <v>0</v>
      </c>
      <c r="S112" s="12">
        <f t="shared" si="224"/>
        <v>46</v>
      </c>
      <c r="T112" s="12">
        <f t="shared" si="225"/>
        <v>19</v>
      </c>
      <c r="U112" s="12">
        <f t="shared" si="226"/>
        <v>65</v>
      </c>
      <c r="V112" s="12" t="str">
        <f t="shared" si="227"/>
        <v>0</v>
      </c>
      <c r="W112" s="12" t="str">
        <f t="shared" si="228"/>
        <v>0</v>
      </c>
      <c r="X112" s="12" t="str">
        <f t="shared" si="229"/>
        <v>0</v>
      </c>
    </row>
    <row r="113" spans="1:24" ht="25.5" hidden="1" customHeight="1">
      <c r="A113" s="17"/>
      <c r="B113" s="19" t="s">
        <v>152</v>
      </c>
      <c r="C113" s="12">
        <v>0</v>
      </c>
      <c r="D113" s="12">
        <v>0</v>
      </c>
      <c r="E113" s="12">
        <f t="shared" si="216"/>
        <v>0</v>
      </c>
      <c r="F113" s="33">
        <v>0</v>
      </c>
      <c r="G113" s="38">
        <v>0</v>
      </c>
      <c r="H113" s="12">
        <f t="shared" si="217"/>
        <v>0</v>
      </c>
      <c r="I113" s="33">
        <v>0</v>
      </c>
      <c r="J113" s="12">
        <v>0</v>
      </c>
      <c r="K113" s="12">
        <f t="shared" si="218"/>
        <v>0</v>
      </c>
      <c r="L113" s="112">
        <f t="shared" si="232"/>
        <v>0</v>
      </c>
      <c r="M113" s="112">
        <f t="shared" si="233"/>
        <v>0</v>
      </c>
      <c r="N113" s="112">
        <f t="shared" si="220"/>
        <v>0</v>
      </c>
      <c r="O113" s="11">
        <v>2</v>
      </c>
      <c r="P113" s="12" t="str">
        <f t="shared" si="221"/>
        <v>0</v>
      </c>
      <c r="Q113" s="12" t="str">
        <f t="shared" si="222"/>
        <v>0</v>
      </c>
      <c r="R113" s="12" t="str">
        <f t="shared" si="223"/>
        <v>0</v>
      </c>
      <c r="S113" s="12">
        <f t="shared" si="224"/>
        <v>0</v>
      </c>
      <c r="T113" s="12">
        <f t="shared" si="225"/>
        <v>0</v>
      </c>
      <c r="U113" s="12">
        <f t="shared" si="226"/>
        <v>0</v>
      </c>
      <c r="V113" s="12" t="str">
        <f t="shared" si="227"/>
        <v>0</v>
      </c>
      <c r="W113" s="12" t="str">
        <f t="shared" si="228"/>
        <v>0</v>
      </c>
      <c r="X113" s="12" t="str">
        <f t="shared" si="229"/>
        <v>0</v>
      </c>
    </row>
    <row r="114" spans="1:24" ht="25.5" customHeight="1">
      <c r="A114" s="17"/>
      <c r="B114" s="19" t="s">
        <v>153</v>
      </c>
      <c r="C114" s="12">
        <v>0</v>
      </c>
      <c r="D114" s="12">
        <v>1</v>
      </c>
      <c r="E114" s="12">
        <f t="shared" si="216"/>
        <v>1</v>
      </c>
      <c r="F114" s="33">
        <v>1</v>
      </c>
      <c r="G114" s="38">
        <v>4</v>
      </c>
      <c r="H114" s="12">
        <f t="shared" si="217"/>
        <v>5</v>
      </c>
      <c r="I114" s="33">
        <v>15</v>
      </c>
      <c r="J114" s="12">
        <v>10</v>
      </c>
      <c r="K114" s="12">
        <f t="shared" si="218"/>
        <v>25</v>
      </c>
      <c r="L114" s="112">
        <f t="shared" si="232"/>
        <v>16</v>
      </c>
      <c r="M114" s="112">
        <f t="shared" si="233"/>
        <v>15</v>
      </c>
      <c r="N114" s="112">
        <f t="shared" si="220"/>
        <v>31</v>
      </c>
      <c r="O114" s="11">
        <v>2</v>
      </c>
      <c r="P114" s="12" t="str">
        <f t="shared" si="221"/>
        <v>0</v>
      </c>
      <c r="Q114" s="12" t="str">
        <f t="shared" si="222"/>
        <v>0</v>
      </c>
      <c r="R114" s="12" t="str">
        <f t="shared" si="223"/>
        <v>0</v>
      </c>
      <c r="S114" s="12">
        <f t="shared" si="224"/>
        <v>16</v>
      </c>
      <c r="T114" s="12">
        <f t="shared" si="225"/>
        <v>15</v>
      </c>
      <c r="U114" s="12">
        <f t="shared" si="226"/>
        <v>31</v>
      </c>
      <c r="V114" s="12" t="str">
        <f t="shared" si="227"/>
        <v>0</v>
      </c>
      <c r="W114" s="12" t="str">
        <f t="shared" si="228"/>
        <v>0</v>
      </c>
      <c r="X114" s="12" t="str">
        <f t="shared" si="229"/>
        <v>0</v>
      </c>
    </row>
    <row r="115" spans="1:24" ht="25.5" customHeight="1">
      <c r="A115" s="18"/>
      <c r="B115" s="39" t="s">
        <v>44</v>
      </c>
      <c r="C115" s="12">
        <v>1</v>
      </c>
      <c r="D115" s="12">
        <v>0</v>
      </c>
      <c r="E115" s="12">
        <f t="shared" si="216"/>
        <v>1</v>
      </c>
      <c r="F115" s="33">
        <v>0</v>
      </c>
      <c r="G115" s="38">
        <v>0</v>
      </c>
      <c r="H115" s="12">
        <f t="shared" si="217"/>
        <v>0</v>
      </c>
      <c r="I115" s="33">
        <v>0</v>
      </c>
      <c r="J115" s="12">
        <v>0</v>
      </c>
      <c r="K115" s="12">
        <f t="shared" si="218"/>
        <v>0</v>
      </c>
      <c r="L115" s="112">
        <f t="shared" si="232"/>
        <v>1</v>
      </c>
      <c r="M115" s="112">
        <f t="shared" si="233"/>
        <v>0</v>
      </c>
      <c r="N115" s="112">
        <f t="shared" si="220"/>
        <v>1</v>
      </c>
      <c r="O115" s="11">
        <v>2</v>
      </c>
      <c r="P115" s="12" t="str">
        <f t="shared" si="221"/>
        <v>0</v>
      </c>
      <c r="Q115" s="12" t="str">
        <f t="shared" si="222"/>
        <v>0</v>
      </c>
      <c r="R115" s="12" t="str">
        <f t="shared" si="223"/>
        <v>0</v>
      </c>
      <c r="S115" s="12">
        <f t="shared" si="224"/>
        <v>1</v>
      </c>
      <c r="T115" s="12">
        <f t="shared" si="225"/>
        <v>0</v>
      </c>
      <c r="U115" s="12">
        <f t="shared" si="226"/>
        <v>1</v>
      </c>
      <c r="V115" s="12" t="str">
        <f t="shared" si="227"/>
        <v>0</v>
      </c>
      <c r="W115" s="12" t="str">
        <f t="shared" si="228"/>
        <v>0</v>
      </c>
      <c r="X115" s="12" t="str">
        <f t="shared" si="229"/>
        <v>0</v>
      </c>
    </row>
    <row r="116" spans="1:24" ht="25.5" customHeight="1">
      <c r="A116" s="18"/>
      <c r="B116" s="19" t="s">
        <v>47</v>
      </c>
      <c r="C116" s="12"/>
      <c r="D116" s="12"/>
      <c r="E116" s="12">
        <f t="shared" si="216"/>
        <v>0</v>
      </c>
      <c r="F116" s="33">
        <v>28</v>
      </c>
      <c r="G116" s="38">
        <v>11</v>
      </c>
      <c r="H116" s="12">
        <f t="shared" si="217"/>
        <v>39</v>
      </c>
      <c r="I116" s="33">
        <v>10</v>
      </c>
      <c r="J116" s="12">
        <v>8</v>
      </c>
      <c r="K116" s="12">
        <f t="shared" si="218"/>
        <v>18</v>
      </c>
      <c r="L116" s="112">
        <f t="shared" si="232"/>
        <v>38</v>
      </c>
      <c r="M116" s="112">
        <f t="shared" si="233"/>
        <v>19</v>
      </c>
      <c r="N116" s="112">
        <f t="shared" si="220"/>
        <v>57</v>
      </c>
      <c r="O116" s="11">
        <v>2</v>
      </c>
      <c r="P116" s="12" t="str">
        <f t="shared" si="221"/>
        <v>0</v>
      </c>
      <c r="Q116" s="12" t="str">
        <f t="shared" si="222"/>
        <v>0</v>
      </c>
      <c r="R116" s="12" t="str">
        <f t="shared" si="223"/>
        <v>0</v>
      </c>
      <c r="S116" s="12">
        <f t="shared" si="224"/>
        <v>38</v>
      </c>
      <c r="T116" s="12">
        <f t="shared" si="225"/>
        <v>19</v>
      </c>
      <c r="U116" s="12">
        <f t="shared" si="226"/>
        <v>57</v>
      </c>
      <c r="V116" s="12" t="str">
        <f t="shared" si="227"/>
        <v>0</v>
      </c>
      <c r="W116" s="12" t="str">
        <f t="shared" si="228"/>
        <v>0</v>
      </c>
      <c r="X116" s="12" t="str">
        <f t="shared" si="229"/>
        <v>0</v>
      </c>
    </row>
    <row r="117" spans="1:24" ht="25.5" customHeight="1">
      <c r="A117" s="18"/>
      <c r="B117" s="19" t="s">
        <v>46</v>
      </c>
      <c r="C117" s="12">
        <v>2</v>
      </c>
      <c r="D117" s="12">
        <v>0</v>
      </c>
      <c r="E117" s="12">
        <f t="shared" si="216"/>
        <v>2</v>
      </c>
      <c r="F117" s="33">
        <v>5</v>
      </c>
      <c r="G117" s="38">
        <v>5</v>
      </c>
      <c r="H117" s="12">
        <f t="shared" si="217"/>
        <v>10</v>
      </c>
      <c r="I117" s="33">
        <v>4</v>
      </c>
      <c r="J117" s="12">
        <v>4</v>
      </c>
      <c r="K117" s="12">
        <f t="shared" si="218"/>
        <v>8</v>
      </c>
      <c r="L117" s="112">
        <f t="shared" si="232"/>
        <v>11</v>
      </c>
      <c r="M117" s="112">
        <f t="shared" si="233"/>
        <v>9</v>
      </c>
      <c r="N117" s="112">
        <f t="shared" si="220"/>
        <v>20</v>
      </c>
      <c r="O117" s="11">
        <v>2</v>
      </c>
      <c r="P117" s="12" t="str">
        <f t="shared" si="221"/>
        <v>0</v>
      </c>
      <c r="Q117" s="12" t="str">
        <f t="shared" si="222"/>
        <v>0</v>
      </c>
      <c r="R117" s="12" t="str">
        <f t="shared" si="223"/>
        <v>0</v>
      </c>
      <c r="S117" s="12">
        <f t="shared" si="224"/>
        <v>11</v>
      </c>
      <c r="T117" s="12">
        <f t="shared" si="225"/>
        <v>9</v>
      </c>
      <c r="U117" s="12">
        <f t="shared" si="226"/>
        <v>20</v>
      </c>
      <c r="V117" s="12" t="str">
        <f t="shared" si="227"/>
        <v>0</v>
      </c>
      <c r="W117" s="12" t="str">
        <f t="shared" si="228"/>
        <v>0</v>
      </c>
      <c r="X117" s="12" t="str">
        <f t="shared" si="229"/>
        <v>0</v>
      </c>
    </row>
    <row r="118" spans="1:24" ht="25.5" customHeight="1">
      <c r="A118" s="18"/>
      <c r="B118" s="19" t="s">
        <v>145</v>
      </c>
      <c r="C118" s="12">
        <v>1</v>
      </c>
      <c r="D118" s="12">
        <v>1</v>
      </c>
      <c r="E118" s="12">
        <f t="shared" ref="E118" si="234">C118+D118</f>
        <v>2</v>
      </c>
      <c r="F118" s="12">
        <v>35</v>
      </c>
      <c r="G118" s="38">
        <v>11</v>
      </c>
      <c r="H118" s="12">
        <f t="shared" ref="H118" si="235">F118+G118</f>
        <v>46</v>
      </c>
      <c r="I118" s="12">
        <v>2</v>
      </c>
      <c r="J118" s="12">
        <v>1</v>
      </c>
      <c r="K118" s="12">
        <f t="shared" ref="K118" si="236">I118+J118</f>
        <v>3</v>
      </c>
      <c r="L118" s="112">
        <f t="shared" ref="L118" si="237">C118+F118+I118</f>
        <v>38</v>
      </c>
      <c r="M118" s="112">
        <f t="shared" ref="M118" si="238">D118+G118+J118</f>
        <v>13</v>
      </c>
      <c r="N118" s="112">
        <f t="shared" ref="N118" si="239">L118+M118</f>
        <v>51</v>
      </c>
      <c r="O118" s="11">
        <v>2</v>
      </c>
      <c r="P118" s="12" t="str">
        <f t="shared" ref="P118" si="240">IF(O118=1,L118,"0")</f>
        <v>0</v>
      </c>
      <c r="Q118" s="12" t="str">
        <f t="shared" ref="Q118" si="241">IF(O118=1,M118,"0")</f>
        <v>0</v>
      </c>
      <c r="R118" s="12" t="str">
        <f t="shared" ref="R118" si="242">IF(O118=1,N118,"0")</f>
        <v>0</v>
      </c>
      <c r="S118" s="12">
        <f t="shared" ref="S118" si="243">IF(O118=2,L118,"0")</f>
        <v>38</v>
      </c>
      <c r="T118" s="12">
        <f t="shared" ref="T118" si="244">IF(O118=2,M118,"0")</f>
        <v>13</v>
      </c>
      <c r="U118" s="12">
        <f t="shared" ref="U118" si="245">IF(O118=2,N118,"0")</f>
        <v>51</v>
      </c>
      <c r="V118" s="12" t="str">
        <f t="shared" ref="V118" si="246">IF(O118=3,L118,"0")</f>
        <v>0</v>
      </c>
      <c r="W118" s="12" t="str">
        <f t="shared" ref="W118" si="247">IF(O118=3,M118,"0")</f>
        <v>0</v>
      </c>
      <c r="X118" s="12" t="str">
        <f t="shared" ref="X118" si="248">IF(O118=3,N118,"0")</f>
        <v>0</v>
      </c>
    </row>
    <row r="119" spans="1:24" ht="25.5" hidden="1" customHeight="1">
      <c r="A119" s="18"/>
      <c r="B119" s="19" t="s">
        <v>154</v>
      </c>
      <c r="C119" s="12">
        <v>0</v>
      </c>
      <c r="D119" s="12">
        <v>0</v>
      </c>
      <c r="E119" s="12">
        <f t="shared" si="216"/>
        <v>0</v>
      </c>
      <c r="F119" s="12">
        <v>0</v>
      </c>
      <c r="G119" s="38">
        <v>0</v>
      </c>
      <c r="H119" s="12">
        <f t="shared" si="217"/>
        <v>0</v>
      </c>
      <c r="I119" s="12">
        <v>0</v>
      </c>
      <c r="J119" s="12">
        <v>0</v>
      </c>
      <c r="K119" s="12">
        <f t="shared" si="218"/>
        <v>0</v>
      </c>
      <c r="L119" s="112">
        <f t="shared" si="232"/>
        <v>0</v>
      </c>
      <c r="M119" s="112">
        <f t="shared" si="233"/>
        <v>0</v>
      </c>
      <c r="N119" s="112">
        <f t="shared" si="220"/>
        <v>0</v>
      </c>
      <c r="O119" s="11">
        <v>2</v>
      </c>
      <c r="P119" s="12" t="str">
        <f t="shared" si="221"/>
        <v>0</v>
      </c>
      <c r="Q119" s="12" t="str">
        <f t="shared" si="222"/>
        <v>0</v>
      </c>
      <c r="R119" s="12" t="str">
        <f t="shared" si="223"/>
        <v>0</v>
      </c>
      <c r="S119" s="12">
        <f t="shared" si="224"/>
        <v>0</v>
      </c>
      <c r="T119" s="12">
        <f t="shared" si="225"/>
        <v>0</v>
      </c>
      <c r="U119" s="12">
        <f t="shared" si="226"/>
        <v>0</v>
      </c>
      <c r="V119" s="12" t="str">
        <f t="shared" si="227"/>
        <v>0</v>
      </c>
      <c r="W119" s="12" t="str">
        <f t="shared" si="228"/>
        <v>0</v>
      </c>
      <c r="X119" s="12" t="str">
        <f t="shared" si="229"/>
        <v>0</v>
      </c>
    </row>
    <row r="120" spans="1:24" ht="25.5" customHeight="1">
      <c r="A120" s="18"/>
      <c r="B120" s="19" t="s">
        <v>155</v>
      </c>
      <c r="C120" s="12">
        <v>0</v>
      </c>
      <c r="D120" s="12">
        <v>0</v>
      </c>
      <c r="E120" s="12">
        <f t="shared" si="216"/>
        <v>0</v>
      </c>
      <c r="F120" s="12">
        <v>0</v>
      </c>
      <c r="G120" s="38">
        <v>0</v>
      </c>
      <c r="H120" s="12">
        <f t="shared" si="217"/>
        <v>0</v>
      </c>
      <c r="I120" s="12">
        <v>2</v>
      </c>
      <c r="J120" s="12">
        <v>0</v>
      </c>
      <c r="K120" s="12">
        <f t="shared" si="218"/>
        <v>2</v>
      </c>
      <c r="L120" s="112">
        <f t="shared" si="232"/>
        <v>2</v>
      </c>
      <c r="M120" s="112">
        <f t="shared" si="233"/>
        <v>0</v>
      </c>
      <c r="N120" s="112">
        <f t="shared" si="220"/>
        <v>2</v>
      </c>
      <c r="O120" s="11">
        <v>2</v>
      </c>
      <c r="P120" s="12" t="str">
        <f t="shared" si="221"/>
        <v>0</v>
      </c>
      <c r="Q120" s="12" t="str">
        <f t="shared" si="222"/>
        <v>0</v>
      </c>
      <c r="R120" s="12" t="str">
        <f t="shared" si="223"/>
        <v>0</v>
      </c>
      <c r="S120" s="12">
        <f t="shared" si="224"/>
        <v>2</v>
      </c>
      <c r="T120" s="12">
        <f t="shared" si="225"/>
        <v>0</v>
      </c>
      <c r="U120" s="12">
        <f t="shared" si="226"/>
        <v>2</v>
      </c>
      <c r="V120" s="12" t="str">
        <f t="shared" si="227"/>
        <v>0</v>
      </c>
      <c r="W120" s="12" t="str">
        <f t="shared" si="228"/>
        <v>0</v>
      </c>
      <c r="X120" s="12" t="str">
        <f t="shared" si="229"/>
        <v>0</v>
      </c>
    </row>
    <row r="121" spans="1:24" ht="25.5" customHeight="1">
      <c r="A121" s="18"/>
      <c r="B121" s="19" t="s">
        <v>156</v>
      </c>
      <c r="C121" s="12">
        <v>1</v>
      </c>
      <c r="D121" s="12">
        <v>0</v>
      </c>
      <c r="E121" s="12">
        <f t="shared" si="216"/>
        <v>1</v>
      </c>
      <c r="F121" s="12">
        <v>0</v>
      </c>
      <c r="G121" s="38">
        <v>0</v>
      </c>
      <c r="H121" s="12">
        <f t="shared" si="217"/>
        <v>0</v>
      </c>
      <c r="I121" s="12">
        <v>0</v>
      </c>
      <c r="J121" s="12">
        <v>0</v>
      </c>
      <c r="K121" s="12">
        <f t="shared" si="218"/>
        <v>0</v>
      </c>
      <c r="L121" s="112">
        <f t="shared" si="232"/>
        <v>1</v>
      </c>
      <c r="M121" s="112">
        <f t="shared" si="233"/>
        <v>0</v>
      </c>
      <c r="N121" s="112">
        <f t="shared" si="220"/>
        <v>1</v>
      </c>
      <c r="O121" s="11">
        <v>2</v>
      </c>
      <c r="P121" s="12" t="str">
        <f t="shared" si="221"/>
        <v>0</v>
      </c>
      <c r="Q121" s="12" t="str">
        <f t="shared" si="222"/>
        <v>0</v>
      </c>
      <c r="R121" s="12" t="str">
        <f t="shared" si="223"/>
        <v>0</v>
      </c>
      <c r="S121" s="12">
        <f t="shared" si="224"/>
        <v>1</v>
      </c>
      <c r="T121" s="12">
        <f t="shared" si="225"/>
        <v>0</v>
      </c>
      <c r="U121" s="12">
        <f t="shared" si="226"/>
        <v>1</v>
      </c>
      <c r="V121" s="12" t="str">
        <f t="shared" si="227"/>
        <v>0</v>
      </c>
      <c r="W121" s="12" t="str">
        <f t="shared" si="228"/>
        <v>0</v>
      </c>
      <c r="X121" s="12" t="str">
        <f t="shared" si="229"/>
        <v>0</v>
      </c>
    </row>
    <row r="122" spans="1:24" ht="25.5" customHeight="1">
      <c r="A122" s="18"/>
      <c r="B122" s="105" t="s">
        <v>136</v>
      </c>
      <c r="C122" s="12">
        <v>0</v>
      </c>
      <c r="D122" s="12">
        <v>0</v>
      </c>
      <c r="E122" s="12">
        <f t="shared" ref="E122" si="249">C122+D122</f>
        <v>0</v>
      </c>
      <c r="F122" s="12">
        <v>9</v>
      </c>
      <c r="G122" s="38">
        <v>5</v>
      </c>
      <c r="H122" s="12">
        <f t="shared" ref="H122" si="250">F122+G122</f>
        <v>14</v>
      </c>
      <c r="I122" s="12">
        <v>9</v>
      </c>
      <c r="J122" s="12">
        <v>2</v>
      </c>
      <c r="K122" s="12">
        <f t="shared" ref="K122" si="251">I122+J122</f>
        <v>11</v>
      </c>
      <c r="L122" s="112">
        <f t="shared" ref="L122" si="252">C122+F122+I122</f>
        <v>18</v>
      </c>
      <c r="M122" s="112">
        <f t="shared" ref="M122" si="253">D122+G122+J122</f>
        <v>7</v>
      </c>
      <c r="N122" s="112">
        <f t="shared" ref="N122" si="254">L122+M122</f>
        <v>25</v>
      </c>
      <c r="O122" s="11">
        <v>2</v>
      </c>
      <c r="P122" s="12" t="str">
        <f t="shared" ref="P122" si="255">IF(O122=1,L122,"0")</f>
        <v>0</v>
      </c>
      <c r="Q122" s="12" t="str">
        <f t="shared" ref="Q122" si="256">IF(O122=1,M122,"0")</f>
        <v>0</v>
      </c>
      <c r="R122" s="12" t="str">
        <f t="shared" ref="R122" si="257">IF(O122=1,N122,"0")</f>
        <v>0</v>
      </c>
      <c r="S122" s="12">
        <f t="shared" ref="S122" si="258">IF(O122=2,L122,"0")</f>
        <v>18</v>
      </c>
      <c r="T122" s="12">
        <f t="shared" ref="T122" si="259">IF(O122=2,M122,"0")</f>
        <v>7</v>
      </c>
      <c r="U122" s="12">
        <f t="shared" ref="U122" si="260">IF(O122=2,N122,"0")</f>
        <v>25</v>
      </c>
      <c r="V122" s="12" t="str">
        <f t="shared" ref="V122" si="261">IF(O122=3,L122,"0")</f>
        <v>0</v>
      </c>
      <c r="W122" s="12" t="str">
        <f t="shared" ref="W122" si="262">IF(O122=3,M122,"0")</f>
        <v>0</v>
      </c>
      <c r="X122" s="12" t="str">
        <f t="shared" ref="X122" si="263">IF(O122=3,N122,"0")</f>
        <v>0</v>
      </c>
    </row>
    <row r="123" spans="1:24" ht="25.5" customHeight="1">
      <c r="A123" s="18"/>
      <c r="B123" s="19" t="s">
        <v>157</v>
      </c>
      <c r="C123" s="12">
        <v>0</v>
      </c>
      <c r="D123" s="12">
        <v>0</v>
      </c>
      <c r="E123" s="12">
        <f t="shared" ref="E123:E126" si="264">C123+D123</f>
        <v>0</v>
      </c>
      <c r="F123" s="33">
        <v>0</v>
      </c>
      <c r="G123" s="12">
        <v>0</v>
      </c>
      <c r="H123" s="12">
        <f t="shared" ref="H123:H126" si="265">F123+G123</f>
        <v>0</v>
      </c>
      <c r="I123" s="33">
        <v>1</v>
      </c>
      <c r="J123" s="12">
        <v>0</v>
      </c>
      <c r="K123" s="12">
        <f t="shared" ref="K123:K126" si="266">I123+J123</f>
        <v>1</v>
      </c>
      <c r="L123" s="112">
        <f t="shared" si="232"/>
        <v>1</v>
      </c>
      <c r="M123" s="112">
        <f t="shared" si="233"/>
        <v>0</v>
      </c>
      <c r="N123" s="112">
        <f t="shared" ref="N123:N126" si="267">L123+M123</f>
        <v>1</v>
      </c>
      <c r="O123" s="11">
        <v>2</v>
      </c>
      <c r="P123" s="12" t="str">
        <f t="shared" ref="P123:P126" si="268">IF(O123=1,L123,"0")</f>
        <v>0</v>
      </c>
      <c r="Q123" s="12" t="str">
        <f t="shared" ref="Q123:Q126" si="269">IF(O123=1,M123,"0")</f>
        <v>0</v>
      </c>
      <c r="R123" s="12" t="str">
        <f t="shared" ref="R123:R126" si="270">IF(O123=1,N123,"0")</f>
        <v>0</v>
      </c>
      <c r="S123" s="12">
        <f t="shared" si="224"/>
        <v>1</v>
      </c>
      <c r="T123" s="12">
        <f t="shared" si="225"/>
        <v>0</v>
      </c>
      <c r="U123" s="12">
        <f t="shared" si="226"/>
        <v>1</v>
      </c>
      <c r="V123" s="12" t="str">
        <f t="shared" si="227"/>
        <v>0</v>
      </c>
      <c r="W123" s="12" t="str">
        <f t="shared" si="228"/>
        <v>0</v>
      </c>
      <c r="X123" s="12" t="str">
        <f t="shared" si="229"/>
        <v>0</v>
      </c>
    </row>
    <row r="124" spans="1:24" ht="25.5" customHeight="1">
      <c r="A124" s="18"/>
      <c r="B124" s="19" t="s">
        <v>158</v>
      </c>
      <c r="C124" s="13">
        <v>0</v>
      </c>
      <c r="D124" s="13">
        <v>1</v>
      </c>
      <c r="E124" s="13">
        <f t="shared" ref="E124:E125" si="271">C124+D124</f>
        <v>1</v>
      </c>
      <c r="F124" s="13">
        <v>0</v>
      </c>
      <c r="G124" s="13">
        <v>0</v>
      </c>
      <c r="H124" s="13">
        <f t="shared" ref="H124:H125" si="272">F124+G124</f>
        <v>0</v>
      </c>
      <c r="I124" s="13">
        <v>2</v>
      </c>
      <c r="J124" s="13">
        <v>0</v>
      </c>
      <c r="K124" s="13">
        <f t="shared" ref="K124:K125" si="273">I124+J124</f>
        <v>2</v>
      </c>
      <c r="L124" s="119">
        <f t="shared" ref="L124:L125" si="274">C124+F124+I124</f>
        <v>2</v>
      </c>
      <c r="M124" s="119">
        <f t="shared" ref="M124:M125" si="275">D124+G124+J124</f>
        <v>1</v>
      </c>
      <c r="N124" s="119">
        <f t="shared" ref="N124:N125" si="276">L124+M124</f>
        <v>3</v>
      </c>
      <c r="O124" s="116">
        <v>2</v>
      </c>
      <c r="P124" s="13" t="str">
        <f t="shared" ref="P124:P125" si="277">IF(O124=1,L124,"0")</f>
        <v>0</v>
      </c>
      <c r="Q124" s="13" t="str">
        <f t="shared" ref="Q124:Q125" si="278">IF(O124=1,M124,"0")</f>
        <v>0</v>
      </c>
      <c r="R124" s="13" t="str">
        <f t="shared" ref="R124:R125" si="279">IF(O124=1,N124,"0")</f>
        <v>0</v>
      </c>
      <c r="S124" s="13">
        <f t="shared" ref="S124:S125" si="280">IF(O124=2,L124,"0")</f>
        <v>2</v>
      </c>
      <c r="T124" s="13">
        <f t="shared" ref="T124:T125" si="281">IF(O124=2,M124,"0")</f>
        <v>1</v>
      </c>
      <c r="U124" s="13">
        <f t="shared" ref="U124:U125" si="282">IF(O124=2,N124,"0")</f>
        <v>3</v>
      </c>
      <c r="V124" s="12" t="str">
        <f t="shared" ref="V124:V125" si="283">IF(O124=3,L124,"0")</f>
        <v>0</v>
      </c>
      <c r="W124" s="12" t="str">
        <f t="shared" ref="W124:W125" si="284">IF(O124=3,M124,"0")</f>
        <v>0</v>
      </c>
      <c r="X124" s="12" t="str">
        <f t="shared" ref="X124:X125" si="285">IF(O124=3,N124,"0")</f>
        <v>0</v>
      </c>
    </row>
    <row r="125" spans="1:24" ht="25.5" customHeight="1">
      <c r="A125" s="18"/>
      <c r="B125" s="19" t="s">
        <v>161</v>
      </c>
      <c r="C125" s="13">
        <v>0</v>
      </c>
      <c r="D125" s="13">
        <v>1</v>
      </c>
      <c r="E125" s="13">
        <f t="shared" si="271"/>
        <v>1</v>
      </c>
      <c r="F125" s="13">
        <v>4</v>
      </c>
      <c r="G125" s="13">
        <v>19</v>
      </c>
      <c r="H125" s="13">
        <f t="shared" si="272"/>
        <v>23</v>
      </c>
      <c r="I125" s="13">
        <v>2</v>
      </c>
      <c r="J125" s="13">
        <v>1</v>
      </c>
      <c r="K125" s="13">
        <f t="shared" si="273"/>
        <v>3</v>
      </c>
      <c r="L125" s="119">
        <f t="shared" si="274"/>
        <v>6</v>
      </c>
      <c r="M125" s="119">
        <f t="shared" si="275"/>
        <v>21</v>
      </c>
      <c r="N125" s="119">
        <f t="shared" si="276"/>
        <v>27</v>
      </c>
      <c r="O125" s="116">
        <v>2</v>
      </c>
      <c r="P125" s="13" t="str">
        <f t="shared" si="277"/>
        <v>0</v>
      </c>
      <c r="Q125" s="13" t="str">
        <f t="shared" si="278"/>
        <v>0</v>
      </c>
      <c r="R125" s="13" t="str">
        <f t="shared" si="279"/>
        <v>0</v>
      </c>
      <c r="S125" s="13">
        <f t="shared" si="280"/>
        <v>6</v>
      </c>
      <c r="T125" s="13">
        <f t="shared" si="281"/>
        <v>21</v>
      </c>
      <c r="U125" s="13">
        <f t="shared" si="282"/>
        <v>27</v>
      </c>
      <c r="V125" s="12" t="str">
        <f t="shared" si="283"/>
        <v>0</v>
      </c>
      <c r="W125" s="12" t="str">
        <f t="shared" si="284"/>
        <v>0</v>
      </c>
      <c r="X125" s="12" t="str">
        <f t="shared" si="285"/>
        <v>0</v>
      </c>
    </row>
    <row r="126" spans="1:24" ht="25.5" customHeight="1">
      <c r="A126" s="18"/>
      <c r="B126" s="19" t="s">
        <v>162</v>
      </c>
      <c r="C126" s="13">
        <v>5</v>
      </c>
      <c r="D126" s="13">
        <v>0</v>
      </c>
      <c r="E126" s="13">
        <f t="shared" si="264"/>
        <v>5</v>
      </c>
      <c r="F126" s="13">
        <v>6</v>
      </c>
      <c r="G126" s="13">
        <v>1</v>
      </c>
      <c r="H126" s="13">
        <f t="shared" si="265"/>
        <v>7</v>
      </c>
      <c r="I126" s="13">
        <v>7</v>
      </c>
      <c r="J126" s="13">
        <v>4</v>
      </c>
      <c r="K126" s="13">
        <f t="shared" si="266"/>
        <v>11</v>
      </c>
      <c r="L126" s="119">
        <f t="shared" si="232"/>
        <v>18</v>
      </c>
      <c r="M126" s="119">
        <f t="shared" si="233"/>
        <v>5</v>
      </c>
      <c r="N126" s="119">
        <f t="shared" si="267"/>
        <v>23</v>
      </c>
      <c r="O126" s="116">
        <v>2</v>
      </c>
      <c r="P126" s="13" t="str">
        <f t="shared" si="268"/>
        <v>0</v>
      </c>
      <c r="Q126" s="13" t="str">
        <f t="shared" si="269"/>
        <v>0</v>
      </c>
      <c r="R126" s="13" t="str">
        <f t="shared" si="270"/>
        <v>0</v>
      </c>
      <c r="S126" s="13">
        <f t="shared" si="224"/>
        <v>18</v>
      </c>
      <c r="T126" s="13">
        <f t="shared" si="225"/>
        <v>5</v>
      </c>
      <c r="U126" s="13">
        <f t="shared" si="226"/>
        <v>23</v>
      </c>
      <c r="V126" s="12" t="str">
        <f t="shared" si="227"/>
        <v>0</v>
      </c>
      <c r="W126" s="12" t="str">
        <f t="shared" si="228"/>
        <v>0</v>
      </c>
      <c r="X126" s="12" t="str">
        <f t="shared" si="229"/>
        <v>0</v>
      </c>
    </row>
    <row r="127" spans="1:24" s="4" customFormat="1" ht="25.5" customHeight="1">
      <c r="A127" s="26"/>
      <c r="B127" s="27" t="s">
        <v>3</v>
      </c>
      <c r="C127" s="24">
        <f t="shared" ref="C127:K127" si="286">SUM(C99:C126)</f>
        <v>25</v>
      </c>
      <c r="D127" s="24">
        <f t="shared" si="286"/>
        <v>11</v>
      </c>
      <c r="E127" s="24">
        <f t="shared" si="286"/>
        <v>36</v>
      </c>
      <c r="F127" s="24">
        <f t="shared" si="286"/>
        <v>286</v>
      </c>
      <c r="G127" s="31">
        <f t="shared" si="286"/>
        <v>163</v>
      </c>
      <c r="H127" s="24">
        <f t="shared" si="286"/>
        <v>449</v>
      </c>
      <c r="I127" s="24">
        <f t="shared" si="286"/>
        <v>117</v>
      </c>
      <c r="J127" s="24">
        <f t="shared" si="286"/>
        <v>56</v>
      </c>
      <c r="K127" s="24">
        <f t="shared" si="286"/>
        <v>173</v>
      </c>
      <c r="L127" s="24">
        <f t="shared" si="232"/>
        <v>428</v>
      </c>
      <c r="M127" s="24">
        <f t="shared" si="233"/>
        <v>230</v>
      </c>
      <c r="N127" s="24">
        <f t="shared" si="220"/>
        <v>658</v>
      </c>
      <c r="O127" s="35">
        <f t="shared" ref="O127:X127" si="287">SUM(O99:O126)</f>
        <v>56</v>
      </c>
      <c r="P127" s="24">
        <f t="shared" si="287"/>
        <v>0</v>
      </c>
      <c r="Q127" s="24">
        <f t="shared" si="287"/>
        <v>0</v>
      </c>
      <c r="R127" s="24">
        <f t="shared" si="287"/>
        <v>0</v>
      </c>
      <c r="S127" s="24">
        <f t="shared" si="287"/>
        <v>428</v>
      </c>
      <c r="T127" s="24">
        <f t="shared" si="287"/>
        <v>230</v>
      </c>
      <c r="U127" s="24">
        <f t="shared" si="287"/>
        <v>658</v>
      </c>
      <c r="V127" s="97">
        <f t="shared" si="287"/>
        <v>0</v>
      </c>
      <c r="W127" s="97">
        <f t="shared" si="287"/>
        <v>0</v>
      </c>
      <c r="X127" s="97">
        <f t="shared" si="287"/>
        <v>0</v>
      </c>
    </row>
    <row r="128" spans="1:24" s="4" customFormat="1" ht="25.5" customHeight="1">
      <c r="A128" s="26"/>
      <c r="B128" s="29" t="s">
        <v>121</v>
      </c>
      <c r="C128" s="93"/>
      <c r="D128" s="93"/>
      <c r="E128" s="93"/>
      <c r="F128" s="93"/>
      <c r="G128" s="93"/>
      <c r="H128" s="88"/>
      <c r="I128" s="88"/>
      <c r="J128" s="88"/>
      <c r="K128" s="88"/>
      <c r="L128" s="88"/>
      <c r="M128" s="88"/>
      <c r="N128" s="88"/>
      <c r="O128" s="35"/>
      <c r="P128" s="88"/>
      <c r="Q128" s="88"/>
      <c r="R128" s="88"/>
      <c r="S128" s="88"/>
      <c r="T128" s="88"/>
      <c r="U128" s="88"/>
      <c r="V128" s="97"/>
      <c r="W128" s="97"/>
      <c r="X128" s="97"/>
    </row>
    <row r="129" spans="1:24" s="4" customFormat="1" ht="25.5" customHeight="1">
      <c r="A129" s="26"/>
      <c r="B129" s="41" t="s">
        <v>122</v>
      </c>
      <c r="C129" s="12">
        <v>16</v>
      </c>
      <c r="D129" s="12">
        <v>9</v>
      </c>
      <c r="E129" s="12">
        <f>C129+D129</f>
        <v>25</v>
      </c>
      <c r="F129" s="12">
        <v>14</v>
      </c>
      <c r="G129" s="12">
        <v>1</v>
      </c>
      <c r="H129" s="12">
        <f>F129+G129</f>
        <v>15</v>
      </c>
      <c r="I129" s="12">
        <v>3</v>
      </c>
      <c r="J129" s="12">
        <v>0</v>
      </c>
      <c r="K129" s="12">
        <f>I129+J129</f>
        <v>3</v>
      </c>
      <c r="L129" s="112">
        <f>C129+F129+I129</f>
        <v>33</v>
      </c>
      <c r="M129" s="112">
        <f>D129+G129+J129</f>
        <v>10</v>
      </c>
      <c r="N129" s="112">
        <f t="shared" ref="N129:N130" si="288">L129+M129</f>
        <v>43</v>
      </c>
      <c r="O129" s="11">
        <v>2</v>
      </c>
      <c r="P129" s="12" t="str">
        <f>IF(O129=1,L129,"0")</f>
        <v>0</v>
      </c>
      <c r="Q129" s="12" t="str">
        <f>IF(O129=1,M129,"0")</f>
        <v>0</v>
      </c>
      <c r="R129" s="12" t="str">
        <f>IF(O129=1,N129,"0")</f>
        <v>0</v>
      </c>
      <c r="S129" s="12">
        <f>IF(O129=2,L129,"0")</f>
        <v>33</v>
      </c>
      <c r="T129" s="12">
        <f>IF(O129=2,M129,"0")</f>
        <v>10</v>
      </c>
      <c r="U129" s="12">
        <f>IF(O129=2,N129,"0")</f>
        <v>43</v>
      </c>
      <c r="V129" s="12" t="str">
        <f t="shared" ref="V129:V130" si="289">IF(O129=3,L129,"0")</f>
        <v>0</v>
      </c>
      <c r="W129" s="12" t="str">
        <f t="shared" ref="W129:W130" si="290">IF(O129=3,M129,"0")</f>
        <v>0</v>
      </c>
      <c r="X129" s="12" t="str">
        <f t="shared" ref="X129:X130" si="291">IF(O129=3,N129,"0")</f>
        <v>0</v>
      </c>
    </row>
    <row r="130" spans="1:24" s="4" customFormat="1" ht="25.5" customHeight="1">
      <c r="A130" s="26"/>
      <c r="B130" s="106" t="s">
        <v>187</v>
      </c>
      <c r="C130" s="12">
        <v>0</v>
      </c>
      <c r="D130" s="12">
        <v>0</v>
      </c>
      <c r="E130" s="12">
        <f t="shared" ref="E130" si="292">C130+D130</f>
        <v>0</v>
      </c>
      <c r="F130" s="12">
        <v>0</v>
      </c>
      <c r="G130" s="12">
        <v>0</v>
      </c>
      <c r="H130" s="12">
        <f t="shared" ref="H130" si="293">F130+G130</f>
        <v>0</v>
      </c>
      <c r="I130" s="12">
        <v>13</v>
      </c>
      <c r="J130" s="12">
        <v>2</v>
      </c>
      <c r="K130" s="12">
        <f t="shared" ref="K130" si="294">I130+J130</f>
        <v>15</v>
      </c>
      <c r="L130" s="112">
        <f t="shared" ref="L130" si="295">C130+F130+I130</f>
        <v>13</v>
      </c>
      <c r="M130" s="112">
        <f t="shared" ref="M130" si="296">D130+G130+J130</f>
        <v>2</v>
      </c>
      <c r="N130" s="112">
        <f t="shared" si="288"/>
        <v>15</v>
      </c>
      <c r="O130" s="11">
        <v>2</v>
      </c>
      <c r="P130" s="12" t="str">
        <f t="shared" ref="P130" si="297">IF(O130=1,L130,"0")</f>
        <v>0</v>
      </c>
      <c r="Q130" s="12" t="str">
        <f t="shared" ref="Q130" si="298">IF(O130=1,M130,"0")</f>
        <v>0</v>
      </c>
      <c r="R130" s="12" t="str">
        <f t="shared" ref="R130" si="299">IF(O130=1,N130,"0")</f>
        <v>0</v>
      </c>
      <c r="S130" s="12">
        <f t="shared" ref="S130" si="300">IF(O130=2,L130,"0")</f>
        <v>13</v>
      </c>
      <c r="T130" s="12">
        <f t="shared" ref="T130" si="301">IF(O130=2,M130,"0")</f>
        <v>2</v>
      </c>
      <c r="U130" s="12">
        <f t="shared" ref="U130" si="302">IF(O130=2,N130,"0")</f>
        <v>15</v>
      </c>
      <c r="V130" s="12" t="str">
        <f t="shared" si="289"/>
        <v>0</v>
      </c>
      <c r="W130" s="12" t="str">
        <f t="shared" si="290"/>
        <v>0</v>
      </c>
      <c r="X130" s="12" t="str">
        <f t="shared" si="291"/>
        <v>0</v>
      </c>
    </row>
    <row r="131" spans="1:24" s="4" customFormat="1" ht="25.5" customHeight="1">
      <c r="A131" s="26"/>
      <c r="B131" s="27" t="s">
        <v>3</v>
      </c>
      <c r="C131" s="88">
        <f>SUM(C129:C130)</f>
        <v>16</v>
      </c>
      <c r="D131" s="112">
        <f t="shared" ref="D131:X131" si="303">SUM(D129:D130)</f>
        <v>9</v>
      </c>
      <c r="E131" s="112">
        <f t="shared" si="303"/>
        <v>25</v>
      </c>
      <c r="F131" s="112">
        <f t="shared" si="303"/>
        <v>14</v>
      </c>
      <c r="G131" s="112">
        <f t="shared" si="303"/>
        <v>1</v>
      </c>
      <c r="H131" s="112">
        <f t="shared" si="303"/>
        <v>15</v>
      </c>
      <c r="I131" s="112">
        <f t="shared" si="303"/>
        <v>16</v>
      </c>
      <c r="J131" s="112">
        <f t="shared" si="303"/>
        <v>2</v>
      </c>
      <c r="K131" s="112">
        <f t="shared" si="303"/>
        <v>18</v>
      </c>
      <c r="L131" s="112">
        <f t="shared" si="303"/>
        <v>46</v>
      </c>
      <c r="M131" s="112">
        <f t="shared" si="303"/>
        <v>12</v>
      </c>
      <c r="N131" s="112">
        <f t="shared" si="303"/>
        <v>58</v>
      </c>
      <c r="O131" s="112">
        <f t="shared" si="303"/>
        <v>4</v>
      </c>
      <c r="P131" s="112">
        <f t="shared" si="303"/>
        <v>0</v>
      </c>
      <c r="Q131" s="112">
        <f t="shared" si="303"/>
        <v>0</v>
      </c>
      <c r="R131" s="112">
        <f t="shared" si="303"/>
        <v>0</v>
      </c>
      <c r="S131" s="112">
        <f t="shared" si="303"/>
        <v>46</v>
      </c>
      <c r="T131" s="112">
        <f t="shared" si="303"/>
        <v>12</v>
      </c>
      <c r="U131" s="112">
        <f t="shared" si="303"/>
        <v>58</v>
      </c>
      <c r="V131" s="112">
        <f t="shared" si="303"/>
        <v>0</v>
      </c>
      <c r="W131" s="112">
        <f t="shared" si="303"/>
        <v>0</v>
      </c>
      <c r="X131" s="112">
        <f t="shared" si="303"/>
        <v>0</v>
      </c>
    </row>
    <row r="132" spans="1:24" ht="25.5" customHeight="1">
      <c r="A132" s="18"/>
      <c r="B132" s="29" t="s">
        <v>108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1"/>
      <c r="P132" s="12"/>
      <c r="Q132" s="12"/>
      <c r="R132" s="12"/>
      <c r="S132" s="12"/>
      <c r="T132" s="12"/>
      <c r="U132" s="12"/>
      <c r="V132" s="12"/>
      <c r="W132" s="12"/>
      <c r="X132" s="12"/>
    </row>
    <row r="133" spans="1:24" ht="25.5" customHeight="1">
      <c r="A133" s="18"/>
      <c r="B133" s="19" t="s">
        <v>43</v>
      </c>
      <c r="C133" s="12">
        <v>1</v>
      </c>
      <c r="D133" s="12">
        <v>1</v>
      </c>
      <c r="E133" s="12">
        <f t="shared" ref="E133:E149" si="304">C133+D133</f>
        <v>2</v>
      </c>
      <c r="F133" s="12">
        <v>18</v>
      </c>
      <c r="G133" s="38">
        <v>6</v>
      </c>
      <c r="H133" s="12">
        <f t="shared" ref="H133:H149" si="305">F133+G133</f>
        <v>24</v>
      </c>
      <c r="I133" s="12">
        <v>7</v>
      </c>
      <c r="J133" s="12">
        <v>2</v>
      </c>
      <c r="K133" s="12">
        <f t="shared" ref="K133:K149" si="306">I133+J133</f>
        <v>9</v>
      </c>
      <c r="L133" s="112">
        <f t="shared" ref="L133:L144" si="307">C133+F133+I133</f>
        <v>26</v>
      </c>
      <c r="M133" s="112">
        <f t="shared" ref="M133:M144" si="308">D133+G133+J133</f>
        <v>9</v>
      </c>
      <c r="N133" s="112">
        <f t="shared" ref="N133:N144" si="309">L133+M133</f>
        <v>35</v>
      </c>
      <c r="O133" s="11">
        <v>2</v>
      </c>
      <c r="P133" s="12" t="str">
        <f t="shared" ref="P133:P149" si="310">IF(O133=1,L133,"0")</f>
        <v>0</v>
      </c>
      <c r="Q133" s="12" t="str">
        <f t="shared" ref="Q133:Q149" si="311">IF(O133=1,M133,"0")</f>
        <v>0</v>
      </c>
      <c r="R133" s="12" t="str">
        <f t="shared" ref="R133:R149" si="312">IF(O133=1,N133,"0")</f>
        <v>0</v>
      </c>
      <c r="S133" s="12">
        <f t="shared" ref="S133:S149" si="313">IF(O133=2,L133,"0")</f>
        <v>26</v>
      </c>
      <c r="T133" s="12">
        <f t="shared" ref="T133:T149" si="314">IF(O133=2,M133,"0")</f>
        <v>9</v>
      </c>
      <c r="U133" s="12">
        <f t="shared" ref="U133:U149" si="315">IF(O133=2,N133,"0")</f>
        <v>35</v>
      </c>
      <c r="V133" s="12" t="str">
        <f t="shared" ref="V133:V149" si="316">IF(O133=3,L133,"0")</f>
        <v>0</v>
      </c>
      <c r="W133" s="12" t="str">
        <f t="shared" ref="W133:W149" si="317">IF(O133=3,M133,"0")</f>
        <v>0</v>
      </c>
      <c r="X133" s="12" t="str">
        <f t="shared" ref="X133:X149" si="318">IF(O133=3,N133,"0")</f>
        <v>0</v>
      </c>
    </row>
    <row r="134" spans="1:24" ht="25.5" customHeight="1">
      <c r="A134" s="18"/>
      <c r="B134" s="19" t="s">
        <v>42</v>
      </c>
      <c r="C134" s="12">
        <v>24</v>
      </c>
      <c r="D134" s="12">
        <v>0</v>
      </c>
      <c r="E134" s="12">
        <f t="shared" si="304"/>
        <v>24</v>
      </c>
      <c r="F134" s="12">
        <v>21</v>
      </c>
      <c r="G134" s="38">
        <v>0</v>
      </c>
      <c r="H134" s="12">
        <f t="shared" si="305"/>
        <v>21</v>
      </c>
      <c r="I134" s="12">
        <v>10</v>
      </c>
      <c r="J134" s="12">
        <v>1</v>
      </c>
      <c r="K134" s="12">
        <f t="shared" si="306"/>
        <v>11</v>
      </c>
      <c r="L134" s="112">
        <f t="shared" si="307"/>
        <v>55</v>
      </c>
      <c r="M134" s="112">
        <f t="shared" si="308"/>
        <v>1</v>
      </c>
      <c r="N134" s="112">
        <f t="shared" si="309"/>
        <v>56</v>
      </c>
      <c r="O134" s="11">
        <v>2</v>
      </c>
      <c r="P134" s="12" t="str">
        <f t="shared" si="310"/>
        <v>0</v>
      </c>
      <c r="Q134" s="12" t="str">
        <f t="shared" si="311"/>
        <v>0</v>
      </c>
      <c r="R134" s="12" t="str">
        <f t="shared" si="312"/>
        <v>0</v>
      </c>
      <c r="S134" s="12">
        <f t="shared" si="313"/>
        <v>55</v>
      </c>
      <c r="T134" s="12">
        <f t="shared" si="314"/>
        <v>1</v>
      </c>
      <c r="U134" s="12">
        <f t="shared" si="315"/>
        <v>56</v>
      </c>
      <c r="V134" s="12" t="str">
        <f t="shared" si="316"/>
        <v>0</v>
      </c>
      <c r="W134" s="12" t="str">
        <f t="shared" si="317"/>
        <v>0</v>
      </c>
      <c r="X134" s="12" t="str">
        <f t="shared" si="318"/>
        <v>0</v>
      </c>
    </row>
    <row r="135" spans="1:24" ht="25.5" customHeight="1">
      <c r="A135" s="18"/>
      <c r="B135" s="19" t="s">
        <v>159</v>
      </c>
      <c r="C135" s="12">
        <v>0</v>
      </c>
      <c r="D135" s="12">
        <v>0</v>
      </c>
      <c r="E135" s="12">
        <f t="shared" ref="E135" si="319">C135+D135</f>
        <v>0</v>
      </c>
      <c r="F135" s="12">
        <v>2</v>
      </c>
      <c r="G135" s="38">
        <v>0</v>
      </c>
      <c r="H135" s="12">
        <f t="shared" ref="H135" si="320">F135+G135</f>
        <v>2</v>
      </c>
      <c r="I135" s="12">
        <v>1</v>
      </c>
      <c r="J135" s="12">
        <v>0</v>
      </c>
      <c r="K135" s="12">
        <f t="shared" ref="K135" si="321">I135+J135</f>
        <v>1</v>
      </c>
      <c r="L135" s="112">
        <f t="shared" si="307"/>
        <v>3</v>
      </c>
      <c r="M135" s="112">
        <f t="shared" si="308"/>
        <v>0</v>
      </c>
      <c r="N135" s="112">
        <f t="shared" ref="N135" si="322">L135+M135</f>
        <v>3</v>
      </c>
      <c r="O135" s="11">
        <v>2</v>
      </c>
      <c r="P135" s="12" t="str">
        <f t="shared" ref="P135" si="323">IF(O135=1,L135,"0")</f>
        <v>0</v>
      </c>
      <c r="Q135" s="12" t="str">
        <f t="shared" ref="Q135" si="324">IF(O135=1,M135,"0")</f>
        <v>0</v>
      </c>
      <c r="R135" s="12" t="str">
        <f t="shared" ref="R135" si="325">IF(O135=1,N135,"0")</f>
        <v>0</v>
      </c>
      <c r="S135" s="12">
        <f t="shared" si="313"/>
        <v>3</v>
      </c>
      <c r="T135" s="12">
        <f t="shared" si="314"/>
        <v>0</v>
      </c>
      <c r="U135" s="12">
        <f t="shared" si="315"/>
        <v>3</v>
      </c>
      <c r="V135" s="12" t="str">
        <f t="shared" si="316"/>
        <v>0</v>
      </c>
      <c r="W135" s="12" t="str">
        <f t="shared" si="317"/>
        <v>0</v>
      </c>
      <c r="X135" s="12" t="str">
        <f t="shared" si="318"/>
        <v>0</v>
      </c>
    </row>
    <row r="136" spans="1:24" ht="25.5" hidden="1" customHeight="1">
      <c r="A136" s="18"/>
      <c r="B136" s="19" t="s">
        <v>41</v>
      </c>
      <c r="C136" s="12"/>
      <c r="D136" s="12"/>
      <c r="E136" s="12">
        <f t="shared" si="304"/>
        <v>0</v>
      </c>
      <c r="F136" s="12"/>
      <c r="G136" s="38"/>
      <c r="H136" s="12">
        <f t="shared" si="305"/>
        <v>0</v>
      </c>
      <c r="I136" s="12"/>
      <c r="J136" s="12"/>
      <c r="K136" s="12">
        <f t="shared" si="306"/>
        <v>0</v>
      </c>
      <c r="L136" s="112">
        <f t="shared" si="307"/>
        <v>0</v>
      </c>
      <c r="M136" s="112">
        <f t="shared" si="308"/>
        <v>0</v>
      </c>
      <c r="N136" s="112">
        <f t="shared" si="309"/>
        <v>0</v>
      </c>
      <c r="O136" s="11">
        <v>2</v>
      </c>
      <c r="P136" s="12" t="str">
        <f t="shared" si="310"/>
        <v>0</v>
      </c>
      <c r="Q136" s="12" t="str">
        <f t="shared" si="311"/>
        <v>0</v>
      </c>
      <c r="R136" s="12" t="str">
        <f t="shared" si="312"/>
        <v>0</v>
      </c>
      <c r="S136" s="12">
        <f t="shared" si="313"/>
        <v>0</v>
      </c>
      <c r="T136" s="12">
        <f t="shared" si="314"/>
        <v>0</v>
      </c>
      <c r="U136" s="12">
        <f t="shared" si="315"/>
        <v>0</v>
      </c>
      <c r="V136" s="12" t="str">
        <f t="shared" si="316"/>
        <v>0</v>
      </c>
      <c r="W136" s="12" t="str">
        <f t="shared" si="317"/>
        <v>0</v>
      </c>
      <c r="X136" s="12" t="str">
        <f t="shared" si="318"/>
        <v>0</v>
      </c>
    </row>
    <row r="137" spans="1:24" ht="25.5" customHeight="1">
      <c r="A137" s="18"/>
      <c r="B137" s="19" t="s">
        <v>67</v>
      </c>
      <c r="C137" s="12">
        <v>1</v>
      </c>
      <c r="D137" s="12">
        <v>0</v>
      </c>
      <c r="E137" s="12">
        <f t="shared" si="304"/>
        <v>1</v>
      </c>
      <c r="F137" s="12">
        <v>35</v>
      </c>
      <c r="G137" s="38">
        <v>4</v>
      </c>
      <c r="H137" s="12">
        <f t="shared" si="305"/>
        <v>39</v>
      </c>
      <c r="I137" s="12">
        <v>4</v>
      </c>
      <c r="J137" s="12">
        <v>0</v>
      </c>
      <c r="K137" s="12">
        <f t="shared" si="306"/>
        <v>4</v>
      </c>
      <c r="L137" s="112">
        <f t="shared" si="307"/>
        <v>40</v>
      </c>
      <c r="M137" s="112">
        <f t="shared" si="308"/>
        <v>4</v>
      </c>
      <c r="N137" s="112">
        <f t="shared" si="309"/>
        <v>44</v>
      </c>
      <c r="O137" s="11">
        <v>2</v>
      </c>
      <c r="P137" s="12" t="str">
        <f t="shared" si="310"/>
        <v>0</v>
      </c>
      <c r="Q137" s="12" t="str">
        <f t="shared" si="311"/>
        <v>0</v>
      </c>
      <c r="R137" s="12" t="str">
        <f t="shared" si="312"/>
        <v>0</v>
      </c>
      <c r="S137" s="12">
        <f t="shared" si="313"/>
        <v>40</v>
      </c>
      <c r="T137" s="12">
        <f t="shared" si="314"/>
        <v>4</v>
      </c>
      <c r="U137" s="12">
        <f t="shared" si="315"/>
        <v>44</v>
      </c>
      <c r="V137" s="12" t="str">
        <f t="shared" si="316"/>
        <v>0</v>
      </c>
      <c r="W137" s="12" t="str">
        <f t="shared" si="317"/>
        <v>0</v>
      </c>
      <c r="X137" s="12" t="str">
        <f t="shared" si="318"/>
        <v>0</v>
      </c>
    </row>
    <row r="138" spans="1:24" ht="25.5" customHeight="1">
      <c r="A138" s="18"/>
      <c r="B138" s="37" t="s">
        <v>40</v>
      </c>
      <c r="C138" s="12">
        <v>0</v>
      </c>
      <c r="D138" s="12">
        <v>0</v>
      </c>
      <c r="E138" s="12">
        <f t="shared" si="304"/>
        <v>0</v>
      </c>
      <c r="F138" s="12">
        <v>44</v>
      </c>
      <c r="G138" s="38">
        <v>10</v>
      </c>
      <c r="H138" s="12">
        <f t="shared" si="305"/>
        <v>54</v>
      </c>
      <c r="I138" s="12">
        <v>10</v>
      </c>
      <c r="J138" s="12">
        <v>3</v>
      </c>
      <c r="K138" s="12">
        <f t="shared" si="306"/>
        <v>13</v>
      </c>
      <c r="L138" s="112">
        <f t="shared" si="307"/>
        <v>54</v>
      </c>
      <c r="M138" s="112">
        <f t="shared" si="308"/>
        <v>13</v>
      </c>
      <c r="N138" s="112">
        <f t="shared" si="309"/>
        <v>67</v>
      </c>
      <c r="O138" s="11">
        <v>2</v>
      </c>
      <c r="P138" s="12" t="str">
        <f t="shared" si="310"/>
        <v>0</v>
      </c>
      <c r="Q138" s="12" t="str">
        <f t="shared" si="311"/>
        <v>0</v>
      </c>
      <c r="R138" s="12" t="str">
        <f t="shared" si="312"/>
        <v>0</v>
      </c>
      <c r="S138" s="12">
        <f t="shared" si="313"/>
        <v>54</v>
      </c>
      <c r="T138" s="12">
        <f t="shared" si="314"/>
        <v>13</v>
      </c>
      <c r="U138" s="12">
        <f t="shared" si="315"/>
        <v>67</v>
      </c>
      <c r="V138" s="12" t="str">
        <f t="shared" si="316"/>
        <v>0</v>
      </c>
      <c r="W138" s="12" t="str">
        <f t="shared" si="317"/>
        <v>0</v>
      </c>
      <c r="X138" s="12" t="str">
        <f t="shared" si="318"/>
        <v>0</v>
      </c>
    </row>
    <row r="139" spans="1:24" ht="25.5" customHeight="1">
      <c r="A139" s="18"/>
      <c r="B139" s="37" t="s">
        <v>152</v>
      </c>
      <c r="C139" s="12">
        <v>1</v>
      </c>
      <c r="D139" s="12">
        <v>0</v>
      </c>
      <c r="E139" s="12">
        <f t="shared" ref="E139:E143" si="326">C139+D139</f>
        <v>1</v>
      </c>
      <c r="F139" s="12">
        <v>2</v>
      </c>
      <c r="G139" s="38">
        <v>0</v>
      </c>
      <c r="H139" s="12">
        <f t="shared" ref="H139:H143" si="327">F139+G139</f>
        <v>2</v>
      </c>
      <c r="I139" s="12">
        <v>0</v>
      </c>
      <c r="J139" s="12">
        <v>0</v>
      </c>
      <c r="K139" s="12">
        <f t="shared" ref="K139:K143" si="328">I139+J139</f>
        <v>0</v>
      </c>
      <c r="L139" s="112">
        <f t="shared" si="307"/>
        <v>3</v>
      </c>
      <c r="M139" s="112">
        <f t="shared" si="308"/>
        <v>0</v>
      </c>
      <c r="N139" s="112">
        <f t="shared" ref="N139:N143" si="329">L139+M139</f>
        <v>3</v>
      </c>
      <c r="O139" s="11">
        <v>2</v>
      </c>
      <c r="P139" s="12" t="str">
        <f t="shared" ref="P139:P143" si="330">IF(O139=1,L139,"0")</f>
        <v>0</v>
      </c>
      <c r="Q139" s="12" t="str">
        <f t="shared" ref="Q139:Q143" si="331">IF(O139=1,M139,"0")</f>
        <v>0</v>
      </c>
      <c r="R139" s="12" t="str">
        <f t="shared" ref="R139:R143" si="332">IF(O139=1,N139,"0")</f>
        <v>0</v>
      </c>
      <c r="S139" s="12">
        <f t="shared" si="313"/>
        <v>3</v>
      </c>
      <c r="T139" s="12">
        <f t="shared" si="314"/>
        <v>0</v>
      </c>
      <c r="U139" s="12">
        <f t="shared" si="315"/>
        <v>3</v>
      </c>
      <c r="V139" s="12" t="str">
        <f t="shared" si="316"/>
        <v>0</v>
      </c>
      <c r="W139" s="12" t="str">
        <f t="shared" si="317"/>
        <v>0</v>
      </c>
      <c r="X139" s="12" t="str">
        <f t="shared" si="318"/>
        <v>0</v>
      </c>
    </row>
    <row r="140" spans="1:24" ht="25.5" hidden="1" customHeight="1">
      <c r="A140" s="18"/>
      <c r="B140" s="37" t="s">
        <v>153</v>
      </c>
      <c r="C140" s="12"/>
      <c r="D140" s="12"/>
      <c r="E140" s="12">
        <f>C140+D140</f>
        <v>0</v>
      </c>
      <c r="F140" s="12"/>
      <c r="G140" s="38"/>
      <c r="H140" s="12">
        <f>F140+G140</f>
        <v>0</v>
      </c>
      <c r="I140" s="12"/>
      <c r="J140" s="12"/>
      <c r="K140" s="12">
        <f>I140+J140</f>
        <v>0</v>
      </c>
      <c r="L140" s="112">
        <f>C140+F140+I140</f>
        <v>0</v>
      </c>
      <c r="M140" s="112">
        <f>D140+G140+J140</f>
        <v>0</v>
      </c>
      <c r="N140" s="112">
        <f>L140+M140</f>
        <v>0</v>
      </c>
      <c r="O140" s="11">
        <v>2</v>
      </c>
      <c r="P140" s="12" t="str">
        <f>IF(O140=1,L140,"0")</f>
        <v>0</v>
      </c>
      <c r="Q140" s="12" t="str">
        <f>IF(O140=1,M140,"0")</f>
        <v>0</v>
      </c>
      <c r="R140" s="12" t="str">
        <f>IF(O140=1,N140,"0")</f>
        <v>0</v>
      </c>
      <c r="S140" s="12">
        <f>IF(O140=2,L140,"0")</f>
        <v>0</v>
      </c>
      <c r="T140" s="12">
        <f>IF(O140=2,M140,"0")</f>
        <v>0</v>
      </c>
      <c r="U140" s="12">
        <f>IF(O140=2,N140,"0")</f>
        <v>0</v>
      </c>
      <c r="V140" s="12" t="str">
        <f>IF(O140=3,L140,"0")</f>
        <v>0</v>
      </c>
      <c r="W140" s="12" t="str">
        <f>IF(O140=3,M140,"0")</f>
        <v>0</v>
      </c>
      <c r="X140" s="12" t="str">
        <f>IF(O140=3,N140,"0")</f>
        <v>0</v>
      </c>
    </row>
    <row r="141" spans="1:24" ht="25.5" customHeight="1">
      <c r="A141" s="18"/>
      <c r="B141" s="37" t="s">
        <v>160</v>
      </c>
      <c r="C141" s="12">
        <v>2</v>
      </c>
      <c r="D141" s="12">
        <v>0</v>
      </c>
      <c r="E141" s="12">
        <f>C141+D141</f>
        <v>2</v>
      </c>
      <c r="F141" s="12">
        <v>8</v>
      </c>
      <c r="G141" s="38">
        <v>6</v>
      </c>
      <c r="H141" s="12">
        <f>F141+G141</f>
        <v>14</v>
      </c>
      <c r="I141" s="12">
        <v>5</v>
      </c>
      <c r="J141" s="12">
        <v>0</v>
      </c>
      <c r="K141" s="12">
        <f>I141+J141</f>
        <v>5</v>
      </c>
      <c r="L141" s="112">
        <f>C141+F141+I141</f>
        <v>15</v>
      </c>
      <c r="M141" s="112">
        <f>D141+G141+J141</f>
        <v>6</v>
      </c>
      <c r="N141" s="112">
        <f>L141+M141</f>
        <v>21</v>
      </c>
      <c r="O141" s="11">
        <v>2</v>
      </c>
      <c r="P141" s="12" t="str">
        <f>IF(O141=1,L141,"0")</f>
        <v>0</v>
      </c>
      <c r="Q141" s="12" t="str">
        <f>IF(O141=1,M141,"0")</f>
        <v>0</v>
      </c>
      <c r="R141" s="12" t="str">
        <f>IF(O141=1,N141,"0")</f>
        <v>0</v>
      </c>
      <c r="S141" s="12">
        <f>IF(O141=2,L141,"0")</f>
        <v>15</v>
      </c>
      <c r="T141" s="12">
        <f>IF(O141=2,M141,"0")</f>
        <v>6</v>
      </c>
      <c r="U141" s="12">
        <f>IF(O141=2,N141,"0")</f>
        <v>21</v>
      </c>
      <c r="V141" s="12" t="str">
        <f>IF(O141=3,L141,"0")</f>
        <v>0</v>
      </c>
      <c r="W141" s="12" t="str">
        <f>IF(O141=3,M141,"0")</f>
        <v>0</v>
      </c>
      <c r="X141" s="12" t="str">
        <f>IF(O141=3,N141,"0")</f>
        <v>0</v>
      </c>
    </row>
    <row r="142" spans="1:24" ht="25.5" customHeight="1">
      <c r="A142" s="18"/>
      <c r="B142" s="37" t="s">
        <v>145</v>
      </c>
      <c r="C142" s="12">
        <v>1</v>
      </c>
      <c r="D142" s="12">
        <v>0</v>
      </c>
      <c r="E142" s="12">
        <f t="shared" si="326"/>
        <v>1</v>
      </c>
      <c r="F142" s="12">
        <v>34</v>
      </c>
      <c r="G142" s="38">
        <v>4</v>
      </c>
      <c r="H142" s="12">
        <f t="shared" si="327"/>
        <v>38</v>
      </c>
      <c r="I142" s="12">
        <v>12</v>
      </c>
      <c r="J142" s="12">
        <v>1</v>
      </c>
      <c r="K142" s="12">
        <f t="shared" si="328"/>
        <v>13</v>
      </c>
      <c r="L142" s="112">
        <f t="shared" ref="L142:L143" si="333">C142+F142+I142</f>
        <v>47</v>
      </c>
      <c r="M142" s="112">
        <f t="shared" ref="M142:M143" si="334">D142+G142+J142</f>
        <v>5</v>
      </c>
      <c r="N142" s="112">
        <f t="shared" si="329"/>
        <v>52</v>
      </c>
      <c r="O142" s="11">
        <v>2</v>
      </c>
      <c r="P142" s="12" t="str">
        <f t="shared" si="330"/>
        <v>0</v>
      </c>
      <c r="Q142" s="12" t="str">
        <f t="shared" si="331"/>
        <v>0</v>
      </c>
      <c r="R142" s="12" t="str">
        <f t="shared" si="332"/>
        <v>0</v>
      </c>
      <c r="S142" s="12">
        <f t="shared" ref="S142:S143" si="335">IF(O142=2,L142,"0")</f>
        <v>47</v>
      </c>
      <c r="T142" s="12">
        <f t="shared" ref="T142:T143" si="336">IF(O142=2,M142,"0")</f>
        <v>5</v>
      </c>
      <c r="U142" s="12">
        <f t="shared" ref="U142:U143" si="337">IF(O142=2,N142,"0")</f>
        <v>52</v>
      </c>
      <c r="V142" s="12" t="str">
        <f t="shared" ref="V142:V143" si="338">IF(O142=3,L142,"0")</f>
        <v>0</v>
      </c>
      <c r="W142" s="12" t="str">
        <f t="shared" ref="W142:W143" si="339">IF(O142=3,M142,"0")</f>
        <v>0</v>
      </c>
      <c r="X142" s="12" t="str">
        <f t="shared" ref="X142:X143" si="340">IF(O142=3,N142,"0")</f>
        <v>0</v>
      </c>
    </row>
    <row r="143" spans="1:24" ht="25.5" customHeight="1">
      <c r="A143" s="18"/>
      <c r="B143" s="106" t="s">
        <v>136</v>
      </c>
      <c r="C143" s="12">
        <v>28</v>
      </c>
      <c r="D143" s="12">
        <v>4</v>
      </c>
      <c r="E143" s="12">
        <f t="shared" si="326"/>
        <v>32</v>
      </c>
      <c r="F143" s="12">
        <v>0</v>
      </c>
      <c r="G143" s="38">
        <v>0</v>
      </c>
      <c r="H143" s="12">
        <f t="shared" si="327"/>
        <v>0</v>
      </c>
      <c r="I143" s="12">
        <v>0</v>
      </c>
      <c r="J143" s="12">
        <v>2</v>
      </c>
      <c r="K143" s="12">
        <f t="shared" si="328"/>
        <v>2</v>
      </c>
      <c r="L143" s="112">
        <f t="shared" si="333"/>
        <v>28</v>
      </c>
      <c r="M143" s="112">
        <f t="shared" si="334"/>
        <v>6</v>
      </c>
      <c r="N143" s="112">
        <f t="shared" si="329"/>
        <v>34</v>
      </c>
      <c r="O143" s="11">
        <v>2</v>
      </c>
      <c r="P143" s="12" t="str">
        <f t="shared" si="330"/>
        <v>0</v>
      </c>
      <c r="Q143" s="12" t="str">
        <f t="shared" si="331"/>
        <v>0</v>
      </c>
      <c r="R143" s="12" t="str">
        <f t="shared" si="332"/>
        <v>0</v>
      </c>
      <c r="S143" s="12">
        <f t="shared" si="335"/>
        <v>28</v>
      </c>
      <c r="T143" s="12">
        <f t="shared" si="336"/>
        <v>6</v>
      </c>
      <c r="U143" s="12">
        <f t="shared" si="337"/>
        <v>34</v>
      </c>
      <c r="V143" s="12" t="str">
        <f t="shared" si="338"/>
        <v>0</v>
      </c>
      <c r="W143" s="12" t="str">
        <f t="shared" si="339"/>
        <v>0</v>
      </c>
      <c r="X143" s="12" t="str">
        <f t="shared" si="340"/>
        <v>0</v>
      </c>
    </row>
    <row r="144" spans="1:24" ht="25.5" hidden="1" customHeight="1">
      <c r="A144" s="18"/>
      <c r="B144" s="19" t="s">
        <v>154</v>
      </c>
      <c r="C144" s="12"/>
      <c r="D144" s="12"/>
      <c r="E144" s="12">
        <f t="shared" si="304"/>
        <v>0</v>
      </c>
      <c r="F144" s="12">
        <v>0</v>
      </c>
      <c r="G144" s="38">
        <v>0</v>
      </c>
      <c r="H144" s="12">
        <f t="shared" si="305"/>
        <v>0</v>
      </c>
      <c r="I144" s="12">
        <v>0</v>
      </c>
      <c r="J144" s="12">
        <v>0</v>
      </c>
      <c r="K144" s="12">
        <f t="shared" si="306"/>
        <v>0</v>
      </c>
      <c r="L144" s="112">
        <f t="shared" si="307"/>
        <v>0</v>
      </c>
      <c r="M144" s="112">
        <f t="shared" si="308"/>
        <v>0</v>
      </c>
      <c r="N144" s="112">
        <f t="shared" si="309"/>
        <v>0</v>
      </c>
      <c r="O144" s="11">
        <v>2</v>
      </c>
      <c r="P144" s="12" t="str">
        <f t="shared" si="310"/>
        <v>0</v>
      </c>
      <c r="Q144" s="12" t="str">
        <f t="shared" si="311"/>
        <v>0</v>
      </c>
      <c r="R144" s="12" t="str">
        <f t="shared" si="312"/>
        <v>0</v>
      </c>
      <c r="S144" s="12">
        <f t="shared" si="313"/>
        <v>0</v>
      </c>
      <c r="T144" s="12">
        <f t="shared" si="314"/>
        <v>0</v>
      </c>
      <c r="U144" s="12">
        <f t="shared" si="315"/>
        <v>0</v>
      </c>
      <c r="V144" s="12" t="str">
        <f t="shared" si="316"/>
        <v>0</v>
      </c>
      <c r="W144" s="12" t="str">
        <f t="shared" si="317"/>
        <v>0</v>
      </c>
      <c r="X144" s="12" t="str">
        <f t="shared" si="318"/>
        <v>0</v>
      </c>
    </row>
    <row r="145" spans="1:24" ht="25.5" hidden="1" customHeight="1">
      <c r="A145" s="18"/>
      <c r="B145" s="19" t="s">
        <v>156</v>
      </c>
      <c r="C145" s="12"/>
      <c r="D145" s="12"/>
      <c r="E145" s="12">
        <f t="shared" si="304"/>
        <v>0</v>
      </c>
      <c r="F145" s="12">
        <v>0</v>
      </c>
      <c r="G145" s="38">
        <v>0</v>
      </c>
      <c r="H145" s="12">
        <f t="shared" si="305"/>
        <v>0</v>
      </c>
      <c r="I145" s="12">
        <v>0</v>
      </c>
      <c r="J145" s="12">
        <v>0</v>
      </c>
      <c r="K145" s="12">
        <f t="shared" si="306"/>
        <v>0</v>
      </c>
      <c r="L145" s="112">
        <f t="shared" ref="L145:L150" si="341">C145+F145+I145</f>
        <v>0</v>
      </c>
      <c r="M145" s="112">
        <f t="shared" ref="M145:M150" si="342">D145+G145+J145</f>
        <v>0</v>
      </c>
      <c r="N145" s="112">
        <f t="shared" ref="N145:N150" si="343">L145+M145</f>
        <v>0</v>
      </c>
      <c r="O145" s="11">
        <v>2</v>
      </c>
      <c r="P145" s="12" t="str">
        <f t="shared" si="310"/>
        <v>0</v>
      </c>
      <c r="Q145" s="12" t="str">
        <f t="shared" si="311"/>
        <v>0</v>
      </c>
      <c r="R145" s="12" t="str">
        <f t="shared" si="312"/>
        <v>0</v>
      </c>
      <c r="S145" s="12">
        <f t="shared" si="313"/>
        <v>0</v>
      </c>
      <c r="T145" s="12">
        <f t="shared" si="314"/>
        <v>0</v>
      </c>
      <c r="U145" s="12">
        <f t="shared" si="315"/>
        <v>0</v>
      </c>
      <c r="V145" s="12" t="str">
        <f t="shared" si="316"/>
        <v>0</v>
      </c>
      <c r="W145" s="12" t="str">
        <f t="shared" si="317"/>
        <v>0</v>
      </c>
      <c r="X145" s="12" t="str">
        <f t="shared" si="318"/>
        <v>0</v>
      </c>
    </row>
    <row r="146" spans="1:24" ht="25.5" hidden="1" customHeight="1">
      <c r="A146" s="18"/>
      <c r="B146" s="19" t="s">
        <v>157</v>
      </c>
      <c r="C146" s="12">
        <v>0</v>
      </c>
      <c r="D146" s="12">
        <v>0</v>
      </c>
      <c r="E146" s="12">
        <f t="shared" si="304"/>
        <v>0</v>
      </c>
      <c r="F146" s="12">
        <v>0</v>
      </c>
      <c r="G146" s="38">
        <v>0</v>
      </c>
      <c r="H146" s="12">
        <f t="shared" si="305"/>
        <v>0</v>
      </c>
      <c r="I146" s="12">
        <v>0</v>
      </c>
      <c r="J146" s="12">
        <v>0</v>
      </c>
      <c r="K146" s="12">
        <f t="shared" si="306"/>
        <v>0</v>
      </c>
      <c r="L146" s="112">
        <f t="shared" si="341"/>
        <v>0</v>
      </c>
      <c r="M146" s="112">
        <f t="shared" si="342"/>
        <v>0</v>
      </c>
      <c r="N146" s="112">
        <f t="shared" si="343"/>
        <v>0</v>
      </c>
      <c r="O146" s="11">
        <v>2</v>
      </c>
      <c r="P146" s="12" t="str">
        <f t="shared" si="310"/>
        <v>0</v>
      </c>
      <c r="Q146" s="12" t="str">
        <f t="shared" si="311"/>
        <v>0</v>
      </c>
      <c r="R146" s="12" t="str">
        <f t="shared" si="312"/>
        <v>0</v>
      </c>
      <c r="S146" s="12">
        <f t="shared" si="313"/>
        <v>0</v>
      </c>
      <c r="T146" s="12">
        <f t="shared" si="314"/>
        <v>0</v>
      </c>
      <c r="U146" s="12">
        <f t="shared" si="315"/>
        <v>0</v>
      </c>
      <c r="V146" s="12" t="str">
        <f t="shared" si="316"/>
        <v>0</v>
      </c>
      <c r="W146" s="12" t="str">
        <f t="shared" si="317"/>
        <v>0</v>
      </c>
      <c r="X146" s="12" t="str">
        <f t="shared" si="318"/>
        <v>0</v>
      </c>
    </row>
    <row r="147" spans="1:24" ht="25.5" hidden="1" customHeight="1">
      <c r="A147" s="18"/>
      <c r="B147" s="19" t="s">
        <v>158</v>
      </c>
      <c r="C147" s="12">
        <v>0</v>
      </c>
      <c r="D147" s="12">
        <v>0</v>
      </c>
      <c r="E147" s="12">
        <f t="shared" ref="E147:E148" si="344">C147+D147</f>
        <v>0</v>
      </c>
      <c r="F147" s="12">
        <v>0</v>
      </c>
      <c r="G147" s="38">
        <v>0</v>
      </c>
      <c r="H147" s="12">
        <f t="shared" ref="H147:H148" si="345">F147+G147</f>
        <v>0</v>
      </c>
      <c r="I147" s="12">
        <v>0</v>
      </c>
      <c r="J147" s="12">
        <v>0</v>
      </c>
      <c r="K147" s="12">
        <f t="shared" ref="K147:K148" si="346">I147+J147</f>
        <v>0</v>
      </c>
      <c r="L147" s="112">
        <f t="shared" ref="L147:L148" si="347">C147+F147+I147</f>
        <v>0</v>
      </c>
      <c r="M147" s="112">
        <f t="shared" ref="M147:M148" si="348">D147+G147+J147</f>
        <v>0</v>
      </c>
      <c r="N147" s="112">
        <f t="shared" ref="N147:N148" si="349">L147+M147</f>
        <v>0</v>
      </c>
      <c r="O147" s="11">
        <v>2</v>
      </c>
      <c r="P147" s="12" t="str">
        <f t="shared" ref="P147:P148" si="350">IF(O147=1,L147,"0")</f>
        <v>0</v>
      </c>
      <c r="Q147" s="12" t="str">
        <f t="shared" ref="Q147:Q148" si="351">IF(O147=1,M147,"0")</f>
        <v>0</v>
      </c>
      <c r="R147" s="12" t="str">
        <f t="shared" ref="R147:R148" si="352">IF(O147=1,N147,"0")</f>
        <v>0</v>
      </c>
      <c r="S147" s="12">
        <f t="shared" ref="S147:S148" si="353">IF(O147=2,L147,"0")</f>
        <v>0</v>
      </c>
      <c r="T147" s="12">
        <f t="shared" ref="T147:T148" si="354">IF(O147=2,M147,"0")</f>
        <v>0</v>
      </c>
      <c r="U147" s="12">
        <f t="shared" ref="U147:U148" si="355">IF(O147=2,N147,"0")</f>
        <v>0</v>
      </c>
      <c r="V147" s="12" t="str">
        <f t="shared" ref="V147:V148" si="356">IF(O147=3,L147,"0")</f>
        <v>0</v>
      </c>
      <c r="W147" s="12" t="str">
        <f t="shared" ref="W147:W148" si="357">IF(O147=3,M147,"0")</f>
        <v>0</v>
      </c>
      <c r="X147" s="12" t="str">
        <f t="shared" ref="X147:X148" si="358">IF(O147=3,N147,"0")</f>
        <v>0</v>
      </c>
    </row>
    <row r="148" spans="1:24" ht="25.5" customHeight="1">
      <c r="A148" s="18"/>
      <c r="B148" s="19" t="s">
        <v>161</v>
      </c>
      <c r="C148" s="12">
        <v>0</v>
      </c>
      <c r="D148" s="12">
        <v>0</v>
      </c>
      <c r="E148" s="12">
        <f t="shared" si="344"/>
        <v>0</v>
      </c>
      <c r="F148" s="12">
        <v>6</v>
      </c>
      <c r="G148" s="38">
        <v>0</v>
      </c>
      <c r="H148" s="12">
        <f t="shared" si="345"/>
        <v>6</v>
      </c>
      <c r="I148" s="12">
        <v>10</v>
      </c>
      <c r="J148" s="12">
        <v>3</v>
      </c>
      <c r="K148" s="12">
        <f t="shared" si="346"/>
        <v>13</v>
      </c>
      <c r="L148" s="112">
        <f t="shared" si="347"/>
        <v>16</v>
      </c>
      <c r="M148" s="112">
        <f t="shared" si="348"/>
        <v>3</v>
      </c>
      <c r="N148" s="112">
        <f t="shared" si="349"/>
        <v>19</v>
      </c>
      <c r="O148" s="11">
        <v>2</v>
      </c>
      <c r="P148" s="12" t="str">
        <f t="shared" si="350"/>
        <v>0</v>
      </c>
      <c r="Q148" s="12" t="str">
        <f t="shared" si="351"/>
        <v>0</v>
      </c>
      <c r="R148" s="12" t="str">
        <f t="shared" si="352"/>
        <v>0</v>
      </c>
      <c r="S148" s="12">
        <f t="shared" si="353"/>
        <v>16</v>
      </c>
      <c r="T148" s="12">
        <f t="shared" si="354"/>
        <v>3</v>
      </c>
      <c r="U148" s="12">
        <f t="shared" si="355"/>
        <v>19</v>
      </c>
      <c r="V148" s="12" t="str">
        <f t="shared" si="356"/>
        <v>0</v>
      </c>
      <c r="W148" s="12" t="str">
        <f t="shared" si="357"/>
        <v>0</v>
      </c>
      <c r="X148" s="12" t="str">
        <f t="shared" si="358"/>
        <v>0</v>
      </c>
    </row>
    <row r="149" spans="1:24" ht="25.5" customHeight="1">
      <c r="A149" s="18"/>
      <c r="B149" s="19" t="s">
        <v>162</v>
      </c>
      <c r="C149" s="12">
        <v>11</v>
      </c>
      <c r="D149" s="12">
        <v>0</v>
      </c>
      <c r="E149" s="12">
        <f t="shared" si="304"/>
        <v>11</v>
      </c>
      <c r="F149" s="12">
        <v>4</v>
      </c>
      <c r="G149" s="38">
        <v>1</v>
      </c>
      <c r="H149" s="12">
        <f t="shared" si="305"/>
        <v>5</v>
      </c>
      <c r="I149" s="12">
        <v>12</v>
      </c>
      <c r="J149" s="12">
        <v>0</v>
      </c>
      <c r="K149" s="12">
        <f t="shared" si="306"/>
        <v>12</v>
      </c>
      <c r="L149" s="112">
        <f t="shared" si="341"/>
        <v>27</v>
      </c>
      <c r="M149" s="112">
        <f t="shared" si="342"/>
        <v>1</v>
      </c>
      <c r="N149" s="112">
        <f t="shared" si="343"/>
        <v>28</v>
      </c>
      <c r="O149" s="11">
        <v>2</v>
      </c>
      <c r="P149" s="12" t="str">
        <f t="shared" si="310"/>
        <v>0</v>
      </c>
      <c r="Q149" s="12" t="str">
        <f t="shared" si="311"/>
        <v>0</v>
      </c>
      <c r="R149" s="12" t="str">
        <f t="shared" si="312"/>
        <v>0</v>
      </c>
      <c r="S149" s="12">
        <f t="shared" si="313"/>
        <v>27</v>
      </c>
      <c r="T149" s="12">
        <f t="shared" si="314"/>
        <v>1</v>
      </c>
      <c r="U149" s="12">
        <f t="shared" si="315"/>
        <v>28</v>
      </c>
      <c r="V149" s="12" t="str">
        <f t="shared" si="316"/>
        <v>0</v>
      </c>
      <c r="W149" s="12" t="str">
        <f t="shared" si="317"/>
        <v>0</v>
      </c>
      <c r="X149" s="12" t="str">
        <f t="shared" si="318"/>
        <v>0</v>
      </c>
    </row>
    <row r="150" spans="1:24" s="4" customFormat="1" ht="25.5" customHeight="1">
      <c r="A150" s="26"/>
      <c r="B150" s="27" t="s">
        <v>3</v>
      </c>
      <c r="C150" s="24">
        <f t="shared" ref="C150:K150" si="359">SUM(C133:C149)</f>
        <v>69</v>
      </c>
      <c r="D150" s="24">
        <f t="shared" si="359"/>
        <v>5</v>
      </c>
      <c r="E150" s="24">
        <f t="shared" si="359"/>
        <v>74</v>
      </c>
      <c r="F150" s="24">
        <f t="shared" si="359"/>
        <v>174</v>
      </c>
      <c r="G150" s="31">
        <f t="shared" si="359"/>
        <v>31</v>
      </c>
      <c r="H150" s="24">
        <f t="shared" si="359"/>
        <v>205</v>
      </c>
      <c r="I150" s="24">
        <f t="shared" si="359"/>
        <v>71</v>
      </c>
      <c r="J150" s="24">
        <f t="shared" si="359"/>
        <v>12</v>
      </c>
      <c r="K150" s="24">
        <f t="shared" si="359"/>
        <v>83</v>
      </c>
      <c r="L150" s="94">
        <f t="shared" si="341"/>
        <v>314</v>
      </c>
      <c r="M150" s="94">
        <f t="shared" si="342"/>
        <v>48</v>
      </c>
      <c r="N150" s="94">
        <f t="shared" si="343"/>
        <v>362</v>
      </c>
      <c r="O150" s="35">
        <f t="shared" ref="O150:X150" si="360">SUM(O133:O149)</f>
        <v>34</v>
      </c>
      <c r="P150" s="24">
        <f t="shared" si="360"/>
        <v>0</v>
      </c>
      <c r="Q150" s="24">
        <f t="shared" si="360"/>
        <v>0</v>
      </c>
      <c r="R150" s="24">
        <f t="shared" si="360"/>
        <v>0</v>
      </c>
      <c r="S150" s="24">
        <f t="shared" si="360"/>
        <v>314</v>
      </c>
      <c r="T150" s="24">
        <f t="shared" si="360"/>
        <v>48</v>
      </c>
      <c r="U150" s="24">
        <f t="shared" si="360"/>
        <v>362</v>
      </c>
      <c r="V150" s="97">
        <f t="shared" si="360"/>
        <v>0</v>
      </c>
      <c r="W150" s="97">
        <f t="shared" si="360"/>
        <v>0</v>
      </c>
      <c r="X150" s="97">
        <f t="shared" si="360"/>
        <v>0</v>
      </c>
    </row>
    <row r="151" spans="1:24" s="4" customFormat="1" ht="25.5" customHeight="1">
      <c r="A151" s="26"/>
      <c r="B151" s="27" t="s">
        <v>2</v>
      </c>
      <c r="C151" s="24">
        <f t="shared" ref="C151:N151" si="361">C127+C150+C131</f>
        <v>110</v>
      </c>
      <c r="D151" s="94">
        <f t="shared" si="361"/>
        <v>25</v>
      </c>
      <c r="E151" s="94">
        <f t="shared" si="361"/>
        <v>135</v>
      </c>
      <c r="F151" s="94">
        <f t="shared" si="361"/>
        <v>474</v>
      </c>
      <c r="G151" s="94">
        <f t="shared" si="361"/>
        <v>195</v>
      </c>
      <c r="H151" s="94">
        <f t="shared" si="361"/>
        <v>669</v>
      </c>
      <c r="I151" s="94">
        <f t="shared" si="361"/>
        <v>204</v>
      </c>
      <c r="J151" s="94">
        <f t="shared" si="361"/>
        <v>70</v>
      </c>
      <c r="K151" s="94">
        <f t="shared" si="361"/>
        <v>274</v>
      </c>
      <c r="L151" s="94">
        <f t="shared" si="361"/>
        <v>788</v>
      </c>
      <c r="M151" s="94">
        <f t="shared" si="361"/>
        <v>290</v>
      </c>
      <c r="N151" s="94">
        <f t="shared" si="361"/>
        <v>1078</v>
      </c>
      <c r="O151" s="35">
        <f>O127+O150</f>
        <v>90</v>
      </c>
      <c r="P151" s="24">
        <f>P127+P150</f>
        <v>0</v>
      </c>
      <c r="Q151" s="24">
        <f>Q127+Q150</f>
        <v>0</v>
      </c>
      <c r="R151" s="24">
        <f>R127+R150</f>
        <v>0</v>
      </c>
      <c r="S151" s="24">
        <f t="shared" ref="S151:X151" si="362">S127+S150+S131</f>
        <v>788</v>
      </c>
      <c r="T151" s="94">
        <f t="shared" si="362"/>
        <v>290</v>
      </c>
      <c r="U151" s="94">
        <f t="shared" si="362"/>
        <v>1078</v>
      </c>
      <c r="V151" s="97">
        <f t="shared" si="362"/>
        <v>0</v>
      </c>
      <c r="W151" s="97">
        <f t="shared" si="362"/>
        <v>0</v>
      </c>
      <c r="X151" s="97">
        <f t="shared" si="362"/>
        <v>0</v>
      </c>
    </row>
    <row r="152" spans="1:24" ht="25.5" customHeight="1">
      <c r="A152" s="18"/>
      <c r="B152" s="44" t="s">
        <v>82</v>
      </c>
      <c r="C152" s="12"/>
      <c r="D152" s="12"/>
      <c r="E152" s="12"/>
      <c r="F152" s="45"/>
      <c r="G152" s="45"/>
      <c r="H152" s="12"/>
      <c r="I152" s="45"/>
      <c r="J152" s="45"/>
      <c r="K152" s="12"/>
      <c r="L152" s="12"/>
      <c r="M152" s="12"/>
      <c r="N152" s="12"/>
      <c r="O152" s="11"/>
      <c r="P152" s="12"/>
      <c r="Q152" s="12"/>
      <c r="R152" s="12"/>
      <c r="S152" s="12"/>
      <c r="T152" s="12"/>
      <c r="U152" s="12"/>
      <c r="V152" s="12"/>
      <c r="W152" s="12"/>
      <c r="X152" s="12"/>
    </row>
    <row r="153" spans="1:24" ht="25.5" customHeight="1">
      <c r="A153" s="18"/>
      <c r="B153" s="29" t="s">
        <v>109</v>
      </c>
      <c r="C153" s="12"/>
      <c r="D153" s="12"/>
      <c r="E153" s="12"/>
      <c r="F153" s="93"/>
      <c r="G153" s="93"/>
      <c r="H153" s="12"/>
      <c r="I153" s="93"/>
      <c r="J153" s="24"/>
      <c r="K153" s="12"/>
      <c r="L153" s="12"/>
      <c r="M153" s="12"/>
      <c r="N153" s="12"/>
      <c r="O153" s="11"/>
      <c r="P153" s="12"/>
      <c r="Q153" s="12"/>
      <c r="R153" s="12"/>
      <c r="S153" s="12"/>
      <c r="T153" s="12"/>
      <c r="U153" s="12"/>
      <c r="V153" s="12"/>
      <c r="W153" s="12"/>
      <c r="X153" s="12"/>
    </row>
    <row r="154" spans="1:24" ht="25.5" customHeight="1">
      <c r="A154" s="18"/>
      <c r="B154" s="19" t="s">
        <v>43</v>
      </c>
      <c r="C154" s="12">
        <v>0</v>
      </c>
      <c r="D154" s="12">
        <v>0</v>
      </c>
      <c r="E154" s="12">
        <f t="shared" ref="E154:E161" si="363">C154+D154</f>
        <v>0</v>
      </c>
      <c r="F154" s="12">
        <v>1</v>
      </c>
      <c r="G154" s="38">
        <v>0</v>
      </c>
      <c r="H154" s="12">
        <f t="shared" ref="H154:H161" si="364">F154+G154</f>
        <v>1</v>
      </c>
      <c r="I154" s="12">
        <v>0</v>
      </c>
      <c r="J154" s="12">
        <v>0</v>
      </c>
      <c r="K154" s="12">
        <f t="shared" ref="K154:K161" si="365">I154+J154</f>
        <v>0</v>
      </c>
      <c r="L154" s="112">
        <f>C154+F154+I154</f>
        <v>1</v>
      </c>
      <c r="M154" s="112">
        <f>D154+G154+J154</f>
        <v>0</v>
      </c>
      <c r="N154" s="112">
        <f t="shared" ref="N154" si="366">L154+M154</f>
        <v>1</v>
      </c>
      <c r="O154" s="11">
        <v>2</v>
      </c>
      <c r="P154" s="12" t="str">
        <f t="shared" ref="P154:P161" si="367">IF(O154=1,L154,"0")</f>
        <v>0</v>
      </c>
      <c r="Q154" s="12" t="str">
        <f t="shared" ref="Q154:Q161" si="368">IF(O154=1,M154,"0")</f>
        <v>0</v>
      </c>
      <c r="R154" s="12" t="str">
        <f t="shared" ref="R154:R161" si="369">IF(O154=1,N154,"0")</f>
        <v>0</v>
      </c>
      <c r="S154" s="12">
        <f t="shared" ref="S154:S161" si="370">IF(O154=2,L154,"0")</f>
        <v>1</v>
      </c>
      <c r="T154" s="12">
        <f t="shared" ref="T154:T161" si="371">IF(O154=2,M154,"0")</f>
        <v>0</v>
      </c>
      <c r="U154" s="12">
        <f t="shared" ref="U154:U161" si="372">IF(O154=2,N154,"0")</f>
        <v>1</v>
      </c>
      <c r="V154" s="12" t="str">
        <f t="shared" ref="V154:V161" si="373">IF(O154=3,L154,"0")</f>
        <v>0</v>
      </c>
      <c r="W154" s="12" t="str">
        <f t="shared" ref="W154:W161" si="374">IF(O154=3,M154,"0")</f>
        <v>0</v>
      </c>
      <c r="X154" s="12" t="str">
        <f t="shared" ref="X154:X161" si="375">IF(O154=3,N154,"0")</f>
        <v>0</v>
      </c>
    </row>
    <row r="155" spans="1:24" ht="25.5" customHeight="1">
      <c r="A155" s="18"/>
      <c r="B155" s="19" t="s">
        <v>42</v>
      </c>
      <c r="C155" s="12">
        <v>3</v>
      </c>
      <c r="D155" s="12">
        <v>0</v>
      </c>
      <c r="E155" s="12">
        <f t="shared" si="363"/>
        <v>3</v>
      </c>
      <c r="F155" s="12">
        <v>18</v>
      </c>
      <c r="G155" s="38">
        <v>1</v>
      </c>
      <c r="H155" s="12">
        <f t="shared" si="364"/>
        <v>19</v>
      </c>
      <c r="I155" s="12">
        <v>2</v>
      </c>
      <c r="J155" s="12">
        <v>0</v>
      </c>
      <c r="K155" s="12">
        <f t="shared" si="365"/>
        <v>2</v>
      </c>
      <c r="L155" s="112">
        <f t="shared" ref="L155:L161" si="376">C155+F155+I155</f>
        <v>23</v>
      </c>
      <c r="M155" s="112">
        <f t="shared" ref="M155:M161" si="377">D155+G155+J155</f>
        <v>1</v>
      </c>
      <c r="N155" s="112">
        <f t="shared" ref="N155:N161" si="378">L155+M155</f>
        <v>24</v>
      </c>
      <c r="O155" s="11">
        <v>2</v>
      </c>
      <c r="P155" s="12" t="str">
        <f t="shared" si="367"/>
        <v>0</v>
      </c>
      <c r="Q155" s="12" t="str">
        <f t="shared" si="368"/>
        <v>0</v>
      </c>
      <c r="R155" s="12" t="str">
        <f t="shared" si="369"/>
        <v>0</v>
      </c>
      <c r="S155" s="12">
        <f t="shared" si="370"/>
        <v>23</v>
      </c>
      <c r="T155" s="12">
        <f t="shared" si="371"/>
        <v>1</v>
      </c>
      <c r="U155" s="12">
        <f t="shared" si="372"/>
        <v>24</v>
      </c>
      <c r="V155" s="12" t="str">
        <f t="shared" si="373"/>
        <v>0</v>
      </c>
      <c r="W155" s="12" t="str">
        <f t="shared" si="374"/>
        <v>0</v>
      </c>
      <c r="X155" s="12" t="str">
        <f t="shared" si="375"/>
        <v>0</v>
      </c>
    </row>
    <row r="156" spans="1:24" ht="25.5" customHeight="1">
      <c r="A156" s="18"/>
      <c r="B156" s="19" t="s">
        <v>67</v>
      </c>
      <c r="C156" s="12">
        <v>10</v>
      </c>
      <c r="D156" s="12">
        <v>0</v>
      </c>
      <c r="E156" s="12">
        <f t="shared" si="363"/>
        <v>10</v>
      </c>
      <c r="F156" s="12">
        <v>6</v>
      </c>
      <c r="G156" s="38">
        <v>0</v>
      </c>
      <c r="H156" s="12">
        <f t="shared" si="364"/>
        <v>6</v>
      </c>
      <c r="I156" s="12">
        <v>1</v>
      </c>
      <c r="J156" s="12">
        <v>0</v>
      </c>
      <c r="K156" s="12">
        <f t="shared" si="365"/>
        <v>1</v>
      </c>
      <c r="L156" s="112">
        <f t="shared" si="376"/>
        <v>17</v>
      </c>
      <c r="M156" s="112">
        <f t="shared" si="377"/>
        <v>0</v>
      </c>
      <c r="N156" s="112">
        <f t="shared" si="378"/>
        <v>17</v>
      </c>
      <c r="O156" s="11">
        <v>2</v>
      </c>
      <c r="P156" s="12" t="str">
        <f t="shared" si="367"/>
        <v>0</v>
      </c>
      <c r="Q156" s="12" t="str">
        <f t="shared" si="368"/>
        <v>0</v>
      </c>
      <c r="R156" s="12" t="str">
        <f t="shared" si="369"/>
        <v>0</v>
      </c>
      <c r="S156" s="12">
        <f t="shared" si="370"/>
        <v>17</v>
      </c>
      <c r="T156" s="12">
        <f t="shared" si="371"/>
        <v>0</v>
      </c>
      <c r="U156" s="12">
        <f t="shared" si="372"/>
        <v>17</v>
      </c>
      <c r="V156" s="12" t="str">
        <f t="shared" si="373"/>
        <v>0</v>
      </c>
      <c r="W156" s="12" t="str">
        <f t="shared" si="374"/>
        <v>0</v>
      </c>
      <c r="X156" s="12" t="str">
        <f t="shared" si="375"/>
        <v>0</v>
      </c>
    </row>
    <row r="157" spans="1:24" ht="25.5" customHeight="1">
      <c r="A157" s="18"/>
      <c r="B157" s="19" t="s">
        <v>40</v>
      </c>
      <c r="C157" s="12">
        <v>4</v>
      </c>
      <c r="D157" s="12">
        <v>1</v>
      </c>
      <c r="E157" s="12">
        <f t="shared" si="363"/>
        <v>5</v>
      </c>
      <c r="F157" s="12">
        <v>0</v>
      </c>
      <c r="G157" s="38">
        <v>1</v>
      </c>
      <c r="H157" s="12">
        <f t="shared" si="364"/>
        <v>1</v>
      </c>
      <c r="I157" s="12">
        <v>13</v>
      </c>
      <c r="J157" s="12">
        <v>5</v>
      </c>
      <c r="K157" s="12">
        <f t="shared" si="365"/>
        <v>18</v>
      </c>
      <c r="L157" s="112">
        <f t="shared" si="376"/>
        <v>17</v>
      </c>
      <c r="M157" s="112">
        <f t="shared" si="377"/>
        <v>7</v>
      </c>
      <c r="N157" s="112">
        <f t="shared" si="378"/>
        <v>24</v>
      </c>
      <c r="O157" s="11">
        <v>2</v>
      </c>
      <c r="P157" s="12" t="str">
        <f t="shared" si="367"/>
        <v>0</v>
      </c>
      <c r="Q157" s="12" t="str">
        <f t="shared" si="368"/>
        <v>0</v>
      </c>
      <c r="R157" s="12" t="str">
        <f t="shared" si="369"/>
        <v>0</v>
      </c>
      <c r="S157" s="12">
        <f t="shared" si="370"/>
        <v>17</v>
      </c>
      <c r="T157" s="12">
        <f t="shared" si="371"/>
        <v>7</v>
      </c>
      <c r="U157" s="12">
        <f t="shared" si="372"/>
        <v>24</v>
      </c>
      <c r="V157" s="12" t="str">
        <f t="shared" si="373"/>
        <v>0</v>
      </c>
      <c r="W157" s="12" t="str">
        <f t="shared" si="374"/>
        <v>0</v>
      </c>
      <c r="X157" s="12" t="str">
        <f t="shared" si="375"/>
        <v>0</v>
      </c>
    </row>
    <row r="158" spans="1:24" ht="25.5" customHeight="1">
      <c r="A158" s="18"/>
      <c r="B158" s="19" t="s">
        <v>145</v>
      </c>
      <c r="C158" s="12">
        <v>13</v>
      </c>
      <c r="D158" s="12">
        <v>5</v>
      </c>
      <c r="E158" s="12">
        <f t="shared" ref="E158:E159" si="379">C158+D158</f>
        <v>18</v>
      </c>
      <c r="F158" s="12">
        <v>3</v>
      </c>
      <c r="G158" s="38">
        <v>1</v>
      </c>
      <c r="H158" s="12">
        <f t="shared" ref="H158:H159" si="380">F158+G158</f>
        <v>4</v>
      </c>
      <c r="I158" s="12">
        <v>5</v>
      </c>
      <c r="J158" s="12">
        <v>0</v>
      </c>
      <c r="K158" s="12">
        <f t="shared" ref="K158:K159" si="381">I158+J158</f>
        <v>5</v>
      </c>
      <c r="L158" s="112">
        <f t="shared" si="376"/>
        <v>21</v>
      </c>
      <c r="M158" s="112">
        <f t="shared" si="377"/>
        <v>6</v>
      </c>
      <c r="N158" s="112">
        <f t="shared" si="378"/>
        <v>27</v>
      </c>
      <c r="O158" s="11">
        <v>2</v>
      </c>
      <c r="P158" s="12" t="str">
        <f t="shared" ref="P158:P159" si="382">IF(O158=1,L158,"0")</f>
        <v>0</v>
      </c>
      <c r="Q158" s="12" t="str">
        <f t="shared" ref="Q158:Q159" si="383">IF(O158=1,M158,"0")</f>
        <v>0</v>
      </c>
      <c r="R158" s="12" t="str">
        <f t="shared" ref="R158:R159" si="384">IF(O158=1,N158,"0")</f>
        <v>0</v>
      </c>
      <c r="S158" s="12">
        <f t="shared" si="370"/>
        <v>21</v>
      </c>
      <c r="T158" s="12">
        <f t="shared" si="371"/>
        <v>6</v>
      </c>
      <c r="U158" s="12">
        <f t="shared" si="372"/>
        <v>27</v>
      </c>
      <c r="V158" s="12" t="str">
        <f t="shared" si="373"/>
        <v>0</v>
      </c>
      <c r="W158" s="12" t="str">
        <f t="shared" si="374"/>
        <v>0</v>
      </c>
      <c r="X158" s="12" t="str">
        <f t="shared" si="375"/>
        <v>0</v>
      </c>
    </row>
    <row r="159" spans="1:24" ht="25.5" hidden="1" customHeight="1">
      <c r="A159" s="18"/>
      <c r="B159" s="19" t="s">
        <v>154</v>
      </c>
      <c r="C159" s="12">
        <v>0</v>
      </c>
      <c r="D159" s="12">
        <v>0</v>
      </c>
      <c r="E159" s="12">
        <f t="shared" si="379"/>
        <v>0</v>
      </c>
      <c r="F159" s="12">
        <v>0</v>
      </c>
      <c r="G159" s="38">
        <v>0</v>
      </c>
      <c r="H159" s="12">
        <f t="shared" si="380"/>
        <v>0</v>
      </c>
      <c r="I159" s="12">
        <v>0</v>
      </c>
      <c r="J159" s="12">
        <v>0</v>
      </c>
      <c r="K159" s="12">
        <f t="shared" si="381"/>
        <v>0</v>
      </c>
      <c r="L159" s="112">
        <f t="shared" si="376"/>
        <v>0</v>
      </c>
      <c r="M159" s="112">
        <f t="shared" si="377"/>
        <v>0</v>
      </c>
      <c r="N159" s="112">
        <f t="shared" si="378"/>
        <v>0</v>
      </c>
      <c r="O159" s="11">
        <v>2</v>
      </c>
      <c r="P159" s="12" t="str">
        <f t="shared" si="382"/>
        <v>0</v>
      </c>
      <c r="Q159" s="12" t="str">
        <f t="shared" si="383"/>
        <v>0</v>
      </c>
      <c r="R159" s="12" t="str">
        <f t="shared" si="384"/>
        <v>0</v>
      </c>
      <c r="S159" s="12">
        <f t="shared" si="370"/>
        <v>0</v>
      </c>
      <c r="T159" s="12">
        <f t="shared" si="371"/>
        <v>0</v>
      </c>
      <c r="U159" s="12">
        <f t="shared" si="372"/>
        <v>0</v>
      </c>
      <c r="V159" s="12" t="str">
        <f t="shared" si="373"/>
        <v>0</v>
      </c>
      <c r="W159" s="12" t="str">
        <f t="shared" si="374"/>
        <v>0</v>
      </c>
      <c r="X159" s="12" t="str">
        <f t="shared" si="375"/>
        <v>0</v>
      </c>
    </row>
    <row r="160" spans="1:24" ht="25.5" customHeight="1">
      <c r="A160" s="18"/>
      <c r="B160" s="19" t="s">
        <v>161</v>
      </c>
      <c r="C160" s="12">
        <v>14</v>
      </c>
      <c r="D160" s="12">
        <v>0</v>
      </c>
      <c r="E160" s="12">
        <f t="shared" ref="E160" si="385">C160+D160</f>
        <v>14</v>
      </c>
      <c r="F160" s="12">
        <v>8</v>
      </c>
      <c r="G160" s="38">
        <v>1</v>
      </c>
      <c r="H160" s="12">
        <f t="shared" ref="H160" si="386">F160+G160</f>
        <v>9</v>
      </c>
      <c r="I160" s="12">
        <v>0</v>
      </c>
      <c r="J160" s="12">
        <v>0</v>
      </c>
      <c r="K160" s="12">
        <f t="shared" ref="K160" si="387">I160+J160</f>
        <v>0</v>
      </c>
      <c r="L160" s="112">
        <f t="shared" ref="L160" si="388">C160+F160+I160</f>
        <v>22</v>
      </c>
      <c r="M160" s="112">
        <f t="shared" ref="M160" si="389">D160+G160+J160</f>
        <v>1</v>
      </c>
      <c r="N160" s="112">
        <f t="shared" ref="N160" si="390">L160+M160</f>
        <v>23</v>
      </c>
      <c r="O160" s="11">
        <v>2</v>
      </c>
      <c r="P160" s="12" t="str">
        <f t="shared" ref="P160" si="391">IF(O160=1,L160,"0")</f>
        <v>0</v>
      </c>
      <c r="Q160" s="12" t="str">
        <f t="shared" ref="Q160" si="392">IF(O160=1,M160,"0")</f>
        <v>0</v>
      </c>
      <c r="R160" s="12" t="str">
        <f t="shared" ref="R160" si="393">IF(O160=1,N160,"0")</f>
        <v>0</v>
      </c>
      <c r="S160" s="12">
        <f t="shared" ref="S160" si="394">IF(O160=2,L160,"0")</f>
        <v>22</v>
      </c>
      <c r="T160" s="12">
        <f t="shared" ref="T160" si="395">IF(O160=2,M160,"0")</f>
        <v>1</v>
      </c>
      <c r="U160" s="12">
        <f t="shared" ref="U160" si="396">IF(O160=2,N160,"0")</f>
        <v>23</v>
      </c>
      <c r="V160" s="12" t="str">
        <f t="shared" ref="V160" si="397">IF(O160=3,L160,"0")</f>
        <v>0</v>
      </c>
      <c r="W160" s="12" t="str">
        <f t="shared" ref="W160" si="398">IF(O160=3,M160,"0")</f>
        <v>0</v>
      </c>
      <c r="X160" s="12" t="str">
        <f t="shared" ref="X160" si="399">IF(O160=3,N160,"0")</f>
        <v>0</v>
      </c>
    </row>
    <row r="161" spans="1:24" ht="25.5" customHeight="1">
      <c r="A161" s="18"/>
      <c r="B161" s="19" t="s">
        <v>162</v>
      </c>
      <c r="C161" s="12">
        <v>0</v>
      </c>
      <c r="D161" s="12">
        <v>0</v>
      </c>
      <c r="E161" s="12">
        <f t="shared" si="363"/>
        <v>0</v>
      </c>
      <c r="F161" s="12">
        <v>1</v>
      </c>
      <c r="G161" s="38">
        <v>0</v>
      </c>
      <c r="H161" s="12">
        <f t="shared" si="364"/>
        <v>1</v>
      </c>
      <c r="I161" s="12">
        <v>7</v>
      </c>
      <c r="J161" s="12">
        <v>1</v>
      </c>
      <c r="K161" s="12">
        <f t="shared" si="365"/>
        <v>8</v>
      </c>
      <c r="L161" s="112">
        <f t="shared" si="376"/>
        <v>8</v>
      </c>
      <c r="M161" s="112">
        <f t="shared" si="377"/>
        <v>1</v>
      </c>
      <c r="N161" s="112">
        <f t="shared" si="378"/>
        <v>9</v>
      </c>
      <c r="O161" s="11">
        <v>2</v>
      </c>
      <c r="P161" s="12" t="str">
        <f t="shared" si="367"/>
        <v>0</v>
      </c>
      <c r="Q161" s="12" t="str">
        <f t="shared" si="368"/>
        <v>0</v>
      </c>
      <c r="R161" s="12" t="str">
        <f t="shared" si="369"/>
        <v>0</v>
      </c>
      <c r="S161" s="12">
        <f t="shared" si="370"/>
        <v>8</v>
      </c>
      <c r="T161" s="12">
        <f t="shared" si="371"/>
        <v>1</v>
      </c>
      <c r="U161" s="12">
        <f t="shared" si="372"/>
        <v>9</v>
      </c>
      <c r="V161" s="12" t="str">
        <f t="shared" si="373"/>
        <v>0</v>
      </c>
      <c r="W161" s="12" t="str">
        <f t="shared" si="374"/>
        <v>0</v>
      </c>
      <c r="X161" s="12" t="str">
        <f t="shared" si="375"/>
        <v>0</v>
      </c>
    </row>
    <row r="162" spans="1:24" s="4" customFormat="1" ht="25.5" customHeight="1">
      <c r="A162" s="26"/>
      <c r="B162" s="27" t="s">
        <v>3</v>
      </c>
      <c r="C162" s="24">
        <f t="shared" ref="C162:K162" si="400">SUM(C154:C161)</f>
        <v>44</v>
      </c>
      <c r="D162" s="24">
        <f t="shared" si="400"/>
        <v>6</v>
      </c>
      <c r="E162" s="24">
        <f t="shared" si="400"/>
        <v>50</v>
      </c>
      <c r="F162" s="24">
        <f t="shared" si="400"/>
        <v>37</v>
      </c>
      <c r="G162" s="31">
        <f t="shared" si="400"/>
        <v>4</v>
      </c>
      <c r="H162" s="24">
        <f t="shared" si="400"/>
        <v>41</v>
      </c>
      <c r="I162" s="24">
        <f t="shared" si="400"/>
        <v>28</v>
      </c>
      <c r="J162" s="24">
        <f t="shared" si="400"/>
        <v>6</v>
      </c>
      <c r="K162" s="24">
        <f t="shared" si="400"/>
        <v>34</v>
      </c>
      <c r="L162" s="94">
        <f t="shared" ref="L162" si="401">C162+F162+I162</f>
        <v>109</v>
      </c>
      <c r="M162" s="94">
        <f t="shared" ref="M162" si="402">D162+G162+J162</f>
        <v>16</v>
      </c>
      <c r="N162" s="94">
        <f t="shared" ref="N162" si="403">L162+M162</f>
        <v>125</v>
      </c>
      <c r="O162" s="35">
        <f t="shared" ref="O162:X162" si="404">SUM(O154:O161)</f>
        <v>16</v>
      </c>
      <c r="P162" s="24">
        <f t="shared" si="404"/>
        <v>0</v>
      </c>
      <c r="Q162" s="24">
        <f t="shared" si="404"/>
        <v>0</v>
      </c>
      <c r="R162" s="24">
        <f t="shared" si="404"/>
        <v>0</v>
      </c>
      <c r="S162" s="24">
        <f t="shared" si="404"/>
        <v>109</v>
      </c>
      <c r="T162" s="24">
        <f t="shared" si="404"/>
        <v>16</v>
      </c>
      <c r="U162" s="24">
        <f t="shared" si="404"/>
        <v>125</v>
      </c>
      <c r="V162" s="97">
        <f t="shared" si="404"/>
        <v>0</v>
      </c>
      <c r="W162" s="97">
        <f t="shared" si="404"/>
        <v>0</v>
      </c>
      <c r="X162" s="97">
        <f t="shared" si="404"/>
        <v>0</v>
      </c>
    </row>
    <row r="163" spans="1:24" s="4" customFormat="1" ht="25.5" customHeight="1">
      <c r="A163" s="26"/>
      <c r="B163" s="27" t="s">
        <v>83</v>
      </c>
      <c r="C163" s="24">
        <f t="shared" ref="C163:K163" si="405">C162</f>
        <v>44</v>
      </c>
      <c r="D163" s="24">
        <f t="shared" si="405"/>
        <v>6</v>
      </c>
      <c r="E163" s="24">
        <f t="shared" si="405"/>
        <v>50</v>
      </c>
      <c r="F163" s="24">
        <f t="shared" si="405"/>
        <v>37</v>
      </c>
      <c r="G163" s="31">
        <f t="shared" si="405"/>
        <v>4</v>
      </c>
      <c r="H163" s="24">
        <f t="shared" si="405"/>
        <v>41</v>
      </c>
      <c r="I163" s="24">
        <f t="shared" si="405"/>
        <v>28</v>
      </c>
      <c r="J163" s="24">
        <f t="shared" si="405"/>
        <v>6</v>
      </c>
      <c r="K163" s="24">
        <f t="shared" si="405"/>
        <v>34</v>
      </c>
      <c r="L163" s="94">
        <f t="shared" ref="L163" si="406">C163+F163+I163</f>
        <v>109</v>
      </c>
      <c r="M163" s="94">
        <f t="shared" ref="M163" si="407">D163+G163+J163</f>
        <v>16</v>
      </c>
      <c r="N163" s="94">
        <f t="shared" ref="N163" si="408">L163+M163</f>
        <v>125</v>
      </c>
      <c r="O163" s="35">
        <f>O162</f>
        <v>16</v>
      </c>
      <c r="P163" s="24">
        <f>P162</f>
        <v>0</v>
      </c>
      <c r="Q163" s="24">
        <f t="shared" ref="Q163:R163" si="409">Q162</f>
        <v>0</v>
      </c>
      <c r="R163" s="24">
        <f t="shared" si="409"/>
        <v>0</v>
      </c>
      <c r="S163" s="24">
        <f t="shared" ref="S163:X163" si="410">S162</f>
        <v>109</v>
      </c>
      <c r="T163" s="24">
        <f t="shared" si="410"/>
        <v>16</v>
      </c>
      <c r="U163" s="24">
        <f t="shared" si="410"/>
        <v>125</v>
      </c>
      <c r="V163" s="97">
        <f t="shared" si="410"/>
        <v>0</v>
      </c>
      <c r="W163" s="97">
        <f t="shared" si="410"/>
        <v>0</v>
      </c>
      <c r="X163" s="97">
        <f t="shared" si="410"/>
        <v>0</v>
      </c>
    </row>
    <row r="164" spans="1:24" s="4" customFormat="1" ht="25.5" customHeight="1">
      <c r="A164" s="68"/>
      <c r="B164" s="69" t="s">
        <v>1</v>
      </c>
      <c r="C164" s="70">
        <f>C151+C163</f>
        <v>154</v>
      </c>
      <c r="D164" s="70">
        <f>D151+D163</f>
        <v>31</v>
      </c>
      <c r="E164" s="70">
        <f>E151+E163</f>
        <v>185</v>
      </c>
      <c r="F164" s="70">
        <f>F151+F163</f>
        <v>511</v>
      </c>
      <c r="G164" s="71">
        <f>G151+G163</f>
        <v>199</v>
      </c>
      <c r="H164" s="70">
        <f>SUM(F164:G164)</f>
        <v>710</v>
      </c>
      <c r="I164" s="70">
        <f>I151+I163</f>
        <v>232</v>
      </c>
      <c r="J164" s="70">
        <f>J151+J163</f>
        <v>76</v>
      </c>
      <c r="K164" s="70">
        <f>K151+K163</f>
        <v>308</v>
      </c>
      <c r="L164" s="70">
        <f>C164+F164+I164</f>
        <v>897</v>
      </c>
      <c r="M164" s="70">
        <f>D164+G164+J164</f>
        <v>306</v>
      </c>
      <c r="N164" s="70">
        <f>L164+M164</f>
        <v>1203</v>
      </c>
      <c r="O164" s="74">
        <f t="shared" ref="O164:X164" si="411">O151+O163</f>
        <v>106</v>
      </c>
      <c r="P164" s="70">
        <f t="shared" si="411"/>
        <v>0</v>
      </c>
      <c r="Q164" s="70">
        <f t="shared" si="411"/>
        <v>0</v>
      </c>
      <c r="R164" s="70">
        <f t="shared" si="411"/>
        <v>0</v>
      </c>
      <c r="S164" s="70">
        <f t="shared" si="411"/>
        <v>897</v>
      </c>
      <c r="T164" s="70">
        <f t="shared" si="411"/>
        <v>306</v>
      </c>
      <c r="U164" s="70">
        <f t="shared" si="411"/>
        <v>1203</v>
      </c>
      <c r="V164" s="70">
        <f t="shared" si="411"/>
        <v>0</v>
      </c>
      <c r="W164" s="70">
        <f t="shared" si="411"/>
        <v>0</v>
      </c>
      <c r="X164" s="70">
        <f t="shared" si="411"/>
        <v>0</v>
      </c>
    </row>
    <row r="165" spans="1:24" ht="25.5" customHeight="1">
      <c r="A165" s="26" t="s">
        <v>38</v>
      </c>
      <c r="B165" s="29"/>
      <c r="C165" s="12"/>
      <c r="D165" s="12"/>
      <c r="E165" s="12"/>
      <c r="F165" s="93"/>
      <c r="G165" s="93"/>
      <c r="H165" s="12"/>
      <c r="I165" s="24"/>
      <c r="J165" s="24"/>
      <c r="K165" s="12"/>
      <c r="L165" s="12"/>
      <c r="M165" s="12"/>
      <c r="N165" s="12"/>
      <c r="O165" s="11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ht="25.5" customHeight="1">
      <c r="A166" s="26"/>
      <c r="B166" s="44" t="s">
        <v>5</v>
      </c>
      <c r="C166" s="12"/>
      <c r="D166" s="12"/>
      <c r="E166" s="12"/>
      <c r="F166" s="45"/>
      <c r="G166" s="45"/>
      <c r="H166" s="12"/>
      <c r="I166" s="45"/>
      <c r="J166" s="45"/>
      <c r="K166" s="12"/>
      <c r="L166" s="12"/>
      <c r="M166" s="12"/>
      <c r="N166" s="12"/>
      <c r="O166" s="11"/>
      <c r="P166" s="12"/>
      <c r="Q166" s="12"/>
      <c r="R166" s="12"/>
      <c r="S166" s="12"/>
      <c r="T166" s="12"/>
      <c r="U166" s="12"/>
      <c r="V166" s="12"/>
      <c r="W166" s="12"/>
      <c r="X166" s="12"/>
    </row>
    <row r="167" spans="1:24" ht="25.5" customHeight="1">
      <c r="A167" s="18"/>
      <c r="B167" s="29" t="s">
        <v>96</v>
      </c>
      <c r="C167" s="12"/>
      <c r="D167" s="12"/>
      <c r="E167" s="12"/>
      <c r="F167" s="93"/>
      <c r="G167" s="93"/>
      <c r="H167" s="12"/>
      <c r="I167" s="24"/>
      <c r="J167" s="24"/>
      <c r="K167" s="12"/>
      <c r="L167" s="12"/>
      <c r="M167" s="12"/>
      <c r="N167" s="12"/>
      <c r="O167" s="11"/>
      <c r="P167" s="12"/>
      <c r="Q167" s="12"/>
      <c r="R167" s="12"/>
      <c r="S167" s="12"/>
      <c r="T167" s="12"/>
      <c r="U167" s="12"/>
      <c r="V167" s="12"/>
      <c r="W167" s="12"/>
      <c r="X167" s="12"/>
    </row>
    <row r="168" spans="1:24" ht="25.5" customHeight="1">
      <c r="A168" s="18"/>
      <c r="B168" s="19" t="s">
        <v>34</v>
      </c>
      <c r="C168" s="12">
        <v>1</v>
      </c>
      <c r="D168" s="12">
        <v>1</v>
      </c>
      <c r="E168" s="12">
        <f t="shared" ref="E168:E177" si="412">C168+D168</f>
        <v>2</v>
      </c>
      <c r="F168" s="12">
        <v>12</v>
      </c>
      <c r="G168" s="38">
        <v>71</v>
      </c>
      <c r="H168" s="12">
        <f t="shared" ref="H168:H177" si="413">F168+G168</f>
        <v>83</v>
      </c>
      <c r="I168" s="12">
        <v>4</v>
      </c>
      <c r="J168" s="12">
        <v>4</v>
      </c>
      <c r="K168" s="12">
        <f t="shared" ref="K168:K177" si="414">I168+J168</f>
        <v>8</v>
      </c>
      <c r="L168" s="112">
        <f t="shared" ref="L168:M178" si="415">C168+F168+I168</f>
        <v>17</v>
      </c>
      <c r="M168" s="112">
        <f t="shared" si="415"/>
        <v>76</v>
      </c>
      <c r="N168" s="112">
        <f t="shared" ref="N168:N178" si="416">L168+M168</f>
        <v>93</v>
      </c>
      <c r="O168" s="11">
        <v>2</v>
      </c>
      <c r="P168" s="12" t="str">
        <f t="shared" ref="P168:P177" si="417">IF(O168=1,L168,"0")</f>
        <v>0</v>
      </c>
      <c r="Q168" s="12" t="str">
        <f t="shared" ref="Q168:Q177" si="418">IF(O168=1,M168,"0")</f>
        <v>0</v>
      </c>
      <c r="R168" s="12" t="str">
        <f t="shared" ref="R168:R177" si="419">IF(O168=1,N168,"0")</f>
        <v>0</v>
      </c>
      <c r="S168" s="12">
        <f t="shared" ref="S168:S177" si="420">IF(O168=2,L168,"0")</f>
        <v>17</v>
      </c>
      <c r="T168" s="12">
        <f t="shared" ref="T168:T177" si="421">IF(O168=2,M168,"0")</f>
        <v>76</v>
      </c>
      <c r="U168" s="12">
        <f t="shared" ref="U168:U177" si="422">IF(O168=2,N168,"0")</f>
        <v>93</v>
      </c>
      <c r="V168" s="12" t="str">
        <f t="shared" ref="V168:V177" si="423">IF(O168=3,L168,"0")</f>
        <v>0</v>
      </c>
      <c r="W168" s="12" t="str">
        <f t="shared" ref="W168:W177" si="424">IF(O168=3,M168,"0")</f>
        <v>0</v>
      </c>
      <c r="X168" s="12" t="str">
        <f t="shared" ref="X168:X177" si="425">IF(O168=3,N168,"0")</f>
        <v>0</v>
      </c>
    </row>
    <row r="169" spans="1:24" ht="25.5" customHeight="1">
      <c r="A169" s="18"/>
      <c r="B169" s="19" t="s">
        <v>164</v>
      </c>
      <c r="C169" s="12">
        <v>0</v>
      </c>
      <c r="D169" s="12">
        <v>0</v>
      </c>
      <c r="E169" s="12">
        <f t="shared" si="412"/>
        <v>0</v>
      </c>
      <c r="F169" s="12">
        <v>16</v>
      </c>
      <c r="G169" s="38">
        <v>60</v>
      </c>
      <c r="H169" s="12">
        <f t="shared" si="413"/>
        <v>76</v>
      </c>
      <c r="I169" s="12">
        <v>1</v>
      </c>
      <c r="J169" s="12">
        <v>6</v>
      </c>
      <c r="K169" s="12">
        <f t="shared" si="414"/>
        <v>7</v>
      </c>
      <c r="L169" s="112">
        <f t="shared" si="415"/>
        <v>17</v>
      </c>
      <c r="M169" s="112">
        <f t="shared" si="415"/>
        <v>66</v>
      </c>
      <c r="N169" s="112">
        <f t="shared" si="416"/>
        <v>83</v>
      </c>
      <c r="O169" s="50">
        <v>1</v>
      </c>
      <c r="P169" s="12">
        <f t="shared" si="417"/>
        <v>17</v>
      </c>
      <c r="Q169" s="12">
        <f t="shared" si="418"/>
        <v>66</v>
      </c>
      <c r="R169" s="12">
        <f t="shared" si="419"/>
        <v>83</v>
      </c>
      <c r="S169" s="12" t="str">
        <f t="shared" si="420"/>
        <v>0</v>
      </c>
      <c r="T169" s="12" t="str">
        <f t="shared" si="421"/>
        <v>0</v>
      </c>
      <c r="U169" s="12" t="str">
        <f t="shared" si="422"/>
        <v>0</v>
      </c>
      <c r="V169" s="12" t="str">
        <f t="shared" si="423"/>
        <v>0</v>
      </c>
      <c r="W169" s="12" t="str">
        <f t="shared" si="424"/>
        <v>0</v>
      </c>
      <c r="X169" s="12" t="str">
        <f t="shared" si="425"/>
        <v>0</v>
      </c>
    </row>
    <row r="170" spans="1:24" ht="25.5" hidden="1" customHeight="1">
      <c r="A170" s="18"/>
      <c r="B170" s="19" t="s">
        <v>165</v>
      </c>
      <c r="C170" s="12">
        <v>0</v>
      </c>
      <c r="D170" s="12">
        <v>0</v>
      </c>
      <c r="E170" s="12">
        <f t="shared" si="412"/>
        <v>0</v>
      </c>
      <c r="F170" s="12">
        <v>0</v>
      </c>
      <c r="G170" s="38">
        <v>0</v>
      </c>
      <c r="H170" s="12">
        <f t="shared" si="413"/>
        <v>0</v>
      </c>
      <c r="I170" s="12">
        <v>0</v>
      </c>
      <c r="J170" s="12">
        <v>0</v>
      </c>
      <c r="K170" s="12">
        <f t="shared" si="414"/>
        <v>0</v>
      </c>
      <c r="L170" s="112">
        <f t="shared" si="415"/>
        <v>0</v>
      </c>
      <c r="M170" s="112">
        <f t="shared" si="415"/>
        <v>0</v>
      </c>
      <c r="N170" s="112">
        <f t="shared" si="416"/>
        <v>0</v>
      </c>
      <c r="O170" s="50">
        <v>1</v>
      </c>
      <c r="P170" s="12">
        <f t="shared" si="417"/>
        <v>0</v>
      </c>
      <c r="Q170" s="12">
        <f t="shared" si="418"/>
        <v>0</v>
      </c>
      <c r="R170" s="12">
        <f t="shared" si="419"/>
        <v>0</v>
      </c>
      <c r="S170" s="12" t="str">
        <f t="shared" si="420"/>
        <v>0</v>
      </c>
      <c r="T170" s="12" t="str">
        <f t="shared" si="421"/>
        <v>0</v>
      </c>
      <c r="U170" s="12" t="str">
        <f t="shared" si="422"/>
        <v>0</v>
      </c>
      <c r="V170" s="12" t="str">
        <f t="shared" si="423"/>
        <v>0</v>
      </c>
      <c r="W170" s="12" t="str">
        <f t="shared" si="424"/>
        <v>0</v>
      </c>
      <c r="X170" s="12" t="str">
        <f t="shared" si="425"/>
        <v>0</v>
      </c>
    </row>
    <row r="171" spans="1:24" ht="25.5" customHeight="1">
      <c r="A171" s="18"/>
      <c r="B171" s="105" t="s">
        <v>146</v>
      </c>
      <c r="C171" s="12">
        <v>2</v>
      </c>
      <c r="D171" s="12">
        <v>0</v>
      </c>
      <c r="E171" s="12">
        <f t="shared" ref="E171" si="426">C171+D171</f>
        <v>2</v>
      </c>
      <c r="F171" s="12">
        <v>20</v>
      </c>
      <c r="G171" s="38">
        <v>71</v>
      </c>
      <c r="H171" s="12">
        <f t="shared" ref="H171" si="427">F171+G171</f>
        <v>91</v>
      </c>
      <c r="I171" s="12">
        <v>10</v>
      </c>
      <c r="J171" s="12">
        <v>5</v>
      </c>
      <c r="K171" s="12">
        <f t="shared" ref="K171" si="428">I171+J171</f>
        <v>15</v>
      </c>
      <c r="L171" s="112">
        <f t="shared" ref="L171" si="429">C171+F171+I171</f>
        <v>32</v>
      </c>
      <c r="M171" s="112">
        <f t="shared" ref="M171" si="430">D171+G171+J171</f>
        <v>76</v>
      </c>
      <c r="N171" s="112">
        <f t="shared" ref="N171" si="431">L171+M171</f>
        <v>108</v>
      </c>
      <c r="O171" s="50">
        <v>1</v>
      </c>
      <c r="P171" s="12">
        <f t="shared" ref="P171" si="432">IF(O171=1,L171,"0")</f>
        <v>32</v>
      </c>
      <c r="Q171" s="12">
        <f t="shared" ref="Q171" si="433">IF(O171=1,M171,"0")</f>
        <v>76</v>
      </c>
      <c r="R171" s="12">
        <f t="shared" ref="R171" si="434">IF(O171=1,N171,"0")</f>
        <v>108</v>
      </c>
      <c r="S171" s="12" t="str">
        <f t="shared" ref="S171" si="435">IF(O171=2,L171,"0")</f>
        <v>0</v>
      </c>
      <c r="T171" s="12" t="str">
        <f t="shared" ref="T171" si="436">IF(O171=2,M171,"0")</f>
        <v>0</v>
      </c>
      <c r="U171" s="12" t="str">
        <f t="shared" ref="U171" si="437">IF(O171=2,N171,"0")</f>
        <v>0</v>
      </c>
      <c r="V171" s="12" t="str">
        <f t="shared" ref="V171" si="438">IF(O171=3,L171,"0")</f>
        <v>0</v>
      </c>
      <c r="W171" s="12" t="str">
        <f t="shared" ref="W171" si="439">IF(O171=3,M171,"0")</f>
        <v>0</v>
      </c>
      <c r="X171" s="12" t="str">
        <f t="shared" ref="X171" si="440">IF(O171=3,N171,"0")</f>
        <v>0</v>
      </c>
    </row>
    <row r="172" spans="1:24" ht="25.5" customHeight="1">
      <c r="A172" s="18"/>
      <c r="B172" s="19" t="s">
        <v>129</v>
      </c>
      <c r="C172" s="12">
        <v>0</v>
      </c>
      <c r="D172" s="12">
        <v>0</v>
      </c>
      <c r="E172" s="12">
        <f t="shared" ref="E172:E173" si="441">C172+D172</f>
        <v>0</v>
      </c>
      <c r="F172" s="12">
        <v>33</v>
      </c>
      <c r="G172" s="38">
        <v>89</v>
      </c>
      <c r="H172" s="12">
        <f t="shared" ref="H172:H173" si="442">F172+G172</f>
        <v>122</v>
      </c>
      <c r="I172" s="12">
        <v>0</v>
      </c>
      <c r="J172" s="12">
        <v>6</v>
      </c>
      <c r="K172" s="12">
        <f t="shared" ref="K172:K173" si="443">I172+J172</f>
        <v>6</v>
      </c>
      <c r="L172" s="112">
        <f t="shared" ref="L172:L173" si="444">C172+F172+I172</f>
        <v>33</v>
      </c>
      <c r="M172" s="112">
        <f t="shared" ref="M172:M173" si="445">D172+G172+J172</f>
        <v>95</v>
      </c>
      <c r="N172" s="112">
        <f t="shared" ref="N172:N173" si="446">L172+M172</f>
        <v>128</v>
      </c>
      <c r="O172" s="50">
        <v>2</v>
      </c>
      <c r="P172" s="12" t="str">
        <f t="shared" ref="P172:P173" si="447">IF(O172=1,L172,"0")</f>
        <v>0</v>
      </c>
      <c r="Q172" s="12" t="str">
        <f t="shared" ref="Q172:Q173" si="448">IF(O172=1,M172,"0")</f>
        <v>0</v>
      </c>
      <c r="R172" s="12" t="str">
        <f t="shared" ref="R172:R173" si="449">IF(O172=1,N172,"0")</f>
        <v>0</v>
      </c>
      <c r="S172" s="12">
        <f t="shared" si="420"/>
        <v>33</v>
      </c>
      <c r="T172" s="12">
        <f t="shared" si="421"/>
        <v>95</v>
      </c>
      <c r="U172" s="12">
        <f t="shared" si="422"/>
        <v>128</v>
      </c>
      <c r="V172" s="12" t="str">
        <f t="shared" si="423"/>
        <v>0</v>
      </c>
      <c r="W172" s="12" t="str">
        <f t="shared" si="424"/>
        <v>0</v>
      </c>
      <c r="X172" s="12" t="str">
        <f t="shared" si="425"/>
        <v>0</v>
      </c>
    </row>
    <row r="173" spans="1:24" ht="25.5" customHeight="1">
      <c r="A173" s="18"/>
      <c r="B173" s="19" t="s">
        <v>172</v>
      </c>
      <c r="C173" s="12">
        <v>0</v>
      </c>
      <c r="D173" s="12">
        <v>0</v>
      </c>
      <c r="E173" s="12">
        <f t="shared" si="441"/>
        <v>0</v>
      </c>
      <c r="F173" s="12">
        <v>8</v>
      </c>
      <c r="G173" s="38">
        <v>40</v>
      </c>
      <c r="H173" s="12">
        <f t="shared" si="442"/>
        <v>48</v>
      </c>
      <c r="I173" s="12">
        <v>7</v>
      </c>
      <c r="J173" s="12">
        <v>5</v>
      </c>
      <c r="K173" s="12">
        <f t="shared" si="443"/>
        <v>12</v>
      </c>
      <c r="L173" s="112">
        <f t="shared" si="444"/>
        <v>15</v>
      </c>
      <c r="M173" s="112">
        <f t="shared" si="445"/>
        <v>45</v>
      </c>
      <c r="N173" s="112">
        <f t="shared" si="446"/>
        <v>60</v>
      </c>
      <c r="O173" s="50">
        <v>1</v>
      </c>
      <c r="P173" s="12">
        <f t="shared" si="447"/>
        <v>15</v>
      </c>
      <c r="Q173" s="12">
        <f t="shared" si="448"/>
        <v>45</v>
      </c>
      <c r="R173" s="12">
        <f t="shared" si="449"/>
        <v>60</v>
      </c>
      <c r="S173" s="12" t="str">
        <f t="shared" ref="S173" si="450">IF(O173=2,L173,"0")</f>
        <v>0</v>
      </c>
      <c r="T173" s="12" t="str">
        <f t="shared" ref="T173" si="451">IF(O173=2,M173,"0")</f>
        <v>0</v>
      </c>
      <c r="U173" s="12" t="str">
        <f t="shared" ref="U173" si="452">IF(O173=2,N173,"0")</f>
        <v>0</v>
      </c>
      <c r="V173" s="12" t="str">
        <f t="shared" ref="V173" si="453">IF(O173=3,L173,"0")</f>
        <v>0</v>
      </c>
      <c r="W173" s="12" t="str">
        <f t="shared" ref="W173" si="454">IF(O173=3,M173,"0")</f>
        <v>0</v>
      </c>
      <c r="X173" s="12" t="str">
        <f t="shared" ref="X173" si="455">IF(O173=3,N173,"0")</f>
        <v>0</v>
      </c>
    </row>
    <row r="174" spans="1:24" ht="25.5" customHeight="1">
      <c r="A174" s="18"/>
      <c r="B174" s="106" t="s">
        <v>178</v>
      </c>
      <c r="C174" s="12">
        <v>0</v>
      </c>
      <c r="D174" s="12">
        <v>0</v>
      </c>
      <c r="E174" s="12">
        <f t="shared" ref="E174" si="456">C174+D174</f>
        <v>0</v>
      </c>
      <c r="F174" s="12">
        <v>0</v>
      </c>
      <c r="G174" s="38">
        <v>1</v>
      </c>
      <c r="H174" s="12">
        <f t="shared" ref="H174" si="457">F174+G174</f>
        <v>1</v>
      </c>
      <c r="I174" s="12">
        <v>0</v>
      </c>
      <c r="J174" s="12">
        <v>0</v>
      </c>
      <c r="K174" s="12">
        <f t="shared" ref="K174" si="458">I174+J174</f>
        <v>0</v>
      </c>
      <c r="L174" s="112">
        <f t="shared" ref="L174" si="459">C174+F174+I174</f>
        <v>0</v>
      </c>
      <c r="M174" s="112">
        <f t="shared" ref="M174" si="460">D174+G174+J174</f>
        <v>1</v>
      </c>
      <c r="N174" s="112">
        <f t="shared" ref="N174" si="461">L174+M174</f>
        <v>1</v>
      </c>
      <c r="O174" s="50">
        <v>1</v>
      </c>
      <c r="P174" s="12">
        <f t="shared" ref="P174" si="462">IF(O174=1,L174,"0")</f>
        <v>0</v>
      </c>
      <c r="Q174" s="12">
        <f t="shared" ref="Q174" si="463">IF(O174=1,M174,"0")</f>
        <v>1</v>
      </c>
      <c r="R174" s="12">
        <f t="shared" ref="R174" si="464">IF(O174=1,N174,"0")</f>
        <v>1</v>
      </c>
      <c r="S174" s="12" t="str">
        <f t="shared" si="420"/>
        <v>0</v>
      </c>
      <c r="T174" s="12" t="str">
        <f t="shared" si="421"/>
        <v>0</v>
      </c>
      <c r="U174" s="12" t="str">
        <f t="shared" si="422"/>
        <v>0</v>
      </c>
      <c r="V174" s="12" t="str">
        <f t="shared" si="423"/>
        <v>0</v>
      </c>
      <c r="W174" s="12" t="str">
        <f t="shared" si="424"/>
        <v>0</v>
      </c>
      <c r="X174" s="12" t="str">
        <f t="shared" si="425"/>
        <v>0</v>
      </c>
    </row>
    <row r="175" spans="1:24" ht="25.5" customHeight="1">
      <c r="A175" s="18"/>
      <c r="B175" s="19" t="s">
        <v>166</v>
      </c>
      <c r="C175" s="12">
        <v>0</v>
      </c>
      <c r="D175" s="12">
        <v>2</v>
      </c>
      <c r="E175" s="12">
        <f t="shared" ref="E175" si="465">C175+D175</f>
        <v>2</v>
      </c>
      <c r="F175" s="12">
        <v>36</v>
      </c>
      <c r="G175" s="38">
        <v>101</v>
      </c>
      <c r="H175" s="12">
        <f t="shared" ref="H175" si="466">F175+G175</f>
        <v>137</v>
      </c>
      <c r="I175" s="12">
        <v>4</v>
      </c>
      <c r="J175" s="12">
        <v>3</v>
      </c>
      <c r="K175" s="12">
        <f t="shared" ref="K175" si="467">I175+J175</f>
        <v>7</v>
      </c>
      <c r="L175" s="112">
        <f t="shared" ref="L175" si="468">C175+F175+I175</f>
        <v>40</v>
      </c>
      <c r="M175" s="112">
        <f t="shared" ref="M175" si="469">D175+G175+J175</f>
        <v>106</v>
      </c>
      <c r="N175" s="112">
        <f t="shared" ref="N175" si="470">L175+M175</f>
        <v>146</v>
      </c>
      <c r="O175" s="50">
        <v>1</v>
      </c>
      <c r="P175" s="12">
        <f t="shared" ref="P175" si="471">IF(O175=1,L175,"0")</f>
        <v>40</v>
      </c>
      <c r="Q175" s="12">
        <f t="shared" ref="Q175" si="472">IF(O175=1,M175,"0")</f>
        <v>106</v>
      </c>
      <c r="R175" s="12">
        <f t="shared" ref="R175" si="473">IF(O175=1,N175,"0")</f>
        <v>146</v>
      </c>
      <c r="S175" s="12" t="str">
        <f t="shared" ref="S175" si="474">IF(O175=2,L175,"0")</f>
        <v>0</v>
      </c>
      <c r="T175" s="12" t="str">
        <f t="shared" ref="T175" si="475">IF(O175=2,M175,"0")</f>
        <v>0</v>
      </c>
      <c r="U175" s="12" t="str">
        <f t="shared" ref="U175" si="476">IF(O175=2,N175,"0")</f>
        <v>0</v>
      </c>
      <c r="V175" s="12" t="str">
        <f t="shared" ref="V175" si="477">IF(O175=3,L175,"0")</f>
        <v>0</v>
      </c>
      <c r="W175" s="12" t="str">
        <f t="shared" ref="W175" si="478">IF(O175=3,M175,"0")</f>
        <v>0</v>
      </c>
      <c r="X175" s="12" t="str">
        <f t="shared" ref="X175" si="479">IF(O175=3,N175,"0")</f>
        <v>0</v>
      </c>
    </row>
    <row r="176" spans="1:24" ht="25.5" customHeight="1">
      <c r="A176" s="18"/>
      <c r="B176" s="19" t="s">
        <v>35</v>
      </c>
      <c r="C176" s="12">
        <v>0</v>
      </c>
      <c r="D176" s="12">
        <v>0</v>
      </c>
      <c r="E176" s="12">
        <f t="shared" si="412"/>
        <v>0</v>
      </c>
      <c r="F176" s="12">
        <v>25</v>
      </c>
      <c r="G176" s="38">
        <v>81</v>
      </c>
      <c r="H176" s="12">
        <f t="shared" si="413"/>
        <v>106</v>
      </c>
      <c r="I176" s="12">
        <v>0</v>
      </c>
      <c r="J176" s="12">
        <v>6</v>
      </c>
      <c r="K176" s="12">
        <f t="shared" si="414"/>
        <v>6</v>
      </c>
      <c r="L176" s="112">
        <f t="shared" si="415"/>
        <v>25</v>
      </c>
      <c r="M176" s="112">
        <f t="shared" si="415"/>
        <v>87</v>
      </c>
      <c r="N176" s="112">
        <f t="shared" si="416"/>
        <v>112</v>
      </c>
      <c r="O176" s="11">
        <v>2</v>
      </c>
      <c r="P176" s="12" t="str">
        <f t="shared" si="417"/>
        <v>0</v>
      </c>
      <c r="Q176" s="12" t="str">
        <f t="shared" si="418"/>
        <v>0</v>
      </c>
      <c r="R176" s="12" t="str">
        <f t="shared" si="419"/>
        <v>0</v>
      </c>
      <c r="S176" s="12">
        <f t="shared" si="420"/>
        <v>25</v>
      </c>
      <c r="T176" s="12">
        <f t="shared" si="421"/>
        <v>87</v>
      </c>
      <c r="U176" s="12">
        <f t="shared" si="422"/>
        <v>112</v>
      </c>
      <c r="V176" s="12" t="str">
        <f t="shared" si="423"/>
        <v>0</v>
      </c>
      <c r="W176" s="12" t="str">
        <f t="shared" si="424"/>
        <v>0</v>
      </c>
      <c r="X176" s="12" t="str">
        <f t="shared" si="425"/>
        <v>0</v>
      </c>
    </row>
    <row r="177" spans="1:24" ht="25.5" customHeight="1">
      <c r="A177" s="18"/>
      <c r="B177" s="37" t="s">
        <v>33</v>
      </c>
      <c r="C177" s="12">
        <v>3</v>
      </c>
      <c r="D177" s="12">
        <v>0</v>
      </c>
      <c r="E177" s="12">
        <f t="shared" si="412"/>
        <v>3</v>
      </c>
      <c r="F177" s="12">
        <v>66</v>
      </c>
      <c r="G177" s="38">
        <v>44</v>
      </c>
      <c r="H177" s="12">
        <f t="shared" si="413"/>
        <v>110</v>
      </c>
      <c r="I177" s="12">
        <v>5</v>
      </c>
      <c r="J177" s="12">
        <v>12</v>
      </c>
      <c r="K177" s="12">
        <f t="shared" si="414"/>
        <v>17</v>
      </c>
      <c r="L177" s="112">
        <f t="shared" si="415"/>
        <v>74</v>
      </c>
      <c r="M177" s="112">
        <f t="shared" si="415"/>
        <v>56</v>
      </c>
      <c r="N177" s="112">
        <f t="shared" si="416"/>
        <v>130</v>
      </c>
      <c r="O177" s="11">
        <v>2</v>
      </c>
      <c r="P177" s="12" t="str">
        <f t="shared" si="417"/>
        <v>0</v>
      </c>
      <c r="Q177" s="12" t="str">
        <f t="shared" si="418"/>
        <v>0</v>
      </c>
      <c r="R177" s="12" t="str">
        <f t="shared" si="419"/>
        <v>0</v>
      </c>
      <c r="S177" s="12">
        <f t="shared" si="420"/>
        <v>74</v>
      </c>
      <c r="T177" s="12">
        <f t="shared" si="421"/>
        <v>56</v>
      </c>
      <c r="U177" s="12">
        <f t="shared" si="422"/>
        <v>130</v>
      </c>
      <c r="V177" s="12" t="str">
        <f t="shared" si="423"/>
        <v>0</v>
      </c>
      <c r="W177" s="12" t="str">
        <f t="shared" si="424"/>
        <v>0</v>
      </c>
      <c r="X177" s="12" t="str">
        <f t="shared" si="425"/>
        <v>0</v>
      </c>
    </row>
    <row r="178" spans="1:24" s="4" customFormat="1" ht="25.5" customHeight="1">
      <c r="A178" s="26"/>
      <c r="B178" s="27" t="s">
        <v>3</v>
      </c>
      <c r="C178" s="24">
        <f t="shared" ref="C178:K178" si="480">SUM(C168:C177)</f>
        <v>6</v>
      </c>
      <c r="D178" s="24">
        <f t="shared" si="480"/>
        <v>3</v>
      </c>
      <c r="E178" s="24">
        <f t="shared" si="480"/>
        <v>9</v>
      </c>
      <c r="F178" s="24">
        <f t="shared" si="480"/>
        <v>216</v>
      </c>
      <c r="G178" s="31">
        <f t="shared" si="480"/>
        <v>558</v>
      </c>
      <c r="H178" s="24">
        <f t="shared" si="480"/>
        <v>774</v>
      </c>
      <c r="I178" s="24">
        <f t="shared" si="480"/>
        <v>31</v>
      </c>
      <c r="J178" s="24">
        <f t="shared" si="480"/>
        <v>47</v>
      </c>
      <c r="K178" s="24">
        <f t="shared" si="480"/>
        <v>78</v>
      </c>
      <c r="L178" s="24">
        <f t="shared" si="415"/>
        <v>253</v>
      </c>
      <c r="M178" s="24">
        <f t="shared" si="415"/>
        <v>608</v>
      </c>
      <c r="N178" s="24">
        <f t="shared" si="416"/>
        <v>861</v>
      </c>
      <c r="O178" s="35"/>
      <c r="P178" s="24">
        <f t="shared" ref="P178:X178" si="481">SUM(P168:P177)</f>
        <v>104</v>
      </c>
      <c r="Q178" s="24">
        <f t="shared" si="481"/>
        <v>294</v>
      </c>
      <c r="R178" s="24">
        <f t="shared" si="481"/>
        <v>398</v>
      </c>
      <c r="S178" s="24">
        <f t="shared" si="481"/>
        <v>149</v>
      </c>
      <c r="T178" s="24">
        <f t="shared" si="481"/>
        <v>314</v>
      </c>
      <c r="U178" s="24">
        <f t="shared" si="481"/>
        <v>463</v>
      </c>
      <c r="V178" s="97">
        <f t="shared" si="481"/>
        <v>0</v>
      </c>
      <c r="W178" s="97">
        <f t="shared" si="481"/>
        <v>0</v>
      </c>
      <c r="X178" s="97">
        <f t="shared" si="481"/>
        <v>0</v>
      </c>
    </row>
    <row r="179" spans="1:24" s="4" customFormat="1" ht="25.5" customHeight="1">
      <c r="A179" s="26"/>
      <c r="B179" s="40" t="s">
        <v>110</v>
      </c>
      <c r="C179" s="12"/>
      <c r="D179" s="12"/>
      <c r="E179" s="12"/>
      <c r="F179" s="93"/>
      <c r="G179" s="93"/>
      <c r="H179" s="12"/>
      <c r="I179" s="24"/>
      <c r="J179" s="24"/>
      <c r="K179" s="12"/>
      <c r="L179" s="12"/>
      <c r="M179" s="12"/>
      <c r="N179" s="12"/>
      <c r="O179" s="11"/>
      <c r="P179" s="12"/>
      <c r="Q179" s="12"/>
      <c r="R179" s="12"/>
      <c r="S179" s="12"/>
      <c r="T179" s="12"/>
      <c r="U179" s="12"/>
      <c r="V179" s="12"/>
      <c r="W179" s="12"/>
      <c r="X179" s="12"/>
    </row>
    <row r="180" spans="1:24" s="4" customFormat="1" ht="25.5" customHeight="1">
      <c r="A180" s="26"/>
      <c r="B180" s="41" t="s">
        <v>37</v>
      </c>
      <c r="C180" s="12">
        <v>1</v>
      </c>
      <c r="D180" s="12">
        <v>0</v>
      </c>
      <c r="E180" s="12">
        <f>C180+D180</f>
        <v>1</v>
      </c>
      <c r="F180" s="12">
        <v>7</v>
      </c>
      <c r="G180" s="38">
        <v>98</v>
      </c>
      <c r="H180" s="12">
        <f>F180+G180</f>
        <v>105</v>
      </c>
      <c r="I180" s="12">
        <v>2</v>
      </c>
      <c r="J180" s="12">
        <v>7</v>
      </c>
      <c r="K180" s="12">
        <f>I180+J180</f>
        <v>9</v>
      </c>
      <c r="L180" s="112">
        <f>C180+F180+I180</f>
        <v>10</v>
      </c>
      <c r="M180" s="112">
        <f>D180+G180+J180</f>
        <v>105</v>
      </c>
      <c r="N180" s="112">
        <f t="shared" ref="N180:N181" si="482">L180+M180</f>
        <v>115</v>
      </c>
      <c r="O180" s="11">
        <v>2</v>
      </c>
      <c r="P180" s="12" t="str">
        <f>IF(O180=1,L180,"0")</f>
        <v>0</v>
      </c>
      <c r="Q180" s="12" t="str">
        <f>IF(O180=1,M180,"0")</f>
        <v>0</v>
      </c>
      <c r="R180" s="12" t="str">
        <f>IF(O180=1,N180,"0")</f>
        <v>0</v>
      </c>
      <c r="S180" s="12">
        <f>IF(O180=2,L180,"0")</f>
        <v>10</v>
      </c>
      <c r="T180" s="12">
        <f>IF(O180=2,M180,"0")</f>
        <v>105</v>
      </c>
      <c r="U180" s="12">
        <f>IF(O180=2,N180,"0")</f>
        <v>115</v>
      </c>
      <c r="V180" s="12" t="str">
        <f t="shared" ref="V180" si="483">IF(O180=3,L180,"0")</f>
        <v>0</v>
      </c>
      <c r="W180" s="12" t="str">
        <f t="shared" ref="W180" si="484">IF(O180=3,M180,"0")</f>
        <v>0</v>
      </c>
      <c r="X180" s="12" t="str">
        <f t="shared" ref="X180" si="485">IF(O180=3,N180,"0")</f>
        <v>0</v>
      </c>
    </row>
    <row r="181" spans="1:24" s="4" customFormat="1" ht="25.5" customHeight="1">
      <c r="A181" s="26"/>
      <c r="B181" s="27" t="s">
        <v>3</v>
      </c>
      <c r="C181" s="24">
        <f t="shared" ref="C181:E181" si="486">SUM(C180)</f>
        <v>1</v>
      </c>
      <c r="D181" s="24">
        <f t="shared" si="486"/>
        <v>0</v>
      </c>
      <c r="E181" s="24">
        <f t="shared" si="486"/>
        <v>1</v>
      </c>
      <c r="F181" s="24">
        <f t="shared" ref="F181:H181" si="487">SUM(F180)</f>
        <v>7</v>
      </c>
      <c r="G181" s="31">
        <f t="shared" si="487"/>
        <v>98</v>
      </c>
      <c r="H181" s="24">
        <f t="shared" si="487"/>
        <v>105</v>
      </c>
      <c r="I181" s="24">
        <f t="shared" ref="I181:K181" si="488">SUM(I180)</f>
        <v>2</v>
      </c>
      <c r="J181" s="24">
        <f t="shared" si="488"/>
        <v>7</v>
      </c>
      <c r="K181" s="24">
        <f t="shared" si="488"/>
        <v>9</v>
      </c>
      <c r="L181" s="24">
        <f>C181+F181+I181</f>
        <v>10</v>
      </c>
      <c r="M181" s="24">
        <f>D181+G181+J181</f>
        <v>105</v>
      </c>
      <c r="N181" s="24">
        <f t="shared" si="482"/>
        <v>115</v>
      </c>
      <c r="O181" s="35">
        <f t="shared" ref="O181:X181" si="489">SUM(O180)</f>
        <v>2</v>
      </c>
      <c r="P181" s="24">
        <f t="shared" si="489"/>
        <v>0</v>
      </c>
      <c r="Q181" s="24">
        <f t="shared" si="489"/>
        <v>0</v>
      </c>
      <c r="R181" s="24">
        <f t="shared" si="489"/>
        <v>0</v>
      </c>
      <c r="S181" s="24">
        <f t="shared" si="489"/>
        <v>10</v>
      </c>
      <c r="T181" s="24">
        <f t="shared" si="489"/>
        <v>105</v>
      </c>
      <c r="U181" s="24">
        <f t="shared" si="489"/>
        <v>115</v>
      </c>
      <c r="V181" s="97">
        <f t="shared" si="489"/>
        <v>0</v>
      </c>
      <c r="W181" s="97">
        <f t="shared" si="489"/>
        <v>0</v>
      </c>
      <c r="X181" s="97">
        <f t="shared" si="489"/>
        <v>0</v>
      </c>
    </row>
    <row r="182" spans="1:24" s="4" customFormat="1" ht="25.5" customHeight="1">
      <c r="A182" s="26"/>
      <c r="B182" s="29" t="s">
        <v>98</v>
      </c>
      <c r="C182" s="12"/>
      <c r="D182" s="12"/>
      <c r="E182" s="12"/>
      <c r="F182" s="93"/>
      <c r="G182" s="93"/>
      <c r="H182" s="12"/>
      <c r="I182" s="24"/>
      <c r="J182" s="24"/>
      <c r="K182" s="12"/>
      <c r="L182" s="12"/>
      <c r="M182" s="12"/>
      <c r="N182" s="12"/>
      <c r="O182" s="11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s="4" customFormat="1" ht="25.5" customHeight="1">
      <c r="A183" s="26"/>
      <c r="B183" s="39" t="s">
        <v>167</v>
      </c>
      <c r="C183" s="12">
        <v>0</v>
      </c>
      <c r="D183" s="12">
        <v>1</v>
      </c>
      <c r="E183" s="12">
        <f>C183+D183</f>
        <v>1</v>
      </c>
      <c r="F183" s="12">
        <v>13</v>
      </c>
      <c r="G183" s="38">
        <v>43</v>
      </c>
      <c r="H183" s="12">
        <f>F183+G183</f>
        <v>56</v>
      </c>
      <c r="I183" s="12">
        <v>1</v>
      </c>
      <c r="J183" s="12">
        <v>4</v>
      </c>
      <c r="K183" s="12">
        <f>I183+J183</f>
        <v>5</v>
      </c>
      <c r="L183" s="112">
        <f t="shared" ref="L183:M184" si="490">C183+F183+I183</f>
        <v>14</v>
      </c>
      <c r="M183" s="112">
        <f t="shared" si="490"/>
        <v>48</v>
      </c>
      <c r="N183" s="112">
        <f>L183+M183</f>
        <v>62</v>
      </c>
      <c r="O183" s="11">
        <v>2</v>
      </c>
      <c r="P183" s="12" t="str">
        <f>IF(O183=1,L183,"0")</f>
        <v>0</v>
      </c>
      <c r="Q183" s="12" t="str">
        <f>IF(O183=1,M183,"0")</f>
        <v>0</v>
      </c>
      <c r="R183" s="12" t="str">
        <f>IF(O183=1,N183,"0")</f>
        <v>0</v>
      </c>
      <c r="S183" s="12">
        <f>IF(O183=2,L183,"0")</f>
        <v>14</v>
      </c>
      <c r="T183" s="12">
        <f>IF(O183=2,M183,"0")</f>
        <v>48</v>
      </c>
      <c r="U183" s="12">
        <f>IF(O183=2,N183,"0")</f>
        <v>62</v>
      </c>
      <c r="V183" s="12" t="str">
        <f t="shared" ref="V183" si="491">IF(O183=3,L183,"0")</f>
        <v>0</v>
      </c>
      <c r="W183" s="12" t="str">
        <f t="shared" ref="W183" si="492">IF(O183=3,M183,"0")</f>
        <v>0</v>
      </c>
      <c r="X183" s="12" t="str">
        <f t="shared" ref="X183" si="493">IF(O183=3,N183,"0")</f>
        <v>0</v>
      </c>
    </row>
    <row r="184" spans="1:24" s="4" customFormat="1" ht="25.5" customHeight="1">
      <c r="A184" s="26"/>
      <c r="B184" s="23" t="s">
        <v>3</v>
      </c>
      <c r="C184" s="24">
        <f t="shared" ref="C184:K184" si="494">SUM(C183:C183)</f>
        <v>0</v>
      </c>
      <c r="D184" s="24">
        <f t="shared" si="494"/>
        <v>1</v>
      </c>
      <c r="E184" s="24">
        <f t="shared" si="494"/>
        <v>1</v>
      </c>
      <c r="F184" s="10">
        <f t="shared" si="494"/>
        <v>13</v>
      </c>
      <c r="G184" s="46">
        <f t="shared" si="494"/>
        <v>43</v>
      </c>
      <c r="H184" s="24">
        <f t="shared" si="494"/>
        <v>56</v>
      </c>
      <c r="I184" s="10">
        <f t="shared" si="494"/>
        <v>1</v>
      </c>
      <c r="J184" s="10">
        <f t="shared" si="494"/>
        <v>4</v>
      </c>
      <c r="K184" s="24">
        <f t="shared" si="494"/>
        <v>5</v>
      </c>
      <c r="L184" s="24">
        <f t="shared" si="490"/>
        <v>14</v>
      </c>
      <c r="M184" s="24">
        <f t="shared" si="490"/>
        <v>48</v>
      </c>
      <c r="N184" s="24">
        <f>L184+M184</f>
        <v>62</v>
      </c>
      <c r="O184" s="35"/>
      <c r="P184" s="24">
        <f t="shared" ref="P184:X184" si="495">SUM(P183:P183)</f>
        <v>0</v>
      </c>
      <c r="Q184" s="24">
        <f t="shared" si="495"/>
        <v>0</v>
      </c>
      <c r="R184" s="24">
        <f t="shared" si="495"/>
        <v>0</v>
      </c>
      <c r="S184" s="24">
        <f t="shared" si="495"/>
        <v>14</v>
      </c>
      <c r="T184" s="24">
        <f t="shared" si="495"/>
        <v>48</v>
      </c>
      <c r="U184" s="24">
        <f t="shared" si="495"/>
        <v>62</v>
      </c>
      <c r="V184" s="97">
        <f t="shared" si="495"/>
        <v>0</v>
      </c>
      <c r="W184" s="97">
        <f t="shared" si="495"/>
        <v>0</v>
      </c>
      <c r="X184" s="97">
        <f t="shared" si="495"/>
        <v>0</v>
      </c>
    </row>
    <row r="185" spans="1:24" s="4" customFormat="1" ht="25.5" customHeight="1">
      <c r="A185" s="26"/>
      <c r="B185" s="8" t="s">
        <v>163</v>
      </c>
      <c r="C185" s="12"/>
      <c r="D185" s="12"/>
      <c r="E185" s="12"/>
      <c r="F185" s="92"/>
      <c r="G185" s="92"/>
      <c r="H185" s="12"/>
      <c r="I185" s="92"/>
      <c r="J185" s="10"/>
      <c r="K185" s="12"/>
      <c r="L185" s="12"/>
      <c r="M185" s="12"/>
      <c r="N185" s="12"/>
      <c r="O185" s="11"/>
      <c r="P185" s="12"/>
      <c r="Q185" s="12"/>
      <c r="R185" s="12"/>
      <c r="S185" s="12"/>
      <c r="T185" s="12"/>
      <c r="U185" s="12"/>
      <c r="V185" s="12"/>
      <c r="W185" s="12"/>
      <c r="X185" s="12"/>
    </row>
    <row r="186" spans="1:24" s="4" customFormat="1" ht="25.5" customHeight="1">
      <c r="A186" s="26"/>
      <c r="B186" s="19" t="s">
        <v>129</v>
      </c>
      <c r="C186" s="12">
        <v>0</v>
      </c>
      <c r="D186" s="12">
        <v>0</v>
      </c>
      <c r="E186" s="12">
        <f t="shared" ref="E186" si="496">C186+D186</f>
        <v>0</v>
      </c>
      <c r="F186" s="12">
        <v>2</v>
      </c>
      <c r="G186" s="38">
        <v>1</v>
      </c>
      <c r="H186" s="12">
        <f t="shared" ref="H186" si="497">F186+G186</f>
        <v>3</v>
      </c>
      <c r="I186" s="12">
        <v>0</v>
      </c>
      <c r="J186" s="12">
        <v>2</v>
      </c>
      <c r="K186" s="12">
        <f t="shared" ref="K186" si="498">I186+J186</f>
        <v>2</v>
      </c>
      <c r="L186" s="112">
        <f t="shared" ref="L186" si="499">C186+F186+I186</f>
        <v>2</v>
      </c>
      <c r="M186" s="112">
        <f t="shared" ref="M186" si="500">D186+G186+J186</f>
        <v>3</v>
      </c>
      <c r="N186" s="112">
        <f t="shared" ref="N186" si="501">L186+M186</f>
        <v>5</v>
      </c>
      <c r="O186" s="11">
        <v>2</v>
      </c>
      <c r="P186" s="12" t="str">
        <f>IF(O186=1,L186,"0")</f>
        <v>0</v>
      </c>
      <c r="Q186" s="12" t="str">
        <f>IF(O186=1,M186,"0")</f>
        <v>0</v>
      </c>
      <c r="R186" s="12" t="str">
        <f>IF(O186=1,N186,"0")</f>
        <v>0</v>
      </c>
      <c r="S186" s="12">
        <f>IF(O186=2,L186,"0")</f>
        <v>2</v>
      </c>
      <c r="T186" s="12">
        <f>IF(O186=2,M186,"0")</f>
        <v>3</v>
      </c>
      <c r="U186" s="12">
        <f>IF(O186=2,N186,"0")</f>
        <v>5</v>
      </c>
      <c r="V186" s="12" t="str">
        <f t="shared" ref="V186" si="502">IF(O186=3,L186,"0")</f>
        <v>0</v>
      </c>
      <c r="W186" s="12" t="str">
        <f t="shared" ref="W186" si="503">IF(O186=3,M186,"0")</f>
        <v>0</v>
      </c>
      <c r="X186" s="12" t="str">
        <f t="shared" ref="X186" si="504">IF(O186=3,N186,"0")</f>
        <v>0</v>
      </c>
    </row>
    <row r="187" spans="1:24" s="4" customFormat="1" ht="25.5" customHeight="1">
      <c r="A187" s="26"/>
      <c r="B187" s="19" t="s">
        <v>35</v>
      </c>
      <c r="C187" s="12">
        <v>1</v>
      </c>
      <c r="D187" s="12">
        <v>0</v>
      </c>
      <c r="E187" s="12">
        <f>C187+D187</f>
        <v>1</v>
      </c>
      <c r="F187" s="12">
        <v>5</v>
      </c>
      <c r="G187" s="38">
        <v>4</v>
      </c>
      <c r="H187" s="12">
        <f>F187+G187</f>
        <v>9</v>
      </c>
      <c r="I187" s="12">
        <v>0</v>
      </c>
      <c r="J187" s="12">
        <v>0</v>
      </c>
      <c r="K187" s="12">
        <f>I187+J187</f>
        <v>0</v>
      </c>
      <c r="L187" s="112">
        <f>C187+F187+I187</f>
        <v>6</v>
      </c>
      <c r="M187" s="112">
        <f>D187+G187+J187</f>
        <v>4</v>
      </c>
      <c r="N187" s="112">
        <f>L187+M187</f>
        <v>10</v>
      </c>
      <c r="O187" s="11">
        <v>2</v>
      </c>
      <c r="P187" s="12" t="str">
        <f>IF(O187=1,L187,"0")</f>
        <v>0</v>
      </c>
      <c r="Q187" s="12" t="str">
        <f>IF(O187=1,M187,"0")</f>
        <v>0</v>
      </c>
      <c r="R187" s="12" t="str">
        <f>IF(O187=1,N187,"0")</f>
        <v>0</v>
      </c>
      <c r="S187" s="12">
        <f>IF(O187=2,L187,"0")</f>
        <v>6</v>
      </c>
      <c r="T187" s="12">
        <f>IF(O187=2,M187,"0")</f>
        <v>4</v>
      </c>
      <c r="U187" s="12">
        <f>IF(O187=2,N187,"0")</f>
        <v>10</v>
      </c>
      <c r="V187" s="12" t="str">
        <f>IF(O187=3,L187,"0")</f>
        <v>0</v>
      </c>
      <c r="W187" s="12" t="str">
        <f>IF(O187=3,M187,"0")</f>
        <v>0</v>
      </c>
      <c r="X187" s="12" t="str">
        <f>IF(O187=3,N187,"0")</f>
        <v>0</v>
      </c>
    </row>
    <row r="188" spans="1:24" s="4" customFormat="1" ht="25.5" customHeight="1">
      <c r="A188" s="26"/>
      <c r="B188" s="27" t="s">
        <v>3</v>
      </c>
      <c r="C188" s="24">
        <f t="shared" ref="C188:K188" si="505">SUM(C186:C187)</f>
        <v>1</v>
      </c>
      <c r="D188" s="24">
        <f t="shared" si="505"/>
        <v>0</v>
      </c>
      <c r="E188" s="24">
        <f t="shared" si="505"/>
        <v>1</v>
      </c>
      <c r="F188" s="24">
        <f t="shared" si="505"/>
        <v>7</v>
      </c>
      <c r="G188" s="24">
        <f t="shared" si="505"/>
        <v>5</v>
      </c>
      <c r="H188" s="24">
        <f t="shared" si="505"/>
        <v>12</v>
      </c>
      <c r="I188" s="24">
        <f t="shared" si="505"/>
        <v>0</v>
      </c>
      <c r="J188" s="24">
        <f t="shared" si="505"/>
        <v>2</v>
      </c>
      <c r="K188" s="24">
        <f t="shared" si="505"/>
        <v>2</v>
      </c>
      <c r="L188" s="24">
        <f t="shared" ref="L188:M188" si="506">C188+F188+I188</f>
        <v>8</v>
      </c>
      <c r="M188" s="24">
        <f t="shared" si="506"/>
        <v>7</v>
      </c>
      <c r="N188" s="24">
        <f t="shared" ref="N188" si="507">L188+M188</f>
        <v>15</v>
      </c>
      <c r="O188" s="35"/>
      <c r="P188" s="24">
        <f t="shared" ref="P188:X188" si="508">SUM(P186:P187)</f>
        <v>0</v>
      </c>
      <c r="Q188" s="24">
        <f t="shared" si="508"/>
        <v>0</v>
      </c>
      <c r="R188" s="24">
        <f t="shared" si="508"/>
        <v>0</v>
      </c>
      <c r="S188" s="24">
        <f t="shared" si="508"/>
        <v>8</v>
      </c>
      <c r="T188" s="24">
        <f t="shared" si="508"/>
        <v>7</v>
      </c>
      <c r="U188" s="24">
        <f t="shared" si="508"/>
        <v>15</v>
      </c>
      <c r="V188" s="97">
        <f t="shared" si="508"/>
        <v>0</v>
      </c>
      <c r="W188" s="97">
        <f t="shared" si="508"/>
        <v>0</v>
      </c>
      <c r="X188" s="97">
        <f t="shared" si="508"/>
        <v>0</v>
      </c>
    </row>
    <row r="189" spans="1:24" ht="25.5" customHeight="1">
      <c r="A189" s="18"/>
      <c r="B189" s="29" t="s">
        <v>97</v>
      </c>
      <c r="C189" s="12"/>
      <c r="D189" s="12"/>
      <c r="E189" s="12"/>
      <c r="F189" s="93"/>
      <c r="G189" s="93"/>
      <c r="H189" s="12"/>
      <c r="I189" s="93"/>
      <c r="J189" s="24"/>
      <c r="K189" s="12"/>
      <c r="L189" s="12"/>
      <c r="M189" s="12"/>
      <c r="N189" s="12"/>
      <c r="O189" s="11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ht="25.5" customHeight="1">
      <c r="A190" s="18"/>
      <c r="B190" s="19" t="s">
        <v>164</v>
      </c>
      <c r="C190" s="12">
        <v>0</v>
      </c>
      <c r="D190" s="12">
        <v>5</v>
      </c>
      <c r="E190" s="12">
        <f t="shared" ref="E190:E193" si="509">C190+D190</f>
        <v>5</v>
      </c>
      <c r="F190" s="12">
        <v>0</v>
      </c>
      <c r="G190" s="38">
        <v>0</v>
      </c>
      <c r="H190" s="12">
        <f t="shared" ref="H190:H193" si="510">F190+G190</f>
        <v>0</v>
      </c>
      <c r="I190" s="12">
        <v>9</v>
      </c>
      <c r="J190" s="12">
        <v>45</v>
      </c>
      <c r="K190" s="12">
        <f t="shared" ref="K190:K193" si="511">I190+J190</f>
        <v>54</v>
      </c>
      <c r="L190" s="112">
        <f t="shared" ref="L190:M194" si="512">C190+F190+I190</f>
        <v>9</v>
      </c>
      <c r="M190" s="112">
        <f t="shared" si="512"/>
        <v>50</v>
      </c>
      <c r="N190" s="112">
        <f t="shared" ref="N190:N194" si="513">L190+M190</f>
        <v>59</v>
      </c>
      <c r="O190" s="11">
        <v>1</v>
      </c>
      <c r="P190" s="12">
        <f t="shared" ref="P190:P193" si="514">IF(O190=1,L190,"0")</f>
        <v>9</v>
      </c>
      <c r="Q190" s="12">
        <f t="shared" ref="Q190:Q193" si="515">IF(O190=1,M190,"0")</f>
        <v>50</v>
      </c>
      <c r="R190" s="12">
        <f t="shared" ref="R190:R193" si="516">IF(O190=1,N190,"0")</f>
        <v>59</v>
      </c>
      <c r="S190" s="12" t="str">
        <f t="shared" ref="S190:S193" si="517">IF(O190=2,L190,"0")</f>
        <v>0</v>
      </c>
      <c r="T190" s="12" t="str">
        <f t="shared" ref="T190:T193" si="518">IF(O190=2,M190,"0")</f>
        <v>0</v>
      </c>
      <c r="U190" s="12" t="str">
        <f t="shared" ref="U190:U193" si="519">IF(O190=2,N190,"0")</f>
        <v>0</v>
      </c>
      <c r="V190" s="12" t="str">
        <f t="shared" ref="V190:V193" si="520">IF(O190=3,L190,"0")</f>
        <v>0</v>
      </c>
      <c r="W190" s="12" t="str">
        <f t="shared" ref="W190:W193" si="521">IF(O190=3,M190,"0")</f>
        <v>0</v>
      </c>
      <c r="X190" s="12" t="str">
        <f t="shared" ref="X190:X193" si="522">IF(O190=3,N190,"0")</f>
        <v>0</v>
      </c>
    </row>
    <row r="191" spans="1:24" ht="25.5" customHeight="1">
      <c r="A191" s="18"/>
      <c r="B191" s="19" t="s">
        <v>146</v>
      </c>
      <c r="C191" s="12">
        <v>0</v>
      </c>
      <c r="D191" s="12">
        <v>0</v>
      </c>
      <c r="E191" s="12">
        <f t="shared" ref="E191" si="523">C191+D191</f>
        <v>0</v>
      </c>
      <c r="F191" s="12">
        <v>0</v>
      </c>
      <c r="G191" s="38">
        <v>1</v>
      </c>
      <c r="H191" s="12">
        <f t="shared" ref="H191" si="524">F191+G191</f>
        <v>1</v>
      </c>
      <c r="I191" s="12">
        <v>9</v>
      </c>
      <c r="J191" s="12">
        <v>59</v>
      </c>
      <c r="K191" s="12">
        <f t="shared" ref="K191" si="525">I191+J191</f>
        <v>68</v>
      </c>
      <c r="L191" s="112">
        <f t="shared" ref="L191" si="526">C191+F191+I191</f>
        <v>9</v>
      </c>
      <c r="M191" s="112">
        <f t="shared" ref="M191" si="527">D191+G191+J191</f>
        <v>60</v>
      </c>
      <c r="N191" s="112">
        <f t="shared" ref="N191" si="528">L191+M191</f>
        <v>69</v>
      </c>
      <c r="O191" s="11">
        <v>1</v>
      </c>
      <c r="P191" s="12">
        <f t="shared" ref="P191" si="529">IF(O191=1,L191,"0")</f>
        <v>9</v>
      </c>
      <c r="Q191" s="12">
        <f t="shared" ref="Q191" si="530">IF(O191=1,M191,"0")</f>
        <v>60</v>
      </c>
      <c r="R191" s="12">
        <f t="shared" ref="R191" si="531">IF(O191=1,N191,"0")</f>
        <v>69</v>
      </c>
      <c r="S191" s="12" t="str">
        <f t="shared" si="517"/>
        <v>0</v>
      </c>
      <c r="T191" s="12" t="str">
        <f t="shared" si="518"/>
        <v>0</v>
      </c>
      <c r="U191" s="12" t="str">
        <f t="shared" si="519"/>
        <v>0</v>
      </c>
      <c r="V191" s="12" t="str">
        <f t="shared" si="520"/>
        <v>0</v>
      </c>
      <c r="W191" s="12" t="str">
        <f t="shared" si="521"/>
        <v>0</v>
      </c>
      <c r="X191" s="12" t="str">
        <f t="shared" si="522"/>
        <v>0</v>
      </c>
    </row>
    <row r="192" spans="1:24" ht="25.5" customHeight="1">
      <c r="A192" s="18"/>
      <c r="B192" s="37" t="s">
        <v>166</v>
      </c>
      <c r="C192" s="12">
        <v>0</v>
      </c>
      <c r="D192" s="12">
        <v>0</v>
      </c>
      <c r="E192" s="12">
        <f t="shared" ref="E192" si="532">C192+D192</f>
        <v>0</v>
      </c>
      <c r="F192" s="12">
        <v>0</v>
      </c>
      <c r="G192" s="38">
        <v>0</v>
      </c>
      <c r="H192" s="12">
        <f t="shared" ref="H192" si="533">F192+G192</f>
        <v>0</v>
      </c>
      <c r="I192" s="12">
        <v>0</v>
      </c>
      <c r="J192" s="12">
        <v>1</v>
      </c>
      <c r="K192" s="12">
        <f t="shared" ref="K192" si="534">I192+J192</f>
        <v>1</v>
      </c>
      <c r="L192" s="112">
        <f t="shared" ref="L192" si="535">C192+F192+I192</f>
        <v>0</v>
      </c>
      <c r="M192" s="112">
        <f t="shared" ref="M192" si="536">D192+G192+J192</f>
        <v>1</v>
      </c>
      <c r="N192" s="112">
        <f t="shared" ref="N192" si="537">L192+M192</f>
        <v>1</v>
      </c>
      <c r="O192" s="11">
        <v>1</v>
      </c>
      <c r="P192" s="12">
        <f t="shared" ref="P192" si="538">IF(O192=1,L192,"0")</f>
        <v>0</v>
      </c>
      <c r="Q192" s="12">
        <f t="shared" ref="Q192" si="539">IF(O192=1,M192,"0")</f>
        <v>1</v>
      </c>
      <c r="R192" s="12">
        <f t="shared" ref="R192" si="540">IF(O192=1,N192,"0")</f>
        <v>1</v>
      </c>
      <c r="S192" s="12" t="str">
        <f t="shared" si="517"/>
        <v>0</v>
      </c>
      <c r="T192" s="12" t="str">
        <f t="shared" si="518"/>
        <v>0</v>
      </c>
      <c r="U192" s="12" t="str">
        <f t="shared" si="519"/>
        <v>0</v>
      </c>
      <c r="V192" s="12" t="str">
        <f t="shared" si="520"/>
        <v>0</v>
      </c>
      <c r="W192" s="12" t="str">
        <f t="shared" si="521"/>
        <v>0</v>
      </c>
      <c r="X192" s="12" t="str">
        <f t="shared" si="522"/>
        <v>0</v>
      </c>
    </row>
    <row r="193" spans="1:24" ht="25.5" customHeight="1">
      <c r="A193" s="18"/>
      <c r="B193" s="19" t="s">
        <v>33</v>
      </c>
      <c r="C193" s="12">
        <v>1</v>
      </c>
      <c r="D193" s="12">
        <v>2</v>
      </c>
      <c r="E193" s="12">
        <f t="shared" si="509"/>
        <v>3</v>
      </c>
      <c r="F193" s="12">
        <v>23</v>
      </c>
      <c r="G193" s="38">
        <v>41</v>
      </c>
      <c r="H193" s="12">
        <f t="shared" si="510"/>
        <v>64</v>
      </c>
      <c r="I193" s="12">
        <v>4</v>
      </c>
      <c r="J193" s="12">
        <v>3</v>
      </c>
      <c r="K193" s="12">
        <f t="shared" si="511"/>
        <v>7</v>
      </c>
      <c r="L193" s="112">
        <f t="shared" si="512"/>
        <v>28</v>
      </c>
      <c r="M193" s="112">
        <f t="shared" si="512"/>
        <v>46</v>
      </c>
      <c r="N193" s="112">
        <f t="shared" si="513"/>
        <v>74</v>
      </c>
      <c r="O193" s="11">
        <v>2</v>
      </c>
      <c r="P193" s="12" t="str">
        <f t="shared" si="514"/>
        <v>0</v>
      </c>
      <c r="Q193" s="12" t="str">
        <f t="shared" si="515"/>
        <v>0</v>
      </c>
      <c r="R193" s="12" t="str">
        <f t="shared" si="516"/>
        <v>0</v>
      </c>
      <c r="S193" s="12">
        <f t="shared" si="517"/>
        <v>28</v>
      </c>
      <c r="T193" s="12">
        <f t="shared" si="518"/>
        <v>46</v>
      </c>
      <c r="U193" s="12">
        <f t="shared" si="519"/>
        <v>74</v>
      </c>
      <c r="V193" s="12" t="str">
        <f t="shared" si="520"/>
        <v>0</v>
      </c>
      <c r="W193" s="12" t="str">
        <f t="shared" si="521"/>
        <v>0</v>
      </c>
      <c r="X193" s="12" t="str">
        <f t="shared" si="522"/>
        <v>0</v>
      </c>
    </row>
    <row r="194" spans="1:24" s="4" customFormat="1" ht="25.5" customHeight="1">
      <c r="A194" s="26"/>
      <c r="B194" s="27" t="s">
        <v>3</v>
      </c>
      <c r="C194" s="24">
        <f t="shared" ref="C194:K194" si="541">SUM(C190:C193)</f>
        <v>1</v>
      </c>
      <c r="D194" s="24">
        <f t="shared" si="541"/>
        <v>7</v>
      </c>
      <c r="E194" s="24">
        <f t="shared" si="541"/>
        <v>8</v>
      </c>
      <c r="F194" s="24">
        <f t="shared" si="541"/>
        <v>23</v>
      </c>
      <c r="G194" s="31">
        <f t="shared" si="541"/>
        <v>42</v>
      </c>
      <c r="H194" s="24">
        <f t="shared" si="541"/>
        <v>65</v>
      </c>
      <c r="I194" s="24">
        <f t="shared" si="541"/>
        <v>22</v>
      </c>
      <c r="J194" s="24">
        <f t="shared" si="541"/>
        <v>108</v>
      </c>
      <c r="K194" s="24">
        <f t="shared" si="541"/>
        <v>130</v>
      </c>
      <c r="L194" s="24">
        <f t="shared" si="512"/>
        <v>46</v>
      </c>
      <c r="M194" s="24">
        <f t="shared" si="512"/>
        <v>157</v>
      </c>
      <c r="N194" s="24">
        <f t="shared" si="513"/>
        <v>203</v>
      </c>
      <c r="O194" s="35"/>
      <c r="P194" s="24">
        <f t="shared" ref="P194:X194" si="542">SUM(P190:P193)</f>
        <v>18</v>
      </c>
      <c r="Q194" s="24">
        <f t="shared" si="542"/>
        <v>111</v>
      </c>
      <c r="R194" s="24">
        <f t="shared" si="542"/>
        <v>129</v>
      </c>
      <c r="S194" s="24">
        <f t="shared" si="542"/>
        <v>28</v>
      </c>
      <c r="T194" s="24">
        <f t="shared" si="542"/>
        <v>46</v>
      </c>
      <c r="U194" s="24">
        <f t="shared" si="542"/>
        <v>74</v>
      </c>
      <c r="V194" s="97">
        <f t="shared" si="542"/>
        <v>0</v>
      </c>
      <c r="W194" s="97">
        <f t="shared" si="542"/>
        <v>0</v>
      </c>
      <c r="X194" s="97">
        <f t="shared" si="542"/>
        <v>0</v>
      </c>
    </row>
    <row r="195" spans="1:24" ht="25.5" customHeight="1">
      <c r="A195" s="18"/>
      <c r="B195" s="40" t="s">
        <v>99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1"/>
      <c r="P195" s="12"/>
      <c r="Q195" s="12"/>
      <c r="R195" s="12"/>
      <c r="S195" s="12"/>
      <c r="T195" s="12"/>
      <c r="U195" s="12"/>
      <c r="V195" s="12"/>
      <c r="W195" s="12"/>
      <c r="X195" s="12"/>
    </row>
    <row r="196" spans="1:24" ht="25.5" customHeight="1">
      <c r="A196" s="18"/>
      <c r="B196" s="41" t="s">
        <v>37</v>
      </c>
      <c r="C196" s="12">
        <v>1</v>
      </c>
      <c r="D196" s="12">
        <v>3</v>
      </c>
      <c r="E196" s="12">
        <f>C196+D196</f>
        <v>4</v>
      </c>
      <c r="F196" s="12">
        <v>0</v>
      </c>
      <c r="G196" s="38">
        <v>1</v>
      </c>
      <c r="H196" s="12">
        <f>F196+G196</f>
        <v>1</v>
      </c>
      <c r="I196" s="12">
        <v>8</v>
      </c>
      <c r="J196" s="12">
        <v>60</v>
      </c>
      <c r="K196" s="12">
        <f>SUM(I196:J196)</f>
        <v>68</v>
      </c>
      <c r="L196" s="112">
        <f t="shared" ref="L196:M198" si="543">C196+F196+I196</f>
        <v>9</v>
      </c>
      <c r="M196" s="112">
        <f t="shared" si="543"/>
        <v>64</v>
      </c>
      <c r="N196" s="112">
        <f t="shared" ref="N196:N198" si="544">L196+M196</f>
        <v>73</v>
      </c>
      <c r="O196" s="11">
        <v>2</v>
      </c>
      <c r="P196" s="12" t="str">
        <f>IF(O196=1,L196,"0")</f>
        <v>0</v>
      </c>
      <c r="Q196" s="12" t="str">
        <f>IF(O196=1,M196,"0")</f>
        <v>0</v>
      </c>
      <c r="R196" s="12" t="str">
        <f>IF(O196=1,#REF!,"0")</f>
        <v>0</v>
      </c>
      <c r="S196" s="12">
        <f>IF(O196=2,L196,"0")</f>
        <v>9</v>
      </c>
      <c r="T196" s="12">
        <f>IF(O196=2,M196,"0")</f>
        <v>64</v>
      </c>
      <c r="U196" s="12">
        <f>IF(O196=2,N196,"0")</f>
        <v>73</v>
      </c>
      <c r="V196" s="12" t="str">
        <f t="shared" ref="V196" si="545">IF(O196=3,L196,"0")</f>
        <v>0</v>
      </c>
      <c r="W196" s="12" t="str">
        <f t="shared" ref="W196" si="546">IF(O196=3,M196,"0")</f>
        <v>0</v>
      </c>
      <c r="X196" s="12" t="str">
        <f t="shared" ref="X196" si="547">IF(O196=3,N196,"0")</f>
        <v>0</v>
      </c>
    </row>
    <row r="197" spans="1:24" s="4" customFormat="1" ht="25.5" customHeight="1">
      <c r="A197" s="26"/>
      <c r="B197" s="27" t="s">
        <v>3</v>
      </c>
      <c r="C197" s="24">
        <f t="shared" ref="C197" si="548">SUM(C196)</f>
        <v>1</v>
      </c>
      <c r="D197" s="24">
        <f t="shared" ref="D197:E197" si="549">SUM(D196)</f>
        <v>3</v>
      </c>
      <c r="E197" s="24">
        <f t="shared" si="549"/>
        <v>4</v>
      </c>
      <c r="F197" s="24">
        <f t="shared" ref="F197" si="550">SUM(F196)</f>
        <v>0</v>
      </c>
      <c r="G197" s="31">
        <f t="shared" ref="G197:H197" si="551">SUM(G196)</f>
        <v>1</v>
      </c>
      <c r="H197" s="24">
        <f t="shared" si="551"/>
        <v>1</v>
      </c>
      <c r="I197" s="24">
        <f t="shared" ref="I197" si="552">SUM(I196)</f>
        <v>8</v>
      </c>
      <c r="J197" s="24">
        <f t="shared" ref="J197:K197" si="553">SUM(J196)</f>
        <v>60</v>
      </c>
      <c r="K197" s="24">
        <f t="shared" si="553"/>
        <v>68</v>
      </c>
      <c r="L197" s="24">
        <f t="shared" si="543"/>
        <v>9</v>
      </c>
      <c r="M197" s="24">
        <f t="shared" si="543"/>
        <v>64</v>
      </c>
      <c r="N197" s="24">
        <f t="shared" si="544"/>
        <v>73</v>
      </c>
      <c r="O197" s="35">
        <f t="shared" ref="O197:U197" si="554">SUM(O196)</f>
        <v>2</v>
      </c>
      <c r="P197" s="24">
        <f t="shared" si="554"/>
        <v>0</v>
      </c>
      <c r="Q197" s="24">
        <f t="shared" si="554"/>
        <v>0</v>
      </c>
      <c r="R197" s="24">
        <f t="shared" si="554"/>
        <v>0</v>
      </c>
      <c r="S197" s="24">
        <f t="shared" si="554"/>
        <v>9</v>
      </c>
      <c r="T197" s="24">
        <f t="shared" si="554"/>
        <v>64</v>
      </c>
      <c r="U197" s="24">
        <f t="shared" si="554"/>
        <v>73</v>
      </c>
      <c r="V197" s="97">
        <f t="shared" ref="V197:X197" si="555">SUM(V196)</f>
        <v>0</v>
      </c>
      <c r="W197" s="97">
        <f t="shared" si="555"/>
        <v>0</v>
      </c>
      <c r="X197" s="97">
        <f t="shared" si="555"/>
        <v>0</v>
      </c>
    </row>
    <row r="198" spans="1:24" s="4" customFormat="1" ht="25.5" customHeight="1">
      <c r="A198" s="26"/>
      <c r="B198" s="27" t="s">
        <v>36</v>
      </c>
      <c r="C198" s="24">
        <f t="shared" ref="C198:K198" si="556">C178+C194+C184+C188+C197+C181</f>
        <v>10</v>
      </c>
      <c r="D198" s="24">
        <f t="shared" si="556"/>
        <v>14</v>
      </c>
      <c r="E198" s="24">
        <f t="shared" si="556"/>
        <v>24</v>
      </c>
      <c r="F198" s="24">
        <f t="shared" si="556"/>
        <v>266</v>
      </c>
      <c r="G198" s="31">
        <f t="shared" si="556"/>
        <v>747</v>
      </c>
      <c r="H198" s="24">
        <f t="shared" si="556"/>
        <v>1013</v>
      </c>
      <c r="I198" s="24">
        <f t="shared" si="556"/>
        <v>64</v>
      </c>
      <c r="J198" s="24">
        <f t="shared" si="556"/>
        <v>228</v>
      </c>
      <c r="K198" s="24">
        <f t="shared" si="556"/>
        <v>292</v>
      </c>
      <c r="L198" s="24">
        <f t="shared" si="543"/>
        <v>340</v>
      </c>
      <c r="M198" s="24">
        <f t="shared" si="543"/>
        <v>989</v>
      </c>
      <c r="N198" s="24">
        <f t="shared" si="544"/>
        <v>1329</v>
      </c>
      <c r="O198" s="35"/>
      <c r="P198" s="24">
        <f>P178+P194+P184+P188+P197+P181</f>
        <v>122</v>
      </c>
      <c r="Q198" s="24">
        <f>Q178+Q194+Q184+Q188+Q197+Q181</f>
        <v>405</v>
      </c>
      <c r="R198" s="24">
        <f>P198+Q198</f>
        <v>527</v>
      </c>
      <c r="S198" s="24">
        <f>S178+S194+S184+S188+S197+S181</f>
        <v>218</v>
      </c>
      <c r="T198" s="24">
        <f>T178+T194+T184+T188+T197+T181</f>
        <v>584</v>
      </c>
      <c r="U198" s="24">
        <f>S198+T198</f>
        <v>802</v>
      </c>
      <c r="V198" s="97">
        <f>V178+V194+V184+V188+V197+V181</f>
        <v>0</v>
      </c>
      <c r="W198" s="97">
        <f>W178+W194+W184+W188+W197+W181</f>
        <v>0</v>
      </c>
      <c r="X198" s="97">
        <f>V198+W198</f>
        <v>0</v>
      </c>
    </row>
    <row r="199" spans="1:24" ht="25.5" customHeight="1">
      <c r="A199" s="18"/>
      <c r="B199" s="43" t="s">
        <v>82</v>
      </c>
      <c r="C199" s="12"/>
      <c r="D199" s="12"/>
      <c r="E199" s="12"/>
      <c r="F199" s="45"/>
      <c r="G199" s="45"/>
      <c r="H199" s="12"/>
      <c r="I199" s="45"/>
      <c r="J199" s="45"/>
      <c r="K199" s="12"/>
      <c r="L199" s="12"/>
      <c r="M199" s="12"/>
      <c r="N199" s="12"/>
      <c r="O199" s="11"/>
      <c r="P199" s="12"/>
      <c r="Q199" s="12"/>
      <c r="R199" s="12"/>
      <c r="S199" s="12"/>
      <c r="T199" s="12"/>
      <c r="U199" s="12"/>
      <c r="V199" s="12"/>
      <c r="W199" s="12"/>
      <c r="X199" s="12"/>
    </row>
    <row r="200" spans="1:24" ht="25.5" customHeight="1">
      <c r="A200" s="18"/>
      <c r="B200" s="29" t="s">
        <v>100</v>
      </c>
      <c r="C200" s="12"/>
      <c r="D200" s="12"/>
      <c r="E200" s="12"/>
      <c r="F200" s="93"/>
      <c r="G200" s="93"/>
      <c r="H200" s="12"/>
      <c r="I200" s="24"/>
      <c r="J200" s="24"/>
      <c r="K200" s="12"/>
      <c r="L200" s="12"/>
      <c r="M200" s="12"/>
      <c r="N200" s="12"/>
      <c r="O200" s="11"/>
      <c r="P200" s="12"/>
      <c r="Q200" s="12"/>
      <c r="R200" s="12"/>
      <c r="S200" s="12"/>
      <c r="T200" s="12"/>
      <c r="U200" s="12"/>
      <c r="V200" s="12"/>
      <c r="W200" s="12"/>
      <c r="X200" s="12"/>
    </row>
    <row r="201" spans="1:24" ht="25.5" customHeight="1">
      <c r="A201" s="18"/>
      <c r="B201" s="41" t="s">
        <v>178</v>
      </c>
      <c r="C201" s="12">
        <v>1</v>
      </c>
      <c r="D201" s="12">
        <v>1</v>
      </c>
      <c r="E201" s="12">
        <f t="shared" ref="E201" si="557">C201+D201</f>
        <v>2</v>
      </c>
      <c r="F201" s="12">
        <v>11</v>
      </c>
      <c r="G201" s="38">
        <v>16</v>
      </c>
      <c r="H201" s="12">
        <f t="shared" ref="H201" si="558">F201+G201</f>
        <v>27</v>
      </c>
      <c r="I201" s="12">
        <v>0</v>
      </c>
      <c r="J201" s="12">
        <v>0</v>
      </c>
      <c r="K201" s="12">
        <f t="shared" ref="K201" si="559">I201+J201</f>
        <v>0</v>
      </c>
      <c r="L201" s="112">
        <f t="shared" ref="L201:M202" si="560">C201+F201+I201</f>
        <v>12</v>
      </c>
      <c r="M201" s="112">
        <f t="shared" si="560"/>
        <v>17</v>
      </c>
      <c r="N201" s="112">
        <f t="shared" ref="N201" si="561">L201+M201</f>
        <v>29</v>
      </c>
      <c r="O201" s="50">
        <v>1</v>
      </c>
      <c r="P201" s="12">
        <f>IF(O201=1,L201,"0")</f>
        <v>12</v>
      </c>
      <c r="Q201" s="12">
        <f>IF(O201=1,M201,"0")</f>
        <v>17</v>
      </c>
      <c r="R201" s="12">
        <f>IF(O201=1,N201,"0")</f>
        <v>29</v>
      </c>
      <c r="S201" s="12" t="str">
        <f>IF(O201=2,L201,"0")</f>
        <v>0</v>
      </c>
      <c r="T201" s="12" t="str">
        <f>IF(O201=2,M201,"0")</f>
        <v>0</v>
      </c>
      <c r="U201" s="12" t="str">
        <f>IF(O201=2,N201,"0")</f>
        <v>0</v>
      </c>
      <c r="V201" s="12" t="str">
        <f t="shared" ref="V201" si="562">IF(O201=3,L201,"0")</f>
        <v>0</v>
      </c>
      <c r="W201" s="12" t="str">
        <f t="shared" ref="W201" si="563">IF(O201=3,M201,"0")</f>
        <v>0</v>
      </c>
      <c r="X201" s="12" t="str">
        <f t="shared" ref="X201" si="564">IF(O201=3,N201,"0")</f>
        <v>0</v>
      </c>
    </row>
    <row r="202" spans="1:24" ht="25.5" customHeight="1">
      <c r="A202" s="18"/>
      <c r="B202" s="41" t="s">
        <v>166</v>
      </c>
      <c r="C202" s="12">
        <v>1</v>
      </c>
      <c r="D202" s="12">
        <v>1</v>
      </c>
      <c r="E202" s="12">
        <f t="shared" ref="E202" si="565">C202+D202</f>
        <v>2</v>
      </c>
      <c r="F202" s="12">
        <v>0</v>
      </c>
      <c r="G202" s="38">
        <v>0</v>
      </c>
      <c r="H202" s="12">
        <f t="shared" ref="H202" si="566">F202+G202</f>
        <v>0</v>
      </c>
      <c r="I202" s="12">
        <v>0</v>
      </c>
      <c r="J202" s="12">
        <v>0</v>
      </c>
      <c r="K202" s="12">
        <f t="shared" ref="K202" si="567">I202+J202</f>
        <v>0</v>
      </c>
      <c r="L202" s="112">
        <f t="shared" si="560"/>
        <v>1</v>
      </c>
      <c r="M202" s="112">
        <f t="shared" si="560"/>
        <v>1</v>
      </c>
      <c r="N202" s="112">
        <f t="shared" ref="N202" si="568">L202+M202</f>
        <v>2</v>
      </c>
      <c r="O202" s="50">
        <v>1</v>
      </c>
      <c r="P202" s="12">
        <f>IF(O202=1,L202,"0")</f>
        <v>1</v>
      </c>
      <c r="Q202" s="12">
        <f>IF(O202=1,M202,"0")</f>
        <v>1</v>
      </c>
      <c r="R202" s="12">
        <f>IF(O202=1,N202,"0")</f>
        <v>2</v>
      </c>
      <c r="S202" s="12" t="str">
        <f>IF(O202=2,L202,"0")</f>
        <v>0</v>
      </c>
      <c r="T202" s="12" t="str">
        <f>IF(O202=2,M202,"0")</f>
        <v>0</v>
      </c>
      <c r="U202" s="12" t="str">
        <f>IF(O202=2,N202,"0")</f>
        <v>0</v>
      </c>
      <c r="V202" s="12" t="str">
        <f t="shared" ref="V202" si="569">IF(O202=3,L202,"0")</f>
        <v>0</v>
      </c>
      <c r="W202" s="12" t="str">
        <f t="shared" ref="W202" si="570">IF(O202=3,M202,"0")</f>
        <v>0</v>
      </c>
      <c r="X202" s="12" t="str">
        <f t="shared" ref="X202" si="571">IF(O202=3,N202,"0")</f>
        <v>0</v>
      </c>
    </row>
    <row r="203" spans="1:24" s="4" customFormat="1" ht="25.5" customHeight="1">
      <c r="A203" s="26"/>
      <c r="B203" s="27" t="s">
        <v>3</v>
      </c>
      <c r="C203" s="24">
        <f t="shared" ref="C203:X203" si="572">SUM(C201:C202)</f>
        <v>2</v>
      </c>
      <c r="D203" s="84">
        <f t="shared" si="572"/>
        <v>2</v>
      </c>
      <c r="E203" s="84">
        <f t="shared" si="572"/>
        <v>4</v>
      </c>
      <c r="F203" s="84">
        <f t="shared" si="572"/>
        <v>11</v>
      </c>
      <c r="G203" s="84">
        <f t="shared" si="572"/>
        <v>16</v>
      </c>
      <c r="H203" s="84">
        <f t="shared" si="572"/>
        <v>27</v>
      </c>
      <c r="I203" s="84">
        <f t="shared" si="572"/>
        <v>0</v>
      </c>
      <c r="J203" s="84">
        <f t="shared" si="572"/>
        <v>0</v>
      </c>
      <c r="K203" s="84">
        <f t="shared" si="572"/>
        <v>0</v>
      </c>
      <c r="L203" s="84">
        <f t="shared" si="572"/>
        <v>13</v>
      </c>
      <c r="M203" s="84">
        <f t="shared" si="572"/>
        <v>18</v>
      </c>
      <c r="N203" s="84">
        <f t="shared" si="572"/>
        <v>31</v>
      </c>
      <c r="O203" s="84">
        <f t="shared" si="572"/>
        <v>2</v>
      </c>
      <c r="P203" s="84">
        <f t="shared" si="572"/>
        <v>13</v>
      </c>
      <c r="Q203" s="84">
        <f t="shared" si="572"/>
        <v>18</v>
      </c>
      <c r="R203" s="84">
        <f t="shared" si="572"/>
        <v>31</v>
      </c>
      <c r="S203" s="84">
        <f t="shared" si="572"/>
        <v>0</v>
      </c>
      <c r="T203" s="84">
        <f t="shared" si="572"/>
        <v>0</v>
      </c>
      <c r="U203" s="84">
        <f t="shared" si="572"/>
        <v>0</v>
      </c>
      <c r="V203" s="97">
        <f t="shared" si="572"/>
        <v>0</v>
      </c>
      <c r="W203" s="97">
        <f t="shared" si="572"/>
        <v>0</v>
      </c>
      <c r="X203" s="97">
        <f t="shared" si="572"/>
        <v>0</v>
      </c>
    </row>
    <row r="204" spans="1:24" s="4" customFormat="1" ht="25.5" hidden="1" customHeight="1">
      <c r="A204" s="26"/>
      <c r="B204" s="40" t="s">
        <v>101</v>
      </c>
      <c r="C204" s="83"/>
      <c r="D204" s="83"/>
      <c r="E204" s="83"/>
      <c r="F204" s="83"/>
      <c r="G204" s="31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97"/>
      <c r="W204" s="97"/>
      <c r="X204" s="97"/>
    </row>
    <row r="205" spans="1:24" s="4" customFormat="1" ht="25.5" hidden="1" customHeight="1">
      <c r="A205" s="26"/>
      <c r="B205" s="41" t="s">
        <v>37</v>
      </c>
      <c r="C205" s="12">
        <v>0</v>
      </c>
      <c r="D205" s="12">
        <v>0</v>
      </c>
      <c r="E205" s="12">
        <f>C205+D205</f>
        <v>0</v>
      </c>
      <c r="F205" s="12">
        <v>0</v>
      </c>
      <c r="G205" s="38">
        <v>0</v>
      </c>
      <c r="H205" s="12">
        <f>F205+G205</f>
        <v>0</v>
      </c>
      <c r="I205" s="12">
        <v>0</v>
      </c>
      <c r="J205" s="12">
        <v>0</v>
      </c>
      <c r="K205" s="12">
        <f>I205+J205</f>
        <v>0</v>
      </c>
      <c r="L205" s="12">
        <f>C205+F205+I205</f>
        <v>0</v>
      </c>
      <c r="M205" s="12">
        <f>D205+G205+J205</f>
        <v>0</v>
      </c>
      <c r="N205" s="12">
        <f t="shared" ref="N205:N206" si="573">L205+M205</f>
        <v>0</v>
      </c>
      <c r="O205" s="12">
        <v>2</v>
      </c>
      <c r="P205" s="12" t="str">
        <f>IF(O205=1,L205,"0")</f>
        <v>0</v>
      </c>
      <c r="Q205" s="12" t="str">
        <f>IF(O205=1,M205,"0")</f>
        <v>0</v>
      </c>
      <c r="R205" s="12" t="str">
        <f>IF(O205=1,#REF!,"0")</f>
        <v>0</v>
      </c>
      <c r="S205" s="12">
        <f>IF(O205=2,L205,"0")</f>
        <v>0</v>
      </c>
      <c r="T205" s="12">
        <f>IF(O205=2,M205,"0")</f>
        <v>0</v>
      </c>
      <c r="U205" s="12">
        <f>IF(O205=2,N205,"0")</f>
        <v>0</v>
      </c>
      <c r="V205" s="12" t="str">
        <f t="shared" ref="V205" si="574">IF(O205=3,L205,"0")</f>
        <v>0</v>
      </c>
      <c r="W205" s="12" t="str">
        <f t="shared" ref="W205" si="575">IF(O205=3,M205,"0")</f>
        <v>0</v>
      </c>
      <c r="X205" s="12" t="str">
        <f t="shared" ref="X205" si="576">IF(O205=3,N205,"0")</f>
        <v>0</v>
      </c>
    </row>
    <row r="206" spans="1:24" s="4" customFormat="1" ht="25.5" hidden="1" customHeight="1">
      <c r="A206" s="26"/>
      <c r="B206" s="27" t="s">
        <v>3</v>
      </c>
      <c r="C206" s="83">
        <f t="shared" ref="C206:K206" si="577">SUM(C205)</f>
        <v>0</v>
      </c>
      <c r="D206" s="83">
        <f t="shared" si="577"/>
        <v>0</v>
      </c>
      <c r="E206" s="83">
        <f t="shared" si="577"/>
        <v>0</v>
      </c>
      <c r="F206" s="83">
        <f t="shared" si="577"/>
        <v>0</v>
      </c>
      <c r="G206" s="31">
        <f t="shared" si="577"/>
        <v>0</v>
      </c>
      <c r="H206" s="83">
        <f t="shared" si="577"/>
        <v>0</v>
      </c>
      <c r="I206" s="83">
        <f t="shared" si="577"/>
        <v>0</v>
      </c>
      <c r="J206" s="83">
        <f t="shared" si="577"/>
        <v>0</v>
      </c>
      <c r="K206" s="83">
        <f t="shared" si="577"/>
        <v>0</v>
      </c>
      <c r="L206" s="83">
        <f>C206+F206+I206</f>
        <v>0</v>
      </c>
      <c r="M206" s="83">
        <f>D206+G206+J206</f>
        <v>0</v>
      </c>
      <c r="N206" s="83">
        <f t="shared" si="573"/>
        <v>0</v>
      </c>
      <c r="O206" s="83">
        <f t="shared" ref="O206:X206" si="578">SUM(O205)</f>
        <v>2</v>
      </c>
      <c r="P206" s="83">
        <f t="shared" si="578"/>
        <v>0</v>
      </c>
      <c r="Q206" s="83">
        <f t="shared" si="578"/>
        <v>0</v>
      </c>
      <c r="R206" s="83">
        <f t="shared" si="578"/>
        <v>0</v>
      </c>
      <c r="S206" s="83">
        <f t="shared" si="578"/>
        <v>0</v>
      </c>
      <c r="T206" s="83">
        <f t="shared" si="578"/>
        <v>0</v>
      </c>
      <c r="U206" s="83">
        <f t="shared" si="578"/>
        <v>0</v>
      </c>
      <c r="V206" s="97">
        <f t="shared" si="578"/>
        <v>0</v>
      </c>
      <c r="W206" s="97">
        <f t="shared" si="578"/>
        <v>0</v>
      </c>
      <c r="X206" s="97">
        <f t="shared" si="578"/>
        <v>0</v>
      </c>
    </row>
    <row r="207" spans="1:24" s="4" customFormat="1" ht="25.5" customHeight="1">
      <c r="A207" s="26"/>
      <c r="B207" s="27" t="s">
        <v>84</v>
      </c>
      <c r="C207" s="86">
        <f>C206+C203</f>
        <v>2</v>
      </c>
      <c r="D207" s="99">
        <f t="shared" ref="D207:N207" si="579">D206+D203</f>
        <v>2</v>
      </c>
      <c r="E207" s="99">
        <f t="shared" si="579"/>
        <v>4</v>
      </c>
      <c r="F207" s="99">
        <f t="shared" si="579"/>
        <v>11</v>
      </c>
      <c r="G207" s="99">
        <f t="shared" si="579"/>
        <v>16</v>
      </c>
      <c r="H207" s="99">
        <f t="shared" si="579"/>
        <v>27</v>
      </c>
      <c r="I207" s="99">
        <f t="shared" si="579"/>
        <v>0</v>
      </c>
      <c r="J207" s="99">
        <f t="shared" si="579"/>
        <v>0</v>
      </c>
      <c r="K207" s="99">
        <f t="shared" si="579"/>
        <v>0</v>
      </c>
      <c r="L207" s="99">
        <f t="shared" si="579"/>
        <v>13</v>
      </c>
      <c r="M207" s="99">
        <f t="shared" si="579"/>
        <v>18</v>
      </c>
      <c r="N207" s="99">
        <f t="shared" si="579"/>
        <v>31</v>
      </c>
      <c r="O207" s="99">
        <f t="shared" ref="O207" si="580">O206+O203</f>
        <v>4</v>
      </c>
      <c r="P207" s="99">
        <f t="shared" ref="P207" si="581">P206+P203</f>
        <v>13</v>
      </c>
      <c r="Q207" s="99">
        <f t="shared" ref="Q207" si="582">Q206+Q203</f>
        <v>18</v>
      </c>
      <c r="R207" s="99">
        <f t="shared" ref="R207" si="583">R206+R203</f>
        <v>31</v>
      </c>
      <c r="S207" s="99">
        <f t="shared" ref="S207" si="584">S206+S203</f>
        <v>0</v>
      </c>
      <c r="T207" s="99">
        <f t="shared" ref="T207" si="585">T206+T203</f>
        <v>0</v>
      </c>
      <c r="U207" s="99">
        <f t="shared" ref="U207" si="586">U206+U203</f>
        <v>0</v>
      </c>
      <c r="V207" s="99">
        <f t="shared" ref="V207" si="587">V206+V203</f>
        <v>0</v>
      </c>
      <c r="W207" s="99">
        <f t="shared" ref="W207" si="588">W206+W203</f>
        <v>0</v>
      </c>
      <c r="X207" s="99">
        <f t="shared" ref="X207" si="589">X206+X203</f>
        <v>0</v>
      </c>
    </row>
    <row r="208" spans="1:24" s="4" customFormat="1" ht="25.5" customHeight="1">
      <c r="A208" s="68"/>
      <c r="B208" s="69" t="s">
        <v>1</v>
      </c>
      <c r="C208" s="70">
        <f t="shared" ref="C208:K208" si="590">C198+C207</f>
        <v>12</v>
      </c>
      <c r="D208" s="70">
        <f t="shared" si="590"/>
        <v>16</v>
      </c>
      <c r="E208" s="70">
        <f t="shared" si="590"/>
        <v>28</v>
      </c>
      <c r="F208" s="70">
        <f t="shared" si="590"/>
        <v>277</v>
      </c>
      <c r="G208" s="71">
        <f t="shared" si="590"/>
        <v>763</v>
      </c>
      <c r="H208" s="70">
        <f t="shared" si="590"/>
        <v>1040</v>
      </c>
      <c r="I208" s="70">
        <f t="shared" si="590"/>
        <v>64</v>
      </c>
      <c r="J208" s="70">
        <f t="shared" si="590"/>
        <v>228</v>
      </c>
      <c r="K208" s="70">
        <f t="shared" si="590"/>
        <v>292</v>
      </c>
      <c r="L208" s="70">
        <f>C208+F208+I208</f>
        <v>353</v>
      </c>
      <c r="M208" s="70">
        <f>D208+G208+J208</f>
        <v>1007</v>
      </c>
      <c r="N208" s="70">
        <f t="shared" ref="N208" si="591">L208+M208</f>
        <v>1360</v>
      </c>
      <c r="O208" s="74">
        <f t="shared" ref="O208:X208" si="592">O198+O207</f>
        <v>4</v>
      </c>
      <c r="P208" s="70">
        <f t="shared" si="592"/>
        <v>135</v>
      </c>
      <c r="Q208" s="70">
        <f t="shared" si="592"/>
        <v>423</v>
      </c>
      <c r="R208" s="70">
        <f t="shared" si="592"/>
        <v>558</v>
      </c>
      <c r="S208" s="70">
        <f t="shared" si="592"/>
        <v>218</v>
      </c>
      <c r="T208" s="70">
        <f t="shared" si="592"/>
        <v>584</v>
      </c>
      <c r="U208" s="70">
        <f t="shared" si="592"/>
        <v>802</v>
      </c>
      <c r="V208" s="70">
        <f t="shared" si="592"/>
        <v>0</v>
      </c>
      <c r="W208" s="70">
        <f t="shared" si="592"/>
        <v>0</v>
      </c>
      <c r="X208" s="70">
        <f t="shared" si="592"/>
        <v>0</v>
      </c>
    </row>
    <row r="209" spans="1:24" ht="25.5" customHeight="1">
      <c r="A209" s="26" t="s">
        <v>32</v>
      </c>
      <c r="B209" s="29"/>
      <c r="C209" s="12"/>
      <c r="D209" s="12"/>
      <c r="E209" s="12"/>
      <c r="F209" s="93"/>
      <c r="G209" s="93"/>
      <c r="H209" s="12"/>
      <c r="I209" s="24"/>
      <c r="J209" s="24"/>
      <c r="K209" s="12"/>
      <c r="L209" s="12"/>
      <c r="M209" s="12"/>
      <c r="N209" s="12"/>
      <c r="O209" s="11"/>
      <c r="P209" s="12"/>
      <c r="Q209" s="12"/>
      <c r="R209" s="12"/>
      <c r="S209" s="12"/>
      <c r="T209" s="12"/>
      <c r="U209" s="12"/>
      <c r="V209" s="12"/>
      <c r="W209" s="12"/>
      <c r="X209" s="12"/>
    </row>
    <row r="210" spans="1:24" ht="25.5" customHeight="1">
      <c r="A210" s="26"/>
      <c r="B210" s="44" t="s">
        <v>5</v>
      </c>
      <c r="C210" s="12"/>
      <c r="D210" s="12"/>
      <c r="E210" s="12"/>
      <c r="F210" s="45"/>
      <c r="G210" s="45"/>
      <c r="H210" s="12"/>
      <c r="I210" s="45"/>
      <c r="J210" s="45"/>
      <c r="K210" s="12"/>
      <c r="L210" s="12"/>
      <c r="M210" s="12"/>
      <c r="N210" s="12"/>
      <c r="O210" s="11"/>
      <c r="P210" s="12"/>
      <c r="Q210" s="12"/>
      <c r="R210" s="12"/>
      <c r="S210" s="12"/>
      <c r="T210" s="12"/>
      <c r="U210" s="12"/>
      <c r="V210" s="12"/>
      <c r="W210" s="12"/>
      <c r="X210" s="12"/>
    </row>
    <row r="211" spans="1:24" ht="25.5" customHeight="1">
      <c r="A211" s="18"/>
      <c r="B211" s="29" t="s">
        <v>111</v>
      </c>
      <c r="C211" s="12"/>
      <c r="D211" s="12"/>
      <c r="E211" s="12"/>
      <c r="F211" s="93"/>
      <c r="G211" s="93"/>
      <c r="H211" s="12"/>
      <c r="I211" s="24"/>
      <c r="J211" s="24"/>
      <c r="K211" s="12"/>
      <c r="L211" s="12"/>
      <c r="M211" s="12"/>
      <c r="N211" s="12"/>
      <c r="O211" s="11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25.5" hidden="1" customHeight="1">
      <c r="A212" s="18"/>
      <c r="B212" s="19" t="s">
        <v>86</v>
      </c>
      <c r="C212" s="12">
        <v>0</v>
      </c>
      <c r="D212" s="12">
        <v>0</v>
      </c>
      <c r="E212" s="12">
        <f t="shared" ref="E212:E213" si="593">C212+D212</f>
        <v>0</v>
      </c>
      <c r="F212" s="12">
        <v>0</v>
      </c>
      <c r="G212" s="12">
        <v>0</v>
      </c>
      <c r="H212" s="12">
        <f t="shared" ref="H212:H213" si="594">F212+G212</f>
        <v>0</v>
      </c>
      <c r="I212" s="12">
        <v>0</v>
      </c>
      <c r="J212" s="12">
        <v>0</v>
      </c>
      <c r="K212" s="12">
        <f t="shared" ref="K212:K213" si="595">I212+J212</f>
        <v>0</v>
      </c>
      <c r="L212" s="112">
        <f t="shared" ref="L212:M216" si="596">C212+F212+I212</f>
        <v>0</v>
      </c>
      <c r="M212" s="112">
        <f t="shared" si="596"/>
        <v>0</v>
      </c>
      <c r="N212" s="112">
        <f t="shared" ref="N212:N213" si="597">L212+M212</f>
        <v>0</v>
      </c>
      <c r="O212" s="11">
        <v>2</v>
      </c>
      <c r="P212" s="12" t="str">
        <f t="shared" ref="P212:P215" si="598">IF(O212=1,L212,"0")</f>
        <v>0</v>
      </c>
      <c r="Q212" s="12">
        <f>SUM(S211)</f>
        <v>0</v>
      </c>
      <c r="R212" s="12" t="str">
        <f t="shared" ref="R212:R215" si="599">IF(O212=1,N212,"0")</f>
        <v>0</v>
      </c>
      <c r="S212" s="12">
        <f>IF(O212=2,L212,"0")</f>
        <v>0</v>
      </c>
      <c r="T212" s="12">
        <f>IF(O212=2,M212,"0")</f>
        <v>0</v>
      </c>
      <c r="U212" s="12">
        <f>IF(O212=2,N212,"0")</f>
        <v>0</v>
      </c>
      <c r="V212" s="12" t="str">
        <f t="shared" ref="V212:V215" si="600">IF(O212=3,L212,"0")</f>
        <v>0</v>
      </c>
      <c r="W212" s="12" t="str">
        <f t="shared" ref="W212:W215" si="601">IF(O212=3,M212,"0")</f>
        <v>0</v>
      </c>
      <c r="X212" s="12" t="str">
        <f t="shared" ref="X212:X215" si="602">IF(O212=3,N212,"0")</f>
        <v>0</v>
      </c>
    </row>
    <row r="213" spans="1:24" ht="25.5" customHeight="1">
      <c r="A213" s="18"/>
      <c r="B213" s="109" t="s">
        <v>140</v>
      </c>
      <c r="C213" s="12">
        <v>0</v>
      </c>
      <c r="D213" s="12">
        <v>0</v>
      </c>
      <c r="E213" s="12">
        <f t="shared" si="593"/>
        <v>0</v>
      </c>
      <c r="F213" s="12">
        <v>6</v>
      </c>
      <c r="G213" s="38">
        <v>30</v>
      </c>
      <c r="H213" s="12">
        <f t="shared" si="594"/>
        <v>36</v>
      </c>
      <c r="I213" s="12">
        <v>1</v>
      </c>
      <c r="J213" s="12">
        <v>6</v>
      </c>
      <c r="K213" s="12">
        <f t="shared" si="595"/>
        <v>7</v>
      </c>
      <c r="L213" s="112">
        <f t="shared" ref="L213" si="603">C213+F213+I213</f>
        <v>7</v>
      </c>
      <c r="M213" s="112">
        <f t="shared" ref="M213" si="604">D213+G213+J213</f>
        <v>36</v>
      </c>
      <c r="N213" s="112">
        <f t="shared" si="597"/>
        <v>43</v>
      </c>
      <c r="O213" s="11">
        <v>2</v>
      </c>
      <c r="P213" s="12" t="str">
        <f t="shared" ref="P213" si="605">IF(O213=1,L213,"0")</f>
        <v>0</v>
      </c>
      <c r="Q213" s="12" t="str">
        <f t="shared" ref="Q213" si="606">IF(O213=1,M213,"0")</f>
        <v>0</v>
      </c>
      <c r="R213" s="12" t="str">
        <f t="shared" ref="R213" si="607">IF(O213=1,N213,"0")</f>
        <v>0</v>
      </c>
      <c r="S213" s="12">
        <f>IF(O213=2,L213,"0")</f>
        <v>7</v>
      </c>
      <c r="T213" s="12">
        <f>IF(O213=2,M213,"0")</f>
        <v>36</v>
      </c>
      <c r="U213" s="12">
        <f>IF(O213=2,N213,"0")</f>
        <v>43</v>
      </c>
      <c r="V213" s="12" t="str">
        <f t="shared" ref="V213" si="608">IF(O213=3,L213,"0")</f>
        <v>0</v>
      </c>
      <c r="W213" s="12" t="str">
        <f t="shared" ref="W213" si="609">IF(O213=3,M213,"0")</f>
        <v>0</v>
      </c>
      <c r="X213" s="12" t="str">
        <f t="shared" ref="X213" si="610">IF(O213=3,N213,"0")</f>
        <v>0</v>
      </c>
    </row>
    <row r="214" spans="1:24" ht="25.5" customHeight="1">
      <c r="A214" s="18"/>
      <c r="B214" s="108" t="s">
        <v>123</v>
      </c>
      <c r="C214" s="12">
        <v>0</v>
      </c>
      <c r="D214" s="12">
        <v>0</v>
      </c>
      <c r="E214" s="12">
        <f t="shared" ref="E214:E215" si="611">C214+D214</f>
        <v>0</v>
      </c>
      <c r="F214" s="12">
        <v>5</v>
      </c>
      <c r="G214" s="38">
        <v>20</v>
      </c>
      <c r="H214" s="12">
        <f t="shared" ref="H214:H215" si="612">F214+G214</f>
        <v>25</v>
      </c>
      <c r="I214" s="12">
        <v>3</v>
      </c>
      <c r="J214" s="12">
        <v>4</v>
      </c>
      <c r="K214" s="12">
        <f t="shared" ref="K214:K215" si="613">I214+J214</f>
        <v>7</v>
      </c>
      <c r="L214" s="112">
        <f t="shared" si="596"/>
        <v>8</v>
      </c>
      <c r="M214" s="112">
        <f t="shared" si="596"/>
        <v>24</v>
      </c>
      <c r="N214" s="112">
        <f t="shared" ref="N214:N215" si="614">L214+M214</f>
        <v>32</v>
      </c>
      <c r="O214" s="11">
        <v>2</v>
      </c>
      <c r="P214" s="12" t="str">
        <f t="shared" si="598"/>
        <v>0</v>
      </c>
      <c r="Q214" s="12" t="str">
        <f t="shared" ref="Q214:Q215" si="615">IF(O214=1,M214,"0")</f>
        <v>0</v>
      </c>
      <c r="R214" s="12" t="str">
        <f t="shared" si="599"/>
        <v>0</v>
      </c>
      <c r="S214" s="12">
        <f>IF(O214=2,L214,"0")</f>
        <v>8</v>
      </c>
      <c r="T214" s="12">
        <f>IF(O214=2,M214,"0")</f>
        <v>24</v>
      </c>
      <c r="U214" s="12">
        <f>IF(O214=2,N214,"0")</f>
        <v>32</v>
      </c>
      <c r="V214" s="12" t="str">
        <f t="shared" si="600"/>
        <v>0</v>
      </c>
      <c r="W214" s="12" t="str">
        <f t="shared" si="601"/>
        <v>0</v>
      </c>
      <c r="X214" s="12" t="str">
        <f t="shared" si="602"/>
        <v>0</v>
      </c>
    </row>
    <row r="215" spans="1:24" ht="25.5" customHeight="1">
      <c r="A215" s="18"/>
      <c r="B215" s="19" t="s">
        <v>31</v>
      </c>
      <c r="C215" s="12">
        <v>3</v>
      </c>
      <c r="D215" s="12">
        <v>6</v>
      </c>
      <c r="E215" s="12">
        <f t="shared" si="611"/>
        <v>9</v>
      </c>
      <c r="F215" s="12">
        <v>44</v>
      </c>
      <c r="G215" s="38">
        <v>96</v>
      </c>
      <c r="H215" s="12">
        <f t="shared" si="612"/>
        <v>140</v>
      </c>
      <c r="I215" s="12">
        <v>1</v>
      </c>
      <c r="J215" s="12">
        <v>5</v>
      </c>
      <c r="K215" s="12">
        <f t="shared" si="613"/>
        <v>6</v>
      </c>
      <c r="L215" s="112">
        <f t="shared" si="596"/>
        <v>48</v>
      </c>
      <c r="M215" s="112">
        <f t="shared" si="596"/>
        <v>107</v>
      </c>
      <c r="N215" s="112">
        <f t="shared" si="614"/>
        <v>155</v>
      </c>
      <c r="O215" s="11">
        <v>2</v>
      </c>
      <c r="P215" s="12" t="str">
        <f t="shared" si="598"/>
        <v>0</v>
      </c>
      <c r="Q215" s="12" t="str">
        <f t="shared" si="615"/>
        <v>0</v>
      </c>
      <c r="R215" s="12" t="str">
        <f t="shared" si="599"/>
        <v>0</v>
      </c>
      <c r="S215" s="12">
        <f>IF(O215=2,L215,"0")</f>
        <v>48</v>
      </c>
      <c r="T215" s="12">
        <f>IF(O215=2,M215,"0")</f>
        <v>107</v>
      </c>
      <c r="U215" s="12">
        <f>IF(O215=2,N215,"0")</f>
        <v>155</v>
      </c>
      <c r="V215" s="12" t="str">
        <f t="shared" si="600"/>
        <v>0</v>
      </c>
      <c r="W215" s="12" t="str">
        <f t="shared" si="601"/>
        <v>0</v>
      </c>
      <c r="X215" s="12" t="str">
        <f t="shared" si="602"/>
        <v>0</v>
      </c>
    </row>
    <row r="216" spans="1:24" s="4" customFormat="1" ht="25.5" customHeight="1">
      <c r="A216" s="26"/>
      <c r="B216" s="27" t="s">
        <v>3</v>
      </c>
      <c r="C216" s="24">
        <f t="shared" ref="C216:K216" si="616">SUM(C212:C215)</f>
        <v>3</v>
      </c>
      <c r="D216" s="85">
        <f t="shared" si="616"/>
        <v>6</v>
      </c>
      <c r="E216" s="85">
        <f t="shared" si="616"/>
        <v>9</v>
      </c>
      <c r="F216" s="85">
        <f t="shared" si="616"/>
        <v>55</v>
      </c>
      <c r="G216" s="85">
        <f t="shared" si="616"/>
        <v>146</v>
      </c>
      <c r="H216" s="85">
        <f t="shared" si="616"/>
        <v>201</v>
      </c>
      <c r="I216" s="85">
        <f t="shared" si="616"/>
        <v>5</v>
      </c>
      <c r="J216" s="85">
        <f t="shared" si="616"/>
        <v>15</v>
      </c>
      <c r="K216" s="85">
        <f t="shared" si="616"/>
        <v>20</v>
      </c>
      <c r="L216" s="24">
        <f>C216+F216+I216</f>
        <v>63</v>
      </c>
      <c r="M216" s="24">
        <f t="shared" si="596"/>
        <v>167</v>
      </c>
      <c r="N216" s="24">
        <f>L216+M216</f>
        <v>230</v>
      </c>
      <c r="O216" s="35">
        <f>SUM(O214:O215)</f>
        <v>4</v>
      </c>
      <c r="P216" s="24">
        <f t="shared" ref="P216:X216" si="617">SUM(P212:P215)</f>
        <v>0</v>
      </c>
      <c r="Q216" s="85">
        <f t="shared" si="617"/>
        <v>0</v>
      </c>
      <c r="R216" s="85">
        <f t="shared" si="617"/>
        <v>0</v>
      </c>
      <c r="S216" s="85">
        <f t="shared" si="617"/>
        <v>63</v>
      </c>
      <c r="T216" s="85">
        <f t="shared" si="617"/>
        <v>167</v>
      </c>
      <c r="U216" s="85">
        <f t="shared" si="617"/>
        <v>230</v>
      </c>
      <c r="V216" s="97">
        <f t="shared" si="617"/>
        <v>0</v>
      </c>
      <c r="W216" s="97">
        <f t="shared" si="617"/>
        <v>0</v>
      </c>
      <c r="X216" s="97">
        <f t="shared" si="617"/>
        <v>0</v>
      </c>
    </row>
    <row r="217" spans="1:24" ht="25.5" customHeight="1">
      <c r="A217" s="7"/>
      <c r="B217" s="8" t="s">
        <v>112</v>
      </c>
      <c r="C217" s="12"/>
      <c r="D217" s="12"/>
      <c r="E217" s="12"/>
      <c r="F217" s="92"/>
      <c r="G217" s="92"/>
      <c r="H217" s="12"/>
      <c r="I217" s="92"/>
      <c r="J217" s="92"/>
      <c r="K217" s="12"/>
      <c r="L217" s="12"/>
      <c r="M217" s="12"/>
      <c r="N217" s="12"/>
      <c r="O217" s="11"/>
      <c r="P217" s="12"/>
      <c r="Q217" s="12"/>
      <c r="R217" s="12"/>
      <c r="S217" s="12"/>
      <c r="T217" s="12"/>
      <c r="U217" s="12"/>
      <c r="V217" s="12"/>
      <c r="W217" s="12"/>
      <c r="X217" s="12"/>
    </row>
    <row r="218" spans="1:24" ht="25.5" customHeight="1">
      <c r="A218" s="7"/>
      <c r="B218" s="19" t="s">
        <v>140</v>
      </c>
      <c r="C218" s="12">
        <v>0</v>
      </c>
      <c r="D218" s="12">
        <v>1</v>
      </c>
      <c r="E218" s="12">
        <f>C218+D218</f>
        <v>1</v>
      </c>
      <c r="F218" s="12">
        <v>0</v>
      </c>
      <c r="G218" s="38">
        <v>0</v>
      </c>
      <c r="H218" s="12">
        <f>F218+G218</f>
        <v>0</v>
      </c>
      <c r="I218" s="12">
        <v>2</v>
      </c>
      <c r="J218" s="12">
        <v>7</v>
      </c>
      <c r="K218" s="12">
        <f>I218+J218</f>
        <v>9</v>
      </c>
      <c r="L218" s="112">
        <f>C218+F218+I218</f>
        <v>2</v>
      </c>
      <c r="M218" s="112">
        <f>D218+G218+J218</f>
        <v>8</v>
      </c>
      <c r="N218" s="112">
        <f t="shared" ref="N218" si="618">L218+M218</f>
        <v>10</v>
      </c>
      <c r="O218" s="11">
        <v>2</v>
      </c>
      <c r="P218" s="12" t="str">
        <f>IF(O218=1,L218,"0")</f>
        <v>0</v>
      </c>
      <c r="Q218" s="12" t="str">
        <f>IF(O218=1,M218,"0")</f>
        <v>0</v>
      </c>
      <c r="R218" s="12" t="str">
        <f>IF(O218=1,N218,"0")</f>
        <v>0</v>
      </c>
      <c r="S218" s="12">
        <f>IF(O218=2,L218,"0")</f>
        <v>2</v>
      </c>
      <c r="T218" s="12">
        <f>IF(O218=2,M218,"0")</f>
        <v>8</v>
      </c>
      <c r="U218" s="12">
        <f>IF(O218=2,N218,"0")</f>
        <v>10</v>
      </c>
      <c r="V218" s="12" t="str">
        <f t="shared" ref="V218:V220" si="619">IF(O218=3,L218,"0")</f>
        <v>0</v>
      </c>
      <c r="W218" s="12" t="str">
        <f t="shared" ref="W218:W220" si="620">IF(O218=3,M218,"0")</f>
        <v>0</v>
      </c>
      <c r="X218" s="12" t="str">
        <f t="shared" ref="X218:X220" si="621">IF(O218=3,N218,"0")</f>
        <v>0</v>
      </c>
    </row>
    <row r="219" spans="1:24" ht="25.5" customHeight="1">
      <c r="A219" s="7"/>
      <c r="B219" s="106" t="s">
        <v>188</v>
      </c>
      <c r="C219" s="12">
        <v>0</v>
      </c>
      <c r="D219" s="12">
        <v>0</v>
      </c>
      <c r="E219" s="12">
        <f>C219+D219</f>
        <v>0</v>
      </c>
      <c r="F219" s="12">
        <v>0</v>
      </c>
      <c r="G219" s="38">
        <v>0</v>
      </c>
      <c r="H219" s="12">
        <f>F219+G219</f>
        <v>0</v>
      </c>
      <c r="I219" s="12">
        <v>3</v>
      </c>
      <c r="J219" s="12">
        <v>2</v>
      </c>
      <c r="K219" s="12">
        <f>I219+J219</f>
        <v>5</v>
      </c>
      <c r="L219" s="112">
        <f t="shared" ref="L219:L221" si="622">C219+F219+I219</f>
        <v>3</v>
      </c>
      <c r="M219" s="112">
        <f t="shared" ref="M219:M221" si="623">D219+G219+J219</f>
        <v>2</v>
      </c>
      <c r="N219" s="112">
        <f t="shared" ref="N219:N221" si="624">L219+M219</f>
        <v>5</v>
      </c>
      <c r="O219" s="11">
        <v>2</v>
      </c>
      <c r="P219" s="12" t="str">
        <f>IF(O219=1,L219,"0")</f>
        <v>0</v>
      </c>
      <c r="Q219" s="12" t="str">
        <f>IF(O219=1,M219,"0")</f>
        <v>0</v>
      </c>
      <c r="R219" s="12" t="str">
        <f>IF(O219=1,N219,"0")</f>
        <v>0</v>
      </c>
      <c r="S219" s="12">
        <f>IF(O219=2,L219,"0")</f>
        <v>3</v>
      </c>
      <c r="T219" s="12">
        <f>IF(O219=2,M219,"0")</f>
        <v>2</v>
      </c>
      <c r="U219" s="12">
        <f>IF(O219=2,N219,"0")</f>
        <v>5</v>
      </c>
      <c r="V219" s="12" t="str">
        <f t="shared" si="619"/>
        <v>0</v>
      </c>
      <c r="W219" s="12" t="str">
        <f t="shared" si="620"/>
        <v>0</v>
      </c>
      <c r="X219" s="12" t="str">
        <f t="shared" si="621"/>
        <v>0</v>
      </c>
    </row>
    <row r="220" spans="1:24" ht="25.5" customHeight="1">
      <c r="A220" s="18"/>
      <c r="B220" s="19" t="s">
        <v>31</v>
      </c>
      <c r="C220" s="12">
        <v>0</v>
      </c>
      <c r="D220" s="12">
        <v>0</v>
      </c>
      <c r="E220" s="12">
        <f>C220+D220</f>
        <v>0</v>
      </c>
      <c r="F220" s="12">
        <v>22</v>
      </c>
      <c r="G220" s="38">
        <v>47</v>
      </c>
      <c r="H220" s="12">
        <f>F220+G220</f>
        <v>69</v>
      </c>
      <c r="I220" s="12">
        <v>2</v>
      </c>
      <c r="J220" s="12">
        <v>3</v>
      </c>
      <c r="K220" s="12">
        <f>I220+J220</f>
        <v>5</v>
      </c>
      <c r="L220" s="112">
        <f t="shared" si="622"/>
        <v>24</v>
      </c>
      <c r="M220" s="112">
        <f t="shared" si="623"/>
        <v>50</v>
      </c>
      <c r="N220" s="112">
        <f t="shared" si="624"/>
        <v>74</v>
      </c>
      <c r="O220" s="11">
        <v>2</v>
      </c>
      <c r="P220" s="12" t="str">
        <f>IF(O220=1,L220,"0")</f>
        <v>0</v>
      </c>
      <c r="Q220" s="12" t="str">
        <f>IF(O220=1,M220,"0")</f>
        <v>0</v>
      </c>
      <c r="R220" s="12" t="str">
        <f>IF(O220=1,N220,"0")</f>
        <v>0</v>
      </c>
      <c r="S220" s="12">
        <f>IF(O220=2,L220,"0")</f>
        <v>24</v>
      </c>
      <c r="T220" s="12">
        <f>IF(O220=2,M220,"0")</f>
        <v>50</v>
      </c>
      <c r="U220" s="12">
        <f>IF(O220=2,N220,"0")</f>
        <v>74</v>
      </c>
      <c r="V220" s="12" t="str">
        <f t="shared" si="619"/>
        <v>0</v>
      </c>
      <c r="W220" s="12" t="str">
        <f t="shared" si="620"/>
        <v>0</v>
      </c>
      <c r="X220" s="12" t="str">
        <f t="shared" si="621"/>
        <v>0</v>
      </c>
    </row>
    <row r="221" spans="1:24" s="4" customFormat="1" ht="25.5" customHeight="1">
      <c r="A221" s="26"/>
      <c r="B221" s="27" t="s">
        <v>3</v>
      </c>
      <c r="C221" s="24">
        <f t="shared" ref="C221:K221" si="625">SUM(C218:C220)</f>
        <v>0</v>
      </c>
      <c r="D221" s="24">
        <f t="shared" si="625"/>
        <v>1</v>
      </c>
      <c r="E221" s="24">
        <f t="shared" si="625"/>
        <v>1</v>
      </c>
      <c r="F221" s="24">
        <f t="shared" si="625"/>
        <v>22</v>
      </c>
      <c r="G221" s="31">
        <f t="shared" si="625"/>
        <v>47</v>
      </c>
      <c r="H221" s="24">
        <f t="shared" si="625"/>
        <v>69</v>
      </c>
      <c r="I221" s="24">
        <f t="shared" si="625"/>
        <v>7</v>
      </c>
      <c r="J221" s="24">
        <f t="shared" si="625"/>
        <v>12</v>
      </c>
      <c r="K221" s="24">
        <f t="shared" si="625"/>
        <v>19</v>
      </c>
      <c r="L221" s="112">
        <f t="shared" si="622"/>
        <v>29</v>
      </c>
      <c r="M221" s="112">
        <f t="shared" si="623"/>
        <v>60</v>
      </c>
      <c r="N221" s="112">
        <f t="shared" si="624"/>
        <v>89</v>
      </c>
      <c r="O221" s="35">
        <f t="shared" ref="O221:X221" si="626">SUM(O218:O220)</f>
        <v>6</v>
      </c>
      <c r="P221" s="24">
        <f t="shared" si="626"/>
        <v>0</v>
      </c>
      <c r="Q221" s="24">
        <f>SUM(Q218:Q220)</f>
        <v>0</v>
      </c>
      <c r="R221" s="24">
        <f t="shared" si="626"/>
        <v>0</v>
      </c>
      <c r="S221" s="24">
        <f t="shared" si="626"/>
        <v>29</v>
      </c>
      <c r="T221" s="24">
        <f t="shared" si="626"/>
        <v>60</v>
      </c>
      <c r="U221" s="24">
        <f t="shared" si="626"/>
        <v>89</v>
      </c>
      <c r="V221" s="97">
        <f t="shared" si="626"/>
        <v>0</v>
      </c>
      <c r="W221" s="97">
        <f t="shared" si="626"/>
        <v>0</v>
      </c>
      <c r="X221" s="97">
        <f t="shared" si="626"/>
        <v>0</v>
      </c>
    </row>
    <row r="222" spans="1:24" s="4" customFormat="1" ht="25.5" customHeight="1">
      <c r="A222" s="26"/>
      <c r="B222" s="29" t="s">
        <v>147</v>
      </c>
      <c r="C222" s="112"/>
      <c r="D222" s="112"/>
      <c r="E222" s="112"/>
      <c r="F222" s="112"/>
      <c r="G222" s="31"/>
      <c r="H222" s="112"/>
      <c r="I222" s="112"/>
      <c r="J222" s="112"/>
      <c r="K222" s="112"/>
      <c r="L222" s="12"/>
      <c r="M222" s="12"/>
      <c r="N222" s="12"/>
      <c r="O222" s="35"/>
      <c r="P222" s="112"/>
      <c r="Q222" s="112"/>
      <c r="R222" s="112"/>
      <c r="S222" s="112"/>
      <c r="T222" s="112"/>
      <c r="U222" s="112"/>
      <c r="V222" s="112"/>
      <c r="W222" s="112"/>
      <c r="X222" s="112"/>
    </row>
    <row r="223" spans="1:24" s="4" customFormat="1" ht="25.5" customHeight="1">
      <c r="A223" s="26"/>
      <c r="B223" s="39" t="s">
        <v>30</v>
      </c>
      <c r="C223" s="12">
        <v>0</v>
      </c>
      <c r="D223" s="12">
        <v>0</v>
      </c>
      <c r="E223" s="12">
        <f>C223+D223</f>
        <v>0</v>
      </c>
      <c r="F223" s="12">
        <v>1</v>
      </c>
      <c r="G223" s="38">
        <v>50</v>
      </c>
      <c r="H223" s="12">
        <f>F223+G223</f>
        <v>51</v>
      </c>
      <c r="I223" s="12">
        <v>0</v>
      </c>
      <c r="J223" s="12">
        <v>2</v>
      </c>
      <c r="K223" s="12">
        <f>I223+J223</f>
        <v>2</v>
      </c>
      <c r="L223" s="112">
        <f t="shared" ref="L223:L224" si="627">C223+F223+I223</f>
        <v>1</v>
      </c>
      <c r="M223" s="112">
        <f t="shared" ref="M223:M224" si="628">D223+G223+J223</f>
        <v>52</v>
      </c>
      <c r="N223" s="112">
        <f t="shared" ref="N223:N224" si="629">L223+M223</f>
        <v>53</v>
      </c>
      <c r="O223" s="11">
        <v>1</v>
      </c>
      <c r="P223" s="12">
        <f>IF(O223=1,L223,"0")</f>
        <v>1</v>
      </c>
      <c r="Q223" s="12">
        <f>IF(O223=1,M223,"0")</f>
        <v>52</v>
      </c>
      <c r="R223" s="12">
        <f>IF(O223=1,N223,"0")</f>
        <v>53</v>
      </c>
      <c r="S223" s="12" t="str">
        <f>IF(O223=2,L223,"0")</f>
        <v>0</v>
      </c>
      <c r="T223" s="12" t="str">
        <f>IF(O223=2,M223,"0")</f>
        <v>0</v>
      </c>
      <c r="U223" s="12" t="str">
        <f>IF(O223=2,N223,"0")</f>
        <v>0</v>
      </c>
      <c r="V223" s="12" t="str">
        <f t="shared" ref="V223" si="630">IF(O223=3,L223,"0")</f>
        <v>0</v>
      </c>
      <c r="W223" s="12" t="str">
        <f t="shared" ref="W223" si="631">IF(O223=3,M223,"0")</f>
        <v>0</v>
      </c>
      <c r="X223" s="12" t="str">
        <f t="shared" ref="X223" si="632">IF(O223=3,N223,"0")</f>
        <v>0</v>
      </c>
    </row>
    <row r="224" spans="1:24" s="4" customFormat="1" ht="25.5" customHeight="1">
      <c r="A224" s="26"/>
      <c r="B224" s="23" t="s">
        <v>3</v>
      </c>
      <c r="C224" s="112">
        <f t="shared" ref="C224" si="633">SUM(C223)</f>
        <v>0</v>
      </c>
      <c r="D224" s="112">
        <f t="shared" ref="D224:K224" si="634">SUM(D223)</f>
        <v>0</v>
      </c>
      <c r="E224" s="112">
        <f t="shared" si="634"/>
        <v>0</v>
      </c>
      <c r="F224" s="112">
        <f t="shared" si="634"/>
        <v>1</v>
      </c>
      <c r="G224" s="31">
        <f t="shared" si="634"/>
        <v>50</v>
      </c>
      <c r="H224" s="112">
        <f t="shared" si="634"/>
        <v>51</v>
      </c>
      <c r="I224" s="112">
        <f t="shared" si="634"/>
        <v>0</v>
      </c>
      <c r="J224" s="112">
        <f t="shared" si="634"/>
        <v>2</v>
      </c>
      <c r="K224" s="112">
        <f t="shared" si="634"/>
        <v>2</v>
      </c>
      <c r="L224" s="112">
        <f t="shared" si="627"/>
        <v>1</v>
      </c>
      <c r="M224" s="112">
        <f t="shared" si="628"/>
        <v>52</v>
      </c>
      <c r="N224" s="112">
        <f t="shared" si="629"/>
        <v>53</v>
      </c>
      <c r="O224" s="35">
        <f t="shared" ref="O224:X224" si="635">SUM(O223)</f>
        <v>1</v>
      </c>
      <c r="P224" s="112">
        <f t="shared" si="635"/>
        <v>1</v>
      </c>
      <c r="Q224" s="112">
        <f t="shared" si="635"/>
        <v>52</v>
      </c>
      <c r="R224" s="112">
        <f t="shared" si="635"/>
        <v>53</v>
      </c>
      <c r="S224" s="112">
        <f t="shared" si="635"/>
        <v>0</v>
      </c>
      <c r="T224" s="112">
        <f t="shared" si="635"/>
        <v>0</v>
      </c>
      <c r="U224" s="112">
        <f t="shared" si="635"/>
        <v>0</v>
      </c>
      <c r="V224" s="112">
        <f t="shared" si="635"/>
        <v>0</v>
      </c>
      <c r="W224" s="112">
        <f t="shared" si="635"/>
        <v>0</v>
      </c>
      <c r="X224" s="112">
        <f t="shared" si="635"/>
        <v>0</v>
      </c>
    </row>
    <row r="225" spans="1:24" ht="25.5" customHeight="1">
      <c r="A225" s="18"/>
      <c r="B225" s="29" t="s">
        <v>102</v>
      </c>
      <c r="C225" s="12"/>
      <c r="D225" s="12"/>
      <c r="E225" s="12"/>
      <c r="F225" s="93"/>
      <c r="G225" s="93"/>
      <c r="H225" s="12"/>
      <c r="I225" s="93"/>
      <c r="J225" s="93"/>
      <c r="K225" s="12"/>
      <c r="L225" s="12"/>
      <c r="M225" s="12"/>
      <c r="N225" s="12"/>
      <c r="O225" s="11"/>
      <c r="P225" s="12"/>
      <c r="Q225" s="12"/>
      <c r="R225" s="12"/>
      <c r="S225" s="12"/>
      <c r="T225" s="12"/>
      <c r="U225" s="12"/>
      <c r="V225" s="12"/>
      <c r="W225" s="12"/>
      <c r="X225" s="12"/>
    </row>
    <row r="226" spans="1:24" ht="25.5" customHeight="1">
      <c r="A226" s="7"/>
      <c r="B226" s="39" t="s">
        <v>30</v>
      </c>
      <c r="C226" s="12">
        <v>0</v>
      </c>
      <c r="D226" s="12">
        <v>0</v>
      </c>
      <c r="E226" s="12">
        <f>C226+D226</f>
        <v>0</v>
      </c>
      <c r="F226" s="33">
        <v>0</v>
      </c>
      <c r="G226" s="34">
        <v>4</v>
      </c>
      <c r="H226" s="12">
        <f>F226+G226</f>
        <v>4</v>
      </c>
      <c r="I226" s="33">
        <v>0</v>
      </c>
      <c r="J226" s="33">
        <v>0</v>
      </c>
      <c r="K226" s="12">
        <f>I226+J226</f>
        <v>0</v>
      </c>
      <c r="L226" s="112">
        <f t="shared" ref="L226:M229" si="636">C226+F226+I226</f>
        <v>0</v>
      </c>
      <c r="M226" s="112">
        <f t="shared" si="636"/>
        <v>4</v>
      </c>
      <c r="N226" s="112">
        <f t="shared" ref="N226:N229" si="637">L226+M226</f>
        <v>4</v>
      </c>
      <c r="O226" s="11">
        <v>1</v>
      </c>
      <c r="P226" s="12">
        <f>IF(O226=1,L226,"0")</f>
        <v>0</v>
      </c>
      <c r="Q226" s="12">
        <f>IF(O226=1,M226,"0")</f>
        <v>4</v>
      </c>
      <c r="R226" s="12">
        <f>IF(O226=1,N226,"0")</f>
        <v>4</v>
      </c>
      <c r="S226" s="12" t="str">
        <f>IF(O226=2,L226,"0")</f>
        <v>0</v>
      </c>
      <c r="T226" s="12" t="str">
        <f>IF(O226=2,M226,"0")</f>
        <v>0</v>
      </c>
      <c r="U226" s="12" t="str">
        <f>IF(O226=2,N226,"0")</f>
        <v>0</v>
      </c>
      <c r="V226" s="12" t="str">
        <f t="shared" ref="V226" si="638">IF(O226=3,L226,"0")</f>
        <v>0</v>
      </c>
      <c r="W226" s="12" t="str">
        <f t="shared" ref="W226" si="639">IF(O226=3,M226,"0")</f>
        <v>0</v>
      </c>
      <c r="X226" s="12" t="str">
        <f t="shared" ref="X226" si="640">IF(O226=3,N226,"0")</f>
        <v>0</v>
      </c>
    </row>
    <row r="227" spans="1:24" s="4" customFormat="1" ht="25.5" customHeight="1">
      <c r="A227" s="7"/>
      <c r="B227" s="23" t="s">
        <v>3</v>
      </c>
      <c r="C227" s="24">
        <f t="shared" ref="C227" si="641">SUM(C226)</f>
        <v>0</v>
      </c>
      <c r="D227" s="24">
        <f t="shared" ref="D227:E227" si="642">SUM(D226)</f>
        <v>0</v>
      </c>
      <c r="E227" s="24">
        <f t="shared" si="642"/>
        <v>0</v>
      </c>
      <c r="F227" s="10">
        <f t="shared" ref="F227" si="643">SUM(F226)</f>
        <v>0</v>
      </c>
      <c r="G227" s="46">
        <f t="shared" ref="G227:H227" si="644">SUM(G226)</f>
        <v>4</v>
      </c>
      <c r="H227" s="24">
        <f t="shared" si="644"/>
        <v>4</v>
      </c>
      <c r="I227" s="10">
        <f t="shared" ref="I227" si="645">SUM(I226)</f>
        <v>0</v>
      </c>
      <c r="J227" s="10">
        <f t="shared" ref="J227:K227" si="646">SUM(J226)</f>
        <v>0</v>
      </c>
      <c r="K227" s="24">
        <f t="shared" si="646"/>
        <v>0</v>
      </c>
      <c r="L227" s="112">
        <f t="shared" si="636"/>
        <v>0</v>
      </c>
      <c r="M227" s="112">
        <f t="shared" si="636"/>
        <v>4</v>
      </c>
      <c r="N227" s="112">
        <f t="shared" si="637"/>
        <v>4</v>
      </c>
      <c r="O227" s="35">
        <f t="shared" ref="O227:U227" si="647">SUM(O226)</f>
        <v>1</v>
      </c>
      <c r="P227" s="24">
        <f t="shared" si="647"/>
        <v>0</v>
      </c>
      <c r="Q227" s="24">
        <f t="shared" si="647"/>
        <v>4</v>
      </c>
      <c r="R227" s="24">
        <f t="shared" si="647"/>
        <v>4</v>
      </c>
      <c r="S227" s="24">
        <f t="shared" si="647"/>
        <v>0</v>
      </c>
      <c r="T227" s="24">
        <f t="shared" si="647"/>
        <v>0</v>
      </c>
      <c r="U227" s="24">
        <f t="shared" si="647"/>
        <v>0</v>
      </c>
      <c r="V227" s="97">
        <f t="shared" ref="V227:X227" si="648">SUM(V226)</f>
        <v>0</v>
      </c>
      <c r="W227" s="97">
        <f t="shared" si="648"/>
        <v>0</v>
      </c>
      <c r="X227" s="97">
        <f t="shared" si="648"/>
        <v>0</v>
      </c>
    </row>
    <row r="228" spans="1:24" s="4" customFormat="1" ht="25.5" customHeight="1">
      <c r="A228" s="26"/>
      <c r="B228" s="27" t="s">
        <v>2</v>
      </c>
      <c r="C228" s="24">
        <f>C227+C224+C221+C216</f>
        <v>3</v>
      </c>
      <c r="D228" s="112">
        <f t="shared" ref="D228:X228" si="649">D227+D224+D221+D216</f>
        <v>7</v>
      </c>
      <c r="E228" s="112">
        <f t="shared" si="649"/>
        <v>10</v>
      </c>
      <c r="F228" s="112">
        <f t="shared" si="649"/>
        <v>78</v>
      </c>
      <c r="G228" s="112">
        <f t="shared" si="649"/>
        <v>247</v>
      </c>
      <c r="H228" s="112">
        <f t="shared" si="649"/>
        <v>325</v>
      </c>
      <c r="I228" s="112">
        <f t="shared" si="649"/>
        <v>12</v>
      </c>
      <c r="J228" s="112">
        <f t="shared" si="649"/>
        <v>29</v>
      </c>
      <c r="K228" s="112">
        <f t="shared" si="649"/>
        <v>41</v>
      </c>
      <c r="L228" s="112">
        <f t="shared" si="649"/>
        <v>93</v>
      </c>
      <c r="M228" s="112">
        <f t="shared" si="649"/>
        <v>283</v>
      </c>
      <c r="N228" s="112">
        <f t="shared" si="649"/>
        <v>376</v>
      </c>
      <c r="O228" s="112">
        <f t="shared" si="649"/>
        <v>12</v>
      </c>
      <c r="P228" s="112">
        <f t="shared" si="649"/>
        <v>1</v>
      </c>
      <c r="Q228" s="112">
        <f t="shared" si="649"/>
        <v>56</v>
      </c>
      <c r="R228" s="112">
        <f t="shared" si="649"/>
        <v>57</v>
      </c>
      <c r="S228" s="112">
        <f t="shared" si="649"/>
        <v>92</v>
      </c>
      <c r="T228" s="112">
        <f t="shared" si="649"/>
        <v>227</v>
      </c>
      <c r="U228" s="112">
        <f t="shared" si="649"/>
        <v>319</v>
      </c>
      <c r="V228" s="112">
        <f t="shared" si="649"/>
        <v>0</v>
      </c>
      <c r="W228" s="112">
        <f t="shared" si="649"/>
        <v>0</v>
      </c>
      <c r="X228" s="112">
        <f t="shared" si="649"/>
        <v>0</v>
      </c>
    </row>
    <row r="229" spans="1:24" s="4" customFormat="1" ht="25.5" customHeight="1">
      <c r="A229" s="68"/>
      <c r="B229" s="69" t="s">
        <v>1</v>
      </c>
      <c r="C229" s="70">
        <f t="shared" ref="C229:K229" si="650">C228</f>
        <v>3</v>
      </c>
      <c r="D229" s="70">
        <f t="shared" si="650"/>
        <v>7</v>
      </c>
      <c r="E229" s="70">
        <f t="shared" si="650"/>
        <v>10</v>
      </c>
      <c r="F229" s="70">
        <f t="shared" si="650"/>
        <v>78</v>
      </c>
      <c r="G229" s="71">
        <f t="shared" si="650"/>
        <v>247</v>
      </c>
      <c r="H229" s="70">
        <f t="shared" si="650"/>
        <v>325</v>
      </c>
      <c r="I229" s="70">
        <f t="shared" si="650"/>
        <v>12</v>
      </c>
      <c r="J229" s="70">
        <f t="shared" si="650"/>
        <v>29</v>
      </c>
      <c r="K229" s="70">
        <f t="shared" si="650"/>
        <v>41</v>
      </c>
      <c r="L229" s="70">
        <f t="shared" si="636"/>
        <v>93</v>
      </c>
      <c r="M229" s="70">
        <f t="shared" si="636"/>
        <v>283</v>
      </c>
      <c r="N229" s="70">
        <f t="shared" si="637"/>
        <v>376</v>
      </c>
      <c r="O229" s="74">
        <f>O228</f>
        <v>12</v>
      </c>
      <c r="P229" s="70">
        <f>P228</f>
        <v>1</v>
      </c>
      <c r="Q229" s="70">
        <f t="shared" ref="Q229:T229" si="651">Q228</f>
        <v>56</v>
      </c>
      <c r="R229" s="70">
        <f t="shared" si="651"/>
        <v>57</v>
      </c>
      <c r="S229" s="70">
        <f t="shared" si="651"/>
        <v>92</v>
      </c>
      <c r="T229" s="70">
        <f t="shared" si="651"/>
        <v>227</v>
      </c>
      <c r="U229" s="70">
        <f>U228</f>
        <v>319</v>
      </c>
      <c r="V229" s="70">
        <f t="shared" ref="V229:W229" si="652">V228</f>
        <v>0</v>
      </c>
      <c r="W229" s="70">
        <f t="shared" si="652"/>
        <v>0</v>
      </c>
      <c r="X229" s="70">
        <f>X228</f>
        <v>0</v>
      </c>
    </row>
    <row r="230" spans="1:24" ht="25.5" customHeight="1">
      <c r="A230" s="26" t="s">
        <v>29</v>
      </c>
      <c r="B230" s="40"/>
      <c r="C230" s="12"/>
      <c r="D230" s="12"/>
      <c r="E230" s="12"/>
      <c r="F230" s="93"/>
      <c r="G230" s="93"/>
      <c r="H230" s="12"/>
      <c r="I230" s="93"/>
      <c r="J230" s="24"/>
      <c r="K230" s="12"/>
      <c r="L230" s="12"/>
      <c r="M230" s="12"/>
      <c r="N230" s="12"/>
      <c r="O230" s="11"/>
      <c r="P230" s="12"/>
      <c r="Q230" s="12"/>
      <c r="R230" s="12"/>
      <c r="S230" s="12"/>
      <c r="T230" s="12"/>
      <c r="U230" s="12"/>
      <c r="V230" s="12"/>
      <c r="W230" s="12"/>
      <c r="X230" s="12"/>
    </row>
    <row r="231" spans="1:24" ht="25.5" customHeight="1">
      <c r="A231" s="26"/>
      <c r="B231" s="43" t="s">
        <v>5</v>
      </c>
      <c r="C231" s="12"/>
      <c r="D231" s="12"/>
      <c r="E231" s="12"/>
      <c r="F231" s="45"/>
      <c r="G231" s="45"/>
      <c r="H231" s="12"/>
      <c r="I231" s="45"/>
      <c r="J231" s="45"/>
      <c r="K231" s="12"/>
      <c r="L231" s="12"/>
      <c r="M231" s="12"/>
      <c r="N231" s="12"/>
      <c r="O231" s="11"/>
      <c r="P231" s="12"/>
      <c r="Q231" s="12"/>
      <c r="R231" s="12"/>
      <c r="S231" s="12"/>
      <c r="T231" s="12"/>
      <c r="U231" s="12"/>
      <c r="V231" s="12"/>
      <c r="W231" s="12"/>
      <c r="X231" s="12"/>
    </row>
    <row r="232" spans="1:24" ht="25.5" customHeight="1">
      <c r="A232" s="7"/>
      <c r="B232" s="8" t="s">
        <v>113</v>
      </c>
      <c r="C232" s="12"/>
      <c r="D232" s="12"/>
      <c r="E232" s="12"/>
      <c r="F232" s="92"/>
      <c r="G232" s="92"/>
      <c r="H232" s="12"/>
      <c r="I232" s="92"/>
      <c r="J232" s="10"/>
      <c r="K232" s="12"/>
      <c r="L232" s="12"/>
      <c r="M232" s="12"/>
      <c r="N232" s="12"/>
      <c r="O232" s="11"/>
      <c r="P232" s="12"/>
      <c r="Q232" s="12"/>
      <c r="R232" s="12"/>
      <c r="S232" s="12"/>
      <c r="T232" s="12"/>
      <c r="U232" s="12"/>
      <c r="V232" s="12"/>
      <c r="W232" s="12"/>
      <c r="X232" s="12"/>
    </row>
    <row r="233" spans="1:24" ht="25.5" customHeight="1">
      <c r="A233" s="18"/>
      <c r="B233" s="37" t="s">
        <v>28</v>
      </c>
      <c r="C233" s="12">
        <v>1</v>
      </c>
      <c r="D233" s="12">
        <v>0</v>
      </c>
      <c r="E233" s="12">
        <f t="shared" ref="E233:E242" si="653">C233+D233</f>
        <v>1</v>
      </c>
      <c r="F233" s="12">
        <v>2</v>
      </c>
      <c r="G233" s="38">
        <v>4</v>
      </c>
      <c r="H233" s="12">
        <f t="shared" ref="H233:H242" si="654">F233+G233</f>
        <v>6</v>
      </c>
      <c r="I233" s="12">
        <v>8</v>
      </c>
      <c r="J233" s="12">
        <v>2</v>
      </c>
      <c r="K233" s="12">
        <f t="shared" ref="K233:K242" si="655">I233+J233</f>
        <v>10</v>
      </c>
      <c r="L233" s="112">
        <f t="shared" ref="L233:L243" si="656">C233+F233+I233</f>
        <v>11</v>
      </c>
      <c r="M233" s="112">
        <f t="shared" ref="M233:M243" si="657">D233+G233+J233</f>
        <v>6</v>
      </c>
      <c r="N233" s="112">
        <f t="shared" ref="N233:N243" si="658">L233+M233</f>
        <v>17</v>
      </c>
      <c r="O233" s="50">
        <v>1</v>
      </c>
      <c r="P233" s="12">
        <f t="shared" ref="P233:P242" si="659">IF(O233=1,L233,"0")</f>
        <v>11</v>
      </c>
      <c r="Q233" s="12">
        <f t="shared" ref="Q233:Q242" si="660">IF(O233=1,M233,"0")</f>
        <v>6</v>
      </c>
      <c r="R233" s="12">
        <f t="shared" ref="R233:R242" si="661">IF(O233=1,N233,"0")</f>
        <v>17</v>
      </c>
      <c r="S233" s="12" t="str">
        <f t="shared" ref="S233:S242" si="662">IF(O233=2,L233,"0")</f>
        <v>0</v>
      </c>
      <c r="T233" s="12" t="str">
        <f t="shared" ref="T233:T242" si="663">IF(O233=2,M233,"0")</f>
        <v>0</v>
      </c>
      <c r="U233" s="12" t="str">
        <f t="shared" ref="U233:U242" si="664">IF(O233=2,N233,"0")</f>
        <v>0</v>
      </c>
      <c r="V233" s="12" t="str">
        <f t="shared" ref="V233:V242" si="665">IF(O233=3,L233,"0")</f>
        <v>0</v>
      </c>
      <c r="W233" s="12" t="str">
        <f t="shared" ref="W233:W242" si="666">IF(O233=3,M233,"0")</f>
        <v>0</v>
      </c>
      <c r="X233" s="12" t="str">
        <f t="shared" ref="X233:X242" si="667">IF(O233=3,N233,"0")</f>
        <v>0</v>
      </c>
    </row>
    <row r="234" spans="1:24" ht="25.5" customHeight="1">
      <c r="A234" s="18"/>
      <c r="B234" s="19" t="s">
        <v>27</v>
      </c>
      <c r="C234" s="12">
        <v>0</v>
      </c>
      <c r="D234" s="12">
        <v>0</v>
      </c>
      <c r="E234" s="12">
        <f t="shared" si="653"/>
        <v>0</v>
      </c>
      <c r="F234" s="12">
        <v>2</v>
      </c>
      <c r="G234" s="38">
        <v>0</v>
      </c>
      <c r="H234" s="12">
        <f t="shared" si="654"/>
        <v>2</v>
      </c>
      <c r="I234" s="12">
        <v>0</v>
      </c>
      <c r="J234" s="12">
        <v>0</v>
      </c>
      <c r="K234" s="12">
        <f t="shared" si="655"/>
        <v>0</v>
      </c>
      <c r="L234" s="112">
        <f t="shared" si="656"/>
        <v>2</v>
      </c>
      <c r="M234" s="112">
        <f t="shared" si="657"/>
        <v>0</v>
      </c>
      <c r="N234" s="112">
        <f t="shared" si="658"/>
        <v>2</v>
      </c>
      <c r="O234" s="11">
        <v>1</v>
      </c>
      <c r="P234" s="12">
        <f t="shared" si="659"/>
        <v>2</v>
      </c>
      <c r="Q234" s="12">
        <f t="shared" si="660"/>
        <v>0</v>
      </c>
      <c r="R234" s="12">
        <f t="shared" si="661"/>
        <v>2</v>
      </c>
      <c r="S234" s="12" t="str">
        <f t="shared" si="662"/>
        <v>0</v>
      </c>
      <c r="T234" s="12" t="str">
        <f t="shared" si="663"/>
        <v>0</v>
      </c>
      <c r="U234" s="12" t="str">
        <f t="shared" si="664"/>
        <v>0</v>
      </c>
      <c r="V234" s="12" t="str">
        <f t="shared" si="665"/>
        <v>0</v>
      </c>
      <c r="W234" s="12" t="str">
        <f t="shared" si="666"/>
        <v>0</v>
      </c>
      <c r="X234" s="12" t="str">
        <f t="shared" si="667"/>
        <v>0</v>
      </c>
    </row>
    <row r="235" spans="1:24" ht="25.5" customHeight="1">
      <c r="A235" s="18"/>
      <c r="B235" s="19" t="s">
        <v>176</v>
      </c>
      <c r="C235" s="12">
        <v>0</v>
      </c>
      <c r="D235" s="12">
        <v>0</v>
      </c>
      <c r="E235" s="12">
        <f t="shared" ref="E235" si="668">C235+D235</f>
        <v>0</v>
      </c>
      <c r="F235" s="12">
        <v>13</v>
      </c>
      <c r="G235" s="38">
        <v>16</v>
      </c>
      <c r="H235" s="12">
        <f t="shared" ref="H235" si="669">F235+G235</f>
        <v>29</v>
      </c>
      <c r="I235" s="12">
        <v>2</v>
      </c>
      <c r="J235" s="12">
        <v>7</v>
      </c>
      <c r="K235" s="12">
        <f t="shared" ref="K235" si="670">I235+J235</f>
        <v>9</v>
      </c>
      <c r="L235" s="112">
        <f t="shared" ref="L235" si="671">C235+F235+I235</f>
        <v>15</v>
      </c>
      <c r="M235" s="112">
        <f t="shared" ref="M235" si="672">D235+G235+J235</f>
        <v>23</v>
      </c>
      <c r="N235" s="112">
        <f t="shared" ref="N235" si="673">L235+M235</f>
        <v>38</v>
      </c>
      <c r="O235" s="11">
        <v>2</v>
      </c>
      <c r="P235" s="12" t="str">
        <f t="shared" ref="P235" si="674">IF(O235=1,L235,"0")</f>
        <v>0</v>
      </c>
      <c r="Q235" s="12" t="str">
        <f t="shared" ref="Q235" si="675">IF(O235=1,M235,"0")</f>
        <v>0</v>
      </c>
      <c r="R235" s="12" t="str">
        <f t="shared" ref="R235" si="676">IF(O235=1,N235,"0")</f>
        <v>0</v>
      </c>
      <c r="S235" s="12">
        <f t="shared" ref="S235" si="677">IF(O235=2,L235,"0")</f>
        <v>15</v>
      </c>
      <c r="T235" s="12">
        <f t="shared" ref="T235" si="678">IF(O235=2,M235,"0")</f>
        <v>23</v>
      </c>
      <c r="U235" s="12">
        <f t="shared" ref="U235" si="679">IF(O235=2,N235,"0")</f>
        <v>38</v>
      </c>
      <c r="V235" s="12" t="str">
        <f t="shared" ref="V235" si="680">IF(O235=3,L235,"0")</f>
        <v>0</v>
      </c>
      <c r="W235" s="12" t="str">
        <f t="shared" ref="W235" si="681">IF(O235=3,M235,"0")</f>
        <v>0</v>
      </c>
      <c r="X235" s="12" t="str">
        <f t="shared" ref="X235" si="682">IF(O235=3,N235,"0")</f>
        <v>0</v>
      </c>
    </row>
    <row r="236" spans="1:24" ht="25.5" customHeight="1">
      <c r="A236" s="18"/>
      <c r="B236" s="19" t="s">
        <v>94</v>
      </c>
      <c r="C236" s="12">
        <v>0</v>
      </c>
      <c r="D236" s="12">
        <v>0</v>
      </c>
      <c r="E236" s="12">
        <f t="shared" ref="E236" si="683">C236+D236</f>
        <v>0</v>
      </c>
      <c r="F236" s="12">
        <v>2</v>
      </c>
      <c r="G236" s="38">
        <v>4</v>
      </c>
      <c r="H236" s="12">
        <f t="shared" ref="H236" si="684">F236+G236</f>
        <v>6</v>
      </c>
      <c r="I236" s="12">
        <v>1</v>
      </c>
      <c r="J236" s="12">
        <v>3</v>
      </c>
      <c r="K236" s="12">
        <f t="shared" ref="K236" si="685">I236+J236</f>
        <v>4</v>
      </c>
      <c r="L236" s="112">
        <f t="shared" ref="L236" si="686">C236+F236+I236</f>
        <v>3</v>
      </c>
      <c r="M236" s="112">
        <f t="shared" ref="M236" si="687">D236+G236+J236</f>
        <v>7</v>
      </c>
      <c r="N236" s="112">
        <f t="shared" ref="N236" si="688">L236+M236</f>
        <v>10</v>
      </c>
      <c r="O236" s="11">
        <v>2</v>
      </c>
      <c r="P236" s="12" t="str">
        <f t="shared" ref="P236" si="689">IF(O236=1,L236,"0")</f>
        <v>0</v>
      </c>
      <c r="Q236" s="12" t="str">
        <f t="shared" ref="Q236" si="690">IF(O236=1,M236,"0")</f>
        <v>0</v>
      </c>
      <c r="R236" s="12" t="str">
        <f t="shared" ref="R236" si="691">IF(O236=1,N236,"0")</f>
        <v>0</v>
      </c>
      <c r="S236" s="12">
        <f t="shared" si="662"/>
        <v>3</v>
      </c>
      <c r="T236" s="12">
        <f t="shared" si="663"/>
        <v>7</v>
      </c>
      <c r="U236" s="12">
        <f t="shared" si="664"/>
        <v>10</v>
      </c>
      <c r="V236" s="12" t="str">
        <f t="shared" si="665"/>
        <v>0</v>
      </c>
      <c r="W236" s="12" t="str">
        <f t="shared" si="666"/>
        <v>0</v>
      </c>
      <c r="X236" s="12" t="str">
        <f t="shared" si="667"/>
        <v>0</v>
      </c>
    </row>
    <row r="237" spans="1:24" ht="25.5" customHeight="1">
      <c r="A237" s="18"/>
      <c r="B237" s="19" t="s">
        <v>177</v>
      </c>
      <c r="C237" s="12">
        <v>1</v>
      </c>
      <c r="D237" s="12">
        <v>0</v>
      </c>
      <c r="E237" s="12">
        <f t="shared" ref="E237" si="692">C237+D237</f>
        <v>1</v>
      </c>
      <c r="F237" s="12">
        <v>0</v>
      </c>
      <c r="G237" s="38">
        <v>0</v>
      </c>
      <c r="H237" s="12">
        <f t="shared" ref="H237" si="693">F237+G237</f>
        <v>0</v>
      </c>
      <c r="I237" s="12">
        <v>0</v>
      </c>
      <c r="J237" s="12">
        <v>0</v>
      </c>
      <c r="K237" s="12">
        <f t="shared" ref="K237" si="694">I237+J237</f>
        <v>0</v>
      </c>
      <c r="L237" s="112">
        <f t="shared" ref="L237" si="695">C237+F237+I237</f>
        <v>1</v>
      </c>
      <c r="M237" s="112">
        <f t="shared" ref="M237" si="696">D237+G237+J237</f>
        <v>0</v>
      </c>
      <c r="N237" s="112">
        <f t="shared" ref="N237" si="697">L237+M237</f>
        <v>1</v>
      </c>
      <c r="O237" s="11">
        <v>1</v>
      </c>
      <c r="P237" s="12">
        <f t="shared" ref="P237" si="698">IF(O237=1,L237,"0")</f>
        <v>1</v>
      </c>
      <c r="Q237" s="12">
        <f t="shared" ref="Q237" si="699">IF(O237=1,M237,"0")</f>
        <v>0</v>
      </c>
      <c r="R237" s="12">
        <f t="shared" ref="R237" si="700">IF(O237=1,N237,"0")</f>
        <v>1</v>
      </c>
      <c r="S237" s="12" t="str">
        <f t="shared" ref="S237" si="701">IF(O237=2,L237,"0")</f>
        <v>0</v>
      </c>
      <c r="T237" s="12" t="str">
        <f t="shared" ref="T237" si="702">IF(O237=2,M237,"0")</f>
        <v>0</v>
      </c>
      <c r="U237" s="12" t="str">
        <f t="shared" ref="U237" si="703">IF(O237=2,N237,"0")</f>
        <v>0</v>
      </c>
      <c r="V237" s="12" t="str">
        <f t="shared" ref="V237" si="704">IF(O237=3,L237,"0")</f>
        <v>0</v>
      </c>
      <c r="W237" s="12" t="str">
        <f t="shared" ref="W237" si="705">IF(O237=3,M237,"0")</f>
        <v>0</v>
      </c>
      <c r="X237" s="12" t="str">
        <f t="shared" ref="X237" si="706">IF(O237=3,N237,"0")</f>
        <v>0</v>
      </c>
    </row>
    <row r="238" spans="1:24" ht="25.5" customHeight="1">
      <c r="A238" s="18"/>
      <c r="B238" s="19" t="s">
        <v>26</v>
      </c>
      <c r="C238" s="12">
        <v>0</v>
      </c>
      <c r="D238" s="12">
        <v>0</v>
      </c>
      <c r="E238" s="12">
        <f t="shared" si="653"/>
        <v>0</v>
      </c>
      <c r="F238" s="12">
        <v>0</v>
      </c>
      <c r="G238" s="38">
        <v>1</v>
      </c>
      <c r="H238" s="12">
        <f t="shared" si="654"/>
        <v>1</v>
      </c>
      <c r="I238" s="12">
        <v>2</v>
      </c>
      <c r="J238" s="12">
        <v>2</v>
      </c>
      <c r="K238" s="12">
        <f t="shared" si="655"/>
        <v>4</v>
      </c>
      <c r="L238" s="112">
        <f t="shared" si="656"/>
        <v>2</v>
      </c>
      <c r="M238" s="112">
        <f t="shared" si="657"/>
        <v>3</v>
      </c>
      <c r="N238" s="112">
        <f t="shared" si="658"/>
        <v>5</v>
      </c>
      <c r="O238" s="50">
        <v>1</v>
      </c>
      <c r="P238" s="12">
        <f t="shared" si="659"/>
        <v>2</v>
      </c>
      <c r="Q238" s="12">
        <f t="shared" si="660"/>
        <v>3</v>
      </c>
      <c r="R238" s="12">
        <f t="shared" si="661"/>
        <v>5</v>
      </c>
      <c r="S238" s="12" t="str">
        <f t="shared" si="662"/>
        <v>0</v>
      </c>
      <c r="T238" s="12" t="str">
        <f t="shared" si="663"/>
        <v>0</v>
      </c>
      <c r="U238" s="12" t="str">
        <f t="shared" si="664"/>
        <v>0</v>
      </c>
      <c r="V238" s="12" t="str">
        <f t="shared" si="665"/>
        <v>0</v>
      </c>
      <c r="W238" s="12" t="str">
        <f t="shared" si="666"/>
        <v>0</v>
      </c>
      <c r="X238" s="12" t="str">
        <f t="shared" si="667"/>
        <v>0</v>
      </c>
    </row>
    <row r="239" spans="1:24" ht="25.5" customHeight="1">
      <c r="A239" s="18"/>
      <c r="B239" s="19" t="s">
        <v>25</v>
      </c>
      <c r="C239" s="12">
        <v>1</v>
      </c>
      <c r="D239" s="12">
        <v>0</v>
      </c>
      <c r="E239" s="12">
        <f t="shared" si="653"/>
        <v>1</v>
      </c>
      <c r="F239" s="12">
        <v>0</v>
      </c>
      <c r="G239" s="38">
        <v>0</v>
      </c>
      <c r="H239" s="12">
        <f t="shared" si="654"/>
        <v>0</v>
      </c>
      <c r="I239" s="12">
        <v>0</v>
      </c>
      <c r="J239" s="12">
        <v>0</v>
      </c>
      <c r="K239" s="12">
        <f t="shared" si="655"/>
        <v>0</v>
      </c>
      <c r="L239" s="112">
        <f t="shared" si="656"/>
        <v>1</v>
      </c>
      <c r="M239" s="112">
        <f t="shared" si="657"/>
        <v>0</v>
      </c>
      <c r="N239" s="112">
        <f t="shared" si="658"/>
        <v>1</v>
      </c>
      <c r="O239" s="50">
        <v>1</v>
      </c>
      <c r="P239" s="12">
        <f t="shared" si="659"/>
        <v>1</v>
      </c>
      <c r="Q239" s="12">
        <f t="shared" si="660"/>
        <v>0</v>
      </c>
      <c r="R239" s="12">
        <f>IF(O239=1,N239,"0")</f>
        <v>1</v>
      </c>
      <c r="S239" s="12" t="str">
        <f t="shared" si="662"/>
        <v>0</v>
      </c>
      <c r="T239" s="12" t="str">
        <f t="shared" si="663"/>
        <v>0</v>
      </c>
      <c r="U239" s="12" t="str">
        <f t="shared" si="664"/>
        <v>0</v>
      </c>
      <c r="V239" s="12" t="str">
        <f t="shared" si="665"/>
        <v>0</v>
      </c>
      <c r="W239" s="12" t="str">
        <f t="shared" si="666"/>
        <v>0</v>
      </c>
      <c r="X239" s="12" t="str">
        <f t="shared" si="667"/>
        <v>0</v>
      </c>
    </row>
    <row r="240" spans="1:24" ht="25.5" customHeight="1">
      <c r="A240" s="18"/>
      <c r="B240" s="19" t="s">
        <v>24</v>
      </c>
      <c r="C240" s="12">
        <v>0</v>
      </c>
      <c r="D240" s="12">
        <v>0</v>
      </c>
      <c r="E240" s="12">
        <f t="shared" si="653"/>
        <v>0</v>
      </c>
      <c r="F240" s="12">
        <v>8</v>
      </c>
      <c r="G240" s="38">
        <v>24</v>
      </c>
      <c r="H240" s="12">
        <f t="shared" si="654"/>
        <v>32</v>
      </c>
      <c r="I240" s="12">
        <v>2</v>
      </c>
      <c r="J240" s="12">
        <v>8</v>
      </c>
      <c r="K240" s="12">
        <f t="shared" si="655"/>
        <v>10</v>
      </c>
      <c r="L240" s="112">
        <f t="shared" si="656"/>
        <v>10</v>
      </c>
      <c r="M240" s="112">
        <f t="shared" si="657"/>
        <v>32</v>
      </c>
      <c r="N240" s="112">
        <f t="shared" si="658"/>
        <v>42</v>
      </c>
      <c r="O240" s="11">
        <v>2</v>
      </c>
      <c r="P240" s="12" t="str">
        <f t="shared" si="659"/>
        <v>0</v>
      </c>
      <c r="Q240" s="12" t="str">
        <f t="shared" si="660"/>
        <v>0</v>
      </c>
      <c r="R240" s="12" t="str">
        <f t="shared" si="661"/>
        <v>0</v>
      </c>
      <c r="S240" s="12">
        <f t="shared" si="662"/>
        <v>10</v>
      </c>
      <c r="T240" s="12">
        <f t="shared" si="663"/>
        <v>32</v>
      </c>
      <c r="U240" s="12">
        <f t="shared" si="664"/>
        <v>42</v>
      </c>
      <c r="V240" s="12" t="str">
        <f t="shared" si="665"/>
        <v>0</v>
      </c>
      <c r="W240" s="12" t="str">
        <f t="shared" si="666"/>
        <v>0</v>
      </c>
      <c r="X240" s="12" t="str">
        <f t="shared" si="667"/>
        <v>0</v>
      </c>
    </row>
    <row r="241" spans="1:24" ht="25.5" customHeight="1">
      <c r="A241" s="18"/>
      <c r="B241" s="19" t="s">
        <v>23</v>
      </c>
      <c r="C241" s="12">
        <v>0</v>
      </c>
      <c r="D241" s="12">
        <v>0</v>
      </c>
      <c r="E241" s="12">
        <f t="shared" si="653"/>
        <v>0</v>
      </c>
      <c r="F241" s="12">
        <v>1</v>
      </c>
      <c r="G241" s="38">
        <v>1</v>
      </c>
      <c r="H241" s="12">
        <f t="shared" si="654"/>
        <v>2</v>
      </c>
      <c r="I241" s="12">
        <v>7</v>
      </c>
      <c r="J241" s="12">
        <v>8</v>
      </c>
      <c r="K241" s="12">
        <f t="shared" si="655"/>
        <v>15</v>
      </c>
      <c r="L241" s="112">
        <f t="shared" si="656"/>
        <v>8</v>
      </c>
      <c r="M241" s="112">
        <f t="shared" si="657"/>
        <v>9</v>
      </c>
      <c r="N241" s="112">
        <f t="shared" si="658"/>
        <v>17</v>
      </c>
      <c r="O241" s="11">
        <v>2</v>
      </c>
      <c r="P241" s="12" t="str">
        <f t="shared" si="659"/>
        <v>0</v>
      </c>
      <c r="Q241" s="12" t="str">
        <f t="shared" si="660"/>
        <v>0</v>
      </c>
      <c r="R241" s="12" t="str">
        <f t="shared" si="661"/>
        <v>0</v>
      </c>
      <c r="S241" s="12">
        <f t="shared" si="662"/>
        <v>8</v>
      </c>
      <c r="T241" s="12">
        <f t="shared" si="663"/>
        <v>9</v>
      </c>
      <c r="U241" s="12">
        <f t="shared" si="664"/>
        <v>17</v>
      </c>
      <c r="V241" s="12" t="str">
        <f t="shared" si="665"/>
        <v>0</v>
      </c>
      <c r="W241" s="12" t="str">
        <f t="shared" si="666"/>
        <v>0</v>
      </c>
      <c r="X241" s="12" t="str">
        <f t="shared" si="667"/>
        <v>0</v>
      </c>
    </row>
    <row r="242" spans="1:24" ht="25.5" customHeight="1">
      <c r="A242" s="18"/>
      <c r="B242" s="19" t="s">
        <v>22</v>
      </c>
      <c r="C242" s="12">
        <v>1</v>
      </c>
      <c r="D242" s="12">
        <v>0</v>
      </c>
      <c r="E242" s="12">
        <f t="shared" si="653"/>
        <v>1</v>
      </c>
      <c r="F242" s="12">
        <v>9</v>
      </c>
      <c r="G242" s="38">
        <v>19</v>
      </c>
      <c r="H242" s="12">
        <f t="shared" si="654"/>
        <v>28</v>
      </c>
      <c r="I242" s="12">
        <v>0</v>
      </c>
      <c r="J242" s="12">
        <v>1</v>
      </c>
      <c r="K242" s="12">
        <f t="shared" si="655"/>
        <v>1</v>
      </c>
      <c r="L242" s="112">
        <f t="shared" si="656"/>
        <v>10</v>
      </c>
      <c r="M242" s="112">
        <f t="shared" si="657"/>
        <v>20</v>
      </c>
      <c r="N242" s="112">
        <f t="shared" si="658"/>
        <v>30</v>
      </c>
      <c r="O242" s="11">
        <v>2</v>
      </c>
      <c r="P242" s="12" t="str">
        <f t="shared" si="659"/>
        <v>0</v>
      </c>
      <c r="Q242" s="12" t="str">
        <f t="shared" si="660"/>
        <v>0</v>
      </c>
      <c r="R242" s="12" t="str">
        <f t="shared" si="661"/>
        <v>0</v>
      </c>
      <c r="S242" s="12">
        <f t="shared" si="662"/>
        <v>10</v>
      </c>
      <c r="T242" s="12">
        <f t="shared" si="663"/>
        <v>20</v>
      </c>
      <c r="U242" s="12">
        <f t="shared" si="664"/>
        <v>30</v>
      </c>
      <c r="V242" s="12" t="str">
        <f t="shared" si="665"/>
        <v>0</v>
      </c>
      <c r="W242" s="12" t="str">
        <f t="shared" si="666"/>
        <v>0</v>
      </c>
      <c r="X242" s="12" t="str">
        <f t="shared" si="667"/>
        <v>0</v>
      </c>
    </row>
    <row r="243" spans="1:24" s="4" customFormat="1" ht="25.5" customHeight="1">
      <c r="A243" s="26"/>
      <c r="B243" s="27" t="s">
        <v>3</v>
      </c>
      <c r="C243" s="24">
        <f t="shared" ref="C243:K243" si="707">SUM(C233:C242)</f>
        <v>4</v>
      </c>
      <c r="D243" s="24">
        <f t="shared" si="707"/>
        <v>0</v>
      </c>
      <c r="E243" s="24">
        <f t="shared" si="707"/>
        <v>4</v>
      </c>
      <c r="F243" s="24">
        <f t="shared" si="707"/>
        <v>37</v>
      </c>
      <c r="G243" s="31">
        <f t="shared" si="707"/>
        <v>69</v>
      </c>
      <c r="H243" s="24">
        <f t="shared" si="707"/>
        <v>106</v>
      </c>
      <c r="I243" s="24">
        <f t="shared" si="707"/>
        <v>22</v>
      </c>
      <c r="J243" s="24">
        <f t="shared" si="707"/>
        <v>31</v>
      </c>
      <c r="K243" s="24">
        <f t="shared" si="707"/>
        <v>53</v>
      </c>
      <c r="L243" s="24">
        <f t="shared" si="656"/>
        <v>63</v>
      </c>
      <c r="M243" s="24">
        <f t="shared" si="657"/>
        <v>100</v>
      </c>
      <c r="N243" s="24">
        <f t="shared" si="658"/>
        <v>163</v>
      </c>
      <c r="O243" s="35">
        <f t="shared" ref="O243:X243" si="708">SUM(O233:O242)</f>
        <v>15</v>
      </c>
      <c r="P243" s="24">
        <f t="shared" si="708"/>
        <v>17</v>
      </c>
      <c r="Q243" s="24">
        <f t="shared" si="708"/>
        <v>9</v>
      </c>
      <c r="R243" s="24">
        <f t="shared" si="708"/>
        <v>26</v>
      </c>
      <c r="S243" s="24">
        <f t="shared" si="708"/>
        <v>46</v>
      </c>
      <c r="T243" s="24">
        <f t="shared" si="708"/>
        <v>91</v>
      </c>
      <c r="U243" s="24">
        <f t="shared" si="708"/>
        <v>137</v>
      </c>
      <c r="V243" s="97">
        <f t="shared" si="708"/>
        <v>0</v>
      </c>
      <c r="W243" s="97">
        <f t="shared" si="708"/>
        <v>0</v>
      </c>
      <c r="X243" s="97">
        <f t="shared" si="708"/>
        <v>0</v>
      </c>
    </row>
    <row r="244" spans="1:24" s="4" customFormat="1" ht="25.5" customHeight="1">
      <c r="A244" s="26"/>
      <c r="B244" s="29" t="s">
        <v>147</v>
      </c>
      <c r="C244" s="112"/>
      <c r="D244" s="112"/>
      <c r="E244" s="112"/>
      <c r="F244" s="112"/>
      <c r="G244" s="31"/>
      <c r="H244" s="112"/>
      <c r="I244" s="112"/>
      <c r="J244" s="112"/>
      <c r="K244" s="112"/>
      <c r="L244" s="112"/>
      <c r="M244" s="112"/>
      <c r="N244" s="112"/>
      <c r="O244" s="35"/>
      <c r="P244" s="112"/>
      <c r="Q244" s="112"/>
      <c r="R244" s="112"/>
      <c r="S244" s="112"/>
      <c r="T244" s="112"/>
      <c r="U244" s="112"/>
      <c r="V244" s="112"/>
      <c r="W244" s="112"/>
      <c r="X244" s="112"/>
    </row>
    <row r="245" spans="1:24" s="4" customFormat="1" ht="25.5" customHeight="1">
      <c r="A245" s="26"/>
      <c r="B245" s="19" t="s">
        <v>21</v>
      </c>
      <c r="C245" s="12">
        <v>0</v>
      </c>
      <c r="D245" s="12">
        <v>0</v>
      </c>
      <c r="E245" s="12">
        <f t="shared" ref="E245" si="709">C245+D245</f>
        <v>0</v>
      </c>
      <c r="F245" s="12">
        <v>8</v>
      </c>
      <c r="G245" s="38">
        <v>7</v>
      </c>
      <c r="H245" s="12">
        <f t="shared" ref="H245" si="710">F245+G245</f>
        <v>15</v>
      </c>
      <c r="I245" s="12">
        <v>0</v>
      </c>
      <c r="J245" s="12">
        <v>0</v>
      </c>
      <c r="K245" s="12">
        <f t="shared" ref="K245" si="711">I245+J245</f>
        <v>0</v>
      </c>
      <c r="L245" s="112">
        <f t="shared" ref="L245" si="712">C245+F245+I245</f>
        <v>8</v>
      </c>
      <c r="M245" s="112">
        <f t="shared" ref="M245" si="713">D245+G245+J245</f>
        <v>7</v>
      </c>
      <c r="N245" s="112">
        <f t="shared" ref="N245" si="714">L245+M245</f>
        <v>15</v>
      </c>
      <c r="O245" s="35">
        <v>1</v>
      </c>
      <c r="P245" s="12">
        <f t="shared" ref="P245" si="715">IF(O245=1,L245,"0")</f>
        <v>8</v>
      </c>
      <c r="Q245" s="12">
        <f t="shared" ref="Q245" si="716">IF(O245=1,M245,"0")</f>
        <v>7</v>
      </c>
      <c r="R245" s="12">
        <f t="shared" ref="R245" si="717">IF(O245=1,N245,"0")</f>
        <v>15</v>
      </c>
      <c r="S245" s="12" t="str">
        <f>IF(O245=2,L245,"0")</f>
        <v>0</v>
      </c>
      <c r="T245" s="12" t="str">
        <f>IF(O245=2,M245,"0")</f>
        <v>0</v>
      </c>
      <c r="U245" s="12" t="str">
        <f>IF(O245=2,N245,"0")</f>
        <v>0</v>
      </c>
      <c r="V245" s="12" t="str">
        <f t="shared" ref="V245" si="718">IF(O245=3,L245,"0")</f>
        <v>0</v>
      </c>
      <c r="W245" s="12" t="str">
        <f t="shared" ref="W245" si="719">IF(O245=3,M245,"0")</f>
        <v>0</v>
      </c>
      <c r="X245" s="12" t="str">
        <f t="shared" ref="X245" si="720">IF(O245=3,N245,"0")</f>
        <v>0</v>
      </c>
    </row>
    <row r="246" spans="1:24" s="4" customFormat="1" ht="25.5" customHeight="1">
      <c r="A246" s="26"/>
      <c r="B246" s="19" t="s">
        <v>20</v>
      </c>
      <c r="C246" s="12">
        <v>0</v>
      </c>
      <c r="D246" s="12">
        <v>0</v>
      </c>
      <c r="E246" s="12">
        <f t="shared" ref="E246:E248" si="721">C246+D246</f>
        <v>0</v>
      </c>
      <c r="F246" s="12">
        <v>24</v>
      </c>
      <c r="G246" s="38">
        <v>9</v>
      </c>
      <c r="H246" s="12">
        <f t="shared" ref="H246:H248" si="722">F246+G246</f>
        <v>33</v>
      </c>
      <c r="I246" s="12">
        <v>0</v>
      </c>
      <c r="J246" s="12">
        <v>0</v>
      </c>
      <c r="K246" s="12">
        <f t="shared" ref="K246:K248" si="723">I246+J246</f>
        <v>0</v>
      </c>
      <c r="L246" s="112">
        <f t="shared" ref="L246:L249" si="724">C246+F246+I246</f>
        <v>24</v>
      </c>
      <c r="M246" s="112">
        <f t="shared" ref="M246:M249" si="725">D246+G246+J246</f>
        <v>9</v>
      </c>
      <c r="N246" s="112">
        <f t="shared" ref="N246:N249" si="726">L246+M246</f>
        <v>33</v>
      </c>
      <c r="O246" s="35">
        <v>1</v>
      </c>
      <c r="P246" s="12">
        <f t="shared" ref="P246:P248" si="727">IF(O246=1,L246,"0")</f>
        <v>24</v>
      </c>
      <c r="Q246" s="12">
        <f t="shared" ref="Q246:Q248" si="728">IF(O246=1,M246,"0")</f>
        <v>9</v>
      </c>
      <c r="R246" s="12">
        <f t="shared" ref="R246:R248" si="729">IF(O246=1,N246,"0")</f>
        <v>33</v>
      </c>
      <c r="S246" s="12" t="str">
        <f t="shared" ref="S246:S248" si="730">IF(O246=2,L246,"0")</f>
        <v>0</v>
      </c>
      <c r="T246" s="12" t="str">
        <f t="shared" ref="T246:T248" si="731">IF(O246=2,M246,"0")</f>
        <v>0</v>
      </c>
      <c r="U246" s="12" t="str">
        <f t="shared" ref="U246:U248" si="732">IF(O246=2,N246,"0")</f>
        <v>0</v>
      </c>
      <c r="V246" s="12" t="str">
        <f t="shared" ref="V246:V248" si="733">IF(O246=3,L246,"0")</f>
        <v>0</v>
      </c>
      <c r="W246" s="12" t="str">
        <f t="shared" ref="W246:W248" si="734">IF(O246=3,M246,"0")</f>
        <v>0</v>
      </c>
      <c r="X246" s="12" t="str">
        <f t="shared" ref="X246:X248" si="735">IF(O246=3,N246,"0")</f>
        <v>0</v>
      </c>
    </row>
    <row r="247" spans="1:24" s="4" customFormat="1" ht="25.5" customHeight="1">
      <c r="A247" s="26"/>
      <c r="B247" s="19" t="s">
        <v>19</v>
      </c>
      <c r="C247" s="12">
        <v>0</v>
      </c>
      <c r="D247" s="12">
        <v>0</v>
      </c>
      <c r="E247" s="12">
        <f t="shared" ref="E247" si="736">C247+D247</f>
        <v>0</v>
      </c>
      <c r="F247" s="12">
        <v>21</v>
      </c>
      <c r="G247" s="38">
        <v>53</v>
      </c>
      <c r="H247" s="12">
        <f t="shared" ref="H247" si="737">F247+G247</f>
        <v>74</v>
      </c>
      <c r="I247" s="12">
        <v>0</v>
      </c>
      <c r="J247" s="12">
        <v>0</v>
      </c>
      <c r="K247" s="12">
        <f t="shared" ref="K247" si="738">I247+J247</f>
        <v>0</v>
      </c>
      <c r="L247" s="112">
        <f t="shared" ref="L247" si="739">C247+F247+I247</f>
        <v>21</v>
      </c>
      <c r="M247" s="112">
        <f t="shared" ref="M247" si="740">D247+G247+J247</f>
        <v>53</v>
      </c>
      <c r="N247" s="112">
        <f t="shared" ref="N247" si="741">L247+M247</f>
        <v>74</v>
      </c>
      <c r="O247" s="35">
        <v>1</v>
      </c>
      <c r="P247" s="12">
        <f t="shared" ref="P247" si="742">IF(O247=1,L247,"0")</f>
        <v>21</v>
      </c>
      <c r="Q247" s="12">
        <f t="shared" ref="Q247" si="743">IF(O247=1,M247,"0")</f>
        <v>53</v>
      </c>
      <c r="R247" s="12">
        <f t="shared" ref="R247" si="744">IF(O247=1,N247,"0")</f>
        <v>74</v>
      </c>
      <c r="S247" s="12" t="str">
        <f t="shared" ref="S247" si="745">IF(O247=2,L247,"0")</f>
        <v>0</v>
      </c>
      <c r="T247" s="12" t="str">
        <f t="shared" ref="T247" si="746">IF(O247=2,M247,"0")</f>
        <v>0</v>
      </c>
      <c r="U247" s="12" t="str">
        <f t="shared" ref="U247" si="747">IF(O247=2,N247,"0")</f>
        <v>0</v>
      </c>
      <c r="V247" s="12" t="str">
        <f t="shared" ref="V247" si="748">IF(O247=3,L247,"0")</f>
        <v>0</v>
      </c>
      <c r="W247" s="12" t="str">
        <f t="shared" ref="W247" si="749">IF(O247=3,M247,"0")</f>
        <v>0</v>
      </c>
      <c r="X247" s="12" t="str">
        <f t="shared" ref="X247" si="750">IF(O247=3,N247,"0")</f>
        <v>0</v>
      </c>
    </row>
    <row r="248" spans="1:24" s="4" customFormat="1" ht="25.5" customHeight="1">
      <c r="A248" s="26"/>
      <c r="B248" s="19" t="s">
        <v>173</v>
      </c>
      <c r="C248" s="12">
        <v>0</v>
      </c>
      <c r="D248" s="12">
        <v>0</v>
      </c>
      <c r="E248" s="12">
        <f t="shared" si="721"/>
        <v>0</v>
      </c>
      <c r="F248" s="12">
        <v>5</v>
      </c>
      <c r="G248" s="38">
        <v>19</v>
      </c>
      <c r="H248" s="12">
        <f t="shared" si="722"/>
        <v>24</v>
      </c>
      <c r="I248" s="12">
        <v>0</v>
      </c>
      <c r="J248" s="12">
        <v>0</v>
      </c>
      <c r="K248" s="12">
        <f t="shared" si="723"/>
        <v>0</v>
      </c>
      <c r="L248" s="112">
        <f t="shared" si="724"/>
        <v>5</v>
      </c>
      <c r="M248" s="112">
        <f t="shared" si="725"/>
        <v>19</v>
      </c>
      <c r="N248" s="112">
        <f t="shared" si="726"/>
        <v>24</v>
      </c>
      <c r="O248" s="35">
        <v>1</v>
      </c>
      <c r="P248" s="12">
        <f t="shared" si="727"/>
        <v>5</v>
      </c>
      <c r="Q248" s="12">
        <f t="shared" si="728"/>
        <v>19</v>
      </c>
      <c r="R248" s="12">
        <f t="shared" si="729"/>
        <v>24</v>
      </c>
      <c r="S248" s="12" t="str">
        <f t="shared" si="730"/>
        <v>0</v>
      </c>
      <c r="T248" s="12" t="str">
        <f t="shared" si="731"/>
        <v>0</v>
      </c>
      <c r="U248" s="12" t="str">
        <f t="shared" si="732"/>
        <v>0</v>
      </c>
      <c r="V248" s="12" t="str">
        <f t="shared" si="733"/>
        <v>0</v>
      </c>
      <c r="W248" s="12" t="str">
        <f t="shared" si="734"/>
        <v>0</v>
      </c>
      <c r="X248" s="12" t="str">
        <f t="shared" si="735"/>
        <v>0</v>
      </c>
    </row>
    <row r="249" spans="1:24" s="4" customFormat="1" ht="25.5" customHeight="1">
      <c r="A249" s="26"/>
      <c r="B249" s="27" t="s">
        <v>3</v>
      </c>
      <c r="C249" s="112">
        <f t="shared" ref="C249:K249" si="751">SUM(C245:C248)</f>
        <v>0</v>
      </c>
      <c r="D249" s="112">
        <f t="shared" si="751"/>
        <v>0</v>
      </c>
      <c r="E249" s="112">
        <f t="shared" si="751"/>
        <v>0</v>
      </c>
      <c r="F249" s="112">
        <f>SUM(F245:F248)</f>
        <v>58</v>
      </c>
      <c r="G249" s="31">
        <f t="shared" si="751"/>
        <v>88</v>
      </c>
      <c r="H249" s="112">
        <f t="shared" si="751"/>
        <v>146</v>
      </c>
      <c r="I249" s="112">
        <f t="shared" si="751"/>
        <v>0</v>
      </c>
      <c r="J249" s="112">
        <f t="shared" si="751"/>
        <v>0</v>
      </c>
      <c r="K249" s="112">
        <f t="shared" si="751"/>
        <v>0</v>
      </c>
      <c r="L249" s="112">
        <f t="shared" si="724"/>
        <v>58</v>
      </c>
      <c r="M249" s="112">
        <f t="shared" si="725"/>
        <v>88</v>
      </c>
      <c r="N249" s="112">
        <f t="shared" si="726"/>
        <v>146</v>
      </c>
      <c r="O249" s="35">
        <f t="shared" ref="O249:X249" si="752">SUM(O245:O248)</f>
        <v>4</v>
      </c>
      <c r="P249" s="112">
        <f>SUM(P245:P248)</f>
        <v>58</v>
      </c>
      <c r="Q249" s="112">
        <f t="shared" ref="Q249:S249" si="753">SUM(Q245:Q248)</f>
        <v>88</v>
      </c>
      <c r="R249" s="112">
        <f t="shared" si="753"/>
        <v>146</v>
      </c>
      <c r="S249" s="112">
        <f t="shared" si="753"/>
        <v>0</v>
      </c>
      <c r="T249" s="112">
        <f t="shared" si="752"/>
        <v>0</v>
      </c>
      <c r="U249" s="112">
        <f t="shared" si="752"/>
        <v>0</v>
      </c>
      <c r="V249" s="112">
        <f t="shared" si="752"/>
        <v>0</v>
      </c>
      <c r="W249" s="112">
        <f t="shared" si="752"/>
        <v>0</v>
      </c>
      <c r="X249" s="112">
        <f t="shared" si="752"/>
        <v>0</v>
      </c>
    </row>
    <row r="250" spans="1:24" ht="25.5" customHeight="1">
      <c r="A250" s="18"/>
      <c r="B250" s="29" t="s">
        <v>114</v>
      </c>
      <c r="C250" s="12"/>
      <c r="D250" s="12"/>
      <c r="E250" s="12"/>
      <c r="F250" s="93"/>
      <c r="G250" s="93"/>
      <c r="H250" s="12"/>
      <c r="I250" s="93"/>
      <c r="J250" s="24"/>
      <c r="K250" s="12"/>
      <c r="L250" s="12"/>
      <c r="M250" s="12"/>
      <c r="N250" s="12"/>
      <c r="O250" s="11"/>
      <c r="P250" s="12"/>
      <c r="Q250" s="12"/>
      <c r="R250" s="12"/>
      <c r="S250" s="12"/>
      <c r="T250" s="12"/>
      <c r="U250" s="12"/>
      <c r="V250" s="12"/>
      <c r="W250" s="12"/>
      <c r="X250" s="12"/>
    </row>
    <row r="251" spans="1:24" ht="25.5" hidden="1" customHeight="1">
      <c r="A251" s="18"/>
      <c r="B251" s="19" t="s">
        <v>21</v>
      </c>
      <c r="C251" s="12">
        <v>0</v>
      </c>
      <c r="D251" s="12">
        <v>0</v>
      </c>
      <c r="E251" s="12">
        <f t="shared" ref="E251:E252" si="754">C251+D251</f>
        <v>0</v>
      </c>
      <c r="F251" s="12">
        <v>0</v>
      </c>
      <c r="G251" s="38">
        <v>0</v>
      </c>
      <c r="H251" s="12">
        <f t="shared" ref="H251:H252" si="755">F251+G251</f>
        <v>0</v>
      </c>
      <c r="I251" s="12">
        <v>0</v>
      </c>
      <c r="J251" s="12">
        <v>0</v>
      </c>
      <c r="K251" s="12">
        <f t="shared" ref="K251:K252" si="756">I251+J251</f>
        <v>0</v>
      </c>
      <c r="L251" s="12">
        <f t="shared" ref="L251:L256" si="757">C251+F251+I251</f>
        <v>0</v>
      </c>
      <c r="M251" s="12">
        <f t="shared" ref="M251:M256" si="758">D251+G251+J251</f>
        <v>0</v>
      </c>
      <c r="N251" s="12">
        <f t="shared" ref="N251:N252" si="759">L251+M251</f>
        <v>0</v>
      </c>
      <c r="O251" s="11">
        <v>1</v>
      </c>
      <c r="P251" s="12">
        <f t="shared" ref="P251:P253" si="760">IF(O251=1,L251,"0")</f>
        <v>0</v>
      </c>
      <c r="Q251" s="12">
        <f t="shared" ref="Q251:Q253" si="761">IF(O251=1,M251,"0")</f>
        <v>0</v>
      </c>
      <c r="R251" s="12">
        <f t="shared" ref="R251:R253" si="762">IF(O251=1,N251,"0")</f>
        <v>0</v>
      </c>
      <c r="S251" s="12" t="str">
        <f>IF(O251=2,L251,"0")</f>
        <v>0</v>
      </c>
      <c r="T251" s="12" t="str">
        <f>IF(O251=2,M251,"0")</f>
        <v>0</v>
      </c>
      <c r="U251" s="12" t="str">
        <f>IF(O251=2,N251,"0")</f>
        <v>0</v>
      </c>
      <c r="V251" s="12" t="str">
        <f t="shared" ref="V251:V253" si="763">IF(O251=3,L251,"0")</f>
        <v>0</v>
      </c>
      <c r="W251" s="12" t="str">
        <f t="shared" ref="W251:W253" si="764">IF(O251=3,M251,"0")</f>
        <v>0</v>
      </c>
      <c r="X251" s="12" t="str">
        <f t="shared" ref="X251:X253" si="765">IF(O251=3,N251,"0")</f>
        <v>0</v>
      </c>
    </row>
    <row r="252" spans="1:24" ht="25.5" customHeight="1">
      <c r="A252" s="18"/>
      <c r="B252" s="19" t="s">
        <v>20</v>
      </c>
      <c r="C252" s="12">
        <v>0</v>
      </c>
      <c r="D252" s="12">
        <v>0</v>
      </c>
      <c r="E252" s="12">
        <f t="shared" si="754"/>
        <v>0</v>
      </c>
      <c r="F252" s="12">
        <v>0</v>
      </c>
      <c r="G252" s="38">
        <v>1</v>
      </c>
      <c r="H252" s="12">
        <f t="shared" si="755"/>
        <v>1</v>
      </c>
      <c r="I252" s="12">
        <v>0</v>
      </c>
      <c r="J252" s="12">
        <v>0</v>
      </c>
      <c r="K252" s="12">
        <f t="shared" si="756"/>
        <v>0</v>
      </c>
      <c r="L252" s="12">
        <f t="shared" si="757"/>
        <v>0</v>
      </c>
      <c r="M252" s="12">
        <f t="shared" si="758"/>
        <v>1</v>
      </c>
      <c r="N252" s="12">
        <f t="shared" si="759"/>
        <v>1</v>
      </c>
      <c r="O252" s="11">
        <v>1</v>
      </c>
      <c r="P252" s="12">
        <f t="shared" si="760"/>
        <v>0</v>
      </c>
      <c r="Q252" s="12">
        <f t="shared" si="761"/>
        <v>1</v>
      </c>
      <c r="R252" s="12">
        <f t="shared" si="762"/>
        <v>1</v>
      </c>
      <c r="S252" s="12" t="str">
        <f>IF(O252=2,L252,"0")</f>
        <v>0</v>
      </c>
      <c r="T252" s="12" t="str">
        <f>IF(O252=2,M252,"0")</f>
        <v>0</v>
      </c>
      <c r="U252" s="12" t="str">
        <f>IF(O252=2,N252,"0")</f>
        <v>0</v>
      </c>
      <c r="V252" s="12" t="str">
        <f t="shared" si="763"/>
        <v>0</v>
      </c>
      <c r="W252" s="12" t="str">
        <f t="shared" si="764"/>
        <v>0</v>
      </c>
      <c r="X252" s="12" t="str">
        <f t="shared" si="765"/>
        <v>0</v>
      </c>
    </row>
    <row r="253" spans="1:24" ht="25.5" customHeight="1">
      <c r="A253" s="18"/>
      <c r="B253" s="19" t="s">
        <v>19</v>
      </c>
      <c r="C253" s="12">
        <v>1</v>
      </c>
      <c r="D253" s="12">
        <v>0</v>
      </c>
      <c r="E253" s="12">
        <f>C253+D253</f>
        <v>1</v>
      </c>
      <c r="F253" s="12">
        <v>0</v>
      </c>
      <c r="G253" s="38">
        <v>0</v>
      </c>
      <c r="H253" s="12">
        <f>F253+G253</f>
        <v>0</v>
      </c>
      <c r="I253" s="12">
        <v>0</v>
      </c>
      <c r="J253" s="12">
        <v>0</v>
      </c>
      <c r="K253" s="12">
        <f>I253+J253</f>
        <v>0</v>
      </c>
      <c r="L253" s="12">
        <f t="shared" si="757"/>
        <v>1</v>
      </c>
      <c r="M253" s="12">
        <f t="shared" si="758"/>
        <v>0</v>
      </c>
      <c r="N253" s="12">
        <f>L253+M253</f>
        <v>1</v>
      </c>
      <c r="O253" s="11">
        <v>1</v>
      </c>
      <c r="P253" s="12">
        <f t="shared" si="760"/>
        <v>1</v>
      </c>
      <c r="Q253" s="12">
        <f t="shared" si="761"/>
        <v>0</v>
      </c>
      <c r="R253" s="12">
        <f t="shared" si="762"/>
        <v>1</v>
      </c>
      <c r="S253" s="12" t="str">
        <f>IF(O253=2,L253,"0")</f>
        <v>0</v>
      </c>
      <c r="T253" s="12" t="str">
        <f>IF(O253=2,M253,"0")</f>
        <v>0</v>
      </c>
      <c r="U253" s="12" t="str">
        <f>IF(O253=2,N253,"0")</f>
        <v>0</v>
      </c>
      <c r="V253" s="12" t="str">
        <f t="shared" si="763"/>
        <v>0</v>
      </c>
      <c r="W253" s="12" t="str">
        <f t="shared" si="764"/>
        <v>0</v>
      </c>
      <c r="X253" s="12" t="str">
        <f t="shared" si="765"/>
        <v>0</v>
      </c>
    </row>
    <row r="254" spans="1:24" s="4" customFormat="1" ht="25.5" customHeight="1">
      <c r="A254" s="26"/>
      <c r="B254" s="27" t="s">
        <v>3</v>
      </c>
      <c r="C254" s="24">
        <f t="shared" ref="C254:K254" si="766">SUM(C251:C253)</f>
        <v>1</v>
      </c>
      <c r="D254" s="24">
        <f t="shared" si="766"/>
        <v>0</v>
      </c>
      <c r="E254" s="24">
        <f t="shared" si="766"/>
        <v>1</v>
      </c>
      <c r="F254" s="24">
        <f>SUM(F251:F253)</f>
        <v>0</v>
      </c>
      <c r="G254" s="31">
        <f t="shared" si="766"/>
        <v>1</v>
      </c>
      <c r="H254" s="24">
        <f t="shared" si="766"/>
        <v>1</v>
      </c>
      <c r="I254" s="24">
        <f t="shared" si="766"/>
        <v>0</v>
      </c>
      <c r="J254" s="24">
        <f t="shared" si="766"/>
        <v>0</v>
      </c>
      <c r="K254" s="24">
        <f t="shared" si="766"/>
        <v>0</v>
      </c>
      <c r="L254" s="24">
        <f t="shared" si="757"/>
        <v>1</v>
      </c>
      <c r="M254" s="24">
        <f t="shared" si="758"/>
        <v>1</v>
      </c>
      <c r="N254" s="24">
        <f t="shared" ref="N254:N256" si="767">L254+M254</f>
        <v>2</v>
      </c>
      <c r="O254" s="35">
        <f t="shared" ref="O254:X254" si="768">SUM(O251:O253)</f>
        <v>3</v>
      </c>
      <c r="P254" s="24">
        <f t="shared" si="768"/>
        <v>1</v>
      </c>
      <c r="Q254" s="24">
        <f t="shared" si="768"/>
        <v>1</v>
      </c>
      <c r="R254" s="24">
        <f t="shared" si="768"/>
        <v>2</v>
      </c>
      <c r="S254" s="24">
        <f t="shared" si="768"/>
        <v>0</v>
      </c>
      <c r="T254" s="24">
        <f t="shared" si="768"/>
        <v>0</v>
      </c>
      <c r="U254" s="24">
        <f t="shared" si="768"/>
        <v>0</v>
      </c>
      <c r="V254" s="97">
        <f t="shared" si="768"/>
        <v>0</v>
      </c>
      <c r="W254" s="97">
        <f t="shared" si="768"/>
        <v>0</v>
      </c>
      <c r="X254" s="97">
        <f t="shared" si="768"/>
        <v>0</v>
      </c>
    </row>
    <row r="255" spans="1:24" s="4" customFormat="1" ht="25.5" customHeight="1">
      <c r="A255" s="26"/>
      <c r="B255" s="27" t="s">
        <v>2</v>
      </c>
      <c r="C255" s="24">
        <f>C243+C254+C249</f>
        <v>5</v>
      </c>
      <c r="D255" s="112">
        <f t="shared" ref="D255:M255" si="769">D243+D254+D249</f>
        <v>0</v>
      </c>
      <c r="E255" s="112">
        <f t="shared" si="769"/>
        <v>5</v>
      </c>
      <c r="F255" s="112">
        <f t="shared" si="769"/>
        <v>95</v>
      </c>
      <c r="G255" s="112">
        <f t="shared" si="769"/>
        <v>158</v>
      </c>
      <c r="H255" s="112">
        <f t="shared" si="769"/>
        <v>253</v>
      </c>
      <c r="I255" s="112">
        <f t="shared" si="769"/>
        <v>22</v>
      </c>
      <c r="J255" s="112">
        <f t="shared" si="769"/>
        <v>31</v>
      </c>
      <c r="K255" s="112">
        <f t="shared" si="769"/>
        <v>53</v>
      </c>
      <c r="L255" s="112">
        <f t="shared" si="769"/>
        <v>122</v>
      </c>
      <c r="M255" s="112">
        <f t="shared" si="769"/>
        <v>189</v>
      </c>
      <c r="N255" s="112">
        <f t="shared" ref="N255" si="770">N243+N254+N249</f>
        <v>311</v>
      </c>
      <c r="O255" s="112">
        <f t="shared" ref="O255" si="771">O243+O254+O249</f>
        <v>22</v>
      </c>
      <c r="P255" s="112">
        <f t="shared" ref="P255" si="772">P243+P254+P249</f>
        <v>76</v>
      </c>
      <c r="Q255" s="112">
        <f t="shared" ref="Q255" si="773">Q243+Q254+Q249</f>
        <v>98</v>
      </c>
      <c r="R255" s="112">
        <f t="shared" ref="R255" si="774">R243+R254+R249</f>
        <v>174</v>
      </c>
      <c r="S255" s="112">
        <f t="shared" ref="S255" si="775">S243+S254+S249</f>
        <v>46</v>
      </c>
      <c r="T255" s="112">
        <f t="shared" ref="T255" si="776">T243+T254+T249</f>
        <v>91</v>
      </c>
      <c r="U255" s="112">
        <f t="shared" ref="U255" si="777">U243+U254+U249</f>
        <v>137</v>
      </c>
      <c r="V255" s="112">
        <f t="shared" ref="V255" si="778">V243+V254+V249</f>
        <v>0</v>
      </c>
      <c r="W255" s="112">
        <f t="shared" ref="W255" si="779">W243+W254+W249</f>
        <v>0</v>
      </c>
      <c r="X255" s="112">
        <f t="shared" ref="X255" si="780">X243+X254+X249</f>
        <v>0</v>
      </c>
    </row>
    <row r="256" spans="1:24" s="4" customFormat="1" ht="25.5" customHeight="1">
      <c r="A256" s="64"/>
      <c r="B256" s="65" t="s">
        <v>1</v>
      </c>
      <c r="C256" s="70">
        <f t="shared" ref="C256:E256" si="781">C255</f>
        <v>5</v>
      </c>
      <c r="D256" s="70">
        <f t="shared" si="781"/>
        <v>0</v>
      </c>
      <c r="E256" s="70">
        <f t="shared" si="781"/>
        <v>5</v>
      </c>
      <c r="F256" s="72">
        <f t="shared" ref="F256:H256" si="782">F255</f>
        <v>95</v>
      </c>
      <c r="G256" s="73">
        <f t="shared" si="782"/>
        <v>158</v>
      </c>
      <c r="H256" s="70">
        <f t="shared" si="782"/>
        <v>253</v>
      </c>
      <c r="I256" s="72">
        <f t="shared" ref="I256:K256" si="783">I255</f>
        <v>22</v>
      </c>
      <c r="J256" s="72">
        <f t="shared" si="783"/>
        <v>31</v>
      </c>
      <c r="K256" s="70">
        <f t="shared" si="783"/>
        <v>53</v>
      </c>
      <c r="L256" s="70">
        <f t="shared" si="757"/>
        <v>122</v>
      </c>
      <c r="M256" s="70">
        <f t="shared" si="758"/>
        <v>189</v>
      </c>
      <c r="N256" s="70">
        <f t="shared" si="767"/>
        <v>311</v>
      </c>
      <c r="O256" s="74">
        <f t="shared" ref="O256:U256" si="784">O255</f>
        <v>22</v>
      </c>
      <c r="P256" s="70">
        <f t="shared" si="784"/>
        <v>76</v>
      </c>
      <c r="Q256" s="70">
        <f t="shared" si="784"/>
        <v>98</v>
      </c>
      <c r="R256" s="70">
        <f t="shared" si="784"/>
        <v>174</v>
      </c>
      <c r="S256" s="70">
        <f t="shared" si="784"/>
        <v>46</v>
      </c>
      <c r="T256" s="70">
        <f t="shared" si="784"/>
        <v>91</v>
      </c>
      <c r="U256" s="70">
        <f t="shared" si="784"/>
        <v>137</v>
      </c>
      <c r="V256" s="70">
        <f t="shared" ref="V256:X256" si="785">V255</f>
        <v>0</v>
      </c>
      <c r="W256" s="70">
        <f t="shared" si="785"/>
        <v>0</v>
      </c>
      <c r="X256" s="70">
        <f t="shared" si="785"/>
        <v>0</v>
      </c>
    </row>
    <row r="257" spans="1:24" ht="25.5" customHeight="1">
      <c r="A257" s="7" t="s">
        <v>18</v>
      </c>
      <c r="B257" s="8"/>
      <c r="C257" s="12"/>
      <c r="D257" s="12"/>
      <c r="E257" s="12"/>
      <c r="F257" s="92"/>
      <c r="G257" s="92"/>
      <c r="H257" s="12"/>
      <c r="I257" s="10"/>
      <c r="J257" s="10"/>
      <c r="K257" s="12"/>
      <c r="L257" s="12"/>
      <c r="M257" s="12"/>
      <c r="N257" s="12"/>
      <c r="O257" s="11"/>
      <c r="P257" s="12"/>
      <c r="Q257" s="12"/>
      <c r="R257" s="12"/>
      <c r="S257" s="12"/>
      <c r="T257" s="12"/>
      <c r="U257" s="12"/>
      <c r="V257" s="12"/>
      <c r="W257" s="12"/>
      <c r="X257" s="12"/>
    </row>
    <row r="258" spans="1:24" ht="25.5" customHeight="1">
      <c r="A258" s="7"/>
      <c r="B258" s="14" t="s">
        <v>5</v>
      </c>
      <c r="C258" s="12"/>
      <c r="D258" s="12"/>
      <c r="E258" s="12"/>
      <c r="F258" s="16"/>
      <c r="G258" s="16"/>
      <c r="H258" s="12"/>
      <c r="I258" s="16"/>
      <c r="J258" s="16"/>
      <c r="K258" s="12"/>
      <c r="L258" s="12"/>
      <c r="M258" s="12"/>
      <c r="N258" s="12"/>
      <c r="O258" s="11"/>
      <c r="P258" s="12"/>
      <c r="Q258" s="12"/>
      <c r="R258" s="12"/>
      <c r="S258" s="12"/>
      <c r="T258" s="12"/>
      <c r="U258" s="12"/>
      <c r="V258" s="12"/>
      <c r="W258" s="12"/>
      <c r="X258" s="12"/>
    </row>
    <row r="259" spans="1:24" ht="25.5" customHeight="1">
      <c r="A259" s="17"/>
      <c r="B259" s="8" t="s">
        <v>115</v>
      </c>
      <c r="C259" s="12"/>
      <c r="D259" s="12"/>
      <c r="E259" s="12"/>
      <c r="F259" s="92"/>
      <c r="G259" s="92"/>
      <c r="H259" s="12"/>
      <c r="I259" s="10"/>
      <c r="J259" s="10"/>
      <c r="K259" s="12"/>
      <c r="L259" s="12"/>
      <c r="M259" s="12"/>
      <c r="N259" s="12"/>
      <c r="O259" s="11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ht="25.5" customHeight="1">
      <c r="A260" s="18"/>
      <c r="B260" s="39" t="s">
        <v>17</v>
      </c>
      <c r="C260" s="12">
        <v>1</v>
      </c>
      <c r="D260" s="12">
        <v>0</v>
      </c>
      <c r="E260" s="12">
        <f t="shared" ref="E260:E265" si="786">C260+D260</f>
        <v>1</v>
      </c>
      <c r="F260" s="33">
        <v>15</v>
      </c>
      <c r="G260" s="34">
        <v>37</v>
      </c>
      <c r="H260" s="12">
        <f t="shared" ref="H260:H265" si="787">F260+G260</f>
        <v>52</v>
      </c>
      <c r="I260" s="33">
        <v>10</v>
      </c>
      <c r="J260" s="33">
        <v>14</v>
      </c>
      <c r="K260" s="12">
        <f t="shared" ref="K260:K265" si="788">I260+J260</f>
        <v>24</v>
      </c>
      <c r="L260" s="112">
        <f t="shared" ref="L260:M266" si="789">C260+F260+I260</f>
        <v>26</v>
      </c>
      <c r="M260" s="112">
        <f t="shared" si="789"/>
        <v>51</v>
      </c>
      <c r="N260" s="112">
        <f t="shared" ref="N260:N266" si="790">L260+M260</f>
        <v>77</v>
      </c>
      <c r="O260" s="11">
        <v>2</v>
      </c>
      <c r="P260" s="12" t="str">
        <f t="shared" ref="P260:P265" si="791">IF(O260=1,L260,"0")</f>
        <v>0</v>
      </c>
      <c r="Q260" s="12" t="str">
        <f t="shared" ref="Q260:Q265" si="792">IF(O260=1,M260,"0")</f>
        <v>0</v>
      </c>
      <c r="R260" s="12" t="str">
        <f t="shared" ref="R260:R265" si="793">IF(O260=1,N260,"0")</f>
        <v>0</v>
      </c>
      <c r="S260" s="12">
        <f t="shared" ref="S260:S265" si="794">IF(O260=2,L260,"0")</f>
        <v>26</v>
      </c>
      <c r="T260" s="12">
        <f t="shared" ref="T260:T265" si="795">IF(O260=2,M260,"0")</f>
        <v>51</v>
      </c>
      <c r="U260" s="12">
        <f t="shared" ref="U260:U265" si="796">IF(O260=2,N260,"0")</f>
        <v>77</v>
      </c>
      <c r="V260" s="12" t="str">
        <f t="shared" ref="V260:V265" si="797">IF(O260=3,L260,"0")</f>
        <v>0</v>
      </c>
      <c r="W260" s="12" t="str">
        <f t="shared" ref="W260:W265" si="798">IF(O260=3,M260,"0")</f>
        <v>0</v>
      </c>
      <c r="X260" s="12" t="str">
        <f t="shared" ref="X260:X265" si="799">IF(O260=3,N260,"0")</f>
        <v>0</v>
      </c>
    </row>
    <row r="261" spans="1:24" ht="25.5" customHeight="1">
      <c r="A261" s="18"/>
      <c r="B261" s="19" t="s">
        <v>16</v>
      </c>
      <c r="C261" s="12">
        <v>3</v>
      </c>
      <c r="D261" s="12">
        <v>0</v>
      </c>
      <c r="E261" s="12">
        <f t="shared" si="786"/>
        <v>3</v>
      </c>
      <c r="F261" s="33">
        <v>25</v>
      </c>
      <c r="G261" s="34">
        <v>13</v>
      </c>
      <c r="H261" s="12">
        <f t="shared" si="787"/>
        <v>38</v>
      </c>
      <c r="I261" s="33">
        <v>26</v>
      </c>
      <c r="J261" s="33">
        <v>23</v>
      </c>
      <c r="K261" s="12">
        <f t="shared" si="788"/>
        <v>49</v>
      </c>
      <c r="L261" s="112">
        <f t="shared" si="789"/>
        <v>54</v>
      </c>
      <c r="M261" s="112">
        <f t="shared" si="789"/>
        <v>36</v>
      </c>
      <c r="N261" s="112">
        <f t="shared" si="790"/>
        <v>90</v>
      </c>
      <c r="O261" s="11">
        <v>2</v>
      </c>
      <c r="P261" s="12" t="str">
        <f t="shared" si="791"/>
        <v>0</v>
      </c>
      <c r="Q261" s="12" t="str">
        <f t="shared" si="792"/>
        <v>0</v>
      </c>
      <c r="R261" s="12" t="str">
        <f t="shared" si="793"/>
        <v>0</v>
      </c>
      <c r="S261" s="12">
        <f t="shared" si="794"/>
        <v>54</v>
      </c>
      <c r="T261" s="12">
        <f t="shared" si="795"/>
        <v>36</v>
      </c>
      <c r="U261" s="12">
        <f t="shared" si="796"/>
        <v>90</v>
      </c>
      <c r="V261" s="12" t="str">
        <f t="shared" si="797"/>
        <v>0</v>
      </c>
      <c r="W261" s="12" t="str">
        <f t="shared" si="798"/>
        <v>0</v>
      </c>
      <c r="X261" s="12" t="str">
        <f t="shared" si="799"/>
        <v>0</v>
      </c>
    </row>
    <row r="262" spans="1:24" ht="25.5" customHeight="1">
      <c r="A262" s="18"/>
      <c r="B262" s="19" t="s">
        <v>15</v>
      </c>
      <c r="C262" s="12">
        <v>4</v>
      </c>
      <c r="D262" s="12">
        <v>0</v>
      </c>
      <c r="E262" s="12">
        <f t="shared" si="786"/>
        <v>4</v>
      </c>
      <c r="F262" s="33">
        <v>23</v>
      </c>
      <c r="G262" s="34">
        <v>31</v>
      </c>
      <c r="H262" s="12">
        <f t="shared" si="787"/>
        <v>54</v>
      </c>
      <c r="I262" s="33">
        <v>6</v>
      </c>
      <c r="J262" s="33">
        <v>4</v>
      </c>
      <c r="K262" s="12">
        <f t="shared" si="788"/>
        <v>10</v>
      </c>
      <c r="L262" s="112">
        <f t="shared" si="789"/>
        <v>33</v>
      </c>
      <c r="M262" s="112">
        <f t="shared" si="789"/>
        <v>35</v>
      </c>
      <c r="N262" s="112">
        <f t="shared" si="790"/>
        <v>68</v>
      </c>
      <c r="O262" s="11">
        <v>2</v>
      </c>
      <c r="P262" s="12" t="str">
        <f t="shared" si="791"/>
        <v>0</v>
      </c>
      <c r="Q262" s="12" t="str">
        <f t="shared" si="792"/>
        <v>0</v>
      </c>
      <c r="R262" s="12" t="str">
        <f t="shared" si="793"/>
        <v>0</v>
      </c>
      <c r="S262" s="12">
        <f t="shared" si="794"/>
        <v>33</v>
      </c>
      <c r="T262" s="12">
        <f t="shared" si="795"/>
        <v>35</v>
      </c>
      <c r="U262" s="12">
        <f t="shared" si="796"/>
        <v>68</v>
      </c>
      <c r="V262" s="12" t="str">
        <f t="shared" si="797"/>
        <v>0</v>
      </c>
      <c r="W262" s="12" t="str">
        <f t="shared" si="798"/>
        <v>0</v>
      </c>
      <c r="X262" s="12" t="str">
        <f t="shared" si="799"/>
        <v>0</v>
      </c>
    </row>
    <row r="263" spans="1:24" ht="25.5" customHeight="1">
      <c r="A263" s="7"/>
      <c r="B263" s="19" t="s">
        <v>87</v>
      </c>
      <c r="C263" s="12">
        <v>1</v>
      </c>
      <c r="D263" s="12">
        <v>2</v>
      </c>
      <c r="E263" s="12">
        <f t="shared" si="786"/>
        <v>3</v>
      </c>
      <c r="F263" s="12">
        <v>1</v>
      </c>
      <c r="G263" s="38">
        <v>1</v>
      </c>
      <c r="H263" s="12">
        <f t="shared" si="787"/>
        <v>2</v>
      </c>
      <c r="I263" s="12">
        <v>15</v>
      </c>
      <c r="J263" s="12">
        <v>16</v>
      </c>
      <c r="K263" s="12">
        <f t="shared" si="788"/>
        <v>31</v>
      </c>
      <c r="L263" s="112">
        <f>C263+F263+I263</f>
        <v>17</v>
      </c>
      <c r="M263" s="112">
        <f>D263+G263+J263</f>
        <v>19</v>
      </c>
      <c r="N263" s="112">
        <f t="shared" si="790"/>
        <v>36</v>
      </c>
      <c r="O263" s="11">
        <v>2</v>
      </c>
      <c r="P263" s="12" t="str">
        <f t="shared" si="791"/>
        <v>0</v>
      </c>
      <c r="Q263" s="12" t="str">
        <f t="shared" si="792"/>
        <v>0</v>
      </c>
      <c r="R263" s="12" t="str">
        <f t="shared" si="793"/>
        <v>0</v>
      </c>
      <c r="S263" s="12">
        <f t="shared" si="794"/>
        <v>17</v>
      </c>
      <c r="T263" s="12">
        <f t="shared" si="795"/>
        <v>19</v>
      </c>
      <c r="U263" s="12">
        <f t="shared" si="796"/>
        <v>36</v>
      </c>
      <c r="V263" s="12" t="str">
        <f t="shared" si="797"/>
        <v>0</v>
      </c>
      <c r="W263" s="12" t="str">
        <f t="shared" si="798"/>
        <v>0</v>
      </c>
      <c r="X263" s="12" t="str">
        <f t="shared" si="799"/>
        <v>0</v>
      </c>
    </row>
    <row r="264" spans="1:24" ht="25.5" customHeight="1">
      <c r="A264" s="7"/>
      <c r="B264" s="19" t="s">
        <v>14</v>
      </c>
      <c r="C264" s="12">
        <v>4</v>
      </c>
      <c r="D264" s="12">
        <v>0</v>
      </c>
      <c r="E264" s="12">
        <f t="shared" si="786"/>
        <v>4</v>
      </c>
      <c r="F264" s="33">
        <v>14</v>
      </c>
      <c r="G264" s="34">
        <v>8</v>
      </c>
      <c r="H264" s="12">
        <f t="shared" si="787"/>
        <v>22</v>
      </c>
      <c r="I264" s="33">
        <v>12</v>
      </c>
      <c r="J264" s="33">
        <v>9</v>
      </c>
      <c r="K264" s="12">
        <f t="shared" si="788"/>
        <v>21</v>
      </c>
      <c r="L264" s="112">
        <f t="shared" si="789"/>
        <v>30</v>
      </c>
      <c r="M264" s="112">
        <f t="shared" si="789"/>
        <v>17</v>
      </c>
      <c r="N264" s="112">
        <f t="shared" ref="N264" si="800">L264+M264</f>
        <v>47</v>
      </c>
      <c r="O264" s="11">
        <v>2</v>
      </c>
      <c r="P264" s="12" t="str">
        <f t="shared" si="791"/>
        <v>0</v>
      </c>
      <c r="Q264" s="12" t="str">
        <f t="shared" si="792"/>
        <v>0</v>
      </c>
      <c r="R264" s="12" t="str">
        <f t="shared" si="793"/>
        <v>0</v>
      </c>
      <c r="S264" s="12">
        <f t="shared" si="794"/>
        <v>30</v>
      </c>
      <c r="T264" s="12">
        <f t="shared" si="795"/>
        <v>17</v>
      </c>
      <c r="U264" s="12">
        <f t="shared" si="796"/>
        <v>47</v>
      </c>
      <c r="V264" s="12" t="str">
        <f t="shared" si="797"/>
        <v>0</v>
      </c>
      <c r="W264" s="12" t="str">
        <f t="shared" si="798"/>
        <v>0</v>
      </c>
      <c r="X264" s="12" t="str">
        <f t="shared" si="799"/>
        <v>0</v>
      </c>
    </row>
    <row r="265" spans="1:24" ht="25.5" customHeight="1">
      <c r="A265" s="18"/>
      <c r="B265" s="19" t="s">
        <v>88</v>
      </c>
      <c r="C265" s="12">
        <v>3</v>
      </c>
      <c r="D265" s="12">
        <v>1</v>
      </c>
      <c r="E265" s="12">
        <f t="shared" si="786"/>
        <v>4</v>
      </c>
      <c r="F265" s="33">
        <v>19</v>
      </c>
      <c r="G265" s="34">
        <v>9</v>
      </c>
      <c r="H265" s="12">
        <f t="shared" si="787"/>
        <v>28</v>
      </c>
      <c r="I265" s="33">
        <v>3</v>
      </c>
      <c r="J265" s="33">
        <v>2</v>
      </c>
      <c r="K265" s="12">
        <f t="shared" si="788"/>
        <v>5</v>
      </c>
      <c r="L265" s="112">
        <f t="shared" si="789"/>
        <v>25</v>
      </c>
      <c r="M265" s="112">
        <f t="shared" si="789"/>
        <v>12</v>
      </c>
      <c r="N265" s="112">
        <f t="shared" si="790"/>
        <v>37</v>
      </c>
      <c r="O265" s="11">
        <v>2</v>
      </c>
      <c r="P265" s="12" t="str">
        <f t="shared" si="791"/>
        <v>0</v>
      </c>
      <c r="Q265" s="12" t="str">
        <f t="shared" si="792"/>
        <v>0</v>
      </c>
      <c r="R265" s="12" t="str">
        <f t="shared" si="793"/>
        <v>0</v>
      </c>
      <c r="S265" s="12">
        <f t="shared" si="794"/>
        <v>25</v>
      </c>
      <c r="T265" s="12">
        <f t="shared" si="795"/>
        <v>12</v>
      </c>
      <c r="U265" s="12">
        <f t="shared" si="796"/>
        <v>37</v>
      </c>
      <c r="V265" s="12" t="str">
        <f t="shared" si="797"/>
        <v>0</v>
      </c>
      <c r="W265" s="12" t="str">
        <f t="shared" si="798"/>
        <v>0</v>
      </c>
      <c r="X265" s="12" t="str">
        <f t="shared" si="799"/>
        <v>0</v>
      </c>
    </row>
    <row r="266" spans="1:24" s="4" customFormat="1" ht="25.5" customHeight="1">
      <c r="A266" s="26"/>
      <c r="B266" s="27" t="s">
        <v>3</v>
      </c>
      <c r="C266" s="24">
        <f t="shared" ref="C266:K266" si="801">SUM(C260:C265)</f>
        <v>16</v>
      </c>
      <c r="D266" s="24">
        <f t="shared" si="801"/>
        <v>3</v>
      </c>
      <c r="E266" s="24">
        <f t="shared" si="801"/>
        <v>19</v>
      </c>
      <c r="F266" s="24">
        <f t="shared" si="801"/>
        <v>97</v>
      </c>
      <c r="G266" s="31">
        <f t="shared" si="801"/>
        <v>99</v>
      </c>
      <c r="H266" s="24">
        <f t="shared" si="801"/>
        <v>196</v>
      </c>
      <c r="I266" s="24">
        <f t="shared" si="801"/>
        <v>72</v>
      </c>
      <c r="J266" s="24">
        <f t="shared" si="801"/>
        <v>68</v>
      </c>
      <c r="K266" s="24">
        <f t="shared" si="801"/>
        <v>140</v>
      </c>
      <c r="L266" s="112">
        <f t="shared" si="789"/>
        <v>185</v>
      </c>
      <c r="M266" s="112">
        <f t="shared" si="789"/>
        <v>170</v>
      </c>
      <c r="N266" s="112">
        <f t="shared" si="790"/>
        <v>355</v>
      </c>
      <c r="O266" s="35">
        <f t="shared" ref="O266:X266" si="802">SUM(O260:O265)</f>
        <v>12</v>
      </c>
      <c r="P266" s="24">
        <f t="shared" si="802"/>
        <v>0</v>
      </c>
      <c r="Q266" s="24">
        <f t="shared" si="802"/>
        <v>0</v>
      </c>
      <c r="R266" s="24">
        <f t="shared" si="802"/>
        <v>0</v>
      </c>
      <c r="S266" s="24">
        <f t="shared" si="802"/>
        <v>185</v>
      </c>
      <c r="T266" s="24">
        <f t="shared" si="802"/>
        <v>170</v>
      </c>
      <c r="U266" s="24">
        <f t="shared" si="802"/>
        <v>355</v>
      </c>
      <c r="V266" s="100">
        <f t="shared" si="802"/>
        <v>0</v>
      </c>
      <c r="W266" s="100">
        <f t="shared" si="802"/>
        <v>0</v>
      </c>
      <c r="X266" s="100">
        <f t="shared" si="802"/>
        <v>0</v>
      </c>
    </row>
    <row r="267" spans="1:24" ht="25.5" customHeight="1">
      <c r="A267" s="18"/>
      <c r="B267" s="29" t="s">
        <v>116</v>
      </c>
      <c r="C267" s="12"/>
      <c r="D267" s="12"/>
      <c r="E267" s="12"/>
      <c r="F267" s="93"/>
      <c r="G267" s="93"/>
      <c r="H267" s="12"/>
      <c r="I267" s="93"/>
      <c r="J267" s="24"/>
      <c r="K267" s="12"/>
      <c r="L267" s="12"/>
      <c r="M267" s="12"/>
      <c r="N267" s="12"/>
      <c r="O267" s="11"/>
      <c r="P267" s="12"/>
      <c r="Q267" s="12"/>
      <c r="R267" s="12"/>
      <c r="S267" s="12"/>
      <c r="T267" s="12"/>
      <c r="U267" s="12"/>
      <c r="V267" s="12"/>
      <c r="W267" s="12"/>
      <c r="X267" s="12"/>
    </row>
    <row r="268" spans="1:24" ht="25.5" customHeight="1">
      <c r="A268" s="7"/>
      <c r="B268" s="106" t="s">
        <v>87</v>
      </c>
      <c r="C268" s="12">
        <v>8</v>
      </c>
      <c r="D268" s="12">
        <v>7</v>
      </c>
      <c r="E268" s="12">
        <f t="shared" ref="E268" si="803">C268+D268</f>
        <v>15</v>
      </c>
      <c r="F268" s="12">
        <v>12</v>
      </c>
      <c r="G268" s="38">
        <v>1</v>
      </c>
      <c r="H268" s="12">
        <f t="shared" ref="H268" si="804">F268+G268</f>
        <v>13</v>
      </c>
      <c r="I268" s="12">
        <v>8</v>
      </c>
      <c r="J268" s="12">
        <v>1</v>
      </c>
      <c r="K268" s="12">
        <f t="shared" ref="K268" si="805">I268+J268</f>
        <v>9</v>
      </c>
      <c r="L268" s="112">
        <f t="shared" ref="L268" si="806">C268+F268+I268</f>
        <v>28</v>
      </c>
      <c r="M268" s="112">
        <f t="shared" ref="M268" si="807">D268+G268+J268</f>
        <v>9</v>
      </c>
      <c r="N268" s="112">
        <f t="shared" ref="N268" si="808">L268+M268</f>
        <v>37</v>
      </c>
      <c r="O268" s="11">
        <v>2</v>
      </c>
      <c r="P268" s="12" t="str">
        <f t="shared" ref="P268" si="809">IF(O268=1,L268,"0")</f>
        <v>0</v>
      </c>
      <c r="Q268" s="12" t="str">
        <f t="shared" ref="Q268" si="810">IF(O268=1,M268,"0")</f>
        <v>0</v>
      </c>
      <c r="R268" s="12" t="str">
        <f t="shared" ref="R268" si="811">IF(O268=1,N268,"0")</f>
        <v>0</v>
      </c>
      <c r="S268" s="12">
        <f>IF(O268=2,L268,"0")</f>
        <v>28</v>
      </c>
      <c r="T268" s="12">
        <f>IF(O268=2,M268,"0")</f>
        <v>9</v>
      </c>
      <c r="U268" s="12">
        <f>IF(O268=2,N268,"0")</f>
        <v>37</v>
      </c>
      <c r="V268" s="12" t="str">
        <f t="shared" ref="V268" si="812">IF(O268=3,L268,"0")</f>
        <v>0</v>
      </c>
      <c r="W268" s="12" t="str">
        <f t="shared" ref="W268" si="813">IF(O268=3,M268,"0")</f>
        <v>0</v>
      </c>
      <c r="X268" s="12" t="str">
        <f t="shared" ref="X268" si="814">IF(O268=3,N268,"0")</f>
        <v>0</v>
      </c>
    </row>
    <row r="269" spans="1:24" ht="25.5" customHeight="1">
      <c r="A269" s="17"/>
      <c r="B269" s="106" t="s">
        <v>14</v>
      </c>
      <c r="C269" s="12">
        <v>19</v>
      </c>
      <c r="D269" s="12">
        <v>8</v>
      </c>
      <c r="E269" s="12">
        <f t="shared" ref="E269" si="815">C269+D269</f>
        <v>27</v>
      </c>
      <c r="F269" s="12">
        <v>7</v>
      </c>
      <c r="G269" s="38">
        <v>2</v>
      </c>
      <c r="H269" s="12">
        <f t="shared" ref="H269" si="816">F269+G269</f>
        <v>9</v>
      </c>
      <c r="I269" s="12">
        <v>2</v>
      </c>
      <c r="J269" s="12">
        <v>1</v>
      </c>
      <c r="K269" s="12">
        <f t="shared" ref="K269" si="817">I269+J269</f>
        <v>3</v>
      </c>
      <c r="L269" s="112">
        <f t="shared" ref="L269" si="818">C269+F269+I269</f>
        <v>28</v>
      </c>
      <c r="M269" s="112">
        <f t="shared" ref="M269" si="819">D269+G269+J269</f>
        <v>11</v>
      </c>
      <c r="N269" s="112">
        <f t="shared" ref="N269" si="820">L269+M269</f>
        <v>39</v>
      </c>
      <c r="O269" s="11">
        <v>2</v>
      </c>
      <c r="P269" s="12" t="str">
        <f t="shared" ref="P269" si="821">IF(O269=1,L269,"0")</f>
        <v>0</v>
      </c>
      <c r="Q269" s="12" t="str">
        <f t="shared" ref="Q269" si="822">IF(O269=1,M269,"0")</f>
        <v>0</v>
      </c>
      <c r="R269" s="12" t="str">
        <f t="shared" ref="R269" si="823">IF(O269=1,N269,"0")</f>
        <v>0</v>
      </c>
      <c r="S269" s="12">
        <f>IF(O269=2,L269,"0")</f>
        <v>28</v>
      </c>
      <c r="T269" s="12">
        <f>IF(O269=2,M269,"0")</f>
        <v>11</v>
      </c>
      <c r="U269" s="12">
        <f>IF(O269=2,N269,"0")</f>
        <v>39</v>
      </c>
      <c r="V269" s="12" t="str">
        <f t="shared" ref="V269" si="824">IF(O269=3,L269,"0")</f>
        <v>0</v>
      </c>
      <c r="W269" s="12" t="str">
        <f t="shared" ref="W269" si="825">IF(O269=3,M269,"0")</f>
        <v>0</v>
      </c>
      <c r="X269" s="12" t="str">
        <f t="shared" ref="X269" si="826">IF(O269=3,N269,"0")</f>
        <v>0</v>
      </c>
    </row>
    <row r="270" spans="1:24" s="4" customFormat="1" ht="25.5" customHeight="1">
      <c r="A270" s="26"/>
      <c r="B270" s="107" t="s">
        <v>3</v>
      </c>
      <c r="C270" s="24">
        <f t="shared" ref="C270:K270" si="827">SUM(C268:C269)</f>
        <v>27</v>
      </c>
      <c r="D270" s="24">
        <f t="shared" si="827"/>
        <v>15</v>
      </c>
      <c r="E270" s="24">
        <f t="shared" si="827"/>
        <v>42</v>
      </c>
      <c r="F270" s="24">
        <f t="shared" si="827"/>
        <v>19</v>
      </c>
      <c r="G270" s="31">
        <f t="shared" si="827"/>
        <v>3</v>
      </c>
      <c r="H270" s="24">
        <f t="shared" si="827"/>
        <v>22</v>
      </c>
      <c r="I270" s="24">
        <f t="shared" si="827"/>
        <v>10</v>
      </c>
      <c r="J270" s="24">
        <f t="shared" si="827"/>
        <v>2</v>
      </c>
      <c r="K270" s="24">
        <f t="shared" si="827"/>
        <v>12</v>
      </c>
      <c r="L270" s="82">
        <f>C270+F270+I270</f>
        <v>56</v>
      </c>
      <c r="M270" s="82">
        <f>D270+G270+J270</f>
        <v>20</v>
      </c>
      <c r="N270" s="24">
        <f t="shared" ref="N270:N271" si="828">L270+M270</f>
        <v>76</v>
      </c>
      <c r="O270" s="35">
        <f t="shared" ref="O270:X270" si="829">SUM(O268:O269)</f>
        <v>4</v>
      </c>
      <c r="P270" s="24">
        <f t="shared" si="829"/>
        <v>0</v>
      </c>
      <c r="Q270" s="24">
        <f t="shared" si="829"/>
        <v>0</v>
      </c>
      <c r="R270" s="24">
        <f t="shared" si="829"/>
        <v>0</v>
      </c>
      <c r="S270" s="24">
        <f t="shared" si="829"/>
        <v>56</v>
      </c>
      <c r="T270" s="24">
        <f t="shared" si="829"/>
        <v>20</v>
      </c>
      <c r="U270" s="24">
        <f t="shared" si="829"/>
        <v>76</v>
      </c>
      <c r="V270" s="97">
        <f t="shared" si="829"/>
        <v>0</v>
      </c>
      <c r="W270" s="97">
        <f t="shared" si="829"/>
        <v>0</v>
      </c>
      <c r="X270" s="97">
        <f t="shared" si="829"/>
        <v>0</v>
      </c>
    </row>
    <row r="271" spans="1:24" s="4" customFormat="1" ht="25.5" customHeight="1">
      <c r="A271" s="26"/>
      <c r="B271" s="27" t="s">
        <v>2</v>
      </c>
      <c r="C271" s="24">
        <f t="shared" ref="C271:K271" si="830">C270+C266</f>
        <v>43</v>
      </c>
      <c r="D271" s="24">
        <f t="shared" si="830"/>
        <v>18</v>
      </c>
      <c r="E271" s="24">
        <f t="shared" si="830"/>
        <v>61</v>
      </c>
      <c r="F271" s="24">
        <f t="shared" si="830"/>
        <v>116</v>
      </c>
      <c r="G271" s="31">
        <f t="shared" si="830"/>
        <v>102</v>
      </c>
      <c r="H271" s="24">
        <f t="shared" si="830"/>
        <v>218</v>
      </c>
      <c r="I271" s="24">
        <f t="shared" si="830"/>
        <v>82</v>
      </c>
      <c r="J271" s="24">
        <f t="shared" si="830"/>
        <v>70</v>
      </c>
      <c r="K271" s="24">
        <f t="shared" si="830"/>
        <v>152</v>
      </c>
      <c r="L271" s="82">
        <f>C271+F271+I271</f>
        <v>241</v>
      </c>
      <c r="M271" s="82">
        <f>D271+G271+J271</f>
        <v>190</v>
      </c>
      <c r="N271" s="24">
        <f t="shared" si="828"/>
        <v>431</v>
      </c>
      <c r="O271" s="35">
        <f t="shared" ref="O271:X271" si="831">O270+O266</f>
        <v>16</v>
      </c>
      <c r="P271" s="24">
        <f t="shared" si="831"/>
        <v>0</v>
      </c>
      <c r="Q271" s="24">
        <f t="shared" si="831"/>
        <v>0</v>
      </c>
      <c r="R271" s="24">
        <f t="shared" si="831"/>
        <v>0</v>
      </c>
      <c r="S271" s="24">
        <f t="shared" si="831"/>
        <v>241</v>
      </c>
      <c r="T271" s="24">
        <f t="shared" si="831"/>
        <v>190</v>
      </c>
      <c r="U271" s="24">
        <f t="shared" si="831"/>
        <v>431</v>
      </c>
      <c r="V271" s="97">
        <f t="shared" si="831"/>
        <v>0</v>
      </c>
      <c r="W271" s="97">
        <f t="shared" si="831"/>
        <v>0</v>
      </c>
      <c r="X271" s="97">
        <f t="shared" si="831"/>
        <v>0</v>
      </c>
    </row>
    <row r="272" spans="1:24" ht="25.5" customHeight="1">
      <c r="A272" s="18"/>
      <c r="B272" s="43" t="s">
        <v>82</v>
      </c>
      <c r="C272" s="12"/>
      <c r="D272" s="12"/>
      <c r="E272" s="12"/>
      <c r="F272" s="45"/>
      <c r="G272" s="45"/>
      <c r="H272" s="12"/>
      <c r="I272" s="45"/>
      <c r="J272" s="45"/>
      <c r="K272" s="12"/>
      <c r="L272" s="12"/>
      <c r="M272" s="12"/>
      <c r="N272" s="12"/>
      <c r="O272" s="11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ht="25.5" customHeight="1">
      <c r="A273" s="17"/>
      <c r="B273" s="8" t="s">
        <v>115</v>
      </c>
      <c r="C273" s="12"/>
      <c r="D273" s="12"/>
      <c r="E273" s="12"/>
      <c r="F273" s="92"/>
      <c r="G273" s="92"/>
      <c r="H273" s="12"/>
      <c r="I273" s="92"/>
      <c r="J273" s="92"/>
      <c r="K273" s="12"/>
      <c r="L273" s="12"/>
      <c r="M273" s="12"/>
      <c r="N273" s="12"/>
      <c r="O273" s="11"/>
      <c r="P273" s="12"/>
      <c r="Q273" s="12"/>
      <c r="R273" s="12"/>
      <c r="S273" s="12"/>
      <c r="T273" s="12"/>
      <c r="U273" s="12"/>
      <c r="V273" s="12"/>
      <c r="W273" s="12"/>
      <c r="X273" s="12"/>
    </row>
    <row r="274" spans="1:24" ht="25.5" hidden="1" customHeight="1">
      <c r="A274" s="18"/>
      <c r="B274" s="19" t="s">
        <v>17</v>
      </c>
      <c r="C274" s="12">
        <v>0</v>
      </c>
      <c r="D274" s="12">
        <v>0</v>
      </c>
      <c r="E274" s="12">
        <f>C274+D274</f>
        <v>0</v>
      </c>
      <c r="F274" s="33">
        <v>0</v>
      </c>
      <c r="G274" s="34">
        <v>0</v>
      </c>
      <c r="H274" s="12">
        <f>F274+G274</f>
        <v>0</v>
      </c>
      <c r="I274" s="33">
        <v>0</v>
      </c>
      <c r="J274" s="33">
        <v>0</v>
      </c>
      <c r="K274" s="12">
        <f>I274+J274</f>
        <v>0</v>
      </c>
      <c r="L274" s="112">
        <f t="shared" ref="L274:M279" si="832">C274+F274+I274</f>
        <v>0</v>
      </c>
      <c r="M274" s="112">
        <f t="shared" si="832"/>
        <v>0</v>
      </c>
      <c r="N274" s="112">
        <f t="shared" ref="N274:N279" si="833">L274+M274</f>
        <v>0</v>
      </c>
      <c r="O274" s="11">
        <v>2</v>
      </c>
      <c r="P274" s="12" t="str">
        <f>IF(O274=1,L274,"0")</f>
        <v>0</v>
      </c>
      <c r="Q274" s="12" t="str">
        <f>IF(O274=1,M274,"0")</f>
        <v>0</v>
      </c>
      <c r="R274" s="12" t="str">
        <f>IF(O274=1,N274,"0")</f>
        <v>0</v>
      </c>
      <c r="S274" s="12">
        <f>IF(O274=2,L274,"0")</f>
        <v>0</v>
      </c>
      <c r="T274" s="12">
        <f>IF(O274=2,M274,"0")</f>
        <v>0</v>
      </c>
      <c r="U274" s="12">
        <f>IF(O274=2,N274,"0")</f>
        <v>0</v>
      </c>
      <c r="V274" s="12" t="str">
        <f t="shared" ref="V274:V276" si="834">IF(O274=3,L274,"0")</f>
        <v>0</v>
      </c>
      <c r="W274" s="12" t="str">
        <f t="shared" ref="W274:W276" si="835">IF(O274=3,M274,"0")</f>
        <v>0</v>
      </c>
      <c r="X274" s="12" t="str">
        <f t="shared" ref="X274:X276" si="836">IF(O274=3,N274,"0")</f>
        <v>0</v>
      </c>
    </row>
    <row r="275" spans="1:24" ht="25.5" customHeight="1">
      <c r="A275" s="18"/>
      <c r="B275" s="19" t="s">
        <v>16</v>
      </c>
      <c r="C275" s="12">
        <v>3</v>
      </c>
      <c r="D275" s="12">
        <v>4</v>
      </c>
      <c r="E275" s="12">
        <f>C275+D275</f>
        <v>7</v>
      </c>
      <c r="F275" s="33">
        <v>6</v>
      </c>
      <c r="G275" s="34">
        <v>0</v>
      </c>
      <c r="H275" s="12">
        <f>F275+G275</f>
        <v>6</v>
      </c>
      <c r="I275" s="33">
        <v>11</v>
      </c>
      <c r="J275" s="33">
        <v>13</v>
      </c>
      <c r="K275" s="12">
        <f>I275+J275</f>
        <v>24</v>
      </c>
      <c r="L275" s="112">
        <f t="shared" ref="L275" si="837">C275+F275+I275</f>
        <v>20</v>
      </c>
      <c r="M275" s="112">
        <f t="shared" ref="M275" si="838">D275+G275+J275</f>
        <v>17</v>
      </c>
      <c r="N275" s="112">
        <f t="shared" ref="N275" si="839">L275+M275</f>
        <v>37</v>
      </c>
      <c r="O275" s="11">
        <v>2</v>
      </c>
      <c r="P275" s="12" t="str">
        <f>IF(O275=1,L275,"0")</f>
        <v>0</v>
      </c>
      <c r="Q275" s="12" t="str">
        <f>IF(O275=1,M275,"0")</f>
        <v>0</v>
      </c>
      <c r="R275" s="12" t="str">
        <f>IF(O275=1,N275,"0")</f>
        <v>0</v>
      </c>
      <c r="S275" s="12">
        <f>IF(O275=2,L275,"0")</f>
        <v>20</v>
      </c>
      <c r="T275" s="12">
        <f>IF(O275=2,M275,"0")</f>
        <v>17</v>
      </c>
      <c r="U275" s="12">
        <f>IF(O275=2,N275,"0")</f>
        <v>37</v>
      </c>
      <c r="V275" s="12" t="str">
        <f t="shared" ref="V275" si="840">IF(O275=3,L275,"0")</f>
        <v>0</v>
      </c>
      <c r="W275" s="12" t="str">
        <f t="shared" ref="W275" si="841">IF(O275=3,M275,"0")</f>
        <v>0</v>
      </c>
      <c r="X275" s="12" t="str">
        <f t="shared" ref="X275" si="842">IF(O275=3,N275,"0")</f>
        <v>0</v>
      </c>
    </row>
    <row r="276" spans="1:24" ht="25.5" customHeight="1">
      <c r="A276" s="18"/>
      <c r="B276" s="19" t="s">
        <v>14</v>
      </c>
      <c r="C276" s="12">
        <v>5</v>
      </c>
      <c r="D276" s="12">
        <v>0</v>
      </c>
      <c r="E276" s="12">
        <f>C276+D276</f>
        <v>5</v>
      </c>
      <c r="F276" s="33">
        <v>7</v>
      </c>
      <c r="G276" s="34">
        <v>5</v>
      </c>
      <c r="H276" s="12">
        <f>F276+G276</f>
        <v>12</v>
      </c>
      <c r="I276" s="33">
        <v>4</v>
      </c>
      <c r="J276" s="33">
        <v>1</v>
      </c>
      <c r="K276" s="12">
        <f>I276+J276</f>
        <v>5</v>
      </c>
      <c r="L276" s="112">
        <f t="shared" si="832"/>
        <v>16</v>
      </c>
      <c r="M276" s="112">
        <f t="shared" si="832"/>
        <v>6</v>
      </c>
      <c r="N276" s="112">
        <f t="shared" si="833"/>
        <v>22</v>
      </c>
      <c r="O276" s="11">
        <v>2</v>
      </c>
      <c r="P276" s="12" t="str">
        <f>IF(O276=1,L276,"0")</f>
        <v>0</v>
      </c>
      <c r="Q276" s="12" t="str">
        <f>IF(O276=1,M276,"0")</f>
        <v>0</v>
      </c>
      <c r="R276" s="12" t="str">
        <f>IF(O276=1,N276,"0")</f>
        <v>0</v>
      </c>
      <c r="S276" s="12">
        <f>IF(O276=2,L276,"0")</f>
        <v>16</v>
      </c>
      <c r="T276" s="12">
        <f>IF(O276=2,M276,"0")</f>
        <v>6</v>
      </c>
      <c r="U276" s="12">
        <f>IF(O276=2,N276,"0")</f>
        <v>22</v>
      </c>
      <c r="V276" s="12" t="str">
        <f t="shared" si="834"/>
        <v>0</v>
      </c>
      <c r="W276" s="12" t="str">
        <f t="shared" si="835"/>
        <v>0</v>
      </c>
      <c r="X276" s="12" t="str">
        <f t="shared" si="836"/>
        <v>0</v>
      </c>
    </row>
    <row r="277" spans="1:24" ht="25.5" customHeight="1">
      <c r="A277" s="18"/>
      <c r="B277" s="27" t="s">
        <v>3</v>
      </c>
      <c r="C277" s="24">
        <f t="shared" ref="C277:K277" si="843">SUM(C274:C276)</f>
        <v>8</v>
      </c>
      <c r="D277" s="24">
        <f t="shared" si="843"/>
        <v>4</v>
      </c>
      <c r="E277" s="24">
        <f t="shared" si="843"/>
        <v>12</v>
      </c>
      <c r="F277" s="10">
        <f t="shared" si="843"/>
        <v>13</v>
      </c>
      <c r="G277" s="46">
        <f t="shared" si="843"/>
        <v>5</v>
      </c>
      <c r="H277" s="24">
        <f t="shared" si="843"/>
        <v>18</v>
      </c>
      <c r="I277" s="10">
        <f t="shared" si="843"/>
        <v>15</v>
      </c>
      <c r="J277" s="10">
        <f t="shared" si="843"/>
        <v>14</v>
      </c>
      <c r="K277" s="24">
        <f t="shared" si="843"/>
        <v>29</v>
      </c>
      <c r="L277" s="24">
        <f t="shared" si="832"/>
        <v>36</v>
      </c>
      <c r="M277" s="24">
        <f t="shared" si="832"/>
        <v>23</v>
      </c>
      <c r="N277" s="24">
        <f t="shared" si="833"/>
        <v>59</v>
      </c>
      <c r="O277" s="11">
        <f t="shared" ref="O277:X277" si="844">SUM(O273:O276)</f>
        <v>6</v>
      </c>
      <c r="P277" s="24">
        <f t="shared" si="844"/>
        <v>0</v>
      </c>
      <c r="Q277" s="24">
        <f t="shared" si="844"/>
        <v>0</v>
      </c>
      <c r="R277" s="24">
        <f t="shared" si="844"/>
        <v>0</v>
      </c>
      <c r="S277" s="24">
        <f t="shared" si="844"/>
        <v>36</v>
      </c>
      <c r="T277" s="24">
        <f t="shared" si="844"/>
        <v>23</v>
      </c>
      <c r="U277" s="24">
        <f t="shared" si="844"/>
        <v>59</v>
      </c>
      <c r="V277" s="97">
        <f t="shared" si="844"/>
        <v>0</v>
      </c>
      <c r="W277" s="97">
        <f t="shared" si="844"/>
        <v>0</v>
      </c>
      <c r="X277" s="97">
        <f t="shared" si="844"/>
        <v>0</v>
      </c>
    </row>
    <row r="278" spans="1:24" s="4" customFormat="1" ht="25.5" customHeight="1">
      <c r="A278" s="26"/>
      <c r="B278" s="27" t="s">
        <v>83</v>
      </c>
      <c r="C278" s="24">
        <f t="shared" ref="C278:K278" si="845">C277</f>
        <v>8</v>
      </c>
      <c r="D278" s="24">
        <f t="shared" si="845"/>
        <v>4</v>
      </c>
      <c r="E278" s="24">
        <f t="shared" si="845"/>
        <v>12</v>
      </c>
      <c r="F278" s="24">
        <f t="shared" si="845"/>
        <v>13</v>
      </c>
      <c r="G278" s="31">
        <f t="shared" si="845"/>
        <v>5</v>
      </c>
      <c r="H278" s="24">
        <f t="shared" si="845"/>
        <v>18</v>
      </c>
      <c r="I278" s="24">
        <f t="shared" si="845"/>
        <v>15</v>
      </c>
      <c r="J278" s="24">
        <f t="shared" si="845"/>
        <v>14</v>
      </c>
      <c r="K278" s="24">
        <f t="shared" si="845"/>
        <v>29</v>
      </c>
      <c r="L278" s="24">
        <f t="shared" si="832"/>
        <v>36</v>
      </c>
      <c r="M278" s="24">
        <f t="shared" si="832"/>
        <v>23</v>
      </c>
      <c r="N278" s="24">
        <f t="shared" si="833"/>
        <v>59</v>
      </c>
      <c r="O278" s="42">
        <f>+O277</f>
        <v>6</v>
      </c>
      <c r="P278" s="24">
        <f t="shared" ref="P278:U278" si="846">P277</f>
        <v>0</v>
      </c>
      <c r="Q278" s="24">
        <f t="shared" si="846"/>
        <v>0</v>
      </c>
      <c r="R278" s="24">
        <f t="shared" si="846"/>
        <v>0</v>
      </c>
      <c r="S278" s="24">
        <f t="shared" si="846"/>
        <v>36</v>
      </c>
      <c r="T278" s="24">
        <f t="shared" si="846"/>
        <v>23</v>
      </c>
      <c r="U278" s="24">
        <f t="shared" si="846"/>
        <v>59</v>
      </c>
      <c r="V278" s="97">
        <f t="shared" ref="V278:X278" si="847">V277</f>
        <v>0</v>
      </c>
      <c r="W278" s="97">
        <f t="shared" si="847"/>
        <v>0</v>
      </c>
      <c r="X278" s="97">
        <f t="shared" si="847"/>
        <v>0</v>
      </c>
    </row>
    <row r="279" spans="1:24" s="4" customFormat="1" ht="25.5" customHeight="1">
      <c r="A279" s="68"/>
      <c r="B279" s="69" t="s">
        <v>1</v>
      </c>
      <c r="C279" s="70">
        <f t="shared" ref="C279:K279" si="848">C271+C278</f>
        <v>51</v>
      </c>
      <c r="D279" s="70">
        <f t="shared" si="848"/>
        <v>22</v>
      </c>
      <c r="E279" s="70">
        <f t="shared" si="848"/>
        <v>73</v>
      </c>
      <c r="F279" s="70">
        <f t="shared" si="848"/>
        <v>129</v>
      </c>
      <c r="G279" s="71">
        <f t="shared" si="848"/>
        <v>107</v>
      </c>
      <c r="H279" s="70">
        <f t="shared" si="848"/>
        <v>236</v>
      </c>
      <c r="I279" s="70">
        <f t="shared" si="848"/>
        <v>97</v>
      </c>
      <c r="J279" s="70">
        <f t="shared" si="848"/>
        <v>84</v>
      </c>
      <c r="K279" s="70">
        <f t="shared" si="848"/>
        <v>181</v>
      </c>
      <c r="L279" s="70">
        <f t="shared" si="832"/>
        <v>277</v>
      </c>
      <c r="M279" s="70">
        <f t="shared" si="832"/>
        <v>213</v>
      </c>
      <c r="N279" s="70">
        <f t="shared" si="833"/>
        <v>490</v>
      </c>
      <c r="O279" s="74">
        <f t="shared" ref="O279:X279" si="849">O271+O278</f>
        <v>22</v>
      </c>
      <c r="P279" s="70">
        <f t="shared" si="849"/>
        <v>0</v>
      </c>
      <c r="Q279" s="70">
        <f t="shared" si="849"/>
        <v>0</v>
      </c>
      <c r="R279" s="70">
        <f t="shared" si="849"/>
        <v>0</v>
      </c>
      <c r="S279" s="70">
        <f t="shared" si="849"/>
        <v>277</v>
      </c>
      <c r="T279" s="70">
        <f t="shared" si="849"/>
        <v>213</v>
      </c>
      <c r="U279" s="70">
        <f t="shared" si="849"/>
        <v>490</v>
      </c>
      <c r="V279" s="70">
        <f t="shared" si="849"/>
        <v>0</v>
      </c>
      <c r="W279" s="70">
        <f t="shared" si="849"/>
        <v>0</v>
      </c>
      <c r="X279" s="70">
        <f t="shared" si="849"/>
        <v>0</v>
      </c>
    </row>
    <row r="280" spans="1:24" ht="25.5" customHeight="1">
      <c r="A280" s="26" t="s">
        <v>13</v>
      </c>
      <c r="B280" s="19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1"/>
      <c r="P280" s="12"/>
      <c r="Q280" s="12"/>
      <c r="R280" s="12"/>
      <c r="S280" s="12"/>
      <c r="T280" s="12"/>
      <c r="U280" s="12"/>
      <c r="V280" s="12"/>
      <c r="W280" s="12"/>
      <c r="X280" s="12"/>
    </row>
    <row r="281" spans="1:24" ht="25.5" customHeight="1">
      <c r="A281" s="26"/>
      <c r="B281" s="44" t="s">
        <v>5</v>
      </c>
      <c r="C281" s="12"/>
      <c r="D281" s="12"/>
      <c r="E281" s="12"/>
      <c r="F281" s="45"/>
      <c r="G281" s="45"/>
      <c r="H281" s="12"/>
      <c r="I281" s="45"/>
      <c r="J281" s="45"/>
      <c r="K281" s="12"/>
      <c r="L281" s="12"/>
      <c r="M281" s="12"/>
      <c r="N281" s="12"/>
      <c r="O281" s="11"/>
      <c r="P281" s="12"/>
      <c r="Q281" s="12"/>
      <c r="R281" s="12"/>
      <c r="S281" s="12"/>
      <c r="T281" s="12"/>
      <c r="U281" s="12"/>
      <c r="V281" s="12"/>
      <c r="W281" s="12"/>
      <c r="X281" s="12"/>
    </row>
    <row r="282" spans="1:24" ht="25.5" customHeight="1">
      <c r="A282" s="18"/>
      <c r="B282" s="8" t="s">
        <v>117</v>
      </c>
      <c r="C282" s="12"/>
      <c r="D282" s="12"/>
      <c r="E282" s="12"/>
      <c r="F282" s="92"/>
      <c r="G282" s="92"/>
      <c r="H282" s="12"/>
      <c r="I282" s="92"/>
      <c r="J282" s="92"/>
      <c r="K282" s="12"/>
      <c r="L282" s="12"/>
      <c r="M282" s="12"/>
      <c r="N282" s="12"/>
      <c r="O282" s="11"/>
      <c r="P282" s="12"/>
      <c r="Q282" s="12"/>
      <c r="R282" s="12"/>
      <c r="S282" s="12"/>
      <c r="T282" s="12"/>
      <c r="U282" s="12"/>
      <c r="V282" s="12"/>
      <c r="W282" s="12"/>
      <c r="X282" s="12"/>
    </row>
    <row r="283" spans="1:24" ht="25.5" customHeight="1">
      <c r="A283" s="18"/>
      <c r="B283" s="39" t="s">
        <v>174</v>
      </c>
      <c r="C283" s="12">
        <v>0</v>
      </c>
      <c r="D283" s="12">
        <v>0</v>
      </c>
      <c r="E283" s="12">
        <f t="shared" ref="E283:E284" si="850">C283+D283</f>
        <v>0</v>
      </c>
      <c r="F283" s="33">
        <v>11</v>
      </c>
      <c r="G283" s="34">
        <v>2</v>
      </c>
      <c r="H283" s="12">
        <f t="shared" ref="H283:H284" si="851">F283+G283</f>
        <v>13</v>
      </c>
      <c r="I283" s="33">
        <v>0</v>
      </c>
      <c r="J283" s="33">
        <v>0</v>
      </c>
      <c r="K283" s="12">
        <f t="shared" ref="K283:K284" si="852">I283+J283</f>
        <v>0</v>
      </c>
      <c r="L283" s="112">
        <f t="shared" ref="L283:L284" si="853">C283+F283+I283</f>
        <v>11</v>
      </c>
      <c r="M283" s="112">
        <f t="shared" ref="M283:M284" si="854">D283+G283+J283</f>
        <v>2</v>
      </c>
      <c r="N283" s="112">
        <f t="shared" ref="N283:N284" si="855">L283+M283</f>
        <v>13</v>
      </c>
      <c r="O283" s="11">
        <v>2</v>
      </c>
      <c r="P283" s="12" t="str">
        <f t="shared" ref="P283:P284" si="856">IF(O283=1,L283,"0")</f>
        <v>0</v>
      </c>
      <c r="Q283" s="12" t="str">
        <f t="shared" ref="Q283:Q284" si="857">IF(O283=1,M283,"0")</f>
        <v>0</v>
      </c>
      <c r="R283" s="12" t="str">
        <f t="shared" ref="R283:R284" si="858">IF(O283=1,N283,"0")</f>
        <v>0</v>
      </c>
      <c r="S283" s="12">
        <f t="shared" ref="S283:S284" si="859">IF(O283=2,L283,"0")</f>
        <v>11</v>
      </c>
      <c r="T283" s="12">
        <f t="shared" ref="T283:T284" si="860">IF(O283=2,M283,"0")</f>
        <v>2</v>
      </c>
      <c r="U283" s="12">
        <f t="shared" ref="U283:U284" si="861">IF(O283=2,N283,"0")</f>
        <v>13</v>
      </c>
      <c r="V283" s="12" t="str">
        <f t="shared" ref="V283:V284" si="862">IF(O283=3,L283,"0")</f>
        <v>0</v>
      </c>
      <c r="W283" s="12" t="str">
        <f t="shared" ref="W283:W284" si="863">IF(O283=3,M283,"0")</f>
        <v>0</v>
      </c>
      <c r="X283" s="12" t="str">
        <f t="shared" ref="X283:X284" si="864">IF(O283=3,N283,"0")</f>
        <v>0</v>
      </c>
    </row>
    <row r="284" spans="1:24" ht="25.5" customHeight="1">
      <c r="A284" s="18"/>
      <c r="B284" s="122" t="s">
        <v>11</v>
      </c>
      <c r="C284" s="121">
        <v>0</v>
      </c>
      <c r="D284" s="12">
        <v>0</v>
      </c>
      <c r="E284" s="12">
        <f t="shared" si="850"/>
        <v>0</v>
      </c>
      <c r="F284" s="33">
        <v>0</v>
      </c>
      <c r="G284" s="34">
        <v>0</v>
      </c>
      <c r="H284" s="12">
        <f t="shared" si="851"/>
        <v>0</v>
      </c>
      <c r="I284" s="33">
        <v>0</v>
      </c>
      <c r="J284" s="33">
        <v>1</v>
      </c>
      <c r="K284" s="12">
        <f t="shared" si="852"/>
        <v>1</v>
      </c>
      <c r="L284" s="112">
        <f t="shared" si="853"/>
        <v>0</v>
      </c>
      <c r="M284" s="112">
        <f t="shared" si="854"/>
        <v>1</v>
      </c>
      <c r="N284" s="112">
        <f t="shared" si="855"/>
        <v>1</v>
      </c>
      <c r="O284" s="11">
        <v>2</v>
      </c>
      <c r="P284" s="12" t="str">
        <f t="shared" si="856"/>
        <v>0</v>
      </c>
      <c r="Q284" s="12" t="str">
        <f t="shared" si="857"/>
        <v>0</v>
      </c>
      <c r="R284" s="12" t="str">
        <f t="shared" si="858"/>
        <v>0</v>
      </c>
      <c r="S284" s="12">
        <f t="shared" si="859"/>
        <v>0</v>
      </c>
      <c r="T284" s="12">
        <f t="shared" si="860"/>
        <v>1</v>
      </c>
      <c r="U284" s="12">
        <f t="shared" si="861"/>
        <v>1</v>
      </c>
      <c r="V284" s="12" t="str">
        <f t="shared" si="862"/>
        <v>0</v>
      </c>
      <c r="W284" s="12" t="str">
        <f t="shared" si="863"/>
        <v>0</v>
      </c>
      <c r="X284" s="12" t="str">
        <f t="shared" si="864"/>
        <v>0</v>
      </c>
    </row>
    <row r="285" spans="1:24" ht="25.5" customHeight="1">
      <c r="A285" s="18"/>
      <c r="B285" s="122" t="s">
        <v>182</v>
      </c>
      <c r="C285" s="121">
        <v>0</v>
      </c>
      <c r="D285" s="12">
        <v>0</v>
      </c>
      <c r="E285" s="12">
        <f t="shared" ref="E285:E294" si="865">C285+D285</f>
        <v>0</v>
      </c>
      <c r="F285" s="33">
        <v>8</v>
      </c>
      <c r="G285" s="34">
        <v>11</v>
      </c>
      <c r="H285" s="12">
        <f t="shared" ref="H285:H294" si="866">F285+G285</f>
        <v>19</v>
      </c>
      <c r="I285" s="33">
        <v>3</v>
      </c>
      <c r="J285" s="33">
        <v>0</v>
      </c>
      <c r="K285" s="12">
        <f t="shared" ref="K285:K294" si="867">I285+J285</f>
        <v>3</v>
      </c>
      <c r="L285" s="112">
        <f t="shared" ref="L285:M294" si="868">C285+F285+I285</f>
        <v>11</v>
      </c>
      <c r="M285" s="112">
        <f t="shared" si="868"/>
        <v>11</v>
      </c>
      <c r="N285" s="112">
        <f t="shared" ref="N285:N294" si="869">L285+M285</f>
        <v>22</v>
      </c>
      <c r="O285" s="11">
        <v>2</v>
      </c>
      <c r="P285" s="12" t="str">
        <f t="shared" ref="P285:P294" si="870">IF(O285=1,L285,"0")</f>
        <v>0</v>
      </c>
      <c r="Q285" s="12" t="str">
        <f t="shared" ref="Q285:Q294" si="871">IF(O285=1,M285,"0")</f>
        <v>0</v>
      </c>
      <c r="R285" s="12" t="str">
        <f t="shared" ref="R285:R294" si="872">IF(O285=1,N285,"0")</f>
        <v>0</v>
      </c>
      <c r="S285" s="12">
        <f t="shared" ref="S285:S294" si="873">IF(O285=2,L285,"0")</f>
        <v>11</v>
      </c>
      <c r="T285" s="12">
        <f t="shared" ref="T285:T294" si="874">IF(O285=2,M285,"0")</f>
        <v>11</v>
      </c>
      <c r="U285" s="12">
        <f t="shared" ref="U285:U294" si="875">IF(O285=2,N285,"0")</f>
        <v>22</v>
      </c>
      <c r="V285" s="12" t="str">
        <f t="shared" ref="V285:V294" si="876">IF(O285=3,L285,"0")</f>
        <v>0</v>
      </c>
      <c r="W285" s="12" t="str">
        <f t="shared" ref="W285:W294" si="877">IF(O285=3,M285,"0")</f>
        <v>0</v>
      </c>
      <c r="X285" s="12" t="str">
        <f t="shared" ref="X285:X294" si="878">IF(O285=3,N285,"0")</f>
        <v>0</v>
      </c>
    </row>
    <row r="286" spans="1:24" ht="25.5" customHeight="1">
      <c r="A286" s="18"/>
      <c r="B286" s="122" t="s">
        <v>183</v>
      </c>
      <c r="C286" s="121">
        <v>0</v>
      </c>
      <c r="D286" s="12">
        <v>0</v>
      </c>
      <c r="E286" s="12">
        <f t="shared" si="865"/>
        <v>0</v>
      </c>
      <c r="F286" s="33">
        <v>3</v>
      </c>
      <c r="G286" s="34">
        <v>15</v>
      </c>
      <c r="H286" s="12">
        <f t="shared" si="866"/>
        <v>18</v>
      </c>
      <c r="I286" s="33">
        <v>0</v>
      </c>
      <c r="J286" s="33">
        <v>2</v>
      </c>
      <c r="K286" s="12">
        <f t="shared" si="867"/>
        <v>2</v>
      </c>
      <c r="L286" s="112">
        <f t="shared" si="868"/>
        <v>3</v>
      </c>
      <c r="M286" s="112">
        <f t="shared" si="868"/>
        <v>17</v>
      </c>
      <c r="N286" s="112">
        <f t="shared" si="869"/>
        <v>20</v>
      </c>
      <c r="O286" s="11">
        <v>2</v>
      </c>
      <c r="P286" s="12" t="str">
        <f t="shared" si="870"/>
        <v>0</v>
      </c>
      <c r="Q286" s="12" t="str">
        <f t="shared" si="871"/>
        <v>0</v>
      </c>
      <c r="R286" s="12" t="str">
        <f t="shared" si="872"/>
        <v>0</v>
      </c>
      <c r="S286" s="12">
        <f t="shared" si="873"/>
        <v>3</v>
      </c>
      <c r="T286" s="12">
        <f t="shared" si="874"/>
        <v>17</v>
      </c>
      <c r="U286" s="12">
        <f t="shared" si="875"/>
        <v>20</v>
      </c>
      <c r="V286" s="12" t="str">
        <f t="shared" si="876"/>
        <v>0</v>
      </c>
      <c r="W286" s="12" t="str">
        <f t="shared" si="877"/>
        <v>0</v>
      </c>
      <c r="X286" s="12" t="str">
        <f t="shared" si="878"/>
        <v>0</v>
      </c>
    </row>
    <row r="287" spans="1:24" ht="25.5" customHeight="1">
      <c r="A287" s="18"/>
      <c r="B287" s="41" t="s">
        <v>124</v>
      </c>
      <c r="C287" s="121">
        <v>0</v>
      </c>
      <c r="D287" s="12">
        <v>0</v>
      </c>
      <c r="E287" s="12">
        <f t="shared" ref="E287:E288" si="879">C287+D287</f>
        <v>0</v>
      </c>
      <c r="F287" s="33">
        <v>7</v>
      </c>
      <c r="G287" s="34">
        <v>20</v>
      </c>
      <c r="H287" s="12">
        <f t="shared" ref="H287:H288" si="880">F287+G287</f>
        <v>27</v>
      </c>
      <c r="I287" s="33">
        <v>0</v>
      </c>
      <c r="J287" s="33">
        <v>0</v>
      </c>
      <c r="K287" s="12">
        <f t="shared" ref="K287:K288" si="881">I287+J287</f>
        <v>0</v>
      </c>
      <c r="L287" s="112">
        <f t="shared" ref="L287:L288" si="882">C287+F287+I287</f>
        <v>7</v>
      </c>
      <c r="M287" s="112">
        <f t="shared" ref="M287:M288" si="883">D287+G287+J287</f>
        <v>20</v>
      </c>
      <c r="N287" s="112">
        <f t="shared" ref="N287:N288" si="884">L287+M287</f>
        <v>27</v>
      </c>
      <c r="O287" s="11">
        <v>2</v>
      </c>
      <c r="P287" s="12" t="str">
        <f t="shared" ref="P287:P288" si="885">IF(O287=1,L287,"0")</f>
        <v>0</v>
      </c>
      <c r="Q287" s="12" t="str">
        <f t="shared" ref="Q287:Q288" si="886">IF(O287=1,M287,"0")</f>
        <v>0</v>
      </c>
      <c r="R287" s="12" t="str">
        <f t="shared" ref="R287:R288" si="887">IF(O287=1,N287,"0")</f>
        <v>0</v>
      </c>
      <c r="S287" s="12">
        <f t="shared" si="873"/>
        <v>7</v>
      </c>
      <c r="T287" s="12">
        <f t="shared" si="874"/>
        <v>20</v>
      </c>
      <c r="U287" s="12">
        <f t="shared" si="875"/>
        <v>27</v>
      </c>
      <c r="V287" s="12" t="str">
        <f t="shared" si="876"/>
        <v>0</v>
      </c>
      <c r="W287" s="12" t="str">
        <f t="shared" si="877"/>
        <v>0</v>
      </c>
      <c r="X287" s="12" t="str">
        <f t="shared" si="878"/>
        <v>0</v>
      </c>
    </row>
    <row r="288" spans="1:24" ht="25.5" customHeight="1">
      <c r="A288" s="18"/>
      <c r="B288" s="41" t="s">
        <v>10</v>
      </c>
      <c r="C288" s="121">
        <v>1</v>
      </c>
      <c r="D288" s="12">
        <v>3</v>
      </c>
      <c r="E288" s="12">
        <f t="shared" si="879"/>
        <v>4</v>
      </c>
      <c r="F288" s="33">
        <v>0</v>
      </c>
      <c r="G288" s="34">
        <v>0</v>
      </c>
      <c r="H288" s="12">
        <f t="shared" si="880"/>
        <v>0</v>
      </c>
      <c r="I288" s="33">
        <v>0</v>
      </c>
      <c r="J288" s="33">
        <v>0</v>
      </c>
      <c r="K288" s="12">
        <f t="shared" si="881"/>
        <v>0</v>
      </c>
      <c r="L288" s="112">
        <f t="shared" si="882"/>
        <v>1</v>
      </c>
      <c r="M288" s="112">
        <f t="shared" si="883"/>
        <v>3</v>
      </c>
      <c r="N288" s="112">
        <f t="shared" si="884"/>
        <v>4</v>
      </c>
      <c r="O288" s="11">
        <v>2</v>
      </c>
      <c r="P288" s="12" t="str">
        <f t="shared" si="885"/>
        <v>0</v>
      </c>
      <c r="Q288" s="12" t="str">
        <f t="shared" si="886"/>
        <v>0</v>
      </c>
      <c r="R288" s="12" t="str">
        <f t="shared" si="887"/>
        <v>0</v>
      </c>
      <c r="S288" s="12">
        <f t="shared" ref="S288" si="888">IF(O288=2,L288,"0")</f>
        <v>1</v>
      </c>
      <c r="T288" s="12">
        <f t="shared" ref="T288" si="889">IF(O288=2,M288,"0")</f>
        <v>3</v>
      </c>
      <c r="U288" s="12">
        <f t="shared" ref="U288" si="890">IF(O288=2,N288,"0")</f>
        <v>4</v>
      </c>
      <c r="V288" s="12" t="str">
        <f t="shared" ref="V288" si="891">IF(O288=3,L288,"0")</f>
        <v>0</v>
      </c>
      <c r="W288" s="12" t="str">
        <f t="shared" ref="W288" si="892">IF(O288=3,M288,"0")</f>
        <v>0</v>
      </c>
      <c r="X288" s="12" t="str">
        <f t="shared" ref="X288" si="893">IF(O288=3,N288,"0")</f>
        <v>0</v>
      </c>
    </row>
    <row r="289" spans="1:24" ht="25.5" customHeight="1">
      <c r="A289" s="18"/>
      <c r="B289" s="122" t="s">
        <v>184</v>
      </c>
      <c r="C289" s="121">
        <v>0</v>
      </c>
      <c r="D289" s="12">
        <v>0</v>
      </c>
      <c r="E289" s="12">
        <f t="shared" si="865"/>
        <v>0</v>
      </c>
      <c r="F289" s="33">
        <v>64</v>
      </c>
      <c r="G289" s="34">
        <v>17</v>
      </c>
      <c r="H289" s="12">
        <f t="shared" si="866"/>
        <v>81</v>
      </c>
      <c r="I289" s="33">
        <v>2</v>
      </c>
      <c r="J289" s="33">
        <v>0</v>
      </c>
      <c r="K289" s="12">
        <f t="shared" si="867"/>
        <v>2</v>
      </c>
      <c r="L289" s="112">
        <f t="shared" si="868"/>
        <v>66</v>
      </c>
      <c r="M289" s="112">
        <f t="shared" si="868"/>
        <v>17</v>
      </c>
      <c r="N289" s="112">
        <f t="shared" si="869"/>
        <v>83</v>
      </c>
      <c r="O289" s="11">
        <v>2</v>
      </c>
      <c r="P289" s="12" t="str">
        <f t="shared" si="870"/>
        <v>0</v>
      </c>
      <c r="Q289" s="12" t="str">
        <f t="shared" si="871"/>
        <v>0</v>
      </c>
      <c r="R289" s="12" t="str">
        <f t="shared" si="872"/>
        <v>0</v>
      </c>
      <c r="S289" s="12">
        <f t="shared" si="873"/>
        <v>66</v>
      </c>
      <c r="T289" s="12">
        <f t="shared" si="874"/>
        <v>17</v>
      </c>
      <c r="U289" s="12">
        <f t="shared" si="875"/>
        <v>83</v>
      </c>
      <c r="V289" s="12" t="str">
        <f t="shared" si="876"/>
        <v>0</v>
      </c>
      <c r="W289" s="12" t="str">
        <f t="shared" si="877"/>
        <v>0</v>
      </c>
      <c r="X289" s="12" t="str">
        <f t="shared" si="878"/>
        <v>0</v>
      </c>
    </row>
    <row r="290" spans="1:24" ht="25.5" customHeight="1">
      <c r="A290" s="18"/>
      <c r="B290" s="122" t="s">
        <v>185</v>
      </c>
      <c r="C290" s="121">
        <v>0</v>
      </c>
      <c r="D290" s="12">
        <v>0</v>
      </c>
      <c r="E290" s="12">
        <f t="shared" si="865"/>
        <v>0</v>
      </c>
      <c r="F290" s="33">
        <v>2</v>
      </c>
      <c r="G290" s="34">
        <v>6</v>
      </c>
      <c r="H290" s="12">
        <f t="shared" si="866"/>
        <v>8</v>
      </c>
      <c r="I290" s="33">
        <v>2</v>
      </c>
      <c r="J290" s="33">
        <v>0</v>
      </c>
      <c r="K290" s="12">
        <f t="shared" si="867"/>
        <v>2</v>
      </c>
      <c r="L290" s="112">
        <f t="shared" si="868"/>
        <v>4</v>
      </c>
      <c r="M290" s="112">
        <f t="shared" si="868"/>
        <v>6</v>
      </c>
      <c r="N290" s="112">
        <f t="shared" si="869"/>
        <v>10</v>
      </c>
      <c r="O290" s="51">
        <v>2</v>
      </c>
      <c r="P290" s="12" t="str">
        <f t="shared" si="870"/>
        <v>0</v>
      </c>
      <c r="Q290" s="12" t="str">
        <f t="shared" si="871"/>
        <v>0</v>
      </c>
      <c r="R290" s="12" t="str">
        <f t="shared" si="872"/>
        <v>0</v>
      </c>
      <c r="S290" s="12">
        <f t="shared" si="873"/>
        <v>4</v>
      </c>
      <c r="T290" s="12">
        <f t="shared" si="874"/>
        <v>6</v>
      </c>
      <c r="U290" s="12">
        <f t="shared" si="875"/>
        <v>10</v>
      </c>
      <c r="V290" s="12" t="str">
        <f t="shared" si="876"/>
        <v>0</v>
      </c>
      <c r="W290" s="12" t="str">
        <f t="shared" si="877"/>
        <v>0</v>
      </c>
      <c r="X290" s="12" t="str">
        <f t="shared" si="878"/>
        <v>0</v>
      </c>
    </row>
    <row r="291" spans="1:24" ht="25.5" customHeight="1">
      <c r="A291" s="18"/>
      <c r="B291" s="122" t="s">
        <v>186</v>
      </c>
      <c r="C291" s="121">
        <v>0</v>
      </c>
      <c r="D291" s="12">
        <v>0</v>
      </c>
      <c r="E291" s="12">
        <f t="shared" ref="E291" si="894">C291+D291</f>
        <v>0</v>
      </c>
      <c r="F291" s="33">
        <v>4</v>
      </c>
      <c r="G291" s="34">
        <v>2</v>
      </c>
      <c r="H291" s="12">
        <f t="shared" si="866"/>
        <v>6</v>
      </c>
      <c r="I291" s="33">
        <v>2</v>
      </c>
      <c r="J291" s="33">
        <v>2</v>
      </c>
      <c r="K291" s="12">
        <f t="shared" ref="K291" si="895">I291+J291</f>
        <v>4</v>
      </c>
      <c r="L291" s="112">
        <f t="shared" ref="L291" si="896">C291+F291+I291</f>
        <v>6</v>
      </c>
      <c r="M291" s="112">
        <f t="shared" ref="M291" si="897">D291+G291+J291</f>
        <v>4</v>
      </c>
      <c r="N291" s="112">
        <f t="shared" ref="N291" si="898">L291+M291</f>
        <v>10</v>
      </c>
      <c r="O291" s="51">
        <v>2</v>
      </c>
      <c r="P291" s="12" t="str">
        <f t="shared" ref="P291" si="899">IF(O291=1,L291,"0")</f>
        <v>0</v>
      </c>
      <c r="Q291" s="12" t="str">
        <f t="shared" ref="Q291" si="900">IF(O291=1,M291,"0")</f>
        <v>0</v>
      </c>
      <c r="R291" s="12" t="str">
        <f t="shared" ref="R291" si="901">IF(O291=1,N291,"0")</f>
        <v>0</v>
      </c>
      <c r="S291" s="12">
        <f t="shared" ref="S291" si="902">IF(O291=2,L291,"0")</f>
        <v>6</v>
      </c>
      <c r="T291" s="12">
        <f t="shared" ref="T291" si="903">IF(O291=2,M291,"0")</f>
        <v>4</v>
      </c>
      <c r="U291" s="12">
        <f t="shared" ref="U291" si="904">IF(O291=2,N291,"0")</f>
        <v>10</v>
      </c>
      <c r="V291" s="12" t="str">
        <f t="shared" ref="V291" si="905">IF(O291=3,L291,"0")</f>
        <v>0</v>
      </c>
      <c r="W291" s="12" t="str">
        <f t="shared" ref="W291" si="906">IF(O291=3,M291,"0")</f>
        <v>0</v>
      </c>
      <c r="X291" s="12" t="str">
        <f t="shared" ref="X291" si="907">IF(O291=3,N291,"0")</f>
        <v>0</v>
      </c>
    </row>
    <row r="292" spans="1:24" ht="25.5" customHeight="1">
      <c r="A292" s="18"/>
      <c r="B292" s="41" t="s">
        <v>12</v>
      </c>
      <c r="C292" s="12">
        <v>5</v>
      </c>
      <c r="D292" s="12">
        <v>0</v>
      </c>
      <c r="E292" s="12">
        <f t="shared" si="865"/>
        <v>5</v>
      </c>
      <c r="F292" s="33">
        <v>52</v>
      </c>
      <c r="G292" s="34">
        <v>19</v>
      </c>
      <c r="H292" s="12">
        <f t="shared" si="866"/>
        <v>71</v>
      </c>
      <c r="I292" s="33">
        <v>2</v>
      </c>
      <c r="J292" s="33">
        <v>0</v>
      </c>
      <c r="K292" s="12">
        <f t="shared" si="867"/>
        <v>2</v>
      </c>
      <c r="L292" s="112">
        <f t="shared" si="868"/>
        <v>59</v>
      </c>
      <c r="M292" s="112">
        <f t="shared" si="868"/>
        <v>19</v>
      </c>
      <c r="N292" s="112">
        <f t="shared" si="869"/>
        <v>78</v>
      </c>
      <c r="O292" s="51">
        <v>2</v>
      </c>
      <c r="P292" s="12" t="str">
        <f t="shared" si="870"/>
        <v>0</v>
      </c>
      <c r="Q292" s="12" t="str">
        <f t="shared" si="871"/>
        <v>0</v>
      </c>
      <c r="R292" s="12" t="str">
        <f t="shared" si="872"/>
        <v>0</v>
      </c>
      <c r="S292" s="12">
        <f t="shared" si="873"/>
        <v>59</v>
      </c>
      <c r="T292" s="12">
        <f t="shared" si="874"/>
        <v>19</v>
      </c>
      <c r="U292" s="12">
        <f t="shared" si="875"/>
        <v>78</v>
      </c>
      <c r="V292" s="12" t="str">
        <f t="shared" si="876"/>
        <v>0</v>
      </c>
      <c r="W292" s="12" t="str">
        <f t="shared" si="877"/>
        <v>0</v>
      </c>
      <c r="X292" s="12" t="str">
        <f t="shared" si="878"/>
        <v>0</v>
      </c>
    </row>
    <row r="293" spans="1:24" ht="25.5" customHeight="1">
      <c r="A293" s="18"/>
      <c r="B293" s="41" t="s">
        <v>175</v>
      </c>
      <c r="C293" s="12">
        <v>0</v>
      </c>
      <c r="D293" s="12">
        <v>0</v>
      </c>
      <c r="E293" s="12">
        <f t="shared" ref="E293" si="908">C293+D293</f>
        <v>0</v>
      </c>
      <c r="F293" s="33">
        <v>4</v>
      </c>
      <c r="G293" s="34">
        <v>30</v>
      </c>
      <c r="H293" s="12">
        <f t="shared" ref="H293" si="909">F293+G293</f>
        <v>34</v>
      </c>
      <c r="I293" s="33">
        <v>0</v>
      </c>
      <c r="J293" s="33">
        <v>1</v>
      </c>
      <c r="K293" s="12">
        <f t="shared" ref="K293" si="910">I293+J293</f>
        <v>1</v>
      </c>
      <c r="L293" s="112">
        <f t="shared" ref="L293" si="911">C293+F293+I293</f>
        <v>4</v>
      </c>
      <c r="M293" s="112">
        <f t="shared" ref="M293" si="912">D293+G293+J293</f>
        <v>31</v>
      </c>
      <c r="N293" s="112">
        <f t="shared" ref="N293" si="913">L293+M293</f>
        <v>35</v>
      </c>
      <c r="O293" s="11">
        <v>2</v>
      </c>
      <c r="P293" s="12" t="str">
        <f t="shared" ref="P293" si="914">IF(O293=1,L293,"0")</f>
        <v>0</v>
      </c>
      <c r="Q293" s="12" t="str">
        <f t="shared" ref="Q293" si="915">IF(O293=1,M293,"0")</f>
        <v>0</v>
      </c>
      <c r="R293" s="12" t="str">
        <f t="shared" ref="R293" si="916">IF(O293=1,N293,"0")</f>
        <v>0</v>
      </c>
      <c r="S293" s="12">
        <f t="shared" ref="S293" si="917">IF(O293=2,L293,"0")</f>
        <v>4</v>
      </c>
      <c r="T293" s="12">
        <f t="shared" ref="T293" si="918">IF(O293=2,M293,"0")</f>
        <v>31</v>
      </c>
      <c r="U293" s="12">
        <f t="shared" ref="U293" si="919">IF(O293=2,N293,"0")</f>
        <v>35</v>
      </c>
      <c r="V293" s="12" t="str">
        <f t="shared" ref="V293" si="920">IF(O293=3,L293,"0")</f>
        <v>0</v>
      </c>
      <c r="W293" s="12" t="str">
        <f t="shared" ref="W293" si="921">IF(O293=3,M293,"0")</f>
        <v>0</v>
      </c>
      <c r="X293" s="12" t="str">
        <f t="shared" ref="X293" si="922">IF(O293=3,N293,"0")</f>
        <v>0</v>
      </c>
    </row>
    <row r="294" spans="1:24" ht="25.5" customHeight="1">
      <c r="A294" s="18"/>
      <c r="B294" s="39" t="s">
        <v>125</v>
      </c>
      <c r="C294" s="12">
        <v>1</v>
      </c>
      <c r="D294" s="12">
        <v>0</v>
      </c>
      <c r="E294" s="12">
        <f t="shared" si="865"/>
        <v>1</v>
      </c>
      <c r="F294" s="33">
        <v>10</v>
      </c>
      <c r="G294" s="34">
        <v>19</v>
      </c>
      <c r="H294" s="12">
        <f t="shared" si="866"/>
        <v>29</v>
      </c>
      <c r="I294" s="33">
        <v>4</v>
      </c>
      <c r="J294" s="33">
        <v>2</v>
      </c>
      <c r="K294" s="12">
        <f t="shared" si="867"/>
        <v>6</v>
      </c>
      <c r="L294" s="112">
        <f t="shared" si="868"/>
        <v>15</v>
      </c>
      <c r="M294" s="112">
        <f t="shared" si="868"/>
        <v>21</v>
      </c>
      <c r="N294" s="112">
        <f t="shared" si="869"/>
        <v>36</v>
      </c>
      <c r="O294" s="11">
        <v>2</v>
      </c>
      <c r="P294" s="12" t="str">
        <f t="shared" si="870"/>
        <v>0</v>
      </c>
      <c r="Q294" s="12" t="str">
        <f t="shared" si="871"/>
        <v>0</v>
      </c>
      <c r="R294" s="12" t="str">
        <f t="shared" si="872"/>
        <v>0</v>
      </c>
      <c r="S294" s="12">
        <f t="shared" si="873"/>
        <v>15</v>
      </c>
      <c r="T294" s="12">
        <f t="shared" si="874"/>
        <v>21</v>
      </c>
      <c r="U294" s="12">
        <f t="shared" si="875"/>
        <v>36</v>
      </c>
      <c r="V294" s="12" t="str">
        <f t="shared" si="876"/>
        <v>0</v>
      </c>
      <c r="W294" s="12" t="str">
        <f t="shared" si="877"/>
        <v>0</v>
      </c>
      <c r="X294" s="12" t="str">
        <f t="shared" si="878"/>
        <v>0</v>
      </c>
    </row>
    <row r="295" spans="1:24" s="4" customFormat="1" ht="25.5" customHeight="1">
      <c r="A295" s="7"/>
      <c r="B295" s="23" t="s">
        <v>3</v>
      </c>
      <c r="C295" s="24">
        <f t="shared" ref="C295:N295" si="923">SUM(C283:C294)</f>
        <v>7</v>
      </c>
      <c r="D295" s="112">
        <f t="shared" si="923"/>
        <v>3</v>
      </c>
      <c r="E295" s="112">
        <f t="shared" si="923"/>
        <v>10</v>
      </c>
      <c r="F295" s="112">
        <f t="shared" si="923"/>
        <v>165</v>
      </c>
      <c r="G295" s="112">
        <f t="shared" si="923"/>
        <v>141</v>
      </c>
      <c r="H295" s="112">
        <f t="shared" si="923"/>
        <v>306</v>
      </c>
      <c r="I295" s="112">
        <f t="shared" si="923"/>
        <v>15</v>
      </c>
      <c r="J295" s="112">
        <f t="shared" si="923"/>
        <v>8</v>
      </c>
      <c r="K295" s="112">
        <f t="shared" si="923"/>
        <v>23</v>
      </c>
      <c r="L295" s="112">
        <f t="shared" si="923"/>
        <v>187</v>
      </c>
      <c r="M295" s="112">
        <f t="shared" si="923"/>
        <v>152</v>
      </c>
      <c r="N295" s="112">
        <f t="shared" si="923"/>
        <v>339</v>
      </c>
      <c r="O295" s="112">
        <v>2</v>
      </c>
      <c r="P295" s="112">
        <f t="shared" ref="P295:X295" si="924">SUM(P283:P294)</f>
        <v>0</v>
      </c>
      <c r="Q295" s="112">
        <f t="shared" si="924"/>
        <v>0</v>
      </c>
      <c r="R295" s="112">
        <f t="shared" si="924"/>
        <v>0</v>
      </c>
      <c r="S295" s="112">
        <f t="shared" si="924"/>
        <v>187</v>
      </c>
      <c r="T295" s="112">
        <f t="shared" si="924"/>
        <v>152</v>
      </c>
      <c r="U295" s="112">
        <f t="shared" si="924"/>
        <v>339</v>
      </c>
      <c r="V295" s="112">
        <f t="shared" si="924"/>
        <v>0</v>
      </c>
      <c r="W295" s="112">
        <f t="shared" si="924"/>
        <v>0</v>
      </c>
      <c r="X295" s="112">
        <f t="shared" si="924"/>
        <v>0</v>
      </c>
    </row>
    <row r="296" spans="1:24" s="4" customFormat="1" ht="25.5" customHeight="1">
      <c r="A296" s="7"/>
      <c r="B296" s="23" t="s">
        <v>2</v>
      </c>
      <c r="C296" s="10">
        <f>C295</f>
        <v>7</v>
      </c>
      <c r="D296" s="10">
        <f t="shared" ref="D296:N296" si="925">D295</f>
        <v>3</v>
      </c>
      <c r="E296" s="10">
        <f t="shared" si="925"/>
        <v>10</v>
      </c>
      <c r="F296" s="10">
        <f t="shared" si="925"/>
        <v>165</v>
      </c>
      <c r="G296" s="46">
        <f t="shared" si="925"/>
        <v>141</v>
      </c>
      <c r="H296" s="10">
        <f t="shared" si="925"/>
        <v>306</v>
      </c>
      <c r="I296" s="10">
        <f t="shared" si="925"/>
        <v>15</v>
      </c>
      <c r="J296" s="10">
        <f t="shared" si="925"/>
        <v>8</v>
      </c>
      <c r="K296" s="10">
        <f t="shared" si="925"/>
        <v>23</v>
      </c>
      <c r="L296" s="10">
        <f t="shared" si="925"/>
        <v>187</v>
      </c>
      <c r="M296" s="10">
        <f t="shared" si="925"/>
        <v>152</v>
      </c>
      <c r="N296" s="10">
        <f t="shared" si="925"/>
        <v>339</v>
      </c>
      <c r="O296" s="35"/>
      <c r="P296" s="24">
        <f>P295</f>
        <v>0</v>
      </c>
      <c r="Q296" s="24">
        <f t="shared" ref="Q296:U296" si="926">Q295</f>
        <v>0</v>
      </c>
      <c r="R296" s="24">
        <f t="shared" si="926"/>
        <v>0</v>
      </c>
      <c r="S296" s="24">
        <f t="shared" si="926"/>
        <v>187</v>
      </c>
      <c r="T296" s="24">
        <f t="shared" si="926"/>
        <v>152</v>
      </c>
      <c r="U296" s="24">
        <f t="shared" si="926"/>
        <v>339</v>
      </c>
      <c r="V296" s="97">
        <f t="shared" ref="V296:X296" si="927">V295</f>
        <v>0</v>
      </c>
      <c r="W296" s="97">
        <f t="shared" si="927"/>
        <v>0</v>
      </c>
      <c r="X296" s="97">
        <f t="shared" si="927"/>
        <v>0</v>
      </c>
    </row>
    <row r="297" spans="1:24" ht="25.5" hidden="1" customHeight="1">
      <c r="A297" s="7"/>
      <c r="B297" s="52" t="s">
        <v>82</v>
      </c>
      <c r="C297" s="12"/>
      <c r="D297" s="12"/>
      <c r="E297" s="12"/>
      <c r="F297" s="16"/>
      <c r="G297" s="16"/>
      <c r="H297" s="12"/>
      <c r="I297" s="16"/>
      <c r="J297" s="16"/>
      <c r="K297" s="12"/>
      <c r="L297" s="12"/>
      <c r="M297" s="12"/>
      <c r="N297" s="12"/>
      <c r="O297" s="11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ht="25.5" hidden="1" customHeight="1">
      <c r="A298" s="7"/>
      <c r="B298" s="8" t="s">
        <v>117</v>
      </c>
      <c r="C298" s="12"/>
      <c r="D298" s="12"/>
      <c r="E298" s="12"/>
      <c r="F298" s="92"/>
      <c r="G298" s="92"/>
      <c r="H298" s="12"/>
      <c r="I298" s="92"/>
      <c r="J298" s="10"/>
      <c r="K298" s="12"/>
      <c r="L298" s="12"/>
      <c r="M298" s="12"/>
      <c r="N298" s="12"/>
      <c r="O298" s="11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ht="25.5" hidden="1" customHeight="1">
      <c r="A299" s="7"/>
      <c r="B299" s="39" t="s">
        <v>10</v>
      </c>
      <c r="C299" s="12"/>
      <c r="D299" s="12"/>
      <c r="E299" s="12">
        <f>C299+D299</f>
        <v>0</v>
      </c>
      <c r="F299" s="33"/>
      <c r="G299" s="34"/>
      <c r="H299" s="12">
        <f>F299+G299</f>
        <v>0</v>
      </c>
      <c r="I299" s="33">
        <v>0</v>
      </c>
      <c r="J299" s="33">
        <v>0</v>
      </c>
      <c r="K299" s="12">
        <f>I299+J299</f>
        <v>0</v>
      </c>
      <c r="L299" s="12">
        <f t="shared" ref="L299:M299" si="928">C299+F299+I299</f>
        <v>0</v>
      </c>
      <c r="M299" s="12">
        <f t="shared" si="928"/>
        <v>0</v>
      </c>
      <c r="N299" s="12">
        <f t="shared" ref="N299" si="929">L299+M299</f>
        <v>0</v>
      </c>
      <c r="O299" s="11">
        <v>2</v>
      </c>
      <c r="P299" s="12" t="str">
        <f>IF(O299=1,L299,"0")</f>
        <v>0</v>
      </c>
      <c r="Q299" s="12" t="str">
        <f>IF(O299=1,M299,"0")</f>
        <v>0</v>
      </c>
      <c r="R299" s="12" t="str">
        <f>IF(O299=1,N299,"0")</f>
        <v>0</v>
      </c>
      <c r="S299" s="12">
        <f>IF(O299=2,L299,"0")</f>
        <v>0</v>
      </c>
      <c r="T299" s="12">
        <f>IF(O299=2,M299,"0")</f>
        <v>0</v>
      </c>
      <c r="U299" s="12">
        <f>IF(O299=2,N299,"0")</f>
        <v>0</v>
      </c>
      <c r="V299" s="12" t="str">
        <f t="shared" ref="V299" si="930">IF(O299=3,L299,"0")</f>
        <v>0</v>
      </c>
      <c r="W299" s="12" t="str">
        <f t="shared" ref="W299" si="931">IF(O299=3,M299,"0")</f>
        <v>0</v>
      </c>
      <c r="X299" s="12" t="str">
        <f t="shared" ref="X299" si="932">IF(O299=3,N299,"0")</f>
        <v>0</v>
      </c>
    </row>
    <row r="300" spans="1:24" s="4" customFormat="1" ht="25.5" hidden="1" customHeight="1">
      <c r="A300" s="53"/>
      <c r="B300" s="23" t="s">
        <v>3</v>
      </c>
      <c r="C300" s="24">
        <f>SUM(C299)</f>
        <v>0</v>
      </c>
      <c r="D300" s="94">
        <f t="shared" ref="D300:U300" si="933">SUM(D299)</f>
        <v>0</v>
      </c>
      <c r="E300" s="94">
        <f t="shared" si="933"/>
        <v>0</v>
      </c>
      <c r="F300" s="94">
        <f t="shared" si="933"/>
        <v>0</v>
      </c>
      <c r="G300" s="94">
        <f t="shared" si="933"/>
        <v>0</v>
      </c>
      <c r="H300" s="94">
        <f t="shared" si="933"/>
        <v>0</v>
      </c>
      <c r="I300" s="94">
        <f t="shared" si="933"/>
        <v>0</v>
      </c>
      <c r="J300" s="94">
        <f t="shared" si="933"/>
        <v>0</v>
      </c>
      <c r="K300" s="94">
        <f t="shared" si="933"/>
        <v>0</v>
      </c>
      <c r="L300" s="94">
        <f t="shared" si="933"/>
        <v>0</v>
      </c>
      <c r="M300" s="94">
        <f t="shared" si="933"/>
        <v>0</v>
      </c>
      <c r="N300" s="94">
        <f t="shared" si="933"/>
        <v>0</v>
      </c>
      <c r="O300" s="94">
        <f t="shared" si="933"/>
        <v>2</v>
      </c>
      <c r="P300" s="94">
        <f t="shared" si="933"/>
        <v>0</v>
      </c>
      <c r="Q300" s="94">
        <f t="shared" si="933"/>
        <v>0</v>
      </c>
      <c r="R300" s="94">
        <f t="shared" si="933"/>
        <v>0</v>
      </c>
      <c r="S300" s="94">
        <f t="shared" si="933"/>
        <v>0</v>
      </c>
      <c r="T300" s="94">
        <f t="shared" si="933"/>
        <v>0</v>
      </c>
      <c r="U300" s="94">
        <f t="shared" si="933"/>
        <v>0</v>
      </c>
      <c r="V300" s="97">
        <f t="shared" ref="V300:X300" si="934">SUM(V299)</f>
        <v>0</v>
      </c>
      <c r="W300" s="97">
        <f t="shared" si="934"/>
        <v>0</v>
      </c>
      <c r="X300" s="97">
        <f t="shared" si="934"/>
        <v>0</v>
      </c>
    </row>
    <row r="301" spans="1:24" s="4" customFormat="1" ht="25.5" hidden="1" customHeight="1">
      <c r="A301" s="53"/>
      <c r="B301" s="23" t="s">
        <v>83</v>
      </c>
      <c r="C301" s="10">
        <f>C300</f>
        <v>0</v>
      </c>
      <c r="D301" s="10">
        <f t="shared" ref="D301:N301" si="935">D300</f>
        <v>0</v>
      </c>
      <c r="E301" s="10">
        <f t="shared" si="935"/>
        <v>0</v>
      </c>
      <c r="F301" s="10">
        <f t="shared" si="935"/>
        <v>0</v>
      </c>
      <c r="G301" s="46">
        <f t="shared" si="935"/>
        <v>0</v>
      </c>
      <c r="H301" s="10">
        <f t="shared" si="935"/>
        <v>0</v>
      </c>
      <c r="I301" s="10">
        <f t="shared" si="935"/>
        <v>0</v>
      </c>
      <c r="J301" s="10">
        <f t="shared" si="935"/>
        <v>0</v>
      </c>
      <c r="K301" s="10">
        <f t="shared" si="935"/>
        <v>0</v>
      </c>
      <c r="L301" s="10">
        <f t="shared" si="935"/>
        <v>0</v>
      </c>
      <c r="M301" s="10">
        <f t="shared" si="935"/>
        <v>0</v>
      </c>
      <c r="N301" s="10">
        <f t="shared" si="935"/>
        <v>0</v>
      </c>
      <c r="O301" s="35"/>
      <c r="P301" s="24">
        <f>P300</f>
        <v>0</v>
      </c>
      <c r="Q301" s="24">
        <f t="shared" ref="Q301:U301" si="936">Q300</f>
        <v>0</v>
      </c>
      <c r="R301" s="24">
        <f t="shared" si="936"/>
        <v>0</v>
      </c>
      <c r="S301" s="24">
        <f t="shared" si="936"/>
        <v>0</v>
      </c>
      <c r="T301" s="24">
        <f t="shared" si="936"/>
        <v>0</v>
      </c>
      <c r="U301" s="24">
        <f t="shared" si="936"/>
        <v>0</v>
      </c>
      <c r="V301" s="97">
        <f t="shared" ref="V301:X301" si="937">V300</f>
        <v>0</v>
      </c>
      <c r="W301" s="97">
        <f t="shared" si="937"/>
        <v>0</v>
      </c>
      <c r="X301" s="97">
        <f t="shared" si="937"/>
        <v>0</v>
      </c>
    </row>
    <row r="302" spans="1:24" s="4" customFormat="1" ht="25.5" customHeight="1">
      <c r="A302" s="68"/>
      <c r="B302" s="69" t="s">
        <v>1</v>
      </c>
      <c r="C302" s="70">
        <f t="shared" ref="C302:K302" si="938">C296+C301</f>
        <v>7</v>
      </c>
      <c r="D302" s="70">
        <f t="shared" si="938"/>
        <v>3</v>
      </c>
      <c r="E302" s="70">
        <f t="shared" si="938"/>
        <v>10</v>
      </c>
      <c r="F302" s="70">
        <f t="shared" si="938"/>
        <v>165</v>
      </c>
      <c r="G302" s="71">
        <f t="shared" si="938"/>
        <v>141</v>
      </c>
      <c r="H302" s="70">
        <f t="shared" si="938"/>
        <v>306</v>
      </c>
      <c r="I302" s="70">
        <f t="shared" si="938"/>
        <v>15</v>
      </c>
      <c r="J302" s="70">
        <f t="shared" si="938"/>
        <v>8</v>
      </c>
      <c r="K302" s="70">
        <f t="shared" si="938"/>
        <v>23</v>
      </c>
      <c r="L302" s="70">
        <f>C302+F302+I302</f>
        <v>187</v>
      </c>
      <c r="M302" s="70">
        <f>D302+G302+J302</f>
        <v>152</v>
      </c>
      <c r="N302" s="70">
        <f t="shared" ref="N302" si="939">L302+M302</f>
        <v>339</v>
      </c>
      <c r="O302" s="74"/>
      <c r="P302" s="70">
        <f t="shared" ref="P302:U302" si="940">P296+P301</f>
        <v>0</v>
      </c>
      <c r="Q302" s="70">
        <f t="shared" si="940"/>
        <v>0</v>
      </c>
      <c r="R302" s="70">
        <f t="shared" si="940"/>
        <v>0</v>
      </c>
      <c r="S302" s="70">
        <f t="shared" si="940"/>
        <v>187</v>
      </c>
      <c r="T302" s="70">
        <f t="shared" si="940"/>
        <v>152</v>
      </c>
      <c r="U302" s="70">
        <f t="shared" si="940"/>
        <v>339</v>
      </c>
      <c r="V302" s="70">
        <f t="shared" ref="V302:X302" si="941">V296+V301</f>
        <v>0</v>
      </c>
      <c r="W302" s="70">
        <f t="shared" si="941"/>
        <v>0</v>
      </c>
      <c r="X302" s="70">
        <f t="shared" si="941"/>
        <v>0</v>
      </c>
    </row>
    <row r="303" spans="1:24" ht="25.5" customHeight="1">
      <c r="A303" s="26" t="s">
        <v>9</v>
      </c>
      <c r="B303" s="19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1"/>
      <c r="P303" s="12"/>
      <c r="Q303" s="12"/>
      <c r="R303" s="12"/>
      <c r="S303" s="12"/>
      <c r="T303" s="12"/>
      <c r="U303" s="12"/>
      <c r="V303" s="12"/>
      <c r="W303" s="12"/>
      <c r="X303" s="12"/>
    </row>
    <row r="304" spans="1:24" ht="25.5" customHeight="1">
      <c r="A304" s="26"/>
      <c r="B304" s="44" t="s">
        <v>5</v>
      </c>
      <c r="C304" s="12"/>
      <c r="D304" s="12"/>
      <c r="E304" s="12"/>
      <c r="F304" s="45"/>
      <c r="G304" s="45"/>
      <c r="H304" s="12"/>
      <c r="I304" s="45"/>
      <c r="J304" s="45"/>
      <c r="K304" s="12"/>
      <c r="L304" s="12"/>
      <c r="M304" s="12"/>
      <c r="N304" s="12"/>
      <c r="O304" s="11"/>
      <c r="P304" s="12"/>
      <c r="Q304" s="12"/>
      <c r="R304" s="12"/>
      <c r="S304" s="12"/>
      <c r="T304" s="12"/>
      <c r="U304" s="12"/>
      <c r="V304" s="12"/>
      <c r="W304" s="12"/>
      <c r="X304" s="12"/>
    </row>
    <row r="305" spans="1:24" ht="25.5" customHeight="1">
      <c r="A305" s="26"/>
      <c r="B305" s="29" t="s">
        <v>118</v>
      </c>
      <c r="C305" s="12"/>
      <c r="D305" s="12"/>
      <c r="E305" s="12"/>
      <c r="F305" s="93"/>
      <c r="G305" s="93"/>
      <c r="H305" s="12"/>
      <c r="I305" s="93"/>
      <c r="J305" s="24"/>
      <c r="K305" s="12"/>
      <c r="L305" s="12"/>
      <c r="M305" s="12"/>
      <c r="N305" s="12"/>
      <c r="O305" s="11"/>
      <c r="P305" s="12"/>
      <c r="Q305" s="12"/>
      <c r="R305" s="12"/>
      <c r="S305" s="12"/>
      <c r="T305" s="12"/>
      <c r="U305" s="12"/>
      <c r="V305" s="12"/>
      <c r="W305" s="12"/>
      <c r="X305" s="12"/>
    </row>
    <row r="306" spans="1:24" ht="25.5" customHeight="1">
      <c r="A306" s="7"/>
      <c r="B306" s="39" t="s">
        <v>8</v>
      </c>
      <c r="C306" s="12">
        <v>1</v>
      </c>
      <c r="D306" s="12">
        <v>0</v>
      </c>
      <c r="E306" s="12">
        <f>C306+D306</f>
        <v>1</v>
      </c>
      <c r="F306" s="33">
        <v>34</v>
      </c>
      <c r="G306" s="34">
        <v>46</v>
      </c>
      <c r="H306" s="12">
        <f>F306+G306</f>
        <v>80</v>
      </c>
      <c r="I306" s="33">
        <v>6</v>
      </c>
      <c r="J306" s="33">
        <v>6</v>
      </c>
      <c r="K306" s="12">
        <f>I306+J306</f>
        <v>12</v>
      </c>
      <c r="L306" s="112">
        <f t="shared" ref="L306:M309" si="942">C306+F306+I306</f>
        <v>41</v>
      </c>
      <c r="M306" s="112">
        <f t="shared" si="942"/>
        <v>52</v>
      </c>
      <c r="N306" s="112">
        <f t="shared" ref="N306:N309" si="943">L306+M306</f>
        <v>93</v>
      </c>
      <c r="O306" s="11">
        <v>2</v>
      </c>
      <c r="P306" s="12" t="str">
        <f>IF(O306=1,L306,"0")</f>
        <v>0</v>
      </c>
      <c r="Q306" s="12" t="str">
        <f>IF(O306=1,M306,"0")</f>
        <v>0</v>
      </c>
      <c r="R306" s="12" t="str">
        <f>IF(O306=1,N306,"0")</f>
        <v>0</v>
      </c>
      <c r="S306" s="12">
        <f>IF(O306=2,L306,"0")</f>
        <v>41</v>
      </c>
      <c r="T306" s="12">
        <f>IF(O306=2,M306,"0")</f>
        <v>52</v>
      </c>
      <c r="U306" s="12">
        <f>IF(O306=2,N306,"0")</f>
        <v>93</v>
      </c>
      <c r="V306" s="12" t="str">
        <f t="shared" ref="V306:V307" si="944">IF(O306=3,L306,"0")</f>
        <v>0</v>
      </c>
      <c r="W306" s="12" t="str">
        <f t="shared" ref="W306:W307" si="945">IF(O306=3,M306,"0")</f>
        <v>0</v>
      </c>
      <c r="X306" s="12" t="str">
        <f t="shared" ref="X306:X307" si="946">IF(O306=3,N306,"0")</f>
        <v>0</v>
      </c>
    </row>
    <row r="307" spans="1:24" ht="25.5" customHeight="1">
      <c r="A307" s="18"/>
      <c r="B307" s="39" t="s">
        <v>7</v>
      </c>
      <c r="C307" s="12">
        <v>0</v>
      </c>
      <c r="D307" s="12">
        <v>0</v>
      </c>
      <c r="E307" s="12">
        <f>C307+D307</f>
        <v>0</v>
      </c>
      <c r="F307" s="33">
        <v>22</v>
      </c>
      <c r="G307" s="34">
        <v>46</v>
      </c>
      <c r="H307" s="12">
        <f>SUM(F307:G307)</f>
        <v>68</v>
      </c>
      <c r="I307" s="33">
        <v>0</v>
      </c>
      <c r="J307" s="33">
        <v>2</v>
      </c>
      <c r="K307" s="12">
        <f>I307+J307</f>
        <v>2</v>
      </c>
      <c r="L307" s="112">
        <f t="shared" si="942"/>
        <v>22</v>
      </c>
      <c r="M307" s="112">
        <f t="shared" si="942"/>
        <v>48</v>
      </c>
      <c r="N307" s="112">
        <f t="shared" si="943"/>
        <v>70</v>
      </c>
      <c r="O307" s="11">
        <v>2</v>
      </c>
      <c r="P307" s="12" t="str">
        <f>IF(O307=1,L307,"0")</f>
        <v>0</v>
      </c>
      <c r="Q307" s="12" t="str">
        <f>IF(O307=1,M307,"0")</f>
        <v>0</v>
      </c>
      <c r="R307" s="12" t="str">
        <f>IF(O307=1,N307,"0")</f>
        <v>0</v>
      </c>
      <c r="S307" s="12">
        <f>IF(O307=2,L307,"0")</f>
        <v>22</v>
      </c>
      <c r="T307" s="12">
        <f>IF(O307=2,M307,"0")</f>
        <v>48</v>
      </c>
      <c r="U307" s="12">
        <f>IF(O307=2,N307,"0")</f>
        <v>70</v>
      </c>
      <c r="V307" s="12" t="str">
        <f t="shared" si="944"/>
        <v>0</v>
      </c>
      <c r="W307" s="12" t="str">
        <f t="shared" si="945"/>
        <v>0</v>
      </c>
      <c r="X307" s="12" t="str">
        <f t="shared" si="946"/>
        <v>0</v>
      </c>
    </row>
    <row r="308" spans="1:24" s="4" customFormat="1" ht="25.5" customHeight="1">
      <c r="A308" s="26"/>
      <c r="B308" s="27" t="s">
        <v>3</v>
      </c>
      <c r="C308" s="24">
        <f t="shared" ref="C308:K308" si="947">SUM(C306:C307)</f>
        <v>1</v>
      </c>
      <c r="D308" s="24">
        <f t="shared" si="947"/>
        <v>0</v>
      </c>
      <c r="E308" s="24">
        <f t="shared" si="947"/>
        <v>1</v>
      </c>
      <c r="F308" s="24">
        <f t="shared" si="947"/>
        <v>56</v>
      </c>
      <c r="G308" s="31">
        <f t="shared" si="947"/>
        <v>92</v>
      </c>
      <c r="H308" s="24">
        <f t="shared" si="947"/>
        <v>148</v>
      </c>
      <c r="I308" s="24">
        <f t="shared" si="947"/>
        <v>6</v>
      </c>
      <c r="J308" s="24">
        <f t="shared" si="947"/>
        <v>8</v>
      </c>
      <c r="K308" s="24">
        <f t="shared" si="947"/>
        <v>14</v>
      </c>
      <c r="L308" s="24">
        <f t="shared" si="942"/>
        <v>63</v>
      </c>
      <c r="M308" s="24">
        <f t="shared" si="942"/>
        <v>100</v>
      </c>
      <c r="N308" s="24">
        <f t="shared" si="943"/>
        <v>163</v>
      </c>
      <c r="O308" s="35">
        <f t="shared" ref="O308:U308" si="948">SUM(O306:O307)</f>
        <v>4</v>
      </c>
      <c r="P308" s="24">
        <f t="shared" si="948"/>
        <v>0</v>
      </c>
      <c r="Q308" s="24">
        <f t="shared" si="948"/>
        <v>0</v>
      </c>
      <c r="R308" s="24">
        <f t="shared" si="948"/>
        <v>0</v>
      </c>
      <c r="S308" s="24">
        <f t="shared" si="948"/>
        <v>63</v>
      </c>
      <c r="T308" s="24">
        <f t="shared" si="948"/>
        <v>100</v>
      </c>
      <c r="U308" s="24">
        <f t="shared" si="948"/>
        <v>163</v>
      </c>
      <c r="V308" s="97">
        <f t="shared" ref="V308:X308" si="949">SUM(V306:V307)</f>
        <v>0</v>
      </c>
      <c r="W308" s="97">
        <f t="shared" si="949"/>
        <v>0</v>
      </c>
      <c r="X308" s="97">
        <f t="shared" si="949"/>
        <v>0</v>
      </c>
    </row>
    <row r="309" spans="1:24" s="4" customFormat="1" ht="25.5" customHeight="1">
      <c r="A309" s="7"/>
      <c r="B309" s="23" t="s">
        <v>2</v>
      </c>
      <c r="C309" s="24">
        <f t="shared" ref="C309:E309" si="950">C308</f>
        <v>1</v>
      </c>
      <c r="D309" s="24">
        <f t="shared" si="950"/>
        <v>0</v>
      </c>
      <c r="E309" s="24">
        <f t="shared" si="950"/>
        <v>1</v>
      </c>
      <c r="F309" s="10">
        <f t="shared" ref="F309:H309" si="951">F308</f>
        <v>56</v>
      </c>
      <c r="G309" s="46">
        <f t="shared" si="951"/>
        <v>92</v>
      </c>
      <c r="H309" s="24">
        <f t="shared" si="951"/>
        <v>148</v>
      </c>
      <c r="I309" s="10">
        <f t="shared" ref="I309:K309" si="952">I308</f>
        <v>6</v>
      </c>
      <c r="J309" s="10">
        <f t="shared" si="952"/>
        <v>8</v>
      </c>
      <c r="K309" s="24">
        <f t="shared" si="952"/>
        <v>14</v>
      </c>
      <c r="L309" s="24">
        <f t="shared" si="942"/>
        <v>63</v>
      </c>
      <c r="M309" s="24">
        <f t="shared" si="942"/>
        <v>100</v>
      </c>
      <c r="N309" s="24">
        <f t="shared" si="943"/>
        <v>163</v>
      </c>
      <c r="O309" s="35">
        <f t="shared" ref="O309:U309" si="953">O308</f>
        <v>4</v>
      </c>
      <c r="P309" s="24">
        <f t="shared" si="953"/>
        <v>0</v>
      </c>
      <c r="Q309" s="24">
        <f t="shared" si="953"/>
        <v>0</v>
      </c>
      <c r="R309" s="24">
        <f t="shared" si="953"/>
        <v>0</v>
      </c>
      <c r="S309" s="24">
        <f t="shared" si="953"/>
        <v>63</v>
      </c>
      <c r="T309" s="24">
        <f t="shared" si="953"/>
        <v>100</v>
      </c>
      <c r="U309" s="24">
        <f t="shared" si="953"/>
        <v>163</v>
      </c>
      <c r="V309" s="97">
        <f t="shared" ref="V309:X309" si="954">V308</f>
        <v>0</v>
      </c>
      <c r="W309" s="97">
        <f t="shared" si="954"/>
        <v>0</v>
      </c>
      <c r="X309" s="97">
        <f t="shared" si="954"/>
        <v>0</v>
      </c>
    </row>
    <row r="310" spans="1:24" s="4" customFormat="1" ht="25.5" customHeight="1">
      <c r="A310" s="64"/>
      <c r="B310" s="65" t="s">
        <v>1</v>
      </c>
      <c r="C310" s="70">
        <f>C309</f>
        <v>1</v>
      </c>
      <c r="D310" s="70">
        <f t="shared" ref="D310:N310" si="955">D309</f>
        <v>0</v>
      </c>
      <c r="E310" s="70">
        <f t="shared" si="955"/>
        <v>1</v>
      </c>
      <c r="F310" s="70">
        <f t="shared" si="955"/>
        <v>56</v>
      </c>
      <c r="G310" s="71">
        <f t="shared" si="955"/>
        <v>92</v>
      </c>
      <c r="H310" s="70">
        <f t="shared" si="955"/>
        <v>148</v>
      </c>
      <c r="I310" s="70">
        <f t="shared" si="955"/>
        <v>6</v>
      </c>
      <c r="J310" s="70">
        <f t="shared" si="955"/>
        <v>8</v>
      </c>
      <c r="K310" s="70">
        <f t="shared" si="955"/>
        <v>14</v>
      </c>
      <c r="L310" s="70">
        <f t="shared" si="955"/>
        <v>63</v>
      </c>
      <c r="M310" s="70">
        <f t="shared" si="955"/>
        <v>100</v>
      </c>
      <c r="N310" s="70">
        <f t="shared" si="955"/>
        <v>163</v>
      </c>
      <c r="O310" s="74"/>
      <c r="P310" s="70">
        <f>P309</f>
        <v>0</v>
      </c>
      <c r="Q310" s="70">
        <f t="shared" ref="Q310:U310" si="956">Q309</f>
        <v>0</v>
      </c>
      <c r="R310" s="70">
        <f t="shared" si="956"/>
        <v>0</v>
      </c>
      <c r="S310" s="70">
        <f t="shared" si="956"/>
        <v>63</v>
      </c>
      <c r="T310" s="70">
        <f t="shared" si="956"/>
        <v>100</v>
      </c>
      <c r="U310" s="70">
        <f t="shared" si="956"/>
        <v>163</v>
      </c>
      <c r="V310" s="70">
        <f t="shared" ref="V310:X310" si="957">V309</f>
        <v>0</v>
      </c>
      <c r="W310" s="70">
        <f t="shared" si="957"/>
        <v>0</v>
      </c>
      <c r="X310" s="70">
        <f t="shared" si="957"/>
        <v>0</v>
      </c>
    </row>
    <row r="311" spans="1:24" ht="25.5" customHeight="1">
      <c r="A311" s="7" t="s">
        <v>130</v>
      </c>
      <c r="B311" s="23"/>
      <c r="C311" s="12"/>
      <c r="D311" s="12"/>
      <c r="E311" s="12"/>
      <c r="F311" s="92"/>
      <c r="G311" s="92"/>
      <c r="H311" s="12"/>
      <c r="I311" s="10"/>
      <c r="J311" s="10"/>
      <c r="K311" s="12"/>
      <c r="L311" s="12"/>
      <c r="M311" s="12"/>
      <c r="N311" s="12"/>
      <c r="O311" s="11"/>
      <c r="P311" s="12"/>
      <c r="Q311" s="12"/>
      <c r="R311" s="12"/>
      <c r="S311" s="12"/>
      <c r="T311" s="12"/>
      <c r="U311" s="12"/>
      <c r="V311" s="12"/>
      <c r="W311" s="12"/>
      <c r="X311" s="12"/>
    </row>
    <row r="312" spans="1:24" ht="25.5" customHeight="1">
      <c r="A312" s="7"/>
      <c r="B312" s="52" t="s">
        <v>5</v>
      </c>
      <c r="C312" s="12"/>
      <c r="D312" s="12"/>
      <c r="E312" s="12"/>
      <c r="F312" s="16"/>
      <c r="G312" s="16"/>
      <c r="H312" s="12"/>
      <c r="I312" s="16"/>
      <c r="J312" s="16"/>
      <c r="K312" s="12"/>
      <c r="L312" s="12"/>
      <c r="M312" s="12"/>
      <c r="N312" s="12"/>
      <c r="O312" s="11"/>
      <c r="P312" s="12"/>
      <c r="Q312" s="12"/>
      <c r="R312" s="12"/>
      <c r="S312" s="12"/>
      <c r="T312" s="12"/>
      <c r="U312" s="12"/>
      <c r="V312" s="12"/>
      <c r="W312" s="12"/>
      <c r="X312" s="12"/>
    </row>
    <row r="313" spans="1:24" ht="25.5" customHeight="1">
      <c r="A313" s="7"/>
      <c r="B313" s="8" t="s">
        <v>119</v>
      </c>
      <c r="C313" s="12"/>
      <c r="D313" s="12"/>
      <c r="E313" s="12"/>
      <c r="F313" s="92"/>
      <c r="G313" s="92"/>
      <c r="H313" s="12"/>
      <c r="I313" s="10"/>
      <c r="J313" s="10"/>
      <c r="K313" s="12"/>
      <c r="L313" s="12"/>
      <c r="M313" s="12"/>
      <c r="N313" s="12"/>
      <c r="O313" s="11"/>
      <c r="P313" s="12"/>
      <c r="Q313" s="12"/>
      <c r="R313" s="12"/>
      <c r="S313" s="12"/>
      <c r="T313" s="12"/>
      <c r="U313" s="12"/>
      <c r="V313" s="12"/>
      <c r="W313" s="12"/>
      <c r="X313" s="12"/>
    </row>
    <row r="314" spans="1:24" ht="25.5" customHeight="1">
      <c r="A314" s="17"/>
      <c r="B314" s="39" t="s">
        <v>4</v>
      </c>
      <c r="C314" s="12">
        <v>0</v>
      </c>
      <c r="D314" s="12">
        <v>0</v>
      </c>
      <c r="E314" s="12">
        <f>C314+D314</f>
        <v>0</v>
      </c>
      <c r="F314" s="33">
        <v>3</v>
      </c>
      <c r="G314" s="34">
        <v>46</v>
      </c>
      <c r="H314" s="12">
        <f>F314+G314</f>
        <v>49</v>
      </c>
      <c r="I314" s="33">
        <v>0</v>
      </c>
      <c r="J314" s="33">
        <v>4</v>
      </c>
      <c r="K314" s="12">
        <f>I314+J314</f>
        <v>4</v>
      </c>
      <c r="L314" s="112">
        <f t="shared" ref="L314:M315" si="958">C314+F314+I314</f>
        <v>3</v>
      </c>
      <c r="M314" s="112">
        <f t="shared" si="958"/>
        <v>50</v>
      </c>
      <c r="N314" s="112">
        <f t="shared" ref="N314" si="959">L314+M314</f>
        <v>53</v>
      </c>
      <c r="O314" s="11">
        <v>3</v>
      </c>
      <c r="P314" s="12" t="str">
        <f>IF(O314=1,L314,"0")</f>
        <v>0</v>
      </c>
      <c r="Q314" s="12" t="str">
        <f>IF(O314=1,M314,"0")</f>
        <v>0</v>
      </c>
      <c r="R314" s="12" t="str">
        <f>IF(O314=1,N314,"0")</f>
        <v>0</v>
      </c>
      <c r="S314" s="12" t="str">
        <f>IF(O314=2,L314,"0")</f>
        <v>0</v>
      </c>
      <c r="T314" s="12" t="str">
        <f>IF(O314=2,M314,"0")</f>
        <v>0</v>
      </c>
      <c r="U314" s="12" t="str">
        <f>IF(O314=2,N314,"0")</f>
        <v>0</v>
      </c>
      <c r="V314" s="12">
        <f t="shared" ref="V314" si="960">IF(O314=3,L314,"0")</f>
        <v>3</v>
      </c>
      <c r="W314" s="12">
        <f t="shared" ref="W314" si="961">IF(O314=3,M314,"0")</f>
        <v>50</v>
      </c>
      <c r="X314" s="12">
        <f t="shared" ref="X314" si="962">IF(O314=3,N314,"0")</f>
        <v>53</v>
      </c>
    </row>
    <row r="315" spans="1:24" s="4" customFormat="1" ht="25.5" customHeight="1">
      <c r="A315" s="53"/>
      <c r="B315" s="23" t="s">
        <v>3</v>
      </c>
      <c r="C315" s="10">
        <f>C314</f>
        <v>0</v>
      </c>
      <c r="D315" s="90">
        <f t="shared" ref="D315:K315" si="963">D314</f>
        <v>0</v>
      </c>
      <c r="E315" s="90">
        <f t="shared" si="963"/>
        <v>0</v>
      </c>
      <c r="F315" s="90">
        <f t="shared" si="963"/>
        <v>3</v>
      </c>
      <c r="G315" s="90">
        <f t="shared" si="963"/>
        <v>46</v>
      </c>
      <c r="H315" s="90">
        <f t="shared" si="963"/>
        <v>49</v>
      </c>
      <c r="I315" s="90">
        <f t="shared" si="963"/>
        <v>0</v>
      </c>
      <c r="J315" s="90">
        <f t="shared" si="963"/>
        <v>4</v>
      </c>
      <c r="K315" s="90">
        <f t="shared" si="963"/>
        <v>4</v>
      </c>
      <c r="L315" s="24">
        <f>C315+F315+I315</f>
        <v>3</v>
      </c>
      <c r="M315" s="24">
        <f t="shared" si="958"/>
        <v>50</v>
      </c>
      <c r="N315" s="24">
        <f>L315+M315</f>
        <v>53</v>
      </c>
      <c r="O315" s="35">
        <f t="shared" ref="O315:R315" si="964">SUM(O314:O314)</f>
        <v>3</v>
      </c>
      <c r="P315" s="12" t="str">
        <f>IF(O315=1,L315,"0")</f>
        <v>0</v>
      </c>
      <c r="Q315" s="24">
        <f t="shared" si="964"/>
        <v>0</v>
      </c>
      <c r="R315" s="24">
        <f t="shared" si="964"/>
        <v>0</v>
      </c>
      <c r="S315" s="24">
        <f t="shared" ref="S315:X315" si="965">SUM(S314:S314)</f>
        <v>0</v>
      </c>
      <c r="T315" s="85">
        <f t="shared" si="965"/>
        <v>0</v>
      </c>
      <c r="U315" s="85">
        <f t="shared" si="965"/>
        <v>0</v>
      </c>
      <c r="V315" s="97">
        <f t="shared" si="965"/>
        <v>3</v>
      </c>
      <c r="W315" s="97">
        <f t="shared" si="965"/>
        <v>50</v>
      </c>
      <c r="X315" s="97">
        <f t="shared" si="965"/>
        <v>53</v>
      </c>
    </row>
    <row r="316" spans="1:24" ht="25.5" customHeight="1">
      <c r="A316" s="18"/>
      <c r="B316" s="29" t="s">
        <v>120</v>
      </c>
      <c r="C316" s="12"/>
      <c r="D316" s="12"/>
      <c r="E316" s="12"/>
      <c r="F316" s="93"/>
      <c r="G316" s="93"/>
      <c r="H316" s="12"/>
      <c r="I316" s="24"/>
      <c r="J316" s="24"/>
      <c r="K316" s="12"/>
      <c r="L316" s="12"/>
      <c r="M316" s="12"/>
      <c r="N316" s="12"/>
      <c r="O316" s="11"/>
      <c r="P316" s="12"/>
      <c r="Q316" s="12"/>
      <c r="R316" s="12"/>
      <c r="S316" s="12"/>
      <c r="T316" s="12"/>
      <c r="U316" s="12"/>
      <c r="V316" s="12"/>
      <c r="W316" s="12"/>
      <c r="X316" s="12"/>
    </row>
    <row r="317" spans="1:24" ht="25.5" customHeight="1">
      <c r="A317" s="18"/>
      <c r="B317" s="105" t="s">
        <v>148</v>
      </c>
      <c r="C317" s="12">
        <v>0</v>
      </c>
      <c r="D317" s="12">
        <v>0</v>
      </c>
      <c r="E317" s="12">
        <f>C317+D317</f>
        <v>0</v>
      </c>
      <c r="F317" s="12">
        <v>1</v>
      </c>
      <c r="G317" s="38">
        <v>23</v>
      </c>
      <c r="H317" s="12">
        <f>F317+G317</f>
        <v>24</v>
      </c>
      <c r="I317" s="12">
        <v>0</v>
      </c>
      <c r="J317" s="12">
        <v>0</v>
      </c>
      <c r="K317" s="12">
        <f>I317+J317</f>
        <v>0</v>
      </c>
      <c r="L317" s="112">
        <f t="shared" ref="L317" si="966">C317+F317+I317</f>
        <v>1</v>
      </c>
      <c r="M317" s="112">
        <f t="shared" ref="M317" si="967">D317+G317+J317</f>
        <v>23</v>
      </c>
      <c r="N317" s="112">
        <f t="shared" ref="N317" si="968">L317+M317</f>
        <v>24</v>
      </c>
      <c r="O317" s="11">
        <v>2</v>
      </c>
      <c r="P317" s="12" t="str">
        <f>IF(O317=1,L317,"0")</f>
        <v>0</v>
      </c>
      <c r="Q317" s="12" t="str">
        <f>IF(O317=1,M317,"0")</f>
        <v>0</v>
      </c>
      <c r="R317" s="12" t="str">
        <f>IF(O317=1,N317,"0")</f>
        <v>0</v>
      </c>
      <c r="S317" s="12">
        <f>IF(O317=2,L317,"0")</f>
        <v>1</v>
      </c>
      <c r="T317" s="12">
        <f>IF(O317=2,M317,"0")</f>
        <v>23</v>
      </c>
      <c r="U317" s="12">
        <f>IF(O317=2,N317,"0")</f>
        <v>24</v>
      </c>
      <c r="V317" s="12" t="str">
        <f t="shared" ref="V317" si="969">IF(O317=3,L317,"0")</f>
        <v>0</v>
      </c>
      <c r="W317" s="12" t="str">
        <f t="shared" ref="W317" si="970">IF(O317=3,M317,"0")</f>
        <v>0</v>
      </c>
      <c r="X317" s="12" t="str">
        <f t="shared" ref="X317" si="971">IF(O317=3,N317,"0")</f>
        <v>0</v>
      </c>
    </row>
    <row r="318" spans="1:24" ht="25.5" customHeight="1">
      <c r="A318" s="18"/>
      <c r="B318" s="19" t="s">
        <v>126</v>
      </c>
      <c r="C318" s="12">
        <v>0</v>
      </c>
      <c r="D318" s="12">
        <v>0</v>
      </c>
      <c r="E318" s="12">
        <f>C318+D318</f>
        <v>0</v>
      </c>
      <c r="F318" s="12">
        <v>3</v>
      </c>
      <c r="G318" s="38">
        <v>16</v>
      </c>
      <c r="H318" s="12">
        <f>F318+G318</f>
        <v>19</v>
      </c>
      <c r="I318" s="12">
        <v>0</v>
      </c>
      <c r="J318" s="12">
        <v>3</v>
      </c>
      <c r="K318" s="12">
        <f>I318+J318</f>
        <v>3</v>
      </c>
      <c r="L318" s="112">
        <f t="shared" ref="L318" si="972">C318+F318+I318</f>
        <v>3</v>
      </c>
      <c r="M318" s="112">
        <f t="shared" ref="M318" si="973">D318+G318+J318</f>
        <v>19</v>
      </c>
      <c r="N318" s="112">
        <f t="shared" ref="N318" si="974">L318+M318</f>
        <v>22</v>
      </c>
      <c r="O318" s="11">
        <v>2</v>
      </c>
      <c r="P318" s="12" t="str">
        <f>IF(O318=1,L318,"0")</f>
        <v>0</v>
      </c>
      <c r="Q318" s="12" t="str">
        <f>IF(O318=1,M318,"0")</f>
        <v>0</v>
      </c>
      <c r="R318" s="12" t="str">
        <f>IF(O318=1,N318,"0")</f>
        <v>0</v>
      </c>
      <c r="S318" s="12">
        <f>IF(O318=2,L318,"0")</f>
        <v>3</v>
      </c>
      <c r="T318" s="12">
        <f>IF(O318=2,M318,"0")</f>
        <v>19</v>
      </c>
      <c r="U318" s="12">
        <f>IF(O318=2,N318,"0")</f>
        <v>22</v>
      </c>
      <c r="V318" s="12" t="str">
        <f t="shared" ref="V318" si="975">IF(O318=3,L318,"0")</f>
        <v>0</v>
      </c>
      <c r="W318" s="12" t="str">
        <f t="shared" ref="W318" si="976">IF(O318=3,M318,"0")</f>
        <v>0</v>
      </c>
      <c r="X318" s="12" t="str">
        <f t="shared" ref="X318" si="977">IF(O318=3,N318,"0")</f>
        <v>0</v>
      </c>
    </row>
    <row r="319" spans="1:24" s="4" customFormat="1" ht="25.5" customHeight="1">
      <c r="A319" s="26"/>
      <c r="B319" s="27" t="s">
        <v>3</v>
      </c>
      <c r="C319" s="24">
        <f>SUM(C317:C318)</f>
        <v>0</v>
      </c>
      <c r="D319" s="112">
        <f t="shared" ref="D319:H319" si="978">SUM(D317:D318)</f>
        <v>0</v>
      </c>
      <c r="E319" s="112">
        <f t="shared" si="978"/>
        <v>0</v>
      </c>
      <c r="F319" s="112">
        <f t="shared" si="978"/>
        <v>4</v>
      </c>
      <c r="G319" s="112">
        <f t="shared" si="978"/>
        <v>39</v>
      </c>
      <c r="H319" s="112">
        <f t="shared" si="978"/>
        <v>43</v>
      </c>
      <c r="I319" s="112">
        <f>SUM(I317:I318)</f>
        <v>0</v>
      </c>
      <c r="J319" s="112">
        <f t="shared" ref="J319" si="979">SUM(J317:J318)</f>
        <v>3</v>
      </c>
      <c r="K319" s="112">
        <f t="shared" ref="K319" si="980">SUM(K317:K318)</f>
        <v>3</v>
      </c>
      <c r="L319" s="112">
        <f>SUM(L317:L318)</f>
        <v>4</v>
      </c>
      <c r="M319" s="112">
        <f t="shared" ref="M319" si="981">SUM(M317:M318)</f>
        <v>42</v>
      </c>
      <c r="N319" s="112">
        <f t="shared" ref="N319" si="982">SUM(N317:N318)</f>
        <v>46</v>
      </c>
      <c r="O319" s="35">
        <v>2</v>
      </c>
      <c r="P319" s="12" t="str">
        <f>IF(O319=1,L319,"0")</f>
        <v>0</v>
      </c>
      <c r="Q319" s="88">
        <f t="shared" ref="Q319" si="983">SUM(Q318:Q318)</f>
        <v>0</v>
      </c>
      <c r="R319" s="88">
        <f>SUM(R317:R318)</f>
        <v>0</v>
      </c>
      <c r="S319" s="88">
        <f>SUM(S317:S318)</f>
        <v>4</v>
      </c>
      <c r="T319" s="112">
        <f t="shared" ref="T319:X319" si="984">SUM(T317:T318)</f>
        <v>42</v>
      </c>
      <c r="U319" s="112">
        <f t="shared" si="984"/>
        <v>46</v>
      </c>
      <c r="V319" s="112">
        <f t="shared" si="984"/>
        <v>0</v>
      </c>
      <c r="W319" s="112">
        <f t="shared" si="984"/>
        <v>0</v>
      </c>
      <c r="X319" s="112">
        <f t="shared" si="984"/>
        <v>0</v>
      </c>
    </row>
    <row r="320" spans="1:24" s="4" customFormat="1" ht="25.5" customHeight="1">
      <c r="A320" s="7"/>
      <c r="B320" s="23" t="s">
        <v>2</v>
      </c>
      <c r="C320" s="24">
        <f t="shared" ref="C320:K320" si="985">C315+C319</f>
        <v>0</v>
      </c>
      <c r="D320" s="24">
        <f t="shared" si="985"/>
        <v>0</v>
      </c>
      <c r="E320" s="24">
        <f t="shared" si="985"/>
        <v>0</v>
      </c>
      <c r="F320" s="10">
        <f t="shared" si="985"/>
        <v>7</v>
      </c>
      <c r="G320" s="46">
        <f t="shared" si="985"/>
        <v>85</v>
      </c>
      <c r="H320" s="24">
        <f t="shared" si="985"/>
        <v>92</v>
      </c>
      <c r="I320" s="10">
        <f t="shared" si="985"/>
        <v>0</v>
      </c>
      <c r="J320" s="10">
        <f t="shared" si="985"/>
        <v>7</v>
      </c>
      <c r="K320" s="24">
        <f t="shared" si="985"/>
        <v>7</v>
      </c>
      <c r="L320" s="24">
        <f t="shared" ref="L320:M321" si="986">C320+F320+I320</f>
        <v>7</v>
      </c>
      <c r="M320" s="24">
        <f t="shared" si="986"/>
        <v>92</v>
      </c>
      <c r="N320" s="24">
        <f t="shared" ref="N320:N321" si="987">L320+M320</f>
        <v>99</v>
      </c>
      <c r="O320" s="35">
        <v>2</v>
      </c>
      <c r="P320" s="24">
        <f>P319+P315</f>
        <v>0</v>
      </c>
      <c r="Q320" s="24">
        <f t="shared" ref="Q320:X320" si="988">Q315+Q319</f>
        <v>0</v>
      </c>
      <c r="R320" s="24">
        <f t="shared" si="988"/>
        <v>0</v>
      </c>
      <c r="S320" s="24">
        <f>S315+S319</f>
        <v>4</v>
      </c>
      <c r="T320" s="24">
        <f t="shared" si="988"/>
        <v>42</v>
      </c>
      <c r="U320" s="24">
        <f t="shared" si="988"/>
        <v>46</v>
      </c>
      <c r="V320" s="97">
        <f t="shared" si="988"/>
        <v>3</v>
      </c>
      <c r="W320" s="97">
        <f t="shared" si="988"/>
        <v>50</v>
      </c>
      <c r="X320" s="97">
        <f t="shared" si="988"/>
        <v>53</v>
      </c>
    </row>
    <row r="321" spans="1:26" s="4" customFormat="1" ht="25.5" customHeight="1">
      <c r="A321" s="64"/>
      <c r="B321" s="65" t="s">
        <v>1</v>
      </c>
      <c r="C321" s="70">
        <f>C320</f>
        <v>0</v>
      </c>
      <c r="D321" s="70">
        <f t="shared" ref="D321:E321" si="989">D320</f>
        <v>0</v>
      </c>
      <c r="E321" s="70">
        <f t="shared" si="989"/>
        <v>0</v>
      </c>
      <c r="F321" s="72">
        <f t="shared" ref="F321:H321" si="990">F320</f>
        <v>7</v>
      </c>
      <c r="G321" s="73">
        <f t="shared" si="990"/>
        <v>85</v>
      </c>
      <c r="H321" s="70">
        <f t="shared" si="990"/>
        <v>92</v>
      </c>
      <c r="I321" s="72">
        <f t="shared" ref="I321:K321" si="991">I320</f>
        <v>0</v>
      </c>
      <c r="J321" s="72">
        <f t="shared" si="991"/>
        <v>7</v>
      </c>
      <c r="K321" s="70">
        <f t="shared" si="991"/>
        <v>7</v>
      </c>
      <c r="L321" s="70">
        <f t="shared" si="986"/>
        <v>7</v>
      </c>
      <c r="M321" s="70">
        <f t="shared" si="986"/>
        <v>92</v>
      </c>
      <c r="N321" s="70">
        <f t="shared" si="987"/>
        <v>99</v>
      </c>
      <c r="O321" s="74">
        <f t="shared" ref="O321:U321" si="992">O320</f>
        <v>2</v>
      </c>
      <c r="P321" s="70">
        <f>P320</f>
        <v>0</v>
      </c>
      <c r="Q321" s="70">
        <f t="shared" si="992"/>
        <v>0</v>
      </c>
      <c r="R321" s="70">
        <f t="shared" si="992"/>
        <v>0</v>
      </c>
      <c r="S321" s="70">
        <f t="shared" si="992"/>
        <v>4</v>
      </c>
      <c r="T321" s="70">
        <f t="shared" si="992"/>
        <v>42</v>
      </c>
      <c r="U321" s="70">
        <f t="shared" si="992"/>
        <v>46</v>
      </c>
      <c r="V321" s="70">
        <f t="shared" ref="V321:X321" si="993">V320</f>
        <v>3</v>
      </c>
      <c r="W321" s="70">
        <f t="shared" si="993"/>
        <v>50</v>
      </c>
      <c r="X321" s="70">
        <f t="shared" si="993"/>
        <v>53</v>
      </c>
    </row>
    <row r="322" spans="1:26" ht="25.5" customHeight="1">
      <c r="A322" s="26" t="s">
        <v>137</v>
      </c>
      <c r="B322" s="19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1"/>
      <c r="P322" s="12"/>
      <c r="Q322" s="12"/>
      <c r="R322" s="12"/>
      <c r="S322" s="12"/>
      <c r="T322" s="12"/>
      <c r="U322" s="12"/>
      <c r="V322" s="12"/>
      <c r="W322" s="12"/>
      <c r="X322" s="12"/>
    </row>
    <row r="323" spans="1:26" ht="25.5" customHeight="1">
      <c r="A323" s="26"/>
      <c r="B323" s="44" t="s">
        <v>5</v>
      </c>
      <c r="C323" s="12"/>
      <c r="D323" s="12"/>
      <c r="E323" s="12"/>
      <c r="F323" s="45"/>
      <c r="G323" s="45"/>
      <c r="H323" s="12"/>
      <c r="I323" s="45"/>
      <c r="J323" s="45"/>
      <c r="K323" s="12"/>
      <c r="L323" s="12"/>
      <c r="M323" s="12"/>
      <c r="N323" s="12"/>
      <c r="O323" s="11"/>
      <c r="P323" s="12"/>
      <c r="Q323" s="12"/>
      <c r="R323" s="12"/>
      <c r="S323" s="12"/>
      <c r="T323" s="12"/>
      <c r="U323" s="12"/>
      <c r="V323" s="12"/>
      <c r="W323" s="12"/>
      <c r="X323" s="12"/>
    </row>
    <row r="324" spans="1:26" ht="25.5" customHeight="1">
      <c r="A324" s="26"/>
      <c r="B324" s="29" t="s">
        <v>138</v>
      </c>
      <c r="C324" s="12"/>
      <c r="D324" s="12"/>
      <c r="E324" s="12"/>
      <c r="F324" s="104"/>
      <c r="G324" s="104"/>
      <c r="H324" s="12"/>
      <c r="I324" s="104"/>
      <c r="J324" s="104"/>
      <c r="K324" s="12"/>
      <c r="L324" s="12"/>
      <c r="M324" s="12"/>
      <c r="N324" s="12"/>
      <c r="O324" s="11"/>
      <c r="P324" s="12"/>
      <c r="Q324" s="12"/>
      <c r="R324" s="12"/>
      <c r="S324" s="12"/>
      <c r="T324" s="12"/>
      <c r="U324" s="12"/>
      <c r="V324" s="12"/>
      <c r="W324" s="12"/>
      <c r="X324" s="12"/>
    </row>
    <row r="325" spans="1:26" ht="25.5" customHeight="1">
      <c r="A325" s="7"/>
      <c r="B325" s="105" t="s">
        <v>139</v>
      </c>
      <c r="C325" s="12">
        <v>0</v>
      </c>
      <c r="D325" s="12">
        <v>0</v>
      </c>
      <c r="E325" s="12">
        <f>C325+D325</f>
        <v>0</v>
      </c>
      <c r="F325" s="33">
        <v>3</v>
      </c>
      <c r="G325" s="34">
        <v>71</v>
      </c>
      <c r="H325" s="12">
        <f>F325+G325</f>
        <v>74</v>
      </c>
      <c r="I325" s="33">
        <v>0</v>
      </c>
      <c r="J325" s="33">
        <v>0</v>
      </c>
      <c r="K325" s="12">
        <f>I325+J325</f>
        <v>0</v>
      </c>
      <c r="L325" s="112">
        <f t="shared" ref="L325:L327" si="994">C325+F325+I325</f>
        <v>3</v>
      </c>
      <c r="M325" s="112">
        <f t="shared" ref="M325:M327" si="995">D325+G325+J325</f>
        <v>71</v>
      </c>
      <c r="N325" s="112">
        <f t="shared" ref="N325:N327" si="996">L325+M325</f>
        <v>74</v>
      </c>
      <c r="O325" s="11">
        <v>3</v>
      </c>
      <c r="P325" s="12" t="str">
        <f>IF(O325=1,L325,"0")</f>
        <v>0</v>
      </c>
      <c r="Q325" s="12" t="str">
        <f>IF(O325=1,M325,"0")</f>
        <v>0</v>
      </c>
      <c r="R325" s="12" t="str">
        <f>IF(O325=1,N325,"0")</f>
        <v>0</v>
      </c>
      <c r="S325" s="12" t="str">
        <f>IF(O325=2,L325,"0")</f>
        <v>0</v>
      </c>
      <c r="T325" s="12" t="str">
        <f>IF(O325=2,M325,"0")</f>
        <v>0</v>
      </c>
      <c r="U325" s="12" t="str">
        <f>IF(O325=2,N325,"0")</f>
        <v>0</v>
      </c>
      <c r="V325" s="12">
        <f t="shared" ref="V325" si="997">IF(O325=3,L325,"0")</f>
        <v>3</v>
      </c>
      <c r="W325" s="12">
        <f t="shared" ref="W325" si="998">IF(O325=3,M325,"0")</f>
        <v>71</v>
      </c>
      <c r="X325" s="12">
        <f t="shared" ref="X325" si="999">IF(O325=3,N325,"0")</f>
        <v>74</v>
      </c>
    </row>
    <row r="326" spans="1:26" s="4" customFormat="1" ht="25.5" customHeight="1">
      <c r="A326" s="26"/>
      <c r="B326" s="27" t="s">
        <v>3</v>
      </c>
      <c r="C326" s="104">
        <f t="shared" ref="C326:K326" si="1000">SUM(C325:C325)</f>
        <v>0</v>
      </c>
      <c r="D326" s="104">
        <f t="shared" si="1000"/>
        <v>0</v>
      </c>
      <c r="E326" s="104">
        <f t="shared" si="1000"/>
        <v>0</v>
      </c>
      <c r="F326" s="104">
        <f t="shared" si="1000"/>
        <v>3</v>
      </c>
      <c r="G326" s="31">
        <f t="shared" si="1000"/>
        <v>71</v>
      </c>
      <c r="H326" s="104">
        <f t="shared" si="1000"/>
        <v>74</v>
      </c>
      <c r="I326" s="104">
        <f t="shared" si="1000"/>
        <v>0</v>
      </c>
      <c r="J326" s="104">
        <f t="shared" si="1000"/>
        <v>0</v>
      </c>
      <c r="K326" s="104">
        <f t="shared" si="1000"/>
        <v>0</v>
      </c>
      <c r="L326" s="104">
        <f t="shared" si="994"/>
        <v>3</v>
      </c>
      <c r="M326" s="104">
        <f t="shared" si="995"/>
        <v>71</v>
      </c>
      <c r="N326" s="104">
        <f t="shared" si="996"/>
        <v>74</v>
      </c>
      <c r="O326" s="35">
        <f t="shared" ref="O326:X326" si="1001">SUM(O325:O325)</f>
        <v>3</v>
      </c>
      <c r="P326" s="104">
        <f t="shared" si="1001"/>
        <v>0</v>
      </c>
      <c r="Q326" s="104">
        <f t="shared" si="1001"/>
        <v>0</v>
      </c>
      <c r="R326" s="104">
        <f t="shared" si="1001"/>
        <v>0</v>
      </c>
      <c r="S326" s="104">
        <f t="shared" si="1001"/>
        <v>0</v>
      </c>
      <c r="T326" s="104">
        <f t="shared" si="1001"/>
        <v>0</v>
      </c>
      <c r="U326" s="104">
        <f t="shared" si="1001"/>
        <v>0</v>
      </c>
      <c r="V326" s="104">
        <f t="shared" si="1001"/>
        <v>3</v>
      </c>
      <c r="W326" s="104">
        <f t="shared" si="1001"/>
        <v>71</v>
      </c>
      <c r="X326" s="104">
        <f t="shared" si="1001"/>
        <v>74</v>
      </c>
    </row>
    <row r="327" spans="1:26" s="4" customFormat="1" ht="25.5" customHeight="1">
      <c r="A327" s="7"/>
      <c r="B327" s="23" t="s">
        <v>2</v>
      </c>
      <c r="C327" s="104">
        <f t="shared" ref="C327:K327" si="1002">C326</f>
        <v>0</v>
      </c>
      <c r="D327" s="104">
        <f t="shared" si="1002"/>
        <v>0</v>
      </c>
      <c r="E327" s="104">
        <f t="shared" si="1002"/>
        <v>0</v>
      </c>
      <c r="F327" s="103">
        <f t="shared" si="1002"/>
        <v>3</v>
      </c>
      <c r="G327" s="102">
        <f t="shared" si="1002"/>
        <v>71</v>
      </c>
      <c r="H327" s="104">
        <f t="shared" si="1002"/>
        <v>74</v>
      </c>
      <c r="I327" s="103">
        <f t="shared" si="1002"/>
        <v>0</v>
      </c>
      <c r="J327" s="103">
        <f t="shared" si="1002"/>
        <v>0</v>
      </c>
      <c r="K327" s="104">
        <f t="shared" si="1002"/>
        <v>0</v>
      </c>
      <c r="L327" s="104">
        <f t="shared" si="994"/>
        <v>3</v>
      </c>
      <c r="M327" s="104">
        <f t="shared" si="995"/>
        <v>71</v>
      </c>
      <c r="N327" s="104">
        <f t="shared" si="996"/>
        <v>74</v>
      </c>
      <c r="O327" s="35">
        <f t="shared" ref="O327:X327" si="1003">O326</f>
        <v>3</v>
      </c>
      <c r="P327" s="104">
        <f t="shared" si="1003"/>
        <v>0</v>
      </c>
      <c r="Q327" s="104">
        <f t="shared" si="1003"/>
        <v>0</v>
      </c>
      <c r="R327" s="104">
        <f t="shared" si="1003"/>
        <v>0</v>
      </c>
      <c r="S327" s="104">
        <f t="shared" si="1003"/>
        <v>0</v>
      </c>
      <c r="T327" s="104">
        <f t="shared" si="1003"/>
        <v>0</v>
      </c>
      <c r="U327" s="104">
        <f t="shared" si="1003"/>
        <v>0</v>
      </c>
      <c r="V327" s="104">
        <f t="shared" si="1003"/>
        <v>3</v>
      </c>
      <c r="W327" s="104">
        <f t="shared" si="1003"/>
        <v>71</v>
      </c>
      <c r="X327" s="104">
        <f t="shared" si="1003"/>
        <v>74</v>
      </c>
    </row>
    <row r="328" spans="1:26" s="4" customFormat="1" ht="25.5" customHeight="1">
      <c r="A328" s="64"/>
      <c r="B328" s="65" t="s">
        <v>1</v>
      </c>
      <c r="C328" s="70">
        <f>C327</f>
        <v>0</v>
      </c>
      <c r="D328" s="70">
        <f t="shared" ref="D328:N328" si="1004">D327</f>
        <v>0</v>
      </c>
      <c r="E328" s="70">
        <f t="shared" si="1004"/>
        <v>0</v>
      </c>
      <c r="F328" s="70">
        <f t="shared" si="1004"/>
        <v>3</v>
      </c>
      <c r="G328" s="71">
        <f>G327</f>
        <v>71</v>
      </c>
      <c r="H328" s="70">
        <f t="shared" si="1004"/>
        <v>74</v>
      </c>
      <c r="I328" s="70">
        <f t="shared" si="1004"/>
        <v>0</v>
      </c>
      <c r="J328" s="70">
        <f t="shared" si="1004"/>
        <v>0</v>
      </c>
      <c r="K328" s="70">
        <f t="shared" si="1004"/>
        <v>0</v>
      </c>
      <c r="L328" s="70">
        <f t="shared" si="1004"/>
        <v>3</v>
      </c>
      <c r="M328" s="70">
        <f t="shared" si="1004"/>
        <v>71</v>
      </c>
      <c r="N328" s="70">
        <f t="shared" si="1004"/>
        <v>74</v>
      </c>
      <c r="O328" s="74"/>
      <c r="P328" s="70">
        <f>P327</f>
        <v>0</v>
      </c>
      <c r="Q328" s="70">
        <f t="shared" ref="Q328:X328" si="1005">Q327</f>
        <v>0</v>
      </c>
      <c r="R328" s="70">
        <f t="shared" si="1005"/>
        <v>0</v>
      </c>
      <c r="S328" s="70">
        <f t="shared" si="1005"/>
        <v>0</v>
      </c>
      <c r="T328" s="70">
        <f t="shared" si="1005"/>
        <v>0</v>
      </c>
      <c r="U328" s="70">
        <f t="shared" si="1005"/>
        <v>0</v>
      </c>
      <c r="V328" s="70">
        <f t="shared" si="1005"/>
        <v>3</v>
      </c>
      <c r="W328" s="70">
        <f t="shared" si="1005"/>
        <v>71</v>
      </c>
      <c r="X328" s="70">
        <f t="shared" si="1005"/>
        <v>74</v>
      </c>
    </row>
    <row r="329" spans="1:26" s="4" customFormat="1" ht="25.5" customHeight="1">
      <c r="A329" s="75"/>
      <c r="B329" s="76" t="s">
        <v>0</v>
      </c>
      <c r="C329" s="77">
        <f>C28+C82+C95+C164+C208+C229+C256+C279+C302+C310+C321</f>
        <v>305</v>
      </c>
      <c r="D329" s="77">
        <f>D28+D82+D95+D164+D208+D229+D256+D279+D302+D310+D321</f>
        <v>116</v>
      </c>
      <c r="E329" s="77">
        <f>E28+E82+E95+E164+E208+E229+E256+E279+E302+E310+E321</f>
        <v>421</v>
      </c>
      <c r="F329" s="77">
        <f t="shared" ref="F329:K329" si="1006">F28+F82+F95+F164+F208+F229+F256+F279+F302+F310+F321+F328</f>
        <v>1655</v>
      </c>
      <c r="G329" s="78">
        <f t="shared" si="1006"/>
        <v>2355</v>
      </c>
      <c r="H329" s="77">
        <f t="shared" si="1006"/>
        <v>4010</v>
      </c>
      <c r="I329" s="77">
        <f t="shared" si="1006"/>
        <v>531</v>
      </c>
      <c r="J329" s="78">
        <f t="shared" si="1006"/>
        <v>544</v>
      </c>
      <c r="K329" s="77">
        <f t="shared" si="1006"/>
        <v>1075</v>
      </c>
      <c r="L329" s="77">
        <f>C329+F329+I329</f>
        <v>2491</v>
      </c>
      <c r="M329" s="77">
        <f>D329+G329+J329</f>
        <v>3015</v>
      </c>
      <c r="N329" s="77">
        <f>L329+M329</f>
        <v>5506</v>
      </c>
      <c r="O329" s="79"/>
      <c r="P329" s="77">
        <f t="shared" ref="P329:X329" si="1007">P28+P82+P95+P164+P208+P229+P256+P279+P302+P310+P321+P328</f>
        <v>315</v>
      </c>
      <c r="Q329" s="77">
        <f t="shared" si="1007"/>
        <v>905</v>
      </c>
      <c r="R329" s="77">
        <f t="shared" si="1007"/>
        <v>1220</v>
      </c>
      <c r="S329" s="77">
        <f t="shared" si="1007"/>
        <v>2170</v>
      </c>
      <c r="T329" s="77">
        <f t="shared" si="1007"/>
        <v>1989</v>
      </c>
      <c r="U329" s="77">
        <f t="shared" si="1007"/>
        <v>4159</v>
      </c>
      <c r="V329" s="77">
        <f t="shared" si="1007"/>
        <v>6</v>
      </c>
      <c r="W329" s="77">
        <f t="shared" si="1007"/>
        <v>121</v>
      </c>
      <c r="X329" s="77">
        <f t="shared" si="1007"/>
        <v>127</v>
      </c>
      <c r="Z329" s="117"/>
    </row>
    <row r="330" spans="1:26" ht="25.5" customHeight="1">
      <c r="B330" s="55" t="s">
        <v>189</v>
      </c>
      <c r="R330" s="57"/>
    </row>
    <row r="331" spans="1:26" s="32" customFormat="1">
      <c r="A331" s="36"/>
      <c r="B331" s="59"/>
      <c r="C331" s="60"/>
      <c r="D331" s="60"/>
      <c r="E331" s="60"/>
      <c r="F331" s="61"/>
      <c r="G331" s="61"/>
      <c r="H331" s="60"/>
      <c r="I331" s="61"/>
      <c r="J331" s="61"/>
      <c r="K331" s="60"/>
      <c r="L331" s="61"/>
      <c r="M331" s="61"/>
      <c r="N331" s="60"/>
      <c r="O331" s="21"/>
      <c r="P331" s="61"/>
      <c r="Q331" s="61"/>
      <c r="R331" s="81"/>
      <c r="S331" s="61"/>
      <c r="T331" s="61"/>
      <c r="U331" s="61"/>
      <c r="V331" s="61"/>
      <c r="W331" s="61"/>
      <c r="X331" s="61"/>
    </row>
  </sheetData>
  <mergeCells count="14">
    <mergeCell ref="A1:X1"/>
    <mergeCell ref="V4:X4"/>
    <mergeCell ref="A2:U2"/>
    <mergeCell ref="F3:H3"/>
    <mergeCell ref="I3:K3"/>
    <mergeCell ref="A3:B5"/>
    <mergeCell ref="F4:H4"/>
    <mergeCell ref="P4:R4"/>
    <mergeCell ref="I4:K4"/>
    <mergeCell ref="C4:E4"/>
    <mergeCell ref="C3:E3"/>
    <mergeCell ref="S4:U4"/>
    <mergeCell ref="L3:N4"/>
    <mergeCell ref="P3:X3"/>
  </mergeCells>
  <pageMargins left="0.39370078740157483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C21" sqref="C21"/>
    </sheetView>
  </sheetViews>
  <sheetFormatPr defaultColWidth="9" defaultRowHeight="23.25"/>
  <cols>
    <col min="1" max="1" width="25.28515625" style="1" customWidth="1"/>
    <col min="2" max="16384" width="9" style="1"/>
  </cols>
  <sheetData>
    <row r="1" spans="1:2">
      <c r="A1" s="1" t="s">
        <v>85</v>
      </c>
      <c r="B1" s="2">
        <f>'จำนวนผู้สำเร็จ '!N28</f>
        <v>431</v>
      </c>
    </row>
    <row r="2" spans="1:2">
      <c r="A2" s="1" t="s">
        <v>68</v>
      </c>
      <c r="B2" s="2">
        <f>'จำนวนผู้สำเร็จ '!N82</f>
        <v>488</v>
      </c>
    </row>
    <row r="3" spans="1:2">
      <c r="A3" s="1" t="s">
        <v>61</v>
      </c>
      <c r="B3" s="2">
        <f>'จำนวนผู้สำเร็จ '!N95</f>
        <v>172</v>
      </c>
    </row>
    <row r="4" spans="1:2">
      <c r="A4" s="1" t="s">
        <v>53</v>
      </c>
      <c r="B4" s="2">
        <f>'จำนวนผู้สำเร็จ '!N164</f>
        <v>1203</v>
      </c>
    </row>
    <row r="5" spans="1:2">
      <c r="A5" s="1" t="s">
        <v>38</v>
      </c>
      <c r="B5" s="2">
        <f>'จำนวนผู้สำเร็จ '!N208</f>
        <v>1360</v>
      </c>
    </row>
    <row r="6" spans="1:2">
      <c r="A6" s="1" t="s">
        <v>32</v>
      </c>
      <c r="B6" s="2">
        <f>'จำนวนผู้สำเร็จ '!N229</f>
        <v>376</v>
      </c>
    </row>
    <row r="7" spans="1:2">
      <c r="A7" s="1" t="s">
        <v>29</v>
      </c>
      <c r="B7" s="2">
        <f>'จำนวนผู้สำเร็จ '!N256</f>
        <v>311</v>
      </c>
    </row>
    <row r="8" spans="1:2">
      <c r="A8" s="1" t="s">
        <v>18</v>
      </c>
      <c r="B8" s="2">
        <f>'จำนวนผู้สำเร็จ '!N279</f>
        <v>490</v>
      </c>
    </row>
    <row r="9" spans="1:2">
      <c r="A9" s="1" t="s">
        <v>13</v>
      </c>
      <c r="B9" s="2">
        <f>'จำนวนผู้สำเร็จ '!N302</f>
        <v>339</v>
      </c>
    </row>
    <row r="10" spans="1:2">
      <c r="A10" s="1" t="s">
        <v>9</v>
      </c>
      <c r="B10" s="2">
        <f>'จำนวนผู้สำเร็จ '!N310</f>
        <v>163</v>
      </c>
    </row>
    <row r="11" spans="1:2">
      <c r="A11" s="1" t="s">
        <v>6</v>
      </c>
      <c r="B11" s="2">
        <f>'จำนวนผู้สำเร็จ '!N321</f>
        <v>99</v>
      </c>
    </row>
    <row r="12" spans="1:2">
      <c r="A12" s="1" t="s">
        <v>137</v>
      </c>
      <c r="B12" s="2">
        <f>'จำนวนผู้สำเร็จ '!N328</f>
        <v>74</v>
      </c>
    </row>
    <row r="13" spans="1:2">
      <c r="B13" s="2">
        <f>SUM(B1:B12)</f>
        <v>5506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จำนวนผู้สำเร็จ </vt:lpstr>
      <vt:lpstr>Sheet1</vt:lpstr>
      <vt:lpstr>'จำนวนผู้สำเร็จ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2021-10-25T06:14:58Z</cp:lastPrinted>
  <dcterms:created xsi:type="dcterms:W3CDTF">2013-06-26T10:38:37Z</dcterms:created>
  <dcterms:modified xsi:type="dcterms:W3CDTF">2025-09-17T08:42:53Z</dcterms:modified>
</cp:coreProperties>
</file>