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lpdesk\Desktop\รวมงาน 67\สถิติ\สถิติหน้าเว็บ\สถิติ 2567 ขึ้นเว็บไซต์\"/>
    </mc:Choice>
  </mc:AlternateContent>
  <xr:revisionPtr revIDLastSave="0" documentId="13_ncr:1_{8E630E86-CBF4-4CD7-BBA8-70DCF456E995}" xr6:coauthVersionLast="36" xr6:coauthVersionMax="36" xr10:uidLastSave="{00000000-0000-0000-0000-000000000000}"/>
  <bookViews>
    <workbookView xWindow="0" yWindow="210" windowWidth="8445" windowHeight="7410" xr2:uid="{00000000-000D-0000-FFFF-FFFF00000000}"/>
  </bookViews>
  <sheets>
    <sheet name="นศ.ทั้งหมดแยกชั้นปี " sheetId="6" r:id="rId1"/>
    <sheet name="Sheet1" sheetId="7" r:id="rId2"/>
  </sheets>
  <externalReferences>
    <externalReference r:id="rId3"/>
  </externalReferences>
  <definedNames>
    <definedName name="_xlnm.Print_Titles" localSheetId="0">'นศ.ทั้งหมดแยกชั้นปี '!$3:$6</definedName>
  </definedNames>
  <calcPr calcId="191029"/>
</workbook>
</file>

<file path=xl/calcChain.xml><?xml version="1.0" encoding="utf-8"?>
<calcChain xmlns="http://schemas.openxmlformats.org/spreadsheetml/2006/main">
  <c r="E111" i="6" l="1"/>
  <c r="H111" i="6"/>
  <c r="K111" i="6"/>
  <c r="N111" i="6"/>
  <c r="Q111" i="6"/>
  <c r="T111" i="6"/>
  <c r="W111" i="6"/>
  <c r="Z111" i="6"/>
  <c r="AA111" i="6"/>
  <c r="AB111" i="6"/>
  <c r="AC111" i="6"/>
  <c r="AB171" i="6" l="1"/>
  <c r="AA171" i="6"/>
  <c r="Z171" i="6"/>
  <c r="W171" i="6"/>
  <c r="T171" i="6"/>
  <c r="Q171" i="6"/>
  <c r="N171" i="6"/>
  <c r="K171" i="6"/>
  <c r="H171" i="6"/>
  <c r="E171" i="6"/>
  <c r="AC171" i="6" l="1"/>
  <c r="E282" i="6" l="1"/>
  <c r="H282" i="6"/>
  <c r="K282" i="6"/>
  <c r="N282" i="6"/>
  <c r="Q282" i="6"/>
  <c r="T282" i="6"/>
  <c r="W282" i="6"/>
  <c r="Z282" i="6"/>
  <c r="AA282" i="6"/>
  <c r="AB282" i="6"/>
  <c r="E269" i="6"/>
  <c r="H269" i="6"/>
  <c r="K269" i="6"/>
  <c r="N269" i="6"/>
  <c r="Q269" i="6"/>
  <c r="T269" i="6"/>
  <c r="W269" i="6"/>
  <c r="Z269" i="6"/>
  <c r="AA269" i="6"/>
  <c r="AB269" i="6"/>
  <c r="E266" i="6"/>
  <c r="E265" i="6"/>
  <c r="H265" i="6"/>
  <c r="K265" i="6"/>
  <c r="N265" i="6"/>
  <c r="Q265" i="6"/>
  <c r="T265" i="6"/>
  <c r="W265" i="6"/>
  <c r="Z265" i="6"/>
  <c r="AA265" i="6"/>
  <c r="AB265" i="6"/>
  <c r="H266" i="6"/>
  <c r="K266" i="6"/>
  <c r="N266" i="6"/>
  <c r="Q266" i="6"/>
  <c r="T266" i="6"/>
  <c r="W266" i="6"/>
  <c r="Z266" i="6"/>
  <c r="AA266" i="6"/>
  <c r="AB266" i="6"/>
  <c r="AB252" i="6"/>
  <c r="AA252" i="6"/>
  <c r="Z252" i="6"/>
  <c r="W252" i="6"/>
  <c r="T252" i="6"/>
  <c r="Q252" i="6"/>
  <c r="N252" i="6"/>
  <c r="K252" i="6"/>
  <c r="H252" i="6"/>
  <c r="E252" i="6"/>
  <c r="AB250" i="6"/>
  <c r="AA250" i="6"/>
  <c r="Z250" i="6"/>
  <c r="W250" i="6"/>
  <c r="T250" i="6"/>
  <c r="Q250" i="6"/>
  <c r="N250" i="6"/>
  <c r="K250" i="6"/>
  <c r="H250" i="6"/>
  <c r="E250" i="6"/>
  <c r="E249" i="6"/>
  <c r="H249" i="6"/>
  <c r="K249" i="6"/>
  <c r="N249" i="6"/>
  <c r="Q249" i="6"/>
  <c r="T249" i="6"/>
  <c r="W249" i="6"/>
  <c r="Z249" i="6"/>
  <c r="AA249" i="6"/>
  <c r="AB249" i="6"/>
  <c r="AC282" i="6" l="1"/>
  <c r="AC269" i="6"/>
  <c r="AC266" i="6"/>
  <c r="AC265" i="6"/>
  <c r="AC250" i="6"/>
  <c r="AC252" i="6"/>
  <c r="AC249" i="6"/>
  <c r="E185" i="6"/>
  <c r="H185" i="6"/>
  <c r="K185" i="6"/>
  <c r="N185" i="6"/>
  <c r="Q185" i="6"/>
  <c r="T185" i="6"/>
  <c r="W185" i="6"/>
  <c r="Z185" i="6"/>
  <c r="AA185" i="6"/>
  <c r="AB185" i="6"/>
  <c r="E186" i="6"/>
  <c r="H186" i="6"/>
  <c r="K186" i="6"/>
  <c r="N186" i="6"/>
  <c r="Q186" i="6"/>
  <c r="T186" i="6"/>
  <c r="W186" i="6"/>
  <c r="Z186" i="6"/>
  <c r="AA186" i="6"/>
  <c r="AB186" i="6"/>
  <c r="E165" i="6"/>
  <c r="H165" i="6"/>
  <c r="K165" i="6"/>
  <c r="N165" i="6"/>
  <c r="Q165" i="6"/>
  <c r="T165" i="6"/>
  <c r="W165" i="6"/>
  <c r="Z165" i="6"/>
  <c r="AA165" i="6"/>
  <c r="AB165" i="6"/>
  <c r="E106" i="6"/>
  <c r="H106" i="6"/>
  <c r="K106" i="6"/>
  <c r="N106" i="6"/>
  <c r="Q106" i="6"/>
  <c r="T106" i="6"/>
  <c r="W106" i="6"/>
  <c r="Z106" i="6"/>
  <c r="AA106" i="6"/>
  <c r="AB106" i="6"/>
  <c r="E57" i="6"/>
  <c r="H57" i="6"/>
  <c r="K57" i="6"/>
  <c r="N57" i="6"/>
  <c r="Q57" i="6"/>
  <c r="T57" i="6"/>
  <c r="W57" i="6"/>
  <c r="Z57" i="6"/>
  <c r="AA57" i="6"/>
  <c r="AB57" i="6"/>
  <c r="E14" i="6"/>
  <c r="H14" i="6"/>
  <c r="K14" i="6"/>
  <c r="N14" i="6"/>
  <c r="Q14" i="6"/>
  <c r="T14" i="6"/>
  <c r="W14" i="6"/>
  <c r="Z14" i="6"/>
  <c r="AA14" i="6"/>
  <c r="AB14" i="6"/>
  <c r="AC186" i="6" l="1"/>
  <c r="AC14" i="6"/>
  <c r="AC185" i="6"/>
  <c r="AC165" i="6"/>
  <c r="AC106" i="6"/>
  <c r="AC57" i="6"/>
  <c r="F88" i="6"/>
  <c r="Q192" i="6"/>
  <c r="Q193" i="6"/>
  <c r="E142" i="6"/>
  <c r="E143" i="6"/>
  <c r="E144" i="6"/>
  <c r="H187" i="6" l="1"/>
  <c r="H184" i="6"/>
  <c r="E184" i="6"/>
  <c r="K184" i="6"/>
  <c r="N184" i="6"/>
  <c r="Q184" i="6"/>
  <c r="T184" i="6"/>
  <c r="W184" i="6"/>
  <c r="Z184" i="6"/>
  <c r="AA184" i="6"/>
  <c r="AB184" i="6"/>
  <c r="AC184" i="6" l="1"/>
  <c r="AB84" i="6" l="1"/>
  <c r="AA84" i="6"/>
  <c r="V258" i="6"/>
  <c r="U258" i="6"/>
  <c r="E220" i="6"/>
  <c r="H220" i="6"/>
  <c r="K220" i="6"/>
  <c r="N220" i="6"/>
  <c r="Q220" i="6"/>
  <c r="T220" i="6"/>
  <c r="W220" i="6"/>
  <c r="Z220" i="6"/>
  <c r="AA220" i="6"/>
  <c r="AB220" i="6"/>
  <c r="E214" i="6"/>
  <c r="H214" i="6"/>
  <c r="K214" i="6"/>
  <c r="N214" i="6"/>
  <c r="Q214" i="6"/>
  <c r="T214" i="6"/>
  <c r="W214" i="6"/>
  <c r="Z214" i="6"/>
  <c r="AA214" i="6"/>
  <c r="AB214" i="6"/>
  <c r="D134" i="6"/>
  <c r="F134" i="6"/>
  <c r="G134" i="6"/>
  <c r="I134" i="6"/>
  <c r="J134" i="6"/>
  <c r="L134" i="6"/>
  <c r="M134" i="6"/>
  <c r="O134" i="6"/>
  <c r="P134" i="6"/>
  <c r="R134" i="6"/>
  <c r="S134" i="6"/>
  <c r="U134" i="6"/>
  <c r="V134" i="6"/>
  <c r="X134" i="6"/>
  <c r="Y134" i="6"/>
  <c r="C134" i="6"/>
  <c r="AB132" i="6"/>
  <c r="AA132" i="6"/>
  <c r="Z132" i="6"/>
  <c r="W132" i="6"/>
  <c r="T132" i="6"/>
  <c r="Q132" i="6"/>
  <c r="N132" i="6"/>
  <c r="K132" i="6"/>
  <c r="H132" i="6"/>
  <c r="E132" i="6"/>
  <c r="K146" i="6"/>
  <c r="AC220" i="6" l="1"/>
  <c r="AC214" i="6"/>
  <c r="AC132" i="6"/>
  <c r="AB81" i="6"/>
  <c r="AB82" i="6" s="1"/>
  <c r="AA81" i="6"/>
  <c r="AA82" i="6" s="1"/>
  <c r="Z81" i="6"/>
  <c r="Z82" i="6" s="1"/>
  <c r="W81" i="6"/>
  <c r="W82" i="6" s="1"/>
  <c r="T81" i="6"/>
  <c r="T82" i="6" s="1"/>
  <c r="Q81" i="6"/>
  <c r="Q82" i="6" s="1"/>
  <c r="N81" i="6"/>
  <c r="N82" i="6" s="1"/>
  <c r="K81" i="6"/>
  <c r="K82" i="6" s="1"/>
  <c r="H81" i="6"/>
  <c r="H82" i="6" s="1"/>
  <c r="G82" i="6"/>
  <c r="I82" i="6"/>
  <c r="J82" i="6"/>
  <c r="L82" i="6"/>
  <c r="M82" i="6"/>
  <c r="O82" i="6"/>
  <c r="P82" i="6"/>
  <c r="R82" i="6"/>
  <c r="S82" i="6"/>
  <c r="U82" i="6"/>
  <c r="V82" i="6"/>
  <c r="X82" i="6"/>
  <c r="Y82" i="6"/>
  <c r="D82" i="6"/>
  <c r="F82" i="6"/>
  <c r="E81" i="6"/>
  <c r="E82" i="6" s="1"/>
  <c r="C82" i="6"/>
  <c r="Y32" i="6"/>
  <c r="X32" i="6"/>
  <c r="V32" i="6"/>
  <c r="U32" i="6"/>
  <c r="S32" i="6"/>
  <c r="R32" i="6"/>
  <c r="P32" i="6"/>
  <c r="O32" i="6"/>
  <c r="M32" i="6"/>
  <c r="L32" i="6"/>
  <c r="J32" i="6"/>
  <c r="I32" i="6"/>
  <c r="G32" i="6"/>
  <c r="F32" i="6"/>
  <c r="D32" i="6"/>
  <c r="C32" i="6"/>
  <c r="AB31" i="6"/>
  <c r="AB32" i="6" s="1"/>
  <c r="AA31" i="6"/>
  <c r="AA32" i="6" s="1"/>
  <c r="Z31" i="6"/>
  <c r="Z32" i="6" s="1"/>
  <c r="W31" i="6"/>
  <c r="W32" i="6" s="1"/>
  <c r="T31" i="6"/>
  <c r="T32" i="6" s="1"/>
  <c r="Q31" i="6"/>
  <c r="Q32" i="6" s="1"/>
  <c r="N31" i="6"/>
  <c r="N32" i="6" s="1"/>
  <c r="K31" i="6"/>
  <c r="K32" i="6" s="1"/>
  <c r="H31" i="6"/>
  <c r="H32" i="6" s="1"/>
  <c r="E31" i="6"/>
  <c r="AC81" i="6" l="1"/>
  <c r="AC82" i="6" s="1"/>
  <c r="AC31" i="6"/>
  <c r="AC32" i="6" s="1"/>
  <c r="E32" i="6"/>
  <c r="D19" i="6" l="1"/>
  <c r="F19" i="6"/>
  <c r="G19" i="6"/>
  <c r="I19" i="6"/>
  <c r="J19" i="6"/>
  <c r="L19" i="6"/>
  <c r="M19" i="6"/>
  <c r="O19" i="6"/>
  <c r="P19" i="6"/>
  <c r="R19" i="6"/>
  <c r="S19" i="6"/>
  <c r="U19" i="6"/>
  <c r="V19" i="6"/>
  <c r="X19" i="6"/>
  <c r="Y19" i="6"/>
  <c r="C19" i="6"/>
  <c r="AA107" i="6" l="1"/>
  <c r="K283" i="6" l="1"/>
  <c r="Q244" i="6"/>
  <c r="O130" i="6"/>
  <c r="E169" i="6" l="1"/>
  <c r="H169" i="6"/>
  <c r="K169" i="6"/>
  <c r="N169" i="6"/>
  <c r="Q169" i="6"/>
  <c r="T169" i="6"/>
  <c r="W169" i="6"/>
  <c r="Z169" i="6"/>
  <c r="AA169" i="6"/>
  <c r="AB169" i="6"/>
  <c r="AC169" i="6" l="1"/>
  <c r="AB18" i="6" l="1"/>
  <c r="AB19" i="6" s="1"/>
  <c r="AA18" i="6"/>
  <c r="AA19" i="6" s="1"/>
  <c r="Z18" i="6"/>
  <c r="Z19" i="6" s="1"/>
  <c r="W18" i="6"/>
  <c r="W19" i="6" s="1"/>
  <c r="T18" i="6"/>
  <c r="T19" i="6" s="1"/>
  <c r="Q18" i="6"/>
  <c r="Q19" i="6" s="1"/>
  <c r="N18" i="6"/>
  <c r="N19" i="6" s="1"/>
  <c r="K18" i="6"/>
  <c r="K19" i="6" s="1"/>
  <c r="H18" i="6"/>
  <c r="H19" i="6" s="1"/>
  <c r="E18" i="6"/>
  <c r="E19" i="6" s="1"/>
  <c r="AC18" i="6" l="1"/>
  <c r="AC19" i="6" s="1"/>
  <c r="K321" i="6"/>
  <c r="K322" i="6"/>
  <c r="AB133" i="6" l="1"/>
  <c r="AB134" i="6" s="1"/>
  <c r="AA133" i="6"/>
  <c r="AA134" i="6" s="1"/>
  <c r="AB73" i="6"/>
  <c r="AB72" i="6"/>
  <c r="AA73" i="6"/>
  <c r="AA72" i="6"/>
  <c r="AB27" i="6"/>
  <c r="AA27" i="6"/>
  <c r="AB26" i="6"/>
  <c r="AA26" i="6"/>
  <c r="AB21" i="6"/>
  <c r="AA21" i="6"/>
  <c r="AB11" i="6"/>
  <c r="AB12" i="6"/>
  <c r="AB13" i="6"/>
  <c r="AB15" i="6"/>
  <c r="AB10" i="6"/>
  <c r="AA11" i="6"/>
  <c r="AA12" i="6"/>
  <c r="AA13" i="6"/>
  <c r="AA15" i="6"/>
  <c r="AA10" i="6"/>
  <c r="M330" i="6"/>
  <c r="M331" i="6" s="1"/>
  <c r="M332" i="6" s="1"/>
  <c r="L330" i="6"/>
  <c r="L331" i="6" s="1"/>
  <c r="L332" i="6" s="1"/>
  <c r="N329" i="6"/>
  <c r="N330" i="6" s="1"/>
  <c r="N331" i="6" s="1"/>
  <c r="N332" i="6" s="1"/>
  <c r="E14" i="7" s="1"/>
  <c r="M323" i="6"/>
  <c r="L323" i="6"/>
  <c r="N322" i="6"/>
  <c r="N321" i="6"/>
  <c r="M319" i="6"/>
  <c r="M324" i="6" s="1"/>
  <c r="M325" i="6" s="1"/>
  <c r="L319" i="6"/>
  <c r="N318" i="6"/>
  <c r="N319" i="6" s="1"/>
  <c r="M312" i="6"/>
  <c r="M313" i="6" s="1"/>
  <c r="M314" i="6" s="1"/>
  <c r="L312" i="6"/>
  <c r="L313" i="6" s="1"/>
  <c r="L314" i="6" s="1"/>
  <c r="N311" i="6"/>
  <c r="N310" i="6"/>
  <c r="M304" i="6"/>
  <c r="L304" i="6"/>
  <c r="L305" i="6" s="1"/>
  <c r="L306" i="6" s="1"/>
  <c r="N303" i="6"/>
  <c r="N302" i="6"/>
  <c r="N301" i="6"/>
  <c r="N300" i="6"/>
  <c r="N299" i="6"/>
  <c r="N298" i="6"/>
  <c r="N297" i="6"/>
  <c r="N296" i="6"/>
  <c r="N295" i="6"/>
  <c r="N294" i="6"/>
  <c r="N293" i="6"/>
  <c r="N292" i="6"/>
  <c r="N291" i="6"/>
  <c r="M285" i="6"/>
  <c r="M286" i="6" s="1"/>
  <c r="L285" i="6"/>
  <c r="L286" i="6" s="1"/>
  <c r="N284" i="6"/>
  <c r="N283" i="6"/>
  <c r="N281" i="6"/>
  <c r="M277" i="6"/>
  <c r="L277" i="6"/>
  <c r="N276" i="6"/>
  <c r="N275" i="6"/>
  <c r="M273" i="6"/>
  <c r="L273" i="6"/>
  <c r="N272" i="6"/>
  <c r="N271" i="6"/>
  <c r="N270" i="6"/>
  <c r="N268" i="6"/>
  <c r="N267" i="6"/>
  <c r="N264" i="6"/>
  <c r="M258" i="6"/>
  <c r="L258" i="6"/>
  <c r="N257" i="6"/>
  <c r="N256" i="6"/>
  <c r="M254" i="6"/>
  <c r="L254" i="6"/>
  <c r="N253" i="6"/>
  <c r="N251" i="6"/>
  <c r="N248" i="6"/>
  <c r="N247" i="6"/>
  <c r="M245" i="6"/>
  <c r="L245" i="6"/>
  <c r="N244" i="6"/>
  <c r="N243" i="6"/>
  <c r="N242" i="6"/>
  <c r="N241" i="6"/>
  <c r="N240" i="6"/>
  <c r="N239" i="6"/>
  <c r="N238" i="6"/>
  <c r="N237" i="6"/>
  <c r="N236" i="6"/>
  <c r="N235" i="6"/>
  <c r="M229" i="6"/>
  <c r="L229" i="6"/>
  <c r="N228" i="6"/>
  <c r="N229" i="6" s="1"/>
  <c r="M226" i="6"/>
  <c r="L226" i="6"/>
  <c r="N225" i="6"/>
  <c r="N226" i="6" s="1"/>
  <c r="M223" i="6"/>
  <c r="L223" i="6"/>
  <c r="N222" i="6"/>
  <c r="N221" i="6"/>
  <c r="N219" i="6"/>
  <c r="M217" i="6"/>
  <c r="L217" i="6"/>
  <c r="N216" i="6"/>
  <c r="N215" i="6"/>
  <c r="N213" i="6"/>
  <c r="M207" i="6"/>
  <c r="L207" i="6"/>
  <c r="N206" i="6"/>
  <c r="N207" i="6" s="1"/>
  <c r="M204" i="6"/>
  <c r="L204" i="6"/>
  <c r="N203" i="6"/>
  <c r="N202" i="6"/>
  <c r="N201" i="6"/>
  <c r="M197" i="6"/>
  <c r="L197" i="6"/>
  <c r="N196" i="6"/>
  <c r="N197" i="6" s="1"/>
  <c r="M194" i="6"/>
  <c r="L194" i="6"/>
  <c r="N193" i="6"/>
  <c r="N192" i="6"/>
  <c r="N191" i="6"/>
  <c r="N190" i="6"/>
  <c r="M188" i="6"/>
  <c r="L188" i="6"/>
  <c r="N187" i="6"/>
  <c r="M182" i="6"/>
  <c r="L182" i="6"/>
  <c r="N181" i="6"/>
  <c r="N180" i="6"/>
  <c r="M178" i="6"/>
  <c r="L178" i="6"/>
  <c r="N177" i="6"/>
  <c r="N178" i="6" s="1"/>
  <c r="M175" i="6"/>
  <c r="L175" i="6"/>
  <c r="N174" i="6"/>
  <c r="N173" i="6"/>
  <c r="N172" i="6"/>
  <c r="N170" i="6"/>
  <c r="N168" i="6"/>
  <c r="N167" i="6"/>
  <c r="N166" i="6"/>
  <c r="N164" i="6"/>
  <c r="M158" i="6"/>
  <c r="M159" i="6" s="1"/>
  <c r="L158" i="6"/>
  <c r="L159" i="6" s="1"/>
  <c r="N157" i="6"/>
  <c r="N156" i="6"/>
  <c r="N155" i="6"/>
  <c r="N154" i="6"/>
  <c r="N153" i="6"/>
  <c r="N152" i="6"/>
  <c r="N151" i="6"/>
  <c r="M147" i="6"/>
  <c r="L147" i="6"/>
  <c r="N146" i="6"/>
  <c r="N145" i="6"/>
  <c r="N144" i="6"/>
  <c r="N143" i="6"/>
  <c r="N142" i="6"/>
  <c r="N141" i="6"/>
  <c r="N140" i="6"/>
  <c r="N139" i="6"/>
  <c r="N138" i="6"/>
  <c r="N137" i="6"/>
  <c r="N136" i="6"/>
  <c r="M130" i="6"/>
  <c r="L130" i="6"/>
  <c r="N129" i="6"/>
  <c r="N128" i="6"/>
  <c r="N127" i="6"/>
  <c r="N126" i="6"/>
  <c r="N125" i="6"/>
  <c r="N124" i="6"/>
  <c r="N123" i="6"/>
  <c r="N122" i="6"/>
  <c r="N121" i="6"/>
  <c r="N120" i="6"/>
  <c r="N119" i="6"/>
  <c r="N118" i="6"/>
  <c r="N117" i="6"/>
  <c r="N116" i="6"/>
  <c r="N115" i="6"/>
  <c r="N114" i="6"/>
  <c r="N113" i="6"/>
  <c r="N112" i="6"/>
  <c r="N110" i="6"/>
  <c r="N109" i="6"/>
  <c r="N108" i="6"/>
  <c r="N107" i="6"/>
  <c r="N105" i="6"/>
  <c r="M100" i="6"/>
  <c r="M101" i="6" s="1"/>
  <c r="L100" i="6"/>
  <c r="L101" i="6" s="1"/>
  <c r="M99" i="6"/>
  <c r="L99" i="6"/>
  <c r="N98" i="6"/>
  <c r="N97" i="6"/>
  <c r="N96" i="6"/>
  <c r="N95" i="6"/>
  <c r="N94" i="6"/>
  <c r="M88" i="6"/>
  <c r="L88" i="6"/>
  <c r="N87" i="6"/>
  <c r="N88" i="6" s="1"/>
  <c r="M85" i="6"/>
  <c r="L85" i="6"/>
  <c r="N84" i="6"/>
  <c r="N133" i="6"/>
  <c r="N134" i="6" s="1"/>
  <c r="M77" i="6"/>
  <c r="L77" i="6"/>
  <c r="N76" i="6"/>
  <c r="N77" i="6" s="1"/>
  <c r="M74" i="6"/>
  <c r="L74" i="6"/>
  <c r="N73" i="6"/>
  <c r="N72" i="6"/>
  <c r="M70" i="6"/>
  <c r="L70" i="6"/>
  <c r="N69" i="6"/>
  <c r="N70" i="6" s="1"/>
  <c r="M63" i="6"/>
  <c r="L63" i="6"/>
  <c r="N62" i="6"/>
  <c r="N63" i="6" s="1"/>
  <c r="M60" i="6"/>
  <c r="L60" i="6"/>
  <c r="N59" i="6"/>
  <c r="N58" i="6"/>
  <c r="N56" i="6"/>
  <c r="M67" i="6"/>
  <c r="L67" i="6"/>
  <c r="N66" i="6"/>
  <c r="N65" i="6"/>
  <c r="M54" i="6"/>
  <c r="L54" i="6"/>
  <c r="N53" i="6"/>
  <c r="N54" i="6" s="1"/>
  <c r="M51" i="6"/>
  <c r="L51" i="6"/>
  <c r="N50" i="6"/>
  <c r="N49" i="6"/>
  <c r="N48" i="6"/>
  <c r="N47" i="6"/>
  <c r="N46" i="6"/>
  <c r="N45" i="6"/>
  <c r="M43" i="6"/>
  <c r="L43" i="6"/>
  <c r="N42" i="6"/>
  <c r="N41" i="6"/>
  <c r="N40" i="6"/>
  <c r="N39" i="6"/>
  <c r="N38" i="6"/>
  <c r="M28" i="6"/>
  <c r="M33" i="6" s="1"/>
  <c r="L28" i="6"/>
  <c r="L33" i="6" s="1"/>
  <c r="N27" i="6"/>
  <c r="N26" i="6"/>
  <c r="M22" i="6"/>
  <c r="L22" i="6"/>
  <c r="N21" i="6"/>
  <c r="N22" i="6" s="1"/>
  <c r="M16" i="6"/>
  <c r="L16" i="6"/>
  <c r="N15" i="6"/>
  <c r="N13" i="6"/>
  <c r="N12" i="6"/>
  <c r="N11" i="6"/>
  <c r="N10" i="6"/>
  <c r="M89" i="6" l="1"/>
  <c r="L89" i="6"/>
  <c r="M23" i="6"/>
  <c r="M34" i="6" s="1"/>
  <c r="L23" i="6"/>
  <c r="L34" i="6" s="1"/>
  <c r="M148" i="6"/>
  <c r="M160" i="6" s="1"/>
  <c r="N204" i="6"/>
  <c r="N208" i="6" s="1"/>
  <c r="L208" i="6"/>
  <c r="M230" i="6"/>
  <c r="M231" i="6" s="1"/>
  <c r="N74" i="6"/>
  <c r="N16" i="6"/>
  <c r="N23" i="6" s="1"/>
  <c r="L230" i="6"/>
  <c r="L231" i="6" s="1"/>
  <c r="L259" i="6"/>
  <c r="L260" i="6" s="1"/>
  <c r="L148" i="6"/>
  <c r="L160" i="6" s="1"/>
  <c r="L198" i="6"/>
  <c r="N285" i="6"/>
  <c r="N286" i="6" s="1"/>
  <c r="L324" i="6"/>
  <c r="L325" i="6" s="1"/>
  <c r="M198" i="6"/>
  <c r="M259" i="6"/>
  <c r="M260" i="6" s="1"/>
  <c r="M305" i="6"/>
  <c r="M306" i="6" s="1"/>
  <c r="M208" i="6"/>
  <c r="N217" i="6"/>
  <c r="N223" i="6"/>
  <c r="N245" i="6"/>
  <c r="N258" i="6"/>
  <c r="M278" i="6"/>
  <c r="M287" i="6" s="1"/>
  <c r="N28" i="6"/>
  <c r="N33" i="6" s="1"/>
  <c r="N43" i="6"/>
  <c r="L78" i="6"/>
  <c r="N130" i="6"/>
  <c r="N158" i="6"/>
  <c r="N159" i="6" s="1"/>
  <c r="N323" i="6"/>
  <c r="N324" i="6" s="1"/>
  <c r="N325" i="6" s="1"/>
  <c r="E13" i="7" s="1"/>
  <c r="N51" i="6"/>
  <c r="N67" i="6"/>
  <c r="N60" i="6"/>
  <c r="M78" i="6"/>
  <c r="N85" i="6"/>
  <c r="N89" i="6" s="1"/>
  <c r="N99" i="6"/>
  <c r="N175" i="6"/>
  <c r="N182" i="6"/>
  <c r="N188" i="6"/>
  <c r="N194" i="6"/>
  <c r="N273" i="6"/>
  <c r="N277" i="6"/>
  <c r="L278" i="6"/>
  <c r="L287" i="6" s="1"/>
  <c r="N304" i="6"/>
  <c r="N305" i="6" s="1"/>
  <c r="N306" i="6" s="1"/>
  <c r="N312" i="6"/>
  <c r="N313" i="6" s="1"/>
  <c r="N314" i="6" s="1"/>
  <c r="E12" i="7" s="1"/>
  <c r="N147" i="6"/>
  <c r="N254" i="6"/>
  <c r="N100" i="6"/>
  <c r="N101" i="6" s="1"/>
  <c r="E5" i="7" s="1"/>
  <c r="L209" i="6" l="1"/>
  <c r="M90" i="6"/>
  <c r="N148" i="6"/>
  <c r="N160" i="6" s="1"/>
  <c r="E6" i="7" s="1"/>
  <c r="N278" i="6"/>
  <c r="N287" i="6" s="1"/>
  <c r="E10" i="7" s="1"/>
  <c r="L90" i="6"/>
  <c r="N230" i="6"/>
  <c r="N231" i="6" s="1"/>
  <c r="E8" i="7" s="1"/>
  <c r="N259" i="6"/>
  <c r="N260" i="6" s="1"/>
  <c r="E9" i="7" s="1"/>
  <c r="N198" i="6"/>
  <c r="N209" i="6" s="1"/>
  <c r="E7" i="7" s="1"/>
  <c r="N78" i="6"/>
  <c r="N90" i="6" s="1"/>
  <c r="E4" i="7" s="1"/>
  <c r="M209" i="6"/>
  <c r="N34" i="6"/>
  <c r="E3" i="7" s="1"/>
  <c r="E11" i="7"/>
  <c r="AB300" i="6"/>
  <c r="AA300" i="6"/>
  <c r="Z300" i="6"/>
  <c r="W300" i="6"/>
  <c r="T300" i="6"/>
  <c r="Q300" i="6"/>
  <c r="K300" i="6"/>
  <c r="H300" i="6"/>
  <c r="E300" i="6"/>
  <c r="AB299" i="6"/>
  <c r="AA299" i="6"/>
  <c r="Z299" i="6"/>
  <c r="W299" i="6"/>
  <c r="T299" i="6"/>
  <c r="Q299" i="6"/>
  <c r="K299" i="6"/>
  <c r="H299" i="6"/>
  <c r="E299" i="6"/>
  <c r="AB297" i="6"/>
  <c r="AA297" i="6"/>
  <c r="Z297" i="6"/>
  <c r="W297" i="6"/>
  <c r="T297" i="6"/>
  <c r="Q297" i="6"/>
  <c r="K297" i="6"/>
  <c r="H297" i="6"/>
  <c r="E297" i="6"/>
  <c r="AB294" i="6"/>
  <c r="AA294" i="6"/>
  <c r="Z294" i="6"/>
  <c r="W294" i="6"/>
  <c r="T294" i="6"/>
  <c r="Q294" i="6"/>
  <c r="K294" i="6"/>
  <c r="H294" i="6"/>
  <c r="E294" i="6"/>
  <c r="AB293" i="6"/>
  <c r="AA293" i="6"/>
  <c r="Z293" i="6"/>
  <c r="W293" i="6"/>
  <c r="T293" i="6"/>
  <c r="Q293" i="6"/>
  <c r="K293" i="6"/>
  <c r="H293" i="6"/>
  <c r="E293" i="6"/>
  <c r="L333" i="6" l="1"/>
  <c r="E15" i="7"/>
  <c r="M333" i="6"/>
  <c r="N333" i="6"/>
  <c r="AC300" i="6"/>
  <c r="AC299" i="6"/>
  <c r="AC297" i="6"/>
  <c r="AC294" i="6"/>
  <c r="AC293" i="6"/>
  <c r="AB156" i="6" l="1"/>
  <c r="AA156" i="6"/>
  <c r="Z156" i="6"/>
  <c r="W156" i="6"/>
  <c r="T156" i="6"/>
  <c r="Q156" i="6"/>
  <c r="K156" i="6"/>
  <c r="H156" i="6"/>
  <c r="E156" i="6"/>
  <c r="AB144" i="6"/>
  <c r="AA144" i="6"/>
  <c r="Z144" i="6"/>
  <c r="W144" i="6"/>
  <c r="T144" i="6"/>
  <c r="Q144" i="6"/>
  <c r="K144" i="6"/>
  <c r="H144" i="6"/>
  <c r="H113" i="6"/>
  <c r="E107" i="6"/>
  <c r="E108" i="6"/>
  <c r="E109" i="6"/>
  <c r="AB66" i="6"/>
  <c r="AA66" i="6"/>
  <c r="Z66" i="6"/>
  <c r="W66" i="6"/>
  <c r="T66" i="6"/>
  <c r="Q66" i="6"/>
  <c r="K66" i="6"/>
  <c r="H66" i="6"/>
  <c r="E66" i="6"/>
  <c r="AC66" i="6" l="1"/>
  <c r="AC144" i="6"/>
  <c r="AC156" i="6"/>
  <c r="E10" i="6"/>
  <c r="E11" i="6"/>
  <c r="D99" i="6" l="1"/>
  <c r="F99" i="6"/>
  <c r="G99" i="6"/>
  <c r="I99" i="6"/>
  <c r="J99" i="6"/>
  <c r="O99" i="6"/>
  <c r="P99" i="6"/>
  <c r="R99" i="6"/>
  <c r="S99" i="6"/>
  <c r="U99" i="6"/>
  <c r="V99" i="6"/>
  <c r="X99" i="6"/>
  <c r="Y99" i="6"/>
  <c r="C99" i="6"/>
  <c r="C285" i="6"/>
  <c r="C286" i="6" s="1"/>
  <c r="AA310" i="6" l="1"/>
  <c r="C77" i="6"/>
  <c r="D85" i="6"/>
  <c r="F85" i="6"/>
  <c r="F89" i="6" s="1"/>
  <c r="G85" i="6"/>
  <c r="I85" i="6"/>
  <c r="J85" i="6"/>
  <c r="O85" i="6"/>
  <c r="P85" i="6"/>
  <c r="R85" i="6"/>
  <c r="S85" i="6"/>
  <c r="U85" i="6"/>
  <c r="V85" i="6"/>
  <c r="X85" i="6"/>
  <c r="Y85" i="6"/>
  <c r="C85" i="6"/>
  <c r="C194" i="6" l="1"/>
  <c r="C188" i="6"/>
  <c r="C182" i="6"/>
  <c r="C100" i="6"/>
  <c r="C63" i="6"/>
  <c r="Y323" i="6"/>
  <c r="X323" i="6"/>
  <c r="V323" i="6"/>
  <c r="U323" i="6"/>
  <c r="S323" i="6"/>
  <c r="R323" i="6"/>
  <c r="P323" i="6"/>
  <c r="O323" i="6"/>
  <c r="J323" i="6"/>
  <c r="I323" i="6"/>
  <c r="G323" i="6"/>
  <c r="F323" i="6"/>
  <c r="D323" i="6"/>
  <c r="C323" i="6"/>
  <c r="AB322" i="6"/>
  <c r="AA322" i="6"/>
  <c r="Z322" i="6"/>
  <c r="W322" i="6"/>
  <c r="T322" i="6"/>
  <c r="Q322" i="6"/>
  <c r="H322" i="6"/>
  <c r="E322" i="6"/>
  <c r="AB321" i="6"/>
  <c r="AA321" i="6"/>
  <c r="Z321" i="6"/>
  <c r="W321" i="6"/>
  <c r="T321" i="6"/>
  <c r="Q321" i="6"/>
  <c r="H321" i="6"/>
  <c r="E321" i="6"/>
  <c r="Y319" i="6"/>
  <c r="X319" i="6"/>
  <c r="V319" i="6"/>
  <c r="U319" i="6"/>
  <c r="S319" i="6"/>
  <c r="R319" i="6"/>
  <c r="P319" i="6"/>
  <c r="O319" i="6"/>
  <c r="J319" i="6"/>
  <c r="I319" i="6"/>
  <c r="G319" i="6"/>
  <c r="F319" i="6"/>
  <c r="D319" i="6"/>
  <c r="C319" i="6"/>
  <c r="AB318" i="6"/>
  <c r="AB319" i="6" s="1"/>
  <c r="AA318" i="6"/>
  <c r="AA319" i="6" s="1"/>
  <c r="Z318" i="6"/>
  <c r="Z319" i="6" s="1"/>
  <c r="W318" i="6"/>
  <c r="W319" i="6" s="1"/>
  <c r="T318" i="6"/>
  <c r="T319" i="6" s="1"/>
  <c r="Q318" i="6"/>
  <c r="Q319" i="6" s="1"/>
  <c r="K318" i="6"/>
  <c r="K319" i="6" s="1"/>
  <c r="H318" i="6"/>
  <c r="E318" i="6"/>
  <c r="E319" i="6" s="1"/>
  <c r="AB302" i="6"/>
  <c r="AA302" i="6"/>
  <c r="Z302" i="6"/>
  <c r="W302" i="6"/>
  <c r="T302" i="6"/>
  <c r="Q302" i="6"/>
  <c r="K302" i="6"/>
  <c r="H302" i="6"/>
  <c r="E302" i="6"/>
  <c r="AB292" i="6"/>
  <c r="AA292" i="6"/>
  <c r="Z292" i="6"/>
  <c r="W292" i="6"/>
  <c r="T292" i="6"/>
  <c r="Q292" i="6"/>
  <c r="K292" i="6"/>
  <c r="H292" i="6"/>
  <c r="E292" i="6"/>
  <c r="R324" i="6" l="1"/>
  <c r="R325" i="6" s="1"/>
  <c r="G324" i="6"/>
  <c r="G325" i="6" s="1"/>
  <c r="Z323" i="6"/>
  <c r="Z324" i="6" s="1"/>
  <c r="Z325" i="6" s="1"/>
  <c r="J324" i="6"/>
  <c r="J325" i="6" s="1"/>
  <c r="Y324" i="6"/>
  <c r="Y325" i="6" s="1"/>
  <c r="K323" i="6"/>
  <c r="K324" i="6" s="1"/>
  <c r="K325" i="6" s="1"/>
  <c r="D13" i="7" s="1"/>
  <c r="W323" i="6"/>
  <c r="W324" i="6" s="1"/>
  <c r="W325" i="6" s="1"/>
  <c r="AC322" i="6"/>
  <c r="Q323" i="6"/>
  <c r="Q324" i="6" s="1"/>
  <c r="Q325" i="6" s="1"/>
  <c r="F13" i="7" s="1"/>
  <c r="AA323" i="6"/>
  <c r="AA324" i="6" s="1"/>
  <c r="AA325" i="6" s="1"/>
  <c r="I324" i="6"/>
  <c r="I325" i="6" s="1"/>
  <c r="F324" i="6"/>
  <c r="F325" i="6" s="1"/>
  <c r="U324" i="6"/>
  <c r="U325" i="6" s="1"/>
  <c r="T323" i="6"/>
  <c r="T324" i="6" s="1"/>
  <c r="T325" i="6" s="1"/>
  <c r="G13" i="7" s="1"/>
  <c r="AB323" i="6"/>
  <c r="AB324" i="6" s="1"/>
  <c r="AB325" i="6" s="1"/>
  <c r="AC318" i="6"/>
  <c r="AC319" i="6" s="1"/>
  <c r="C324" i="6"/>
  <c r="C325" i="6" s="1"/>
  <c r="V324" i="6"/>
  <c r="V325" i="6" s="1"/>
  <c r="O324" i="6"/>
  <c r="O325" i="6" s="1"/>
  <c r="P324" i="6"/>
  <c r="P325" i="6" s="1"/>
  <c r="X324" i="6"/>
  <c r="X325" i="6" s="1"/>
  <c r="AC321" i="6"/>
  <c r="D324" i="6"/>
  <c r="D325" i="6" s="1"/>
  <c r="S324" i="6"/>
  <c r="S325" i="6" s="1"/>
  <c r="E323" i="6"/>
  <c r="E324" i="6" s="1"/>
  <c r="E325" i="6" s="1"/>
  <c r="B13" i="7" s="1"/>
  <c r="H319" i="6"/>
  <c r="H323" i="6"/>
  <c r="AC302" i="6"/>
  <c r="AC292" i="6"/>
  <c r="AC323" i="6" l="1"/>
  <c r="AC324" i="6" s="1"/>
  <c r="AC325" i="6" s="1"/>
  <c r="H324" i="6"/>
  <c r="H325" i="6" s="1"/>
  <c r="C13" i="7" s="1"/>
  <c r="J13" i="7" s="1"/>
  <c r="AB251" i="6" l="1"/>
  <c r="AA251" i="6"/>
  <c r="Z251" i="6"/>
  <c r="W251" i="6"/>
  <c r="T251" i="6"/>
  <c r="Q251" i="6"/>
  <c r="K251" i="6"/>
  <c r="H251" i="6"/>
  <c r="E251" i="6"/>
  <c r="AB237" i="6"/>
  <c r="AA237" i="6"/>
  <c r="Z237" i="6"/>
  <c r="W237" i="6"/>
  <c r="T237" i="6"/>
  <c r="Q237" i="6"/>
  <c r="K237" i="6"/>
  <c r="H237" i="6"/>
  <c r="E237" i="6"/>
  <c r="AB219" i="6"/>
  <c r="AA219" i="6"/>
  <c r="Z219" i="6"/>
  <c r="W219" i="6"/>
  <c r="T219" i="6"/>
  <c r="Q219" i="6"/>
  <c r="K219" i="6"/>
  <c r="H219" i="6"/>
  <c r="E219" i="6"/>
  <c r="AB213" i="6"/>
  <c r="AA213" i="6"/>
  <c r="Z213" i="6"/>
  <c r="W213" i="6"/>
  <c r="T213" i="6"/>
  <c r="Q213" i="6"/>
  <c r="K213" i="6"/>
  <c r="H213" i="6"/>
  <c r="E213" i="6"/>
  <c r="AC219" i="6" l="1"/>
  <c r="AC251" i="6"/>
  <c r="AC237" i="6"/>
  <c r="AC213" i="6"/>
  <c r="Y226" i="6" l="1"/>
  <c r="X226" i="6"/>
  <c r="V226" i="6"/>
  <c r="U226" i="6"/>
  <c r="S226" i="6"/>
  <c r="R226" i="6"/>
  <c r="P226" i="6"/>
  <c r="O226" i="6"/>
  <c r="J226" i="6"/>
  <c r="I226" i="6"/>
  <c r="G226" i="6"/>
  <c r="F226" i="6"/>
  <c r="D226" i="6"/>
  <c r="C226" i="6"/>
  <c r="AB225" i="6"/>
  <c r="AB226" i="6" s="1"/>
  <c r="AA225" i="6"/>
  <c r="AA226" i="6" s="1"/>
  <c r="Z225" i="6"/>
  <c r="Z226" i="6" s="1"/>
  <c r="W225" i="6"/>
  <c r="W226" i="6" s="1"/>
  <c r="T225" i="6"/>
  <c r="T226" i="6" s="1"/>
  <c r="Q225" i="6"/>
  <c r="Q226" i="6" s="1"/>
  <c r="K225" i="6"/>
  <c r="K226" i="6" s="1"/>
  <c r="H225" i="6"/>
  <c r="H226" i="6" s="1"/>
  <c r="E225" i="6"/>
  <c r="AB170" i="6"/>
  <c r="AA170" i="6"/>
  <c r="Z170" i="6"/>
  <c r="W170" i="6"/>
  <c r="T170" i="6"/>
  <c r="Q170" i="6"/>
  <c r="K170" i="6"/>
  <c r="H170" i="6"/>
  <c r="E170" i="6"/>
  <c r="AC225" i="6" l="1"/>
  <c r="AC226" i="6" s="1"/>
  <c r="E226" i="6"/>
  <c r="AC170" i="6"/>
  <c r="AB143" i="6"/>
  <c r="AA143" i="6"/>
  <c r="Z143" i="6"/>
  <c r="W143" i="6"/>
  <c r="T143" i="6"/>
  <c r="Q143" i="6"/>
  <c r="K143" i="6"/>
  <c r="H143" i="6"/>
  <c r="AB142" i="6"/>
  <c r="AA142" i="6"/>
  <c r="Z142" i="6"/>
  <c r="W142" i="6"/>
  <c r="T142" i="6"/>
  <c r="Q142" i="6"/>
  <c r="K142" i="6"/>
  <c r="H142" i="6"/>
  <c r="AB121" i="6"/>
  <c r="AA121" i="6"/>
  <c r="Z121" i="6"/>
  <c r="W121" i="6"/>
  <c r="T121" i="6"/>
  <c r="Q121" i="6"/>
  <c r="K121" i="6"/>
  <c r="H121" i="6"/>
  <c r="E121" i="6"/>
  <c r="K118" i="6"/>
  <c r="AB113" i="6"/>
  <c r="AA113" i="6"/>
  <c r="Z113" i="6"/>
  <c r="W113" i="6"/>
  <c r="T113" i="6"/>
  <c r="Q113" i="6"/>
  <c r="K113" i="6"/>
  <c r="E113" i="6"/>
  <c r="AB107" i="6"/>
  <c r="Z107" i="6"/>
  <c r="W107" i="6"/>
  <c r="T107" i="6"/>
  <c r="Q107" i="6"/>
  <c r="K107" i="6"/>
  <c r="H107" i="6"/>
  <c r="AC143" i="6" l="1"/>
  <c r="AC142" i="6"/>
  <c r="AC121" i="6"/>
  <c r="AC113" i="6"/>
  <c r="AC107" i="6"/>
  <c r="AB127" i="6" l="1"/>
  <c r="AA127" i="6"/>
  <c r="Z127" i="6"/>
  <c r="W127" i="6"/>
  <c r="T127" i="6"/>
  <c r="Q127" i="6"/>
  <c r="K127" i="6"/>
  <c r="H127" i="6"/>
  <c r="E127" i="6"/>
  <c r="AB126" i="6"/>
  <c r="AA126" i="6"/>
  <c r="Z126" i="6"/>
  <c r="W126" i="6"/>
  <c r="T126" i="6"/>
  <c r="Q126" i="6"/>
  <c r="K126" i="6"/>
  <c r="H126" i="6"/>
  <c r="E126" i="6"/>
  <c r="Y63" i="6"/>
  <c r="X63" i="6"/>
  <c r="V63" i="6"/>
  <c r="U63" i="6"/>
  <c r="S63" i="6"/>
  <c r="R63" i="6"/>
  <c r="P63" i="6"/>
  <c r="O63" i="6"/>
  <c r="J63" i="6"/>
  <c r="I63" i="6"/>
  <c r="G63" i="6"/>
  <c r="F63" i="6"/>
  <c r="D63" i="6"/>
  <c r="AB62" i="6"/>
  <c r="AB63" i="6" s="1"/>
  <c r="AA62" i="6"/>
  <c r="AA63" i="6" s="1"/>
  <c r="Z62" i="6"/>
  <c r="Z63" i="6" s="1"/>
  <c r="W62" i="6"/>
  <c r="W63" i="6" s="1"/>
  <c r="T62" i="6"/>
  <c r="T63" i="6" s="1"/>
  <c r="Q62" i="6"/>
  <c r="Q63" i="6" s="1"/>
  <c r="K62" i="6"/>
  <c r="K63" i="6" s="1"/>
  <c r="H62" i="6"/>
  <c r="H63" i="6" s="1"/>
  <c r="E62" i="6"/>
  <c r="Y43" i="6"/>
  <c r="X43" i="6"/>
  <c r="V43" i="6"/>
  <c r="U43" i="6"/>
  <c r="S43" i="6"/>
  <c r="R43" i="6"/>
  <c r="P43" i="6"/>
  <c r="O43" i="6"/>
  <c r="J43" i="6"/>
  <c r="I43" i="6"/>
  <c r="G43" i="6"/>
  <c r="F43" i="6"/>
  <c r="D43" i="6"/>
  <c r="C43" i="6"/>
  <c r="AB42" i="6"/>
  <c r="AA42" i="6"/>
  <c r="Z42" i="6"/>
  <c r="W42" i="6"/>
  <c r="T42" i="6"/>
  <c r="Q42" i="6"/>
  <c r="K42" i="6"/>
  <c r="H42" i="6"/>
  <c r="E42" i="6"/>
  <c r="AB41" i="6"/>
  <c r="AA41" i="6"/>
  <c r="Z41" i="6"/>
  <c r="W41" i="6"/>
  <c r="T41" i="6"/>
  <c r="Q41" i="6"/>
  <c r="K41" i="6"/>
  <c r="H41" i="6"/>
  <c r="E41" i="6"/>
  <c r="AB40" i="6"/>
  <c r="AA40" i="6"/>
  <c r="Z40" i="6"/>
  <c r="W40" i="6"/>
  <c r="T40" i="6"/>
  <c r="Q40" i="6"/>
  <c r="K40" i="6"/>
  <c r="H40" i="6"/>
  <c r="E40" i="6"/>
  <c r="AB39" i="6"/>
  <c r="AA39" i="6"/>
  <c r="Z39" i="6"/>
  <c r="W39" i="6"/>
  <c r="T39" i="6"/>
  <c r="Q39" i="6"/>
  <c r="K39" i="6"/>
  <c r="H39" i="6"/>
  <c r="E39" i="6"/>
  <c r="AB38" i="6"/>
  <c r="AA38" i="6"/>
  <c r="Z38" i="6"/>
  <c r="W38" i="6"/>
  <c r="T38" i="6"/>
  <c r="Q38" i="6"/>
  <c r="K38" i="6"/>
  <c r="H38" i="6"/>
  <c r="E38" i="6"/>
  <c r="AC127" i="6" l="1"/>
  <c r="AC126" i="6"/>
  <c r="AC62" i="6"/>
  <c r="AC63" i="6" s="1"/>
  <c r="E63" i="6"/>
  <c r="Q43" i="6"/>
  <c r="AC41" i="6"/>
  <c r="AB43" i="6"/>
  <c r="AC42" i="6"/>
  <c r="AA43" i="6"/>
  <c r="AC40" i="6"/>
  <c r="AC39" i="6"/>
  <c r="H43" i="6"/>
  <c r="W43" i="6"/>
  <c r="T43" i="6"/>
  <c r="K43" i="6"/>
  <c r="Z43" i="6"/>
  <c r="AC38" i="6"/>
  <c r="E43" i="6"/>
  <c r="AC43" i="6" l="1"/>
  <c r="E190" i="6" l="1"/>
  <c r="D312" i="6" l="1"/>
  <c r="D313" i="6" s="1"/>
  <c r="F312" i="6"/>
  <c r="F313" i="6" s="1"/>
  <c r="G312" i="6"/>
  <c r="G313" i="6" s="1"/>
  <c r="I312" i="6"/>
  <c r="I313" i="6" s="1"/>
  <c r="J312" i="6"/>
  <c r="J313" i="6" s="1"/>
  <c r="O312" i="6"/>
  <c r="O313" i="6" s="1"/>
  <c r="P312" i="6"/>
  <c r="P313" i="6" s="1"/>
  <c r="R312" i="6"/>
  <c r="R313" i="6" s="1"/>
  <c r="S312" i="6"/>
  <c r="S313" i="6" s="1"/>
  <c r="U312" i="6"/>
  <c r="U313" i="6" s="1"/>
  <c r="V312" i="6"/>
  <c r="V313" i="6" s="1"/>
  <c r="X312" i="6"/>
  <c r="X313" i="6" s="1"/>
  <c r="Y312" i="6"/>
  <c r="Y313" i="6" s="1"/>
  <c r="C312" i="6"/>
  <c r="C313" i="6" s="1"/>
  <c r="R88" i="6" l="1"/>
  <c r="R89" i="6" s="1"/>
  <c r="Z12" i="6"/>
  <c r="W12" i="6"/>
  <c r="T12" i="6"/>
  <c r="Q12" i="6"/>
  <c r="K12" i="6"/>
  <c r="H12" i="6"/>
  <c r="E12" i="6"/>
  <c r="AC12" i="6" l="1"/>
  <c r="D254" i="6"/>
  <c r="F254" i="6"/>
  <c r="G254" i="6"/>
  <c r="I254" i="6"/>
  <c r="J254" i="6"/>
  <c r="O254" i="6"/>
  <c r="P254" i="6"/>
  <c r="R254" i="6"/>
  <c r="S254" i="6"/>
  <c r="U254" i="6"/>
  <c r="V254" i="6"/>
  <c r="X254" i="6"/>
  <c r="Y254" i="6"/>
  <c r="C254" i="6"/>
  <c r="AB253" i="6"/>
  <c r="AA253" i="6"/>
  <c r="Z253" i="6"/>
  <c r="W253" i="6"/>
  <c r="T253" i="6"/>
  <c r="Q253" i="6"/>
  <c r="K253" i="6"/>
  <c r="H253" i="6"/>
  <c r="E253" i="6"/>
  <c r="AB248" i="6"/>
  <c r="AA248" i="6"/>
  <c r="Z248" i="6"/>
  <c r="W248" i="6"/>
  <c r="T248" i="6"/>
  <c r="Q248" i="6"/>
  <c r="K248" i="6"/>
  <c r="H248" i="6"/>
  <c r="E248" i="6"/>
  <c r="AB247" i="6"/>
  <c r="AA247" i="6"/>
  <c r="Z247" i="6"/>
  <c r="W247" i="6"/>
  <c r="T247" i="6"/>
  <c r="Q247" i="6"/>
  <c r="K247" i="6"/>
  <c r="H247" i="6"/>
  <c r="E247" i="6"/>
  <c r="AB202" i="6"/>
  <c r="AA202" i="6"/>
  <c r="Z202" i="6"/>
  <c r="W202" i="6"/>
  <c r="T202" i="6"/>
  <c r="Q202" i="6"/>
  <c r="K202" i="6"/>
  <c r="H202" i="6"/>
  <c r="E202" i="6"/>
  <c r="AB201" i="6"/>
  <c r="AA201" i="6"/>
  <c r="Z201" i="6"/>
  <c r="W201" i="6"/>
  <c r="T201" i="6"/>
  <c r="Q201" i="6"/>
  <c r="K201" i="6"/>
  <c r="H201" i="6"/>
  <c r="E201" i="6"/>
  <c r="AB192" i="6"/>
  <c r="AA192" i="6"/>
  <c r="Z192" i="6"/>
  <c r="W192" i="6"/>
  <c r="T192" i="6"/>
  <c r="K192" i="6"/>
  <c r="H192" i="6"/>
  <c r="E192" i="6"/>
  <c r="AB191" i="6"/>
  <c r="AA191" i="6"/>
  <c r="Z191" i="6"/>
  <c r="W191" i="6"/>
  <c r="T191" i="6"/>
  <c r="Q191" i="6"/>
  <c r="K191" i="6"/>
  <c r="H191" i="6"/>
  <c r="E191" i="6"/>
  <c r="AB172" i="6"/>
  <c r="AA172" i="6"/>
  <c r="Z172" i="6"/>
  <c r="W172" i="6"/>
  <c r="T172" i="6"/>
  <c r="Q172" i="6"/>
  <c r="K172" i="6"/>
  <c r="H172" i="6"/>
  <c r="E172" i="6"/>
  <c r="AB167" i="6"/>
  <c r="AA167" i="6"/>
  <c r="Z167" i="6"/>
  <c r="W167" i="6"/>
  <c r="T167" i="6"/>
  <c r="Q167" i="6"/>
  <c r="K167" i="6"/>
  <c r="H167" i="6"/>
  <c r="E167" i="6"/>
  <c r="T254" i="6" l="1"/>
  <c r="AC167" i="6"/>
  <c r="Q254" i="6"/>
  <c r="K254" i="6"/>
  <c r="Z254" i="6"/>
  <c r="H254" i="6"/>
  <c r="W254" i="6"/>
  <c r="AC248" i="6"/>
  <c r="AC253" i="6"/>
  <c r="AC247" i="6"/>
  <c r="AB254" i="6"/>
  <c r="AA254" i="6"/>
  <c r="E254" i="6"/>
  <c r="AC202" i="6"/>
  <c r="AC201" i="6"/>
  <c r="AC192" i="6"/>
  <c r="AC191" i="6"/>
  <c r="AC172" i="6"/>
  <c r="AC254" i="6" l="1"/>
  <c r="C60" i="6"/>
  <c r="AB58" i="6"/>
  <c r="AA58" i="6"/>
  <c r="Z58" i="6"/>
  <c r="W58" i="6"/>
  <c r="T58" i="6"/>
  <c r="Q58" i="6"/>
  <c r="K58" i="6"/>
  <c r="H58" i="6"/>
  <c r="E58" i="6"/>
  <c r="AC58" i="6" l="1"/>
  <c r="T110" i="6"/>
  <c r="A12" i="7" l="1"/>
  <c r="A11" i="7"/>
  <c r="A10" i="7"/>
  <c r="A9" i="7"/>
  <c r="A8" i="7"/>
  <c r="A7" i="7"/>
  <c r="A6" i="7"/>
  <c r="A5" i="7"/>
  <c r="A4" i="7"/>
  <c r="A3" i="7"/>
  <c r="D88" i="6" l="1"/>
  <c r="D89" i="6" s="1"/>
  <c r="G88" i="6"/>
  <c r="G89" i="6" s="1"/>
  <c r="I88" i="6"/>
  <c r="I89" i="6" s="1"/>
  <c r="J88" i="6"/>
  <c r="J89" i="6" s="1"/>
  <c r="O88" i="6"/>
  <c r="O89" i="6" s="1"/>
  <c r="P88" i="6"/>
  <c r="P89" i="6" s="1"/>
  <c r="S88" i="6"/>
  <c r="S89" i="6" s="1"/>
  <c r="U88" i="6"/>
  <c r="U89" i="6" s="1"/>
  <c r="V88" i="6"/>
  <c r="V89" i="6" s="1"/>
  <c r="X88" i="6"/>
  <c r="X89" i="6" s="1"/>
  <c r="Y88" i="6"/>
  <c r="Y89" i="6" s="1"/>
  <c r="C88" i="6"/>
  <c r="C89" i="6" s="1"/>
  <c r="Y330" i="6"/>
  <c r="Y331" i="6" s="1"/>
  <c r="Y332" i="6" s="1"/>
  <c r="X330" i="6"/>
  <c r="X331" i="6" s="1"/>
  <c r="X332" i="6" s="1"/>
  <c r="V330" i="6"/>
  <c r="V331" i="6" s="1"/>
  <c r="V332" i="6" s="1"/>
  <c r="U330" i="6"/>
  <c r="U331" i="6" s="1"/>
  <c r="U332" i="6" s="1"/>
  <c r="S330" i="6"/>
  <c r="S331" i="6" s="1"/>
  <c r="S332" i="6" s="1"/>
  <c r="R330" i="6"/>
  <c r="R331" i="6" s="1"/>
  <c r="R332" i="6" s="1"/>
  <c r="P330" i="6"/>
  <c r="P331" i="6" s="1"/>
  <c r="P332" i="6" s="1"/>
  <c r="O330" i="6"/>
  <c r="O331" i="6" s="1"/>
  <c r="O332" i="6" s="1"/>
  <c r="J330" i="6"/>
  <c r="J331" i="6" s="1"/>
  <c r="J332" i="6" s="1"/>
  <c r="I330" i="6"/>
  <c r="I331" i="6" s="1"/>
  <c r="I332" i="6" s="1"/>
  <c r="G330" i="6"/>
  <c r="G331" i="6" s="1"/>
  <c r="G332" i="6" s="1"/>
  <c r="F330" i="6"/>
  <c r="F331" i="6" s="1"/>
  <c r="F332" i="6" s="1"/>
  <c r="D330" i="6"/>
  <c r="D331" i="6" s="1"/>
  <c r="D332" i="6" s="1"/>
  <c r="C330" i="6"/>
  <c r="C331" i="6" s="1"/>
  <c r="C332" i="6" s="1"/>
  <c r="AB329" i="6"/>
  <c r="AB330" i="6" s="1"/>
  <c r="AB331" i="6" s="1"/>
  <c r="AB332" i="6" s="1"/>
  <c r="AA329" i="6"/>
  <c r="AA330" i="6" s="1"/>
  <c r="AA331" i="6" s="1"/>
  <c r="AA332" i="6" s="1"/>
  <c r="Z329" i="6"/>
  <c r="Z330" i="6" s="1"/>
  <c r="Z331" i="6" s="1"/>
  <c r="Z332" i="6" s="1"/>
  <c r="W329" i="6"/>
  <c r="W330" i="6" s="1"/>
  <c r="W331" i="6" s="1"/>
  <c r="W332" i="6" s="1"/>
  <c r="T329" i="6"/>
  <c r="T330" i="6" s="1"/>
  <c r="T331" i="6" s="1"/>
  <c r="T332" i="6" s="1"/>
  <c r="G14" i="7" s="1"/>
  <c r="Q329" i="6"/>
  <c r="Q330" i="6" s="1"/>
  <c r="Q331" i="6" s="1"/>
  <c r="Q332" i="6" s="1"/>
  <c r="F14" i="7" s="1"/>
  <c r="K329" i="6"/>
  <c r="K330" i="6" s="1"/>
  <c r="K331" i="6" s="1"/>
  <c r="K332" i="6" s="1"/>
  <c r="D14" i="7" s="1"/>
  <c r="H329" i="6"/>
  <c r="H330" i="6" s="1"/>
  <c r="H331" i="6" s="1"/>
  <c r="H332" i="6" s="1"/>
  <c r="C14" i="7" s="1"/>
  <c r="E329" i="6"/>
  <c r="E221" i="6"/>
  <c r="H221" i="6"/>
  <c r="K221" i="6"/>
  <c r="Q221" i="6"/>
  <c r="T221" i="6"/>
  <c r="W221" i="6"/>
  <c r="Z221" i="6"/>
  <c r="AA221" i="6"/>
  <c r="AB221" i="6"/>
  <c r="E215" i="6"/>
  <c r="H215" i="6"/>
  <c r="K215" i="6"/>
  <c r="Q215" i="6"/>
  <c r="T215" i="6"/>
  <c r="W215" i="6"/>
  <c r="Z215" i="6"/>
  <c r="AA215" i="6"/>
  <c r="AB215" i="6"/>
  <c r="Z133" i="6"/>
  <c r="Z134" i="6" s="1"/>
  <c r="W133" i="6"/>
  <c r="W134" i="6" s="1"/>
  <c r="T133" i="6"/>
  <c r="T134" i="6" s="1"/>
  <c r="Q133" i="6"/>
  <c r="Q134" i="6" s="1"/>
  <c r="K133" i="6"/>
  <c r="K134" i="6" s="1"/>
  <c r="H133" i="6"/>
  <c r="H134" i="6" s="1"/>
  <c r="E133" i="6"/>
  <c r="E134" i="6" s="1"/>
  <c r="E125" i="6"/>
  <c r="H125" i="6"/>
  <c r="K125" i="6"/>
  <c r="Q125" i="6"/>
  <c r="T125" i="6"/>
  <c r="W125" i="6"/>
  <c r="Z125" i="6"/>
  <c r="AA125" i="6"/>
  <c r="AB125" i="6"/>
  <c r="K114" i="6"/>
  <c r="D74" i="6"/>
  <c r="F74" i="6"/>
  <c r="G74" i="6"/>
  <c r="I74" i="6"/>
  <c r="J74" i="6"/>
  <c r="O74" i="6"/>
  <c r="P74" i="6"/>
  <c r="R74" i="6"/>
  <c r="S74" i="6"/>
  <c r="U74" i="6"/>
  <c r="V74" i="6"/>
  <c r="X74" i="6"/>
  <c r="Y74" i="6"/>
  <c r="C74" i="6"/>
  <c r="Z73" i="6"/>
  <c r="W73" i="6"/>
  <c r="T73" i="6"/>
  <c r="Q73" i="6"/>
  <c r="K73" i="6"/>
  <c r="H73" i="6"/>
  <c r="E73" i="6"/>
  <c r="K21" i="6"/>
  <c r="AA74" i="6" l="1"/>
  <c r="AC133" i="6"/>
  <c r="AC134" i="6" s="1"/>
  <c r="AC73" i="6"/>
  <c r="AB74" i="6"/>
  <c r="AC329" i="6"/>
  <c r="AC330" i="6" s="1"/>
  <c r="AC331" i="6" s="1"/>
  <c r="AC332" i="6" s="1"/>
  <c r="E330" i="6"/>
  <c r="E331" i="6" s="1"/>
  <c r="E332" i="6" s="1"/>
  <c r="B14" i="7" s="1"/>
  <c r="J14" i="7" s="1"/>
  <c r="AC221" i="6"/>
  <c r="AC215" i="6"/>
  <c r="AC125" i="6"/>
  <c r="D285" i="6" l="1"/>
  <c r="D286" i="6" s="1"/>
  <c r="F285" i="6"/>
  <c r="F286" i="6" s="1"/>
  <c r="G285" i="6"/>
  <c r="G286" i="6" s="1"/>
  <c r="I285" i="6"/>
  <c r="I286" i="6" s="1"/>
  <c r="J285" i="6"/>
  <c r="J286" i="6" s="1"/>
  <c r="O285" i="6"/>
  <c r="O286" i="6" s="1"/>
  <c r="P285" i="6"/>
  <c r="P286" i="6" s="1"/>
  <c r="R285" i="6"/>
  <c r="R286" i="6" s="1"/>
  <c r="S285" i="6"/>
  <c r="S286" i="6" s="1"/>
  <c r="U285" i="6"/>
  <c r="U286" i="6" s="1"/>
  <c r="V285" i="6"/>
  <c r="V286" i="6" s="1"/>
  <c r="X285" i="6"/>
  <c r="X286" i="6" s="1"/>
  <c r="Y285" i="6"/>
  <c r="Y286" i="6" s="1"/>
  <c r="D258" i="6" l="1"/>
  <c r="F258" i="6"/>
  <c r="G258" i="6"/>
  <c r="I258" i="6"/>
  <c r="J258" i="6"/>
  <c r="O258" i="6"/>
  <c r="P258" i="6"/>
  <c r="R258" i="6"/>
  <c r="S258" i="6"/>
  <c r="X258" i="6"/>
  <c r="Y258" i="6"/>
  <c r="C258" i="6"/>
  <c r="Y51" i="6" l="1"/>
  <c r="X51" i="6"/>
  <c r="R194" i="6"/>
  <c r="AB145" i="6" l="1"/>
  <c r="AA145" i="6"/>
  <c r="Z145" i="6"/>
  <c r="W145" i="6"/>
  <c r="T145" i="6"/>
  <c r="Q145" i="6"/>
  <c r="K145" i="6"/>
  <c r="H145" i="6"/>
  <c r="E145" i="6"/>
  <c r="AB124" i="6"/>
  <c r="AA124" i="6"/>
  <c r="Z124" i="6"/>
  <c r="W124" i="6"/>
  <c r="T124" i="6"/>
  <c r="Q124" i="6"/>
  <c r="K124" i="6"/>
  <c r="H124" i="6"/>
  <c r="E124" i="6"/>
  <c r="AB122" i="6"/>
  <c r="AA122" i="6"/>
  <c r="Z122" i="6"/>
  <c r="W122" i="6"/>
  <c r="T122" i="6"/>
  <c r="Q122" i="6"/>
  <c r="K122" i="6"/>
  <c r="H122" i="6"/>
  <c r="E122" i="6"/>
  <c r="D304" i="6"/>
  <c r="D305" i="6" s="1"/>
  <c r="D306" i="6" s="1"/>
  <c r="C304" i="6"/>
  <c r="C305" i="6" s="1"/>
  <c r="C306" i="6" s="1"/>
  <c r="AB291" i="6"/>
  <c r="AA291" i="6"/>
  <c r="AC145" i="6" l="1"/>
  <c r="AC124" i="6"/>
  <c r="AC122" i="6"/>
  <c r="AB168" i="6"/>
  <c r="AA168" i="6"/>
  <c r="Z168" i="6"/>
  <c r="W168" i="6"/>
  <c r="T168" i="6"/>
  <c r="Q168" i="6"/>
  <c r="K168" i="6"/>
  <c r="H168" i="6"/>
  <c r="E168" i="6"/>
  <c r="AC168" i="6" l="1"/>
  <c r="Y77" i="6"/>
  <c r="X77" i="6"/>
  <c r="V77" i="6"/>
  <c r="U77" i="6"/>
  <c r="S77" i="6"/>
  <c r="R77" i="6"/>
  <c r="P77" i="6"/>
  <c r="O77" i="6"/>
  <c r="J77" i="6"/>
  <c r="I77" i="6"/>
  <c r="G77" i="6"/>
  <c r="F77" i="6"/>
  <c r="D77" i="6"/>
  <c r="AB76" i="6"/>
  <c r="AB77" i="6" s="1"/>
  <c r="AA76" i="6"/>
  <c r="AA77" i="6" s="1"/>
  <c r="Z76" i="6"/>
  <c r="Z77" i="6" s="1"/>
  <c r="W76" i="6"/>
  <c r="W77" i="6" s="1"/>
  <c r="T76" i="6"/>
  <c r="T77" i="6" s="1"/>
  <c r="Q76" i="6"/>
  <c r="Q77" i="6" s="1"/>
  <c r="K76" i="6"/>
  <c r="K77" i="6" s="1"/>
  <c r="H76" i="6"/>
  <c r="H77" i="6" s="1"/>
  <c r="E76" i="6"/>
  <c r="E77" i="6" s="1"/>
  <c r="Z72" i="6"/>
  <c r="Z74" i="6" s="1"/>
  <c r="W72" i="6"/>
  <c r="W74" i="6" s="1"/>
  <c r="T72" i="6"/>
  <c r="T74" i="6" s="1"/>
  <c r="Q72" i="6"/>
  <c r="Q74" i="6" s="1"/>
  <c r="K72" i="6"/>
  <c r="K74" i="6" s="1"/>
  <c r="H72" i="6"/>
  <c r="H74" i="6" s="1"/>
  <c r="E72" i="6"/>
  <c r="E74" i="6" l="1"/>
  <c r="AC74" i="6" s="1"/>
  <c r="AC72" i="6"/>
  <c r="AC76" i="6"/>
  <c r="AC77" i="6" s="1"/>
  <c r="E26" i="6" l="1"/>
  <c r="D28" i="6"/>
  <c r="D33" i="6" s="1"/>
  <c r="F28" i="6"/>
  <c r="F33" i="6" s="1"/>
  <c r="G28" i="6"/>
  <c r="G33" i="6" s="1"/>
  <c r="I28" i="6"/>
  <c r="I33" i="6" s="1"/>
  <c r="J28" i="6"/>
  <c r="J33" i="6" s="1"/>
  <c r="O28" i="6"/>
  <c r="O33" i="6" s="1"/>
  <c r="P28" i="6"/>
  <c r="P33" i="6" s="1"/>
  <c r="R28" i="6"/>
  <c r="R33" i="6" s="1"/>
  <c r="S28" i="6"/>
  <c r="S33" i="6" s="1"/>
  <c r="U28" i="6"/>
  <c r="U33" i="6" s="1"/>
  <c r="V28" i="6"/>
  <c r="V33" i="6" s="1"/>
  <c r="X28" i="6"/>
  <c r="X33" i="6" s="1"/>
  <c r="Y28" i="6"/>
  <c r="Y33" i="6" s="1"/>
  <c r="C28" i="6"/>
  <c r="C33" i="6" s="1"/>
  <c r="H26" i="6"/>
  <c r="K26" i="6"/>
  <c r="Q26" i="6"/>
  <c r="T26" i="6"/>
  <c r="W26" i="6"/>
  <c r="Z26" i="6"/>
  <c r="AC26" i="6" l="1"/>
  <c r="E152" i="6"/>
  <c r="F304" i="6" l="1"/>
  <c r="F305" i="6" s="1"/>
  <c r="F306" i="6" s="1"/>
  <c r="D229" i="6" l="1"/>
  <c r="F229" i="6"/>
  <c r="G229" i="6"/>
  <c r="I229" i="6"/>
  <c r="J229" i="6"/>
  <c r="O229" i="6"/>
  <c r="P229" i="6"/>
  <c r="R229" i="6"/>
  <c r="S229" i="6"/>
  <c r="U229" i="6"/>
  <c r="V229" i="6"/>
  <c r="X229" i="6"/>
  <c r="Y229" i="6"/>
  <c r="C229" i="6"/>
  <c r="H295" i="6"/>
  <c r="K295" i="6"/>
  <c r="Q295" i="6"/>
  <c r="T295" i="6"/>
  <c r="W295" i="6"/>
  <c r="Z295" i="6"/>
  <c r="AA295" i="6"/>
  <c r="AB295" i="6"/>
  <c r="E295" i="6"/>
  <c r="E303" i="6"/>
  <c r="H303" i="6"/>
  <c r="K303" i="6"/>
  <c r="Q303" i="6"/>
  <c r="T303" i="6"/>
  <c r="W303" i="6"/>
  <c r="Z303" i="6"/>
  <c r="AA303" i="6"/>
  <c r="AB303" i="6"/>
  <c r="Y304" i="6"/>
  <c r="Y305" i="6" s="1"/>
  <c r="Y306" i="6" s="1"/>
  <c r="X304" i="6"/>
  <c r="X305" i="6" s="1"/>
  <c r="X306" i="6" s="1"/>
  <c r="V304" i="6"/>
  <c r="V305" i="6" s="1"/>
  <c r="V306" i="6" s="1"/>
  <c r="U304" i="6"/>
  <c r="U305" i="6" s="1"/>
  <c r="U306" i="6" s="1"/>
  <c r="S304" i="6"/>
  <c r="S305" i="6" s="1"/>
  <c r="S306" i="6" s="1"/>
  <c r="R304" i="6"/>
  <c r="R305" i="6" s="1"/>
  <c r="R306" i="6" s="1"/>
  <c r="P304" i="6"/>
  <c r="P305" i="6" s="1"/>
  <c r="P306" i="6" s="1"/>
  <c r="O304" i="6"/>
  <c r="O305" i="6" s="1"/>
  <c r="O306" i="6" s="1"/>
  <c r="J304" i="6"/>
  <c r="J305" i="6" s="1"/>
  <c r="J306" i="6" s="1"/>
  <c r="I304" i="6"/>
  <c r="I305" i="6" s="1"/>
  <c r="I306" i="6" s="1"/>
  <c r="G304" i="6"/>
  <c r="E256" i="6"/>
  <c r="H256" i="6"/>
  <c r="K256" i="6"/>
  <c r="Q256" i="6"/>
  <c r="T256" i="6"/>
  <c r="W256" i="6"/>
  <c r="Z256" i="6"/>
  <c r="AA256" i="6"/>
  <c r="AB256" i="6"/>
  <c r="D158" i="6"/>
  <c r="D159" i="6" s="1"/>
  <c r="F158" i="6"/>
  <c r="F159" i="6" s="1"/>
  <c r="G158" i="6"/>
  <c r="G159" i="6" s="1"/>
  <c r="I158" i="6"/>
  <c r="I159" i="6" s="1"/>
  <c r="J158" i="6"/>
  <c r="J159" i="6" s="1"/>
  <c r="O158" i="6"/>
  <c r="O159" i="6" s="1"/>
  <c r="P158" i="6"/>
  <c r="P159" i="6" s="1"/>
  <c r="R158" i="6"/>
  <c r="R159" i="6" s="1"/>
  <c r="S158" i="6"/>
  <c r="S159" i="6" s="1"/>
  <c r="U158" i="6"/>
  <c r="U159" i="6" s="1"/>
  <c r="V158" i="6"/>
  <c r="V159" i="6" s="1"/>
  <c r="X158" i="6"/>
  <c r="X159" i="6" s="1"/>
  <c r="Y158" i="6"/>
  <c r="Y159" i="6" s="1"/>
  <c r="C158" i="6"/>
  <c r="C159" i="6" s="1"/>
  <c r="E138" i="6"/>
  <c r="H138" i="6"/>
  <c r="K138" i="6"/>
  <c r="Q138" i="6"/>
  <c r="T138" i="6"/>
  <c r="W138" i="6"/>
  <c r="Z138" i="6"/>
  <c r="AA138" i="6"/>
  <c r="AB138" i="6"/>
  <c r="E128" i="6"/>
  <c r="H128" i="6"/>
  <c r="K128" i="6"/>
  <c r="Q128" i="6"/>
  <c r="T128" i="6"/>
  <c r="W128" i="6"/>
  <c r="Z128" i="6"/>
  <c r="AA128" i="6"/>
  <c r="AB128" i="6"/>
  <c r="E116" i="6"/>
  <c r="H116" i="6"/>
  <c r="K116" i="6"/>
  <c r="Q116" i="6"/>
  <c r="T116" i="6"/>
  <c r="W116" i="6"/>
  <c r="Z116" i="6"/>
  <c r="AA116" i="6"/>
  <c r="AB116" i="6"/>
  <c r="E117" i="6"/>
  <c r="H117" i="6"/>
  <c r="K117" i="6"/>
  <c r="Q117" i="6"/>
  <c r="T117" i="6"/>
  <c r="W117" i="6"/>
  <c r="Z117" i="6"/>
  <c r="AA117" i="6"/>
  <c r="AB117" i="6"/>
  <c r="Y67" i="6"/>
  <c r="X67" i="6"/>
  <c r="V67" i="6"/>
  <c r="U67" i="6"/>
  <c r="S67" i="6"/>
  <c r="R67" i="6"/>
  <c r="P67" i="6"/>
  <c r="O67" i="6"/>
  <c r="J67" i="6"/>
  <c r="I67" i="6"/>
  <c r="G67" i="6"/>
  <c r="F67" i="6"/>
  <c r="D67" i="6"/>
  <c r="C67" i="6"/>
  <c r="C22" i="6"/>
  <c r="D22" i="6"/>
  <c r="F22" i="6"/>
  <c r="G22" i="6"/>
  <c r="I22" i="6"/>
  <c r="J22" i="6"/>
  <c r="O22" i="6"/>
  <c r="P22" i="6"/>
  <c r="R22" i="6"/>
  <c r="S22" i="6"/>
  <c r="U22" i="6"/>
  <c r="V22" i="6"/>
  <c r="X22" i="6"/>
  <c r="Y22" i="6"/>
  <c r="Z27" i="6"/>
  <c r="W27" i="6"/>
  <c r="T27" i="6"/>
  <c r="Q27" i="6"/>
  <c r="K27" i="6"/>
  <c r="H27" i="6"/>
  <c r="E27" i="6"/>
  <c r="AB22" i="6"/>
  <c r="AA22" i="6"/>
  <c r="Z21" i="6"/>
  <c r="Z22" i="6" s="1"/>
  <c r="W21" i="6"/>
  <c r="W22" i="6" s="1"/>
  <c r="T21" i="6"/>
  <c r="T22" i="6" s="1"/>
  <c r="Q21" i="6"/>
  <c r="Q22" i="6" s="1"/>
  <c r="K22" i="6"/>
  <c r="H21" i="6"/>
  <c r="H22" i="6" s="1"/>
  <c r="E21" i="6"/>
  <c r="AC21" i="6" l="1"/>
  <c r="AC22" i="6" s="1"/>
  <c r="AC27" i="6"/>
  <c r="G305" i="6"/>
  <c r="G306" i="6" s="1"/>
  <c r="Z28" i="6"/>
  <c r="Z33" i="6" s="1"/>
  <c r="W28" i="6"/>
  <c r="W33" i="6" s="1"/>
  <c r="T28" i="6"/>
  <c r="T33" i="6" s="1"/>
  <c r="Q28" i="6"/>
  <c r="Q33" i="6" s="1"/>
  <c r="K28" i="6"/>
  <c r="K33" i="6" s="1"/>
  <c r="H28" i="6"/>
  <c r="H33" i="6" s="1"/>
  <c r="AB28" i="6"/>
  <c r="AB33" i="6" s="1"/>
  <c r="E28" i="6"/>
  <c r="E33" i="6" s="1"/>
  <c r="AA28" i="6"/>
  <c r="AA33" i="6" s="1"/>
  <c r="AC295" i="6"/>
  <c r="AC303" i="6"/>
  <c r="AC256" i="6"/>
  <c r="AC138" i="6"/>
  <c r="AC128" i="6"/>
  <c r="AC116" i="6"/>
  <c r="AC117" i="6"/>
  <c r="E22" i="6"/>
  <c r="AC28" i="6" l="1"/>
  <c r="AC33" i="6" s="1"/>
  <c r="AB276" i="6" l="1"/>
  <c r="AA276" i="6"/>
  <c r="AB275" i="6"/>
  <c r="AA275" i="6"/>
  <c r="Y277" i="6"/>
  <c r="X277" i="6"/>
  <c r="V277" i="6"/>
  <c r="U277" i="6"/>
  <c r="S277" i="6"/>
  <c r="R277" i="6"/>
  <c r="P277" i="6"/>
  <c r="O277" i="6"/>
  <c r="J277" i="6"/>
  <c r="I277" i="6"/>
  <c r="G277" i="6"/>
  <c r="F277" i="6"/>
  <c r="Z276" i="6"/>
  <c r="W276" i="6"/>
  <c r="T276" i="6"/>
  <c r="Q276" i="6"/>
  <c r="K276" i="6"/>
  <c r="H276" i="6"/>
  <c r="Z275" i="6"/>
  <c r="W275" i="6"/>
  <c r="T275" i="6"/>
  <c r="Q275" i="6"/>
  <c r="K275" i="6"/>
  <c r="H275" i="6"/>
  <c r="D277" i="6"/>
  <c r="E275" i="6"/>
  <c r="E276" i="6"/>
  <c r="C277" i="6"/>
  <c r="AA270" i="6"/>
  <c r="AB270" i="6"/>
  <c r="AA271" i="6"/>
  <c r="AB271" i="6"/>
  <c r="Z270" i="6"/>
  <c r="Z271" i="6"/>
  <c r="W270" i="6"/>
  <c r="W271" i="6"/>
  <c r="T270" i="6"/>
  <c r="T271" i="6"/>
  <c r="Q270" i="6"/>
  <c r="Q271" i="6"/>
  <c r="K270" i="6"/>
  <c r="K271" i="6"/>
  <c r="H270" i="6"/>
  <c r="H271" i="6"/>
  <c r="E270" i="6"/>
  <c r="E271" i="6"/>
  <c r="Y245" i="6"/>
  <c r="X245" i="6"/>
  <c r="V245" i="6"/>
  <c r="U245" i="6"/>
  <c r="U259" i="6" s="1"/>
  <c r="S245" i="6"/>
  <c r="R245" i="6"/>
  <c r="P245" i="6"/>
  <c r="O245" i="6"/>
  <c r="J245" i="6"/>
  <c r="I245" i="6"/>
  <c r="G245" i="6"/>
  <c r="F245" i="6"/>
  <c r="D245" i="6"/>
  <c r="C245" i="6"/>
  <c r="C259" i="6" s="1"/>
  <c r="Z244" i="6"/>
  <c r="AA244" i="6"/>
  <c r="AB244" i="6"/>
  <c r="W244" i="6"/>
  <c r="T244" i="6"/>
  <c r="K244" i="6"/>
  <c r="H244" i="6"/>
  <c r="E244" i="6"/>
  <c r="Y223" i="6"/>
  <c r="X223" i="6"/>
  <c r="V223" i="6"/>
  <c r="U223" i="6"/>
  <c r="S223" i="6"/>
  <c r="R223" i="6"/>
  <c r="P223" i="6"/>
  <c r="O223" i="6"/>
  <c r="J223" i="6"/>
  <c r="I223" i="6"/>
  <c r="G223" i="6"/>
  <c r="F223" i="6"/>
  <c r="D223" i="6"/>
  <c r="C223" i="6"/>
  <c r="AB222" i="6"/>
  <c r="AA222" i="6"/>
  <c r="Z222" i="6"/>
  <c r="W222" i="6"/>
  <c r="T222" i="6"/>
  <c r="Q222" i="6"/>
  <c r="K222" i="6"/>
  <c r="H222" i="6"/>
  <c r="E222" i="6"/>
  <c r="Y217" i="6"/>
  <c r="X217" i="6"/>
  <c r="V217" i="6"/>
  <c r="U217" i="6"/>
  <c r="S217" i="6"/>
  <c r="R217" i="6"/>
  <c r="P217" i="6"/>
  <c r="O217" i="6"/>
  <c r="J217" i="6"/>
  <c r="I217" i="6"/>
  <c r="G217" i="6"/>
  <c r="F217" i="6"/>
  <c r="D217" i="6"/>
  <c r="C217" i="6"/>
  <c r="AB177" i="6"/>
  <c r="AA177" i="6"/>
  <c r="Y188" i="6"/>
  <c r="X188" i="6"/>
  <c r="V188" i="6"/>
  <c r="U188" i="6"/>
  <c r="S188" i="6"/>
  <c r="R188" i="6"/>
  <c r="P188" i="6"/>
  <c r="O188" i="6"/>
  <c r="J188" i="6"/>
  <c r="I188" i="6"/>
  <c r="G188" i="6"/>
  <c r="F188" i="6"/>
  <c r="D188" i="6"/>
  <c r="Y207" i="6"/>
  <c r="X207" i="6"/>
  <c r="V207" i="6"/>
  <c r="U207" i="6"/>
  <c r="S207" i="6"/>
  <c r="R207" i="6"/>
  <c r="P207" i="6"/>
  <c r="O207" i="6"/>
  <c r="J207" i="6"/>
  <c r="I207" i="6"/>
  <c r="G207" i="6"/>
  <c r="F207" i="6"/>
  <c r="D207" i="6"/>
  <c r="C207" i="6"/>
  <c r="Y204" i="6"/>
  <c r="X204" i="6"/>
  <c r="V204" i="6"/>
  <c r="U204" i="6"/>
  <c r="S204" i="6"/>
  <c r="R204" i="6"/>
  <c r="P204" i="6"/>
  <c r="O204" i="6"/>
  <c r="J204" i="6"/>
  <c r="I204" i="6"/>
  <c r="G204" i="6"/>
  <c r="F204" i="6"/>
  <c r="D204" i="6"/>
  <c r="C204" i="6"/>
  <c r="Y182" i="6"/>
  <c r="X182" i="6"/>
  <c r="V182" i="6"/>
  <c r="U182" i="6"/>
  <c r="S182" i="6"/>
  <c r="R182" i="6"/>
  <c r="P182" i="6"/>
  <c r="O182" i="6"/>
  <c r="J182" i="6"/>
  <c r="I182" i="6"/>
  <c r="G182" i="6"/>
  <c r="F182" i="6"/>
  <c r="D182" i="6"/>
  <c r="AB181" i="6"/>
  <c r="AA181" i="6"/>
  <c r="Z181" i="6"/>
  <c r="W181" i="6"/>
  <c r="T181" i="6"/>
  <c r="Q181" i="6"/>
  <c r="K181" i="6"/>
  <c r="H181" i="6"/>
  <c r="E181" i="6"/>
  <c r="AB180" i="6"/>
  <c r="AA180" i="6"/>
  <c r="Z180" i="6"/>
  <c r="W180" i="6"/>
  <c r="T180" i="6"/>
  <c r="Q180" i="6"/>
  <c r="K180" i="6"/>
  <c r="H180" i="6"/>
  <c r="E180" i="6"/>
  <c r="Y197" i="6"/>
  <c r="X197" i="6"/>
  <c r="V197" i="6"/>
  <c r="U197" i="6"/>
  <c r="S197" i="6"/>
  <c r="R197" i="6"/>
  <c r="P197" i="6"/>
  <c r="O197" i="6"/>
  <c r="J197" i="6"/>
  <c r="I197" i="6"/>
  <c r="G197" i="6"/>
  <c r="F197" i="6"/>
  <c r="D197" i="6"/>
  <c r="C197" i="6"/>
  <c r="AB196" i="6"/>
  <c r="AA196" i="6"/>
  <c r="Z196" i="6"/>
  <c r="Z197" i="6" s="1"/>
  <c r="W196" i="6"/>
  <c r="W197" i="6" s="1"/>
  <c r="T196" i="6"/>
  <c r="T197" i="6" s="1"/>
  <c r="Q196" i="6"/>
  <c r="Q197" i="6" s="1"/>
  <c r="K196" i="6"/>
  <c r="K197" i="6" s="1"/>
  <c r="H196" i="6"/>
  <c r="H197" i="6" s="1"/>
  <c r="E196" i="6"/>
  <c r="E197" i="6" s="1"/>
  <c r="Y178" i="6"/>
  <c r="X178" i="6"/>
  <c r="V178" i="6"/>
  <c r="U178" i="6"/>
  <c r="S178" i="6"/>
  <c r="R178" i="6"/>
  <c r="P178" i="6"/>
  <c r="O178" i="6"/>
  <c r="J178" i="6"/>
  <c r="I178" i="6"/>
  <c r="G178" i="6"/>
  <c r="F178" i="6"/>
  <c r="D178" i="6"/>
  <c r="C178" i="6"/>
  <c r="W193" i="6"/>
  <c r="W190" i="6"/>
  <c r="T193" i="6"/>
  <c r="T190" i="6"/>
  <c r="Q190" i="6"/>
  <c r="K193" i="6"/>
  <c r="K190" i="6"/>
  <c r="H193" i="6"/>
  <c r="H190" i="6"/>
  <c r="E193" i="6"/>
  <c r="Z193" i="6"/>
  <c r="Z190" i="6"/>
  <c r="AB193" i="6"/>
  <c r="AA193" i="6"/>
  <c r="AB190" i="6"/>
  <c r="AA190" i="6"/>
  <c r="Y194" i="6"/>
  <c r="X194" i="6"/>
  <c r="V194" i="6"/>
  <c r="U194" i="6"/>
  <c r="S194" i="6"/>
  <c r="P194" i="6"/>
  <c r="O194" i="6"/>
  <c r="J194" i="6"/>
  <c r="I194" i="6"/>
  <c r="G194" i="6"/>
  <c r="F194" i="6"/>
  <c r="D194" i="6"/>
  <c r="Y175" i="6"/>
  <c r="X175" i="6"/>
  <c r="V175" i="6"/>
  <c r="U175" i="6"/>
  <c r="S175" i="6"/>
  <c r="R175" i="6"/>
  <c r="P175" i="6"/>
  <c r="O175" i="6"/>
  <c r="J175" i="6"/>
  <c r="I175" i="6"/>
  <c r="G175" i="6"/>
  <c r="F175" i="6"/>
  <c r="D175" i="6"/>
  <c r="C175" i="6"/>
  <c r="X230" i="6" l="1"/>
  <c r="X231" i="6" s="1"/>
  <c r="Y230" i="6"/>
  <c r="S230" i="6"/>
  <c r="S231" i="6" s="1"/>
  <c r="R230" i="6"/>
  <c r="R231" i="6" s="1"/>
  <c r="J230" i="6"/>
  <c r="J231" i="6" s="1"/>
  <c r="P230" i="6"/>
  <c r="P231" i="6" s="1"/>
  <c r="V230" i="6"/>
  <c r="V231" i="6" s="1"/>
  <c r="U230" i="6"/>
  <c r="U231" i="6" s="1"/>
  <c r="G208" i="6"/>
  <c r="C208" i="6"/>
  <c r="I208" i="6"/>
  <c r="F208" i="6"/>
  <c r="U208" i="6"/>
  <c r="V208" i="6"/>
  <c r="O208" i="6"/>
  <c r="O230" i="6"/>
  <c r="O231" i="6" s="1"/>
  <c r="G230" i="6"/>
  <c r="G231" i="6" s="1"/>
  <c r="C230" i="6"/>
  <c r="C231" i="6" s="1"/>
  <c r="I230" i="6"/>
  <c r="I231" i="6" s="1"/>
  <c r="F230" i="6"/>
  <c r="F231" i="6" s="1"/>
  <c r="D230" i="6"/>
  <c r="D231" i="6" s="1"/>
  <c r="P208" i="6"/>
  <c r="R208" i="6"/>
  <c r="X208" i="6"/>
  <c r="D208" i="6"/>
  <c r="J208" i="6"/>
  <c r="S208" i="6"/>
  <c r="Y208" i="6"/>
  <c r="C198" i="6"/>
  <c r="X259" i="6"/>
  <c r="X260" i="6" s="1"/>
  <c r="Y259" i="6"/>
  <c r="Y260" i="6" s="1"/>
  <c r="R259" i="6"/>
  <c r="R260" i="6" s="1"/>
  <c r="S259" i="6"/>
  <c r="S260" i="6" s="1"/>
  <c r="V259" i="6"/>
  <c r="V260" i="6" s="1"/>
  <c r="P259" i="6"/>
  <c r="P260" i="6" s="1"/>
  <c r="O259" i="6"/>
  <c r="O260" i="6" s="1"/>
  <c r="J259" i="6"/>
  <c r="J260" i="6" s="1"/>
  <c r="I259" i="6"/>
  <c r="I260" i="6" s="1"/>
  <c r="G259" i="6"/>
  <c r="G260" i="6" s="1"/>
  <c r="F259" i="6"/>
  <c r="F260" i="6" s="1"/>
  <c r="D259" i="6"/>
  <c r="D260" i="6" s="1"/>
  <c r="I198" i="6"/>
  <c r="R198" i="6"/>
  <c r="X198" i="6"/>
  <c r="D198" i="6"/>
  <c r="J198" i="6"/>
  <c r="S198" i="6"/>
  <c r="Y198" i="6"/>
  <c r="O198" i="6"/>
  <c r="F198" i="6"/>
  <c r="U198" i="6"/>
  <c r="G198" i="6"/>
  <c r="P198" i="6"/>
  <c r="V198" i="6"/>
  <c r="Y231" i="6"/>
  <c r="U260" i="6"/>
  <c r="C260" i="6"/>
  <c r="Z277" i="6"/>
  <c r="W277" i="6"/>
  <c r="T277" i="6"/>
  <c r="AC276" i="6"/>
  <c r="AC275" i="6"/>
  <c r="K277" i="6"/>
  <c r="AA277" i="6"/>
  <c r="H277" i="6"/>
  <c r="Q277" i="6"/>
  <c r="AB277" i="6"/>
  <c r="E277" i="6"/>
  <c r="AC271" i="6"/>
  <c r="AC270" i="6"/>
  <c r="K223" i="6"/>
  <c r="Z223" i="6"/>
  <c r="AC244" i="6"/>
  <c r="AA245" i="6"/>
  <c r="AB245" i="6"/>
  <c r="H223" i="6"/>
  <c r="W223" i="6"/>
  <c r="Q223" i="6"/>
  <c r="E223" i="6"/>
  <c r="T223" i="6"/>
  <c r="AC222" i="6"/>
  <c r="W194" i="6"/>
  <c r="AA178" i="6"/>
  <c r="K194" i="6"/>
  <c r="W182" i="6"/>
  <c r="Z182" i="6"/>
  <c r="E182" i="6"/>
  <c r="T182" i="6"/>
  <c r="AA207" i="6"/>
  <c r="AB207" i="6"/>
  <c r="Q194" i="6"/>
  <c r="AA194" i="6"/>
  <c r="AB197" i="6"/>
  <c r="K182" i="6"/>
  <c r="AC180" i="6"/>
  <c r="Q182" i="6"/>
  <c r="AB175" i="6"/>
  <c r="Z194" i="6"/>
  <c r="AA197" i="6"/>
  <c r="AC181" i="6"/>
  <c r="AA182" i="6"/>
  <c r="AB178" i="6"/>
  <c r="AC197" i="6"/>
  <c r="H182" i="6"/>
  <c r="T194" i="6"/>
  <c r="AA175" i="6"/>
  <c r="AB194" i="6"/>
  <c r="AC196" i="6"/>
  <c r="AB182" i="6"/>
  <c r="H194" i="6"/>
  <c r="AC193" i="6"/>
  <c r="AC190" i="6"/>
  <c r="E194" i="6"/>
  <c r="C209" i="6" l="1"/>
  <c r="U209" i="6"/>
  <c r="AC277" i="6"/>
  <c r="X209" i="6"/>
  <c r="AC245" i="6"/>
  <c r="V209" i="6"/>
  <c r="R209" i="6"/>
  <c r="S209" i="6"/>
  <c r="Y209" i="6"/>
  <c r="AA223" i="6"/>
  <c r="AB223" i="6"/>
  <c r="I209" i="6"/>
  <c r="O209" i="6"/>
  <c r="P209" i="6"/>
  <c r="J209" i="6"/>
  <c r="G209" i="6"/>
  <c r="AC182" i="6"/>
  <c r="AC194" i="6"/>
  <c r="D209" i="6" l="1"/>
  <c r="F209" i="6"/>
  <c r="AC223" i="6"/>
  <c r="F147" i="6" l="1"/>
  <c r="Y147" i="6"/>
  <c r="X147" i="6"/>
  <c r="V147" i="6"/>
  <c r="U147" i="6"/>
  <c r="S147" i="6"/>
  <c r="R147" i="6"/>
  <c r="P147" i="6"/>
  <c r="O147" i="6"/>
  <c r="J147" i="6"/>
  <c r="I147" i="6"/>
  <c r="G147" i="6"/>
  <c r="D147" i="6"/>
  <c r="C147" i="6"/>
  <c r="AB146" i="6"/>
  <c r="AA146" i="6"/>
  <c r="Z146" i="6"/>
  <c r="W146" i="6"/>
  <c r="T146" i="6"/>
  <c r="Q146" i="6"/>
  <c r="H146" i="6"/>
  <c r="E146" i="6"/>
  <c r="AB141" i="6"/>
  <c r="AA141" i="6"/>
  <c r="Z141" i="6"/>
  <c r="W141" i="6"/>
  <c r="T141" i="6"/>
  <c r="Q141" i="6"/>
  <c r="K141" i="6"/>
  <c r="H141" i="6"/>
  <c r="E141" i="6"/>
  <c r="AB140" i="6"/>
  <c r="AA140" i="6"/>
  <c r="Z140" i="6"/>
  <c r="W140" i="6"/>
  <c r="T140" i="6"/>
  <c r="Q140" i="6"/>
  <c r="K140" i="6"/>
  <c r="H140" i="6"/>
  <c r="E140" i="6"/>
  <c r="AB139" i="6"/>
  <c r="AA139" i="6"/>
  <c r="Z139" i="6"/>
  <c r="W139" i="6"/>
  <c r="T139" i="6"/>
  <c r="Q139" i="6"/>
  <c r="K139" i="6"/>
  <c r="H139" i="6"/>
  <c r="E139" i="6"/>
  <c r="AB137" i="6"/>
  <c r="AA137" i="6"/>
  <c r="Z137" i="6"/>
  <c r="W137" i="6"/>
  <c r="T137" i="6"/>
  <c r="Q137" i="6"/>
  <c r="K137" i="6"/>
  <c r="H137" i="6"/>
  <c r="E137" i="6"/>
  <c r="AB136" i="6"/>
  <c r="AA136" i="6"/>
  <c r="Z136" i="6"/>
  <c r="W136" i="6"/>
  <c r="T136" i="6"/>
  <c r="Q136" i="6"/>
  <c r="K136" i="6"/>
  <c r="H136" i="6"/>
  <c r="E136" i="6"/>
  <c r="C130" i="6"/>
  <c r="E119" i="6"/>
  <c r="AB112" i="6"/>
  <c r="AA112" i="6"/>
  <c r="Z112" i="6"/>
  <c r="W112" i="6"/>
  <c r="T112" i="6"/>
  <c r="Q112" i="6"/>
  <c r="K112" i="6"/>
  <c r="H112" i="6"/>
  <c r="E112" i="6"/>
  <c r="AB87" i="6"/>
  <c r="AB88" i="6" s="1"/>
  <c r="AA87" i="6"/>
  <c r="AA88" i="6" s="1"/>
  <c r="Z87" i="6"/>
  <c r="Z88" i="6" s="1"/>
  <c r="W87" i="6"/>
  <c r="W88" i="6" s="1"/>
  <c r="T87" i="6"/>
  <c r="T88" i="6" s="1"/>
  <c r="Q87" i="6"/>
  <c r="Q88" i="6" s="1"/>
  <c r="K87" i="6"/>
  <c r="K88" i="6" s="1"/>
  <c r="H87" i="6"/>
  <c r="H88" i="6" s="1"/>
  <c r="E87" i="6"/>
  <c r="E88" i="6" s="1"/>
  <c r="K45" i="6"/>
  <c r="C54" i="6"/>
  <c r="C148" i="6" l="1"/>
  <c r="C160" i="6" s="1"/>
  <c r="W147" i="6"/>
  <c r="Z147" i="6"/>
  <c r="T147" i="6"/>
  <c r="E147" i="6"/>
  <c r="Q147" i="6"/>
  <c r="K147" i="6"/>
  <c r="AC137" i="6"/>
  <c r="AC141" i="6"/>
  <c r="AC140" i="6"/>
  <c r="AB147" i="6"/>
  <c r="AC146" i="6"/>
  <c r="AC139" i="6"/>
  <c r="AA147" i="6"/>
  <c r="H147" i="6"/>
  <c r="AC136" i="6"/>
  <c r="AC112" i="6"/>
  <c r="AC87" i="6"/>
  <c r="AC88" i="6" s="1"/>
  <c r="AC147" i="6" l="1"/>
  <c r="Y70" i="6" l="1"/>
  <c r="X70" i="6"/>
  <c r="V70" i="6"/>
  <c r="U70" i="6"/>
  <c r="S70" i="6"/>
  <c r="R70" i="6"/>
  <c r="P70" i="6"/>
  <c r="O70" i="6"/>
  <c r="J70" i="6"/>
  <c r="I70" i="6"/>
  <c r="G70" i="6"/>
  <c r="F70" i="6"/>
  <c r="D70" i="6"/>
  <c r="C70" i="6"/>
  <c r="AB69" i="6"/>
  <c r="AB70" i="6" s="1"/>
  <c r="Z69" i="6"/>
  <c r="Z70" i="6" s="1"/>
  <c r="W69" i="6"/>
  <c r="W70" i="6" s="1"/>
  <c r="T69" i="6"/>
  <c r="T70" i="6" s="1"/>
  <c r="Q69" i="6"/>
  <c r="Q70" i="6" s="1"/>
  <c r="K69" i="6"/>
  <c r="K70" i="6" s="1"/>
  <c r="H69" i="6"/>
  <c r="H70" i="6" s="1"/>
  <c r="Y60" i="6"/>
  <c r="X60" i="6"/>
  <c r="V60" i="6"/>
  <c r="U60" i="6"/>
  <c r="S60" i="6"/>
  <c r="R60" i="6"/>
  <c r="P60" i="6"/>
  <c r="O60" i="6"/>
  <c r="J60" i="6"/>
  <c r="I60" i="6"/>
  <c r="G60" i="6"/>
  <c r="F60" i="6"/>
  <c r="D60" i="6"/>
  <c r="E59" i="6"/>
  <c r="AB59" i="6"/>
  <c r="Z59" i="6"/>
  <c r="W59" i="6"/>
  <c r="T59" i="6"/>
  <c r="Q59" i="6"/>
  <c r="K59" i="6"/>
  <c r="H59" i="6"/>
  <c r="Y54" i="6"/>
  <c r="X54" i="6"/>
  <c r="V54" i="6"/>
  <c r="U54" i="6"/>
  <c r="S54" i="6"/>
  <c r="R54" i="6"/>
  <c r="P54" i="6"/>
  <c r="O54" i="6"/>
  <c r="J54" i="6"/>
  <c r="I54" i="6"/>
  <c r="G54" i="6"/>
  <c r="F54" i="6"/>
  <c r="D54" i="6"/>
  <c r="AB53" i="6"/>
  <c r="AB54" i="6" s="1"/>
  <c r="Z53" i="6"/>
  <c r="Z54" i="6" s="1"/>
  <c r="W53" i="6"/>
  <c r="W54" i="6" s="1"/>
  <c r="T53" i="6"/>
  <c r="T54" i="6" s="1"/>
  <c r="Q53" i="6"/>
  <c r="Q54" i="6" s="1"/>
  <c r="K53" i="6"/>
  <c r="K54" i="6" s="1"/>
  <c r="H53" i="6"/>
  <c r="H54" i="6" s="1"/>
  <c r="E65" i="6"/>
  <c r="E67" i="6" s="1"/>
  <c r="AB65" i="6"/>
  <c r="AB67" i="6" s="1"/>
  <c r="Z65" i="6"/>
  <c r="Z67" i="6" s="1"/>
  <c r="W65" i="6"/>
  <c r="W67" i="6" s="1"/>
  <c r="T65" i="6"/>
  <c r="T67" i="6" s="1"/>
  <c r="Q65" i="6"/>
  <c r="Q67" i="6" s="1"/>
  <c r="K65" i="6"/>
  <c r="K67" i="6" s="1"/>
  <c r="H65" i="6"/>
  <c r="H67" i="6" s="1"/>
  <c r="V51" i="6"/>
  <c r="U51" i="6"/>
  <c r="S51" i="6"/>
  <c r="R51" i="6"/>
  <c r="P51" i="6"/>
  <c r="O51" i="6"/>
  <c r="J51" i="6"/>
  <c r="I51" i="6"/>
  <c r="G51" i="6"/>
  <c r="F51" i="6"/>
  <c r="D51" i="6"/>
  <c r="C51" i="6"/>
  <c r="AB50" i="6"/>
  <c r="Z50" i="6"/>
  <c r="W50" i="6"/>
  <c r="T50" i="6"/>
  <c r="Q50" i="6"/>
  <c r="K50" i="6"/>
  <c r="H50" i="6"/>
  <c r="Z11" i="6"/>
  <c r="W11" i="6"/>
  <c r="T11" i="6"/>
  <c r="Q11" i="6"/>
  <c r="K11" i="6"/>
  <c r="H11" i="6"/>
  <c r="C78" i="6" l="1"/>
  <c r="AC11" i="6"/>
  <c r="P78" i="6"/>
  <c r="V78" i="6"/>
  <c r="V90" i="6" s="1"/>
  <c r="S78" i="6"/>
  <c r="I78" i="6"/>
  <c r="X78" i="6"/>
  <c r="D78" i="6"/>
  <c r="J78" i="6"/>
  <c r="Y78" i="6"/>
  <c r="G78" i="6"/>
  <c r="G90" i="6" s="1"/>
  <c r="F78" i="6"/>
  <c r="O78" i="6"/>
  <c r="U78" i="6"/>
  <c r="R78" i="6"/>
  <c r="AC65" i="6"/>
  <c r="AC67" i="6" s="1"/>
  <c r="AC59" i="6"/>
  <c r="AA59" i="6"/>
  <c r="AA65" i="6"/>
  <c r="AA67" i="6" s="1"/>
  <c r="D314" i="6"/>
  <c r="F314" i="6"/>
  <c r="G314" i="6"/>
  <c r="I314" i="6"/>
  <c r="J314" i="6"/>
  <c r="O314" i="6"/>
  <c r="P314" i="6"/>
  <c r="R314" i="6"/>
  <c r="S314" i="6"/>
  <c r="U314" i="6"/>
  <c r="V314" i="6"/>
  <c r="X314" i="6"/>
  <c r="Y314" i="6"/>
  <c r="C314" i="6"/>
  <c r="D273" i="6"/>
  <c r="D278" i="6" s="1"/>
  <c r="F273" i="6"/>
  <c r="F278" i="6" s="1"/>
  <c r="G273" i="6"/>
  <c r="G278" i="6" s="1"/>
  <c r="I273" i="6"/>
  <c r="I278" i="6" s="1"/>
  <c r="J273" i="6"/>
  <c r="J278" i="6" s="1"/>
  <c r="O273" i="6"/>
  <c r="O278" i="6" s="1"/>
  <c r="P273" i="6"/>
  <c r="P278" i="6" s="1"/>
  <c r="R273" i="6"/>
  <c r="R278" i="6" s="1"/>
  <c r="S273" i="6"/>
  <c r="S278" i="6" s="1"/>
  <c r="U273" i="6"/>
  <c r="U278" i="6" s="1"/>
  <c r="V273" i="6"/>
  <c r="V278" i="6" s="1"/>
  <c r="X273" i="6"/>
  <c r="X278" i="6" s="1"/>
  <c r="Y273" i="6"/>
  <c r="Y278" i="6" s="1"/>
  <c r="C273" i="6"/>
  <c r="D130" i="6"/>
  <c r="D148" i="6" s="1"/>
  <c r="F130" i="6"/>
  <c r="F148" i="6" s="1"/>
  <c r="G130" i="6"/>
  <c r="G148" i="6" s="1"/>
  <c r="I130" i="6"/>
  <c r="I148" i="6" s="1"/>
  <c r="J130" i="6"/>
  <c r="J148" i="6" s="1"/>
  <c r="O148" i="6"/>
  <c r="P130" i="6"/>
  <c r="P148" i="6" s="1"/>
  <c r="R130" i="6"/>
  <c r="R148" i="6" s="1"/>
  <c r="S130" i="6"/>
  <c r="S148" i="6" s="1"/>
  <c r="U130" i="6"/>
  <c r="U148" i="6" s="1"/>
  <c r="V130" i="6"/>
  <c r="V148" i="6" s="1"/>
  <c r="X130" i="6"/>
  <c r="X148" i="6" s="1"/>
  <c r="Y130" i="6"/>
  <c r="Y148" i="6" s="1"/>
  <c r="D100" i="6"/>
  <c r="D101" i="6" s="1"/>
  <c r="F100" i="6"/>
  <c r="F101" i="6" s="1"/>
  <c r="G100" i="6"/>
  <c r="G101" i="6" s="1"/>
  <c r="I100" i="6"/>
  <c r="I101" i="6" s="1"/>
  <c r="J100" i="6"/>
  <c r="J101" i="6" s="1"/>
  <c r="O100" i="6"/>
  <c r="O101" i="6" s="1"/>
  <c r="P100" i="6"/>
  <c r="P101" i="6" s="1"/>
  <c r="R100" i="6"/>
  <c r="R101" i="6" s="1"/>
  <c r="S100" i="6"/>
  <c r="S101" i="6" s="1"/>
  <c r="U100" i="6"/>
  <c r="U101" i="6" s="1"/>
  <c r="V100" i="6"/>
  <c r="V101" i="6" s="1"/>
  <c r="X100" i="6"/>
  <c r="X101" i="6" s="1"/>
  <c r="Y100" i="6"/>
  <c r="Y101" i="6" s="1"/>
  <c r="C101" i="6"/>
  <c r="D16" i="6"/>
  <c r="D23" i="6" s="1"/>
  <c r="F16" i="6"/>
  <c r="G16" i="6"/>
  <c r="I16" i="6"/>
  <c r="J16" i="6"/>
  <c r="O16" i="6"/>
  <c r="P16" i="6"/>
  <c r="R16" i="6"/>
  <c r="S16" i="6"/>
  <c r="U16" i="6"/>
  <c r="V16" i="6"/>
  <c r="X16" i="6"/>
  <c r="Y16" i="6"/>
  <c r="C16" i="6"/>
  <c r="C23" i="6" s="1"/>
  <c r="C34" i="6" s="1"/>
  <c r="K15" i="6"/>
  <c r="Q15" i="6"/>
  <c r="T15" i="6"/>
  <c r="W15" i="6"/>
  <c r="Z15" i="6"/>
  <c r="Q45" i="6"/>
  <c r="T45" i="6"/>
  <c r="W45" i="6"/>
  <c r="Z45" i="6"/>
  <c r="AA45" i="6"/>
  <c r="AB45" i="6"/>
  <c r="K46" i="6"/>
  <c r="Q46" i="6"/>
  <c r="T46" i="6"/>
  <c r="W46" i="6"/>
  <c r="Z46" i="6"/>
  <c r="AA46" i="6"/>
  <c r="AB46" i="6"/>
  <c r="K47" i="6"/>
  <c r="Q47" i="6"/>
  <c r="T47" i="6"/>
  <c r="W47" i="6"/>
  <c r="Z47" i="6"/>
  <c r="AA47" i="6"/>
  <c r="AB47" i="6"/>
  <c r="K48" i="6"/>
  <c r="Q48" i="6"/>
  <c r="T48" i="6"/>
  <c r="W48" i="6"/>
  <c r="Z48" i="6"/>
  <c r="AA48" i="6"/>
  <c r="AB48" i="6"/>
  <c r="K49" i="6"/>
  <c r="Q49" i="6"/>
  <c r="T49" i="6"/>
  <c r="W49" i="6"/>
  <c r="Z49" i="6"/>
  <c r="AA49" i="6"/>
  <c r="AB49" i="6"/>
  <c r="K56" i="6"/>
  <c r="K60" i="6" s="1"/>
  <c r="Q56" i="6"/>
  <c r="Q60" i="6" s="1"/>
  <c r="T56" i="6"/>
  <c r="T60" i="6" s="1"/>
  <c r="W56" i="6"/>
  <c r="W60" i="6" s="1"/>
  <c r="Z56" i="6"/>
  <c r="Z60" i="6" s="1"/>
  <c r="AB56" i="6"/>
  <c r="AB60" i="6" s="1"/>
  <c r="K84" i="6"/>
  <c r="Q84" i="6"/>
  <c r="T84" i="6"/>
  <c r="W84" i="6"/>
  <c r="Z84" i="6"/>
  <c r="K94" i="6"/>
  <c r="Q94" i="6"/>
  <c r="T94" i="6"/>
  <c r="W94" i="6"/>
  <c r="Z94" i="6"/>
  <c r="AA94" i="6"/>
  <c r="AB94" i="6"/>
  <c r="K95" i="6"/>
  <c r="Q95" i="6"/>
  <c r="T95" i="6"/>
  <c r="W95" i="6"/>
  <c r="Z95" i="6"/>
  <c r="AA95" i="6"/>
  <c r="AB95" i="6"/>
  <c r="K96" i="6"/>
  <c r="Q96" i="6"/>
  <c r="T96" i="6"/>
  <c r="W96" i="6"/>
  <c r="Z96" i="6"/>
  <c r="AA96" i="6"/>
  <c r="AB96" i="6"/>
  <c r="K97" i="6"/>
  <c r="Q97" i="6"/>
  <c r="T97" i="6"/>
  <c r="W97" i="6"/>
  <c r="Z97" i="6"/>
  <c r="AA97" i="6"/>
  <c r="AB97" i="6"/>
  <c r="K98" i="6"/>
  <c r="Q98" i="6"/>
  <c r="T98" i="6"/>
  <c r="W98" i="6"/>
  <c r="Z98" i="6"/>
  <c r="AA98" i="6"/>
  <c r="AB98" i="6"/>
  <c r="K105" i="6"/>
  <c r="Q105" i="6"/>
  <c r="T105" i="6"/>
  <c r="W105" i="6"/>
  <c r="Z105" i="6"/>
  <c r="AA105" i="6"/>
  <c r="AB105" i="6"/>
  <c r="K108" i="6"/>
  <c r="Q108" i="6"/>
  <c r="T108" i="6"/>
  <c r="W108" i="6"/>
  <c r="Z108" i="6"/>
  <c r="AA108" i="6"/>
  <c r="AB108" i="6"/>
  <c r="K109" i="6"/>
  <c r="Q109" i="6"/>
  <c r="T109" i="6"/>
  <c r="W109" i="6"/>
  <c r="Z109" i="6"/>
  <c r="AA109" i="6"/>
  <c r="AB109" i="6"/>
  <c r="K110" i="6"/>
  <c r="Q110" i="6"/>
  <c r="W110" i="6"/>
  <c r="Z110" i="6"/>
  <c r="AA110" i="6"/>
  <c r="AB110" i="6"/>
  <c r="Q114" i="6"/>
  <c r="T114" i="6"/>
  <c r="W114" i="6"/>
  <c r="Z114" i="6"/>
  <c r="AA114" i="6"/>
  <c r="AB114" i="6"/>
  <c r="K115" i="6"/>
  <c r="Q115" i="6"/>
  <c r="T115" i="6"/>
  <c r="W115" i="6"/>
  <c r="Z115" i="6"/>
  <c r="AA115" i="6"/>
  <c r="AB115" i="6"/>
  <c r="Q118" i="6"/>
  <c r="T118" i="6"/>
  <c r="W118" i="6"/>
  <c r="Z118" i="6"/>
  <c r="AA118" i="6"/>
  <c r="AB118" i="6"/>
  <c r="K119" i="6"/>
  <c r="Q119" i="6"/>
  <c r="T119" i="6"/>
  <c r="W119" i="6"/>
  <c r="Z119" i="6"/>
  <c r="AA119" i="6"/>
  <c r="AB119" i="6"/>
  <c r="K120" i="6"/>
  <c r="Q120" i="6"/>
  <c r="T120" i="6"/>
  <c r="W120" i="6"/>
  <c r="Z120" i="6"/>
  <c r="AA120" i="6"/>
  <c r="AB120" i="6"/>
  <c r="K123" i="6"/>
  <c r="Q123" i="6"/>
  <c r="T123" i="6"/>
  <c r="W123" i="6"/>
  <c r="Z123" i="6"/>
  <c r="AA123" i="6"/>
  <c r="AB123" i="6"/>
  <c r="K129" i="6"/>
  <c r="Q129" i="6"/>
  <c r="T129" i="6"/>
  <c r="W129" i="6"/>
  <c r="Z129" i="6"/>
  <c r="AA129" i="6"/>
  <c r="AB129" i="6"/>
  <c r="K151" i="6"/>
  <c r="Q151" i="6"/>
  <c r="T151" i="6"/>
  <c r="W151" i="6"/>
  <c r="Z151" i="6"/>
  <c r="AA151" i="6"/>
  <c r="AB151" i="6"/>
  <c r="K152" i="6"/>
  <c r="Q152" i="6"/>
  <c r="T152" i="6"/>
  <c r="W152" i="6"/>
  <c r="Z152" i="6"/>
  <c r="AA152" i="6"/>
  <c r="AB152" i="6"/>
  <c r="K153" i="6"/>
  <c r="Q153" i="6"/>
  <c r="T153" i="6"/>
  <c r="W153" i="6"/>
  <c r="Z153" i="6"/>
  <c r="AA153" i="6"/>
  <c r="AB153" i="6"/>
  <c r="K154" i="6"/>
  <c r="Q154" i="6"/>
  <c r="T154" i="6"/>
  <c r="W154" i="6"/>
  <c r="Z154" i="6"/>
  <c r="AA154" i="6"/>
  <c r="AB154" i="6"/>
  <c r="K155" i="6"/>
  <c r="Q155" i="6"/>
  <c r="T155" i="6"/>
  <c r="W155" i="6"/>
  <c r="Z155" i="6"/>
  <c r="AA155" i="6"/>
  <c r="AB155" i="6"/>
  <c r="K157" i="6"/>
  <c r="Q157" i="6"/>
  <c r="T157" i="6"/>
  <c r="W157" i="6"/>
  <c r="Z157" i="6"/>
  <c r="AA157" i="6"/>
  <c r="AB157" i="6"/>
  <c r="K164" i="6"/>
  <c r="Q164" i="6"/>
  <c r="T164" i="6"/>
  <c r="W164" i="6"/>
  <c r="Z164" i="6"/>
  <c r="AA164" i="6"/>
  <c r="AB164" i="6"/>
  <c r="K166" i="6"/>
  <c r="Q166" i="6"/>
  <c r="T166" i="6"/>
  <c r="W166" i="6"/>
  <c r="Z166" i="6"/>
  <c r="AA166" i="6"/>
  <c r="AB166" i="6"/>
  <c r="K173" i="6"/>
  <c r="Q173" i="6"/>
  <c r="T173" i="6"/>
  <c r="W173" i="6"/>
  <c r="Z173" i="6"/>
  <c r="AA173" i="6"/>
  <c r="AB173" i="6"/>
  <c r="K174" i="6"/>
  <c r="Q174" i="6"/>
  <c r="T174" i="6"/>
  <c r="W174" i="6"/>
  <c r="Z174" i="6"/>
  <c r="AA174" i="6"/>
  <c r="AB174" i="6"/>
  <c r="K177" i="6"/>
  <c r="K178" i="6" s="1"/>
  <c r="Q177" i="6"/>
  <c r="Q178" i="6" s="1"/>
  <c r="T177" i="6"/>
  <c r="T178" i="6" s="1"/>
  <c r="W177" i="6"/>
  <c r="W178" i="6" s="1"/>
  <c r="Z177" i="6"/>
  <c r="Z178" i="6" s="1"/>
  <c r="K187" i="6"/>
  <c r="Q187" i="6"/>
  <c r="T187" i="6"/>
  <c r="W187" i="6"/>
  <c r="Z187" i="6"/>
  <c r="AA187" i="6"/>
  <c r="AB187" i="6"/>
  <c r="AA188" i="6"/>
  <c r="AA198" i="6" s="1"/>
  <c r="AB188" i="6"/>
  <c r="AB198" i="6" s="1"/>
  <c r="K203" i="6"/>
  <c r="Q203" i="6"/>
  <c r="T203" i="6"/>
  <c r="W203" i="6"/>
  <c r="Z203" i="6"/>
  <c r="AA203" i="6"/>
  <c r="AB203" i="6"/>
  <c r="AA204" i="6"/>
  <c r="AA208" i="6" s="1"/>
  <c r="AB204" i="6"/>
  <c r="AB208" i="6" s="1"/>
  <c r="K206" i="6"/>
  <c r="K207" i="6" s="1"/>
  <c r="Q206" i="6"/>
  <c r="Q207" i="6" s="1"/>
  <c r="T206" i="6"/>
  <c r="T207" i="6" s="1"/>
  <c r="W206" i="6"/>
  <c r="W207" i="6" s="1"/>
  <c r="Z206" i="6"/>
  <c r="Z207" i="6" s="1"/>
  <c r="AA206" i="6"/>
  <c r="AB206" i="6"/>
  <c r="K216" i="6"/>
  <c r="Q216" i="6"/>
  <c r="T216" i="6"/>
  <c r="W216" i="6"/>
  <c r="Z216" i="6"/>
  <c r="AA216" i="6"/>
  <c r="AB216" i="6"/>
  <c r="AA217" i="6"/>
  <c r="AB217" i="6"/>
  <c r="K228" i="6"/>
  <c r="K229" i="6" s="1"/>
  <c r="Q228" i="6"/>
  <c r="Q229" i="6" s="1"/>
  <c r="T228" i="6"/>
  <c r="T229" i="6" s="1"/>
  <c r="W228" i="6"/>
  <c r="W229" i="6" s="1"/>
  <c r="Z228" i="6"/>
  <c r="Z229" i="6" s="1"/>
  <c r="AA228" i="6"/>
  <c r="AA229" i="6" s="1"/>
  <c r="AB228" i="6"/>
  <c r="AB229" i="6" s="1"/>
  <c r="K235" i="6"/>
  <c r="Q235" i="6"/>
  <c r="T235" i="6"/>
  <c r="W235" i="6"/>
  <c r="Z235" i="6"/>
  <c r="AA235" i="6"/>
  <c r="AB235" i="6"/>
  <c r="K236" i="6"/>
  <c r="Q236" i="6"/>
  <c r="T236" i="6"/>
  <c r="W236" i="6"/>
  <c r="Z236" i="6"/>
  <c r="AA236" i="6"/>
  <c r="AB236" i="6"/>
  <c r="K238" i="6"/>
  <c r="Q238" i="6"/>
  <c r="T238" i="6"/>
  <c r="W238" i="6"/>
  <c r="Z238" i="6"/>
  <c r="AA238" i="6"/>
  <c r="AB238" i="6"/>
  <c r="K239" i="6"/>
  <c r="Q239" i="6"/>
  <c r="T239" i="6"/>
  <c r="W239" i="6"/>
  <c r="Z239" i="6"/>
  <c r="AA239" i="6"/>
  <c r="AB239" i="6"/>
  <c r="K240" i="6"/>
  <c r="Q240" i="6"/>
  <c r="T240" i="6"/>
  <c r="W240" i="6"/>
  <c r="Z240" i="6"/>
  <c r="AA240" i="6"/>
  <c r="AB240" i="6"/>
  <c r="K241" i="6"/>
  <c r="Q241" i="6"/>
  <c r="T241" i="6"/>
  <c r="W241" i="6"/>
  <c r="Z241" i="6"/>
  <c r="AA241" i="6"/>
  <c r="AB241" i="6"/>
  <c r="K242" i="6"/>
  <c r="Q242" i="6"/>
  <c r="T242" i="6"/>
  <c r="W242" i="6"/>
  <c r="Z242" i="6"/>
  <c r="AA242" i="6"/>
  <c r="AB242" i="6"/>
  <c r="K243" i="6"/>
  <c r="Q243" i="6"/>
  <c r="T243" i="6"/>
  <c r="W243" i="6"/>
  <c r="Z243" i="6"/>
  <c r="AA243" i="6"/>
  <c r="AB243" i="6"/>
  <c r="K257" i="6"/>
  <c r="K258" i="6" s="1"/>
  <c r="Q257" i="6"/>
  <c r="Q258" i="6" s="1"/>
  <c r="T257" i="6"/>
  <c r="T258" i="6" s="1"/>
  <c r="W257" i="6"/>
  <c r="W258" i="6" s="1"/>
  <c r="Z257" i="6"/>
  <c r="Z258" i="6" s="1"/>
  <c r="AA257" i="6"/>
  <c r="AA258" i="6" s="1"/>
  <c r="AA259" i="6" s="1"/>
  <c r="AB257" i="6"/>
  <c r="AB258" i="6" s="1"/>
  <c r="AB259" i="6" s="1"/>
  <c r="K264" i="6"/>
  <c r="Q264" i="6"/>
  <c r="T264" i="6"/>
  <c r="W264" i="6"/>
  <c r="Z264" i="6"/>
  <c r="AA264" i="6"/>
  <c r="AB264" i="6"/>
  <c r="K267" i="6"/>
  <c r="Q267" i="6"/>
  <c r="T267" i="6"/>
  <c r="W267" i="6"/>
  <c r="Z267" i="6"/>
  <c r="AA267" i="6"/>
  <c r="AB267" i="6"/>
  <c r="K268" i="6"/>
  <c r="Q268" i="6"/>
  <c r="T268" i="6"/>
  <c r="W268" i="6"/>
  <c r="Z268" i="6"/>
  <c r="AA268" i="6"/>
  <c r="AB268" i="6"/>
  <c r="K272" i="6"/>
  <c r="Q272" i="6"/>
  <c r="T272" i="6"/>
  <c r="W272" i="6"/>
  <c r="Z272" i="6"/>
  <c r="AA272" i="6"/>
  <c r="AB272" i="6"/>
  <c r="K281" i="6"/>
  <c r="Q281" i="6"/>
  <c r="T281" i="6"/>
  <c r="W281" i="6"/>
  <c r="Z281" i="6"/>
  <c r="AA281" i="6"/>
  <c r="AB281" i="6"/>
  <c r="Q283" i="6"/>
  <c r="T283" i="6"/>
  <c r="W283" i="6"/>
  <c r="Z283" i="6"/>
  <c r="AA283" i="6"/>
  <c r="AB283" i="6"/>
  <c r="K284" i="6"/>
  <c r="Q284" i="6"/>
  <c r="T284" i="6"/>
  <c r="W284" i="6"/>
  <c r="Z284" i="6"/>
  <c r="AA284" i="6"/>
  <c r="AB284" i="6"/>
  <c r="K291" i="6"/>
  <c r="Q291" i="6"/>
  <c r="T291" i="6"/>
  <c r="W291" i="6"/>
  <c r="Z291" i="6"/>
  <c r="K296" i="6"/>
  <c r="Q296" i="6"/>
  <c r="T296" i="6"/>
  <c r="W296" i="6"/>
  <c r="Z296" i="6"/>
  <c r="AA296" i="6"/>
  <c r="AB296" i="6"/>
  <c r="K298" i="6"/>
  <c r="Q298" i="6"/>
  <c r="T298" i="6"/>
  <c r="W298" i="6"/>
  <c r="Z298" i="6"/>
  <c r="AA298" i="6"/>
  <c r="AB298" i="6"/>
  <c r="K301" i="6"/>
  <c r="Q301" i="6"/>
  <c r="T301" i="6"/>
  <c r="W301" i="6"/>
  <c r="Z301" i="6"/>
  <c r="AA301" i="6"/>
  <c r="AB301" i="6"/>
  <c r="K310" i="6"/>
  <c r="Q310" i="6"/>
  <c r="T310" i="6"/>
  <c r="W310" i="6"/>
  <c r="Z310" i="6"/>
  <c r="AB310" i="6"/>
  <c r="K311" i="6"/>
  <c r="Q311" i="6"/>
  <c r="T311" i="6"/>
  <c r="W311" i="6"/>
  <c r="Z311" i="6"/>
  <c r="AA311" i="6"/>
  <c r="AB311" i="6"/>
  <c r="K13" i="6"/>
  <c r="Q13" i="6"/>
  <c r="T13" i="6"/>
  <c r="W13" i="6"/>
  <c r="Z13" i="6"/>
  <c r="H13" i="6"/>
  <c r="H15" i="6"/>
  <c r="H45" i="6"/>
  <c r="H46" i="6"/>
  <c r="H47" i="6"/>
  <c r="H48" i="6"/>
  <c r="H49" i="6"/>
  <c r="H56" i="6"/>
  <c r="H60" i="6" s="1"/>
  <c r="H84" i="6"/>
  <c r="H94" i="6"/>
  <c r="H95" i="6"/>
  <c r="H96" i="6"/>
  <c r="H97" i="6"/>
  <c r="H98" i="6"/>
  <c r="H105" i="6"/>
  <c r="H108" i="6"/>
  <c r="H109" i="6"/>
  <c r="H110" i="6"/>
  <c r="H114" i="6"/>
  <c r="H115" i="6"/>
  <c r="H118" i="6"/>
  <c r="H119" i="6"/>
  <c r="H120" i="6"/>
  <c r="H123" i="6"/>
  <c r="H129" i="6"/>
  <c r="H151" i="6"/>
  <c r="H152" i="6"/>
  <c r="H153" i="6"/>
  <c r="H154" i="6"/>
  <c r="H155" i="6"/>
  <c r="H157" i="6"/>
  <c r="H164" i="6"/>
  <c r="H166" i="6"/>
  <c r="H173" i="6"/>
  <c r="H174" i="6"/>
  <c r="H177" i="6"/>
  <c r="H178" i="6" s="1"/>
  <c r="H203" i="6"/>
  <c r="H206" i="6"/>
  <c r="H207" i="6" s="1"/>
  <c r="H216" i="6"/>
  <c r="H228" i="6"/>
  <c r="H229" i="6" s="1"/>
  <c r="H235" i="6"/>
  <c r="H236" i="6"/>
  <c r="H238" i="6"/>
  <c r="H239" i="6"/>
  <c r="H240" i="6"/>
  <c r="H241" i="6"/>
  <c r="H242" i="6"/>
  <c r="H243" i="6"/>
  <c r="H257" i="6"/>
  <c r="H258" i="6" s="1"/>
  <c r="H264" i="6"/>
  <c r="H267" i="6"/>
  <c r="H268" i="6"/>
  <c r="H272" i="6"/>
  <c r="H281" i="6"/>
  <c r="H283" i="6"/>
  <c r="H284" i="6"/>
  <c r="H291" i="6"/>
  <c r="H296" i="6"/>
  <c r="H298" i="6"/>
  <c r="H301" i="6"/>
  <c r="H310" i="6"/>
  <c r="H311" i="6"/>
  <c r="E13" i="6"/>
  <c r="E15" i="6"/>
  <c r="E45" i="6"/>
  <c r="E46" i="6"/>
  <c r="E47" i="6"/>
  <c r="E48" i="6"/>
  <c r="E49" i="6"/>
  <c r="E94" i="6"/>
  <c r="E95" i="6"/>
  <c r="E96" i="6"/>
  <c r="E97" i="6"/>
  <c r="E98" i="6"/>
  <c r="E105" i="6"/>
  <c r="E110" i="6"/>
  <c r="E114" i="6"/>
  <c r="E115" i="6"/>
  <c r="E118" i="6"/>
  <c r="E120" i="6"/>
  <c r="E123" i="6"/>
  <c r="E129" i="6"/>
  <c r="E151" i="6"/>
  <c r="E153" i="6"/>
  <c r="E154" i="6"/>
  <c r="E155" i="6"/>
  <c r="E157" i="6"/>
  <c r="E164" i="6"/>
  <c r="E166" i="6"/>
  <c r="E173" i="6"/>
  <c r="E174" i="6"/>
  <c r="E177" i="6"/>
  <c r="E178" i="6" s="1"/>
  <c r="E187" i="6"/>
  <c r="E203" i="6"/>
  <c r="E206" i="6"/>
  <c r="E207" i="6" s="1"/>
  <c r="E216" i="6"/>
  <c r="E228" i="6"/>
  <c r="E229" i="6" s="1"/>
  <c r="E235" i="6"/>
  <c r="E236" i="6"/>
  <c r="E238" i="6"/>
  <c r="E239" i="6"/>
  <c r="E240" i="6"/>
  <c r="E241" i="6"/>
  <c r="E242" i="6"/>
  <c r="E243" i="6"/>
  <c r="E257" i="6"/>
  <c r="E258" i="6" s="1"/>
  <c r="E264" i="6"/>
  <c r="E267" i="6"/>
  <c r="E268" i="6"/>
  <c r="E272" i="6"/>
  <c r="E281" i="6"/>
  <c r="E283" i="6"/>
  <c r="E284" i="6"/>
  <c r="E291" i="6"/>
  <c r="E296" i="6"/>
  <c r="E298" i="6"/>
  <c r="E301" i="6"/>
  <c r="E310" i="6"/>
  <c r="E311" i="6"/>
  <c r="Z10" i="6"/>
  <c r="W10" i="6"/>
  <c r="T10" i="6"/>
  <c r="Q10" i="6"/>
  <c r="K10" i="6"/>
  <c r="H10" i="6"/>
  <c r="Y23" i="6" l="1"/>
  <c r="Y34" i="6" s="1"/>
  <c r="S23" i="6"/>
  <c r="S34" i="6" s="1"/>
  <c r="J23" i="6"/>
  <c r="J34" i="6" s="1"/>
  <c r="O23" i="6"/>
  <c r="O34" i="6" s="1"/>
  <c r="X23" i="6"/>
  <c r="X34" i="6" s="1"/>
  <c r="R23" i="6"/>
  <c r="R34" i="6" s="1"/>
  <c r="I23" i="6"/>
  <c r="I34" i="6" s="1"/>
  <c r="U23" i="6"/>
  <c r="U34" i="6" s="1"/>
  <c r="F23" i="6"/>
  <c r="F34" i="6" s="1"/>
  <c r="V23" i="6"/>
  <c r="V34" i="6" s="1"/>
  <c r="P23" i="6"/>
  <c r="P34" i="6" s="1"/>
  <c r="G23" i="6"/>
  <c r="G34" i="6" s="1"/>
  <c r="AC15" i="6"/>
  <c r="AC13" i="6"/>
  <c r="AC10" i="6"/>
  <c r="H99" i="6"/>
  <c r="Z99" i="6"/>
  <c r="W99" i="6"/>
  <c r="T99" i="6"/>
  <c r="Q99" i="6"/>
  <c r="K99" i="6"/>
  <c r="AB99" i="6"/>
  <c r="E99" i="6"/>
  <c r="AA99" i="6"/>
  <c r="C278" i="6"/>
  <c r="C287" i="6" s="1"/>
  <c r="W85" i="6"/>
  <c r="W89" i="6" s="1"/>
  <c r="H85" i="6"/>
  <c r="H89" i="6" s="1"/>
  <c r="T85" i="6"/>
  <c r="T89" i="6" s="1"/>
  <c r="AB85" i="6"/>
  <c r="AB89" i="6" s="1"/>
  <c r="Q85" i="6"/>
  <c r="Q89" i="6" s="1"/>
  <c r="Z85" i="6"/>
  <c r="Z89" i="6" s="1"/>
  <c r="K85" i="6"/>
  <c r="K89" i="6" s="1"/>
  <c r="AA230" i="6"/>
  <c r="AA231" i="6" s="1"/>
  <c r="AB230" i="6"/>
  <c r="AB231" i="6" s="1"/>
  <c r="AB312" i="6"/>
  <c r="AB313" i="6" s="1"/>
  <c r="AB314" i="6" s="1"/>
  <c r="T312" i="6"/>
  <c r="T313" i="6" s="1"/>
  <c r="T314" i="6" s="1"/>
  <c r="Z312" i="6"/>
  <c r="Z313" i="6" s="1"/>
  <c r="Z314" i="6" s="1"/>
  <c r="I12" i="7" s="1"/>
  <c r="K312" i="6"/>
  <c r="K313" i="6" s="1"/>
  <c r="K314" i="6" s="1"/>
  <c r="D12" i="7" s="1"/>
  <c r="W312" i="6"/>
  <c r="W313" i="6" s="1"/>
  <c r="W314" i="6" s="1"/>
  <c r="H12" i="7" s="1"/>
  <c r="Q312" i="6"/>
  <c r="Q313" i="6" s="1"/>
  <c r="Q314" i="6" s="1"/>
  <c r="F12" i="7" s="1"/>
  <c r="AA312" i="6"/>
  <c r="AA313" i="6" s="1"/>
  <c r="AA314" i="6" s="1"/>
  <c r="H312" i="6"/>
  <c r="H313" i="6" s="1"/>
  <c r="H314" i="6" s="1"/>
  <c r="C12" i="7" s="1"/>
  <c r="E312" i="6"/>
  <c r="E313" i="6" s="1"/>
  <c r="E314" i="6" s="1"/>
  <c r="B12" i="7" s="1"/>
  <c r="W285" i="6"/>
  <c r="W286" i="6" s="1"/>
  <c r="AB285" i="6"/>
  <c r="AB286" i="6" s="1"/>
  <c r="T285" i="6"/>
  <c r="T286" i="6" s="1"/>
  <c r="AA285" i="6"/>
  <c r="AA286" i="6" s="1"/>
  <c r="Q285" i="6"/>
  <c r="Q286" i="6" s="1"/>
  <c r="H285" i="6"/>
  <c r="H286" i="6" s="1"/>
  <c r="E285" i="6"/>
  <c r="E286" i="6" s="1"/>
  <c r="Z285" i="6"/>
  <c r="Z286" i="6" s="1"/>
  <c r="K285" i="6"/>
  <c r="K286" i="6" s="1"/>
  <c r="AB209" i="6"/>
  <c r="AA209" i="6"/>
  <c r="Z51" i="6"/>
  <c r="Z78" i="6" s="1"/>
  <c r="AC291" i="6"/>
  <c r="E304" i="6"/>
  <c r="E305" i="6" s="1"/>
  <c r="E306" i="6" s="1"/>
  <c r="E16" i="6"/>
  <c r="E23" i="6" s="1"/>
  <c r="W304" i="6"/>
  <c r="W305" i="6" s="1"/>
  <c r="W306" i="6" s="1"/>
  <c r="Z304" i="6"/>
  <c r="Z305" i="6" s="1"/>
  <c r="Z306" i="6" s="1"/>
  <c r="T304" i="6"/>
  <c r="T305" i="6" s="1"/>
  <c r="T306" i="6" s="1"/>
  <c r="Q304" i="6"/>
  <c r="Q305" i="6" s="1"/>
  <c r="Q306" i="6" s="1"/>
  <c r="K304" i="6"/>
  <c r="K305" i="6" s="1"/>
  <c r="K306" i="6" s="1"/>
  <c r="H304" i="6"/>
  <c r="H305" i="6" s="1"/>
  <c r="H306" i="6" s="1"/>
  <c r="AB304" i="6"/>
  <c r="AB305" i="6" s="1"/>
  <c r="AB306" i="6" s="1"/>
  <c r="AA304" i="6"/>
  <c r="AA305" i="6" s="1"/>
  <c r="AA306" i="6" s="1"/>
  <c r="AA260" i="6"/>
  <c r="AB260" i="6"/>
  <c r="K158" i="6"/>
  <c r="K159" i="6" s="1"/>
  <c r="E158" i="6"/>
  <c r="E159" i="6" s="1"/>
  <c r="AA158" i="6"/>
  <c r="AA159" i="6" s="1"/>
  <c r="Q158" i="6"/>
  <c r="Q159" i="6" s="1"/>
  <c r="W158" i="6"/>
  <c r="W159" i="6" s="1"/>
  <c r="Z158" i="6"/>
  <c r="Z159" i="6" s="1"/>
  <c r="H158" i="6"/>
  <c r="H159" i="6" s="1"/>
  <c r="AB158" i="6"/>
  <c r="AB159" i="6" s="1"/>
  <c r="T158" i="6"/>
  <c r="T159" i="6" s="1"/>
  <c r="Y287" i="6"/>
  <c r="X287" i="6"/>
  <c r="R287" i="6"/>
  <c r="S287" i="6"/>
  <c r="U287" i="6"/>
  <c r="U160" i="6"/>
  <c r="V287" i="6"/>
  <c r="I287" i="6"/>
  <c r="G287" i="6"/>
  <c r="P287" i="6"/>
  <c r="O287" i="6"/>
  <c r="J287" i="6"/>
  <c r="F287" i="6"/>
  <c r="D287" i="6"/>
  <c r="AB278" i="6"/>
  <c r="T245" i="6"/>
  <c r="T259" i="6" s="1"/>
  <c r="Z245" i="6"/>
  <c r="Z259" i="6" s="1"/>
  <c r="W245" i="6"/>
  <c r="W259" i="6" s="1"/>
  <c r="H245" i="6"/>
  <c r="H259" i="6" s="1"/>
  <c r="E245" i="6"/>
  <c r="E259" i="6" s="1"/>
  <c r="Q245" i="6"/>
  <c r="Q259" i="6" s="1"/>
  <c r="K245" i="6"/>
  <c r="K259" i="6" s="1"/>
  <c r="T217" i="6"/>
  <c r="T230" i="6" s="1"/>
  <c r="Z217" i="6"/>
  <c r="Z230" i="6" s="1"/>
  <c r="W217" i="6"/>
  <c r="W230" i="6" s="1"/>
  <c r="Q217" i="6"/>
  <c r="Q230" i="6" s="1"/>
  <c r="K217" i="6"/>
  <c r="K230" i="6" s="1"/>
  <c r="H217" i="6"/>
  <c r="H230" i="6" s="1"/>
  <c r="E217" i="6"/>
  <c r="E230" i="6" s="1"/>
  <c r="AC217" i="6"/>
  <c r="Q188" i="6"/>
  <c r="W188" i="6"/>
  <c r="AC204" i="6"/>
  <c r="T188" i="6"/>
  <c r="Z188" i="6"/>
  <c r="H188" i="6"/>
  <c r="E188" i="6"/>
  <c r="K188" i="6"/>
  <c r="AC207" i="6"/>
  <c r="Z204" i="6"/>
  <c r="Z208" i="6" s="1"/>
  <c r="Q204" i="6"/>
  <c r="Q208" i="6" s="1"/>
  <c r="K204" i="6"/>
  <c r="K208" i="6" s="1"/>
  <c r="Z175" i="6"/>
  <c r="AC178" i="6"/>
  <c r="H175" i="6"/>
  <c r="W175" i="6"/>
  <c r="E204" i="6"/>
  <c r="E208" i="6" s="1"/>
  <c r="W204" i="6"/>
  <c r="W208" i="6" s="1"/>
  <c r="T175" i="6"/>
  <c r="K175" i="6"/>
  <c r="E175" i="6"/>
  <c r="H204" i="6"/>
  <c r="H208" i="6" s="1"/>
  <c r="T204" i="6"/>
  <c r="T208" i="6" s="1"/>
  <c r="Q175" i="6"/>
  <c r="V160" i="6"/>
  <c r="Y160" i="6"/>
  <c r="S160" i="6"/>
  <c r="I160" i="6"/>
  <c r="G160" i="6"/>
  <c r="X160" i="6"/>
  <c r="R160" i="6"/>
  <c r="J160" i="6"/>
  <c r="P160" i="6"/>
  <c r="O160" i="6"/>
  <c r="F160" i="6"/>
  <c r="D160" i="6"/>
  <c r="R90" i="6"/>
  <c r="E53" i="6"/>
  <c r="AB51" i="6"/>
  <c r="AB78" i="6" s="1"/>
  <c r="K51" i="6"/>
  <c r="K78" i="6" s="1"/>
  <c r="W51" i="6"/>
  <c r="W78" i="6" s="1"/>
  <c r="T51" i="6"/>
  <c r="T78" i="6" s="1"/>
  <c r="H51" i="6"/>
  <c r="H78" i="6" s="1"/>
  <c r="Q51" i="6"/>
  <c r="Q78" i="6" s="1"/>
  <c r="E50" i="6"/>
  <c r="AC50" i="6" s="1"/>
  <c r="AA50" i="6"/>
  <c r="AA51" i="6" s="1"/>
  <c r="Y90" i="6"/>
  <c r="S90" i="6"/>
  <c r="J90" i="6"/>
  <c r="D90" i="6"/>
  <c r="K16" i="6"/>
  <c r="Z16" i="6"/>
  <c r="H16" i="6"/>
  <c r="W16" i="6"/>
  <c r="O90" i="6"/>
  <c r="Q16" i="6"/>
  <c r="H130" i="6"/>
  <c r="H148" i="6" s="1"/>
  <c r="AB273" i="6"/>
  <c r="T273" i="6"/>
  <c r="T278" i="6" s="1"/>
  <c r="Z130" i="6"/>
  <c r="Z148" i="6" s="1"/>
  <c r="K130" i="6"/>
  <c r="K148" i="6" s="1"/>
  <c r="W100" i="6"/>
  <c r="W101" i="6" s="1"/>
  <c r="E273" i="6"/>
  <c r="E278" i="6" s="1"/>
  <c r="H100" i="6"/>
  <c r="H101" i="6" s="1"/>
  <c r="C5" i="7" s="1"/>
  <c r="AA273" i="6"/>
  <c r="W130" i="6"/>
  <c r="W148" i="6" s="1"/>
  <c r="AB100" i="6"/>
  <c r="AB101" i="6" s="1"/>
  <c r="T100" i="6"/>
  <c r="T101" i="6" s="1"/>
  <c r="G5" i="7" s="1"/>
  <c r="AA16" i="6"/>
  <c r="AA23" i="6" s="1"/>
  <c r="Z273" i="6"/>
  <c r="Z278" i="6" s="1"/>
  <c r="K273" i="6"/>
  <c r="K278" i="6" s="1"/>
  <c r="AB130" i="6"/>
  <c r="AB148" i="6" s="1"/>
  <c r="T130" i="6"/>
  <c r="T148" i="6" s="1"/>
  <c r="AA100" i="6"/>
  <c r="AA101" i="6" s="1"/>
  <c r="E130" i="6"/>
  <c r="E148" i="6" s="1"/>
  <c r="H273" i="6"/>
  <c r="H278" i="6" s="1"/>
  <c r="T16" i="6"/>
  <c r="E100" i="6"/>
  <c r="E101" i="6" s="1"/>
  <c r="B5" i="7" s="1"/>
  <c r="AB16" i="6"/>
  <c r="AB23" i="6" s="1"/>
  <c r="AB34" i="6" s="1"/>
  <c r="W273" i="6"/>
  <c r="W278" i="6" s="1"/>
  <c r="AA130" i="6"/>
  <c r="AA148" i="6" s="1"/>
  <c r="Z100" i="6"/>
  <c r="Z101" i="6" s="1"/>
  <c r="K100" i="6"/>
  <c r="K101" i="6" s="1"/>
  <c r="D5" i="7" s="1"/>
  <c r="U90" i="6"/>
  <c r="F90" i="6"/>
  <c r="AC310" i="6"/>
  <c r="AC296" i="6"/>
  <c r="AC283" i="6"/>
  <c r="AC268" i="6"/>
  <c r="AC242" i="6"/>
  <c r="AC239" i="6"/>
  <c r="AC216" i="6"/>
  <c r="AC206" i="6"/>
  <c r="AC187" i="6"/>
  <c r="AC164" i="6"/>
  <c r="AC153" i="6"/>
  <c r="AC129" i="6"/>
  <c r="AC110" i="6"/>
  <c r="AC109" i="6"/>
  <c r="AC105" i="6"/>
  <c r="AC97" i="6"/>
  <c r="AC95" i="6"/>
  <c r="AC47" i="6"/>
  <c r="AC284" i="6"/>
  <c r="AC281" i="6"/>
  <c r="AC267" i="6"/>
  <c r="AC238" i="6"/>
  <c r="AC203" i="6"/>
  <c r="AC174" i="6"/>
  <c r="AC157" i="6"/>
  <c r="AC120" i="6"/>
  <c r="AC115" i="6"/>
  <c r="AC108" i="6"/>
  <c r="AC98" i="6"/>
  <c r="AC96" i="6"/>
  <c r="AC94" i="6"/>
  <c r="AC49" i="6"/>
  <c r="AC46" i="6"/>
  <c r="AC301" i="6"/>
  <c r="AC272" i="6"/>
  <c r="AC264" i="6"/>
  <c r="AC241" i="6"/>
  <c r="AC236" i="6"/>
  <c r="AC155" i="6"/>
  <c r="AC152" i="6"/>
  <c r="AC119" i="6"/>
  <c r="AC48" i="6"/>
  <c r="AC45" i="6"/>
  <c r="Q100" i="6"/>
  <c r="Q101" i="6" s="1"/>
  <c r="F5" i="7" s="1"/>
  <c r="Q130" i="6"/>
  <c r="Q148" i="6" s="1"/>
  <c r="Q273" i="6"/>
  <c r="Q278" i="6" s="1"/>
  <c r="AC311" i="6"/>
  <c r="AC298" i="6"/>
  <c r="AC257" i="6"/>
  <c r="AC258" i="6" s="1"/>
  <c r="AC259" i="6" s="1"/>
  <c r="AC243" i="6"/>
  <c r="AC240" i="6"/>
  <c r="AC235" i="6"/>
  <c r="AC228" i="6"/>
  <c r="AC229" i="6" s="1"/>
  <c r="AC177" i="6"/>
  <c r="AC173" i="6"/>
  <c r="AC166" i="6"/>
  <c r="AC154" i="6"/>
  <c r="AC151" i="6"/>
  <c r="AC123" i="6"/>
  <c r="AC118" i="6"/>
  <c r="AC114" i="6"/>
  <c r="X90" i="6"/>
  <c r="P90" i="6"/>
  <c r="I90" i="6"/>
  <c r="H23" i="6" l="1"/>
  <c r="H34" i="6" s="1"/>
  <c r="C3" i="7" s="1"/>
  <c r="Q23" i="6"/>
  <c r="Q34" i="6" s="1"/>
  <c r="F3" i="7" s="1"/>
  <c r="Z23" i="6"/>
  <c r="T23" i="6"/>
  <c r="T34" i="6" s="1"/>
  <c r="G3" i="7" s="1"/>
  <c r="K23" i="6"/>
  <c r="K34" i="6" s="1"/>
  <c r="D3" i="7" s="1"/>
  <c r="W23" i="6"/>
  <c r="W34" i="6" s="1"/>
  <c r="H3" i="7" s="1"/>
  <c r="J5" i="7"/>
  <c r="J12" i="7"/>
  <c r="AA278" i="6"/>
  <c r="AA287" i="6" s="1"/>
  <c r="Z198" i="6"/>
  <c r="Z209" i="6" s="1"/>
  <c r="AC99" i="6"/>
  <c r="AC208" i="6"/>
  <c r="I333" i="6"/>
  <c r="X333" i="6"/>
  <c r="U333" i="6"/>
  <c r="G333" i="6"/>
  <c r="P333" i="6"/>
  <c r="V333" i="6"/>
  <c r="O333" i="6"/>
  <c r="Y333" i="6"/>
  <c r="AC230" i="6"/>
  <c r="AC231" i="6" s="1"/>
  <c r="J333" i="6"/>
  <c r="F333" i="6"/>
  <c r="R333" i="6"/>
  <c r="S333" i="6"/>
  <c r="K198" i="6"/>
  <c r="K209" i="6" s="1"/>
  <c r="D7" i="7" s="1"/>
  <c r="Q198" i="6"/>
  <c r="Q209" i="6" s="1"/>
  <c r="F7" i="7" s="1"/>
  <c r="W198" i="6"/>
  <c r="W209" i="6" s="1"/>
  <c r="H198" i="6"/>
  <c r="H209" i="6" s="1"/>
  <c r="C7" i="7" s="1"/>
  <c r="AC312" i="6"/>
  <c r="AC313" i="6" s="1"/>
  <c r="AC314" i="6" s="1"/>
  <c r="T198" i="6"/>
  <c r="T209" i="6" s="1"/>
  <c r="G7" i="7" s="1"/>
  <c r="E198" i="6"/>
  <c r="AC285" i="6"/>
  <c r="AC286" i="6" s="1"/>
  <c r="AC209" i="6"/>
  <c r="E231" i="6"/>
  <c r="B8" i="7" s="1"/>
  <c r="Q231" i="6"/>
  <c r="F8" i="7" s="1"/>
  <c r="H231" i="6"/>
  <c r="C8" i="7" s="1"/>
  <c r="Z231" i="6"/>
  <c r="I8" i="7" s="1"/>
  <c r="W231" i="6"/>
  <c r="H8" i="7" s="1"/>
  <c r="K231" i="6"/>
  <c r="D8" i="7" s="1"/>
  <c r="T231" i="6"/>
  <c r="G8" i="7" s="1"/>
  <c r="AC304" i="6"/>
  <c r="AC305" i="6" s="1"/>
  <c r="AC306" i="6" s="1"/>
  <c r="C11" i="7"/>
  <c r="K260" i="6"/>
  <c r="D9" i="7" s="1"/>
  <c r="Z260" i="6"/>
  <c r="I9" i="7" s="1"/>
  <c r="T260" i="6"/>
  <c r="G9" i="7" s="1"/>
  <c r="H260" i="6"/>
  <c r="C9" i="7" s="1"/>
  <c r="AC260" i="6"/>
  <c r="Q260" i="6"/>
  <c r="F9" i="7" s="1"/>
  <c r="W260" i="6"/>
  <c r="H9" i="7" s="1"/>
  <c r="E260" i="6"/>
  <c r="B9" i="7" s="1"/>
  <c r="AC158" i="6"/>
  <c r="AC159" i="6" s="1"/>
  <c r="Z287" i="6"/>
  <c r="W287" i="6"/>
  <c r="T287" i="6"/>
  <c r="G10" i="7" s="1"/>
  <c r="K287" i="6"/>
  <c r="D10" i="7" s="1"/>
  <c r="AB287" i="6"/>
  <c r="Q287" i="6"/>
  <c r="F10" i="7" s="1"/>
  <c r="H287" i="6"/>
  <c r="C10" i="7" s="1"/>
  <c r="E287" i="6"/>
  <c r="B10" i="7" s="1"/>
  <c r="AC188" i="6"/>
  <c r="AC175" i="6"/>
  <c r="D11" i="7"/>
  <c r="Z160" i="6"/>
  <c r="H160" i="6"/>
  <c r="C6" i="7" s="1"/>
  <c r="T160" i="6"/>
  <c r="G6" i="7" s="1"/>
  <c r="W160" i="6"/>
  <c r="Q160" i="6"/>
  <c r="F6" i="7" s="1"/>
  <c r="K160" i="6"/>
  <c r="D6" i="7" s="1"/>
  <c r="AB160" i="6"/>
  <c r="AA160" i="6"/>
  <c r="E160" i="6"/>
  <c r="B6" i="7" s="1"/>
  <c r="E51" i="6"/>
  <c r="AA53" i="6"/>
  <c r="AA54" i="6" s="1"/>
  <c r="H90" i="6"/>
  <c r="AC53" i="6"/>
  <c r="AC54" i="6" s="1"/>
  <c r="E54" i="6"/>
  <c r="AC51" i="6"/>
  <c r="Q90" i="6"/>
  <c r="AB90" i="6"/>
  <c r="T90" i="6"/>
  <c r="B11" i="7"/>
  <c r="W90" i="6"/>
  <c r="Z90" i="6"/>
  <c r="K90" i="6"/>
  <c r="AC16" i="6"/>
  <c r="AC23" i="6" s="1"/>
  <c r="AC34" i="6" s="1"/>
  <c r="G11" i="7"/>
  <c r="F11" i="7"/>
  <c r="AC130" i="6"/>
  <c r="AC148" i="6" s="1"/>
  <c r="AC100" i="6"/>
  <c r="AC101" i="6" s="1"/>
  <c r="AC273" i="6"/>
  <c r="Z34" i="6" l="1"/>
  <c r="I3" i="7" s="1"/>
  <c r="J6" i="7"/>
  <c r="J10" i="7"/>
  <c r="J9" i="7"/>
  <c r="J11" i="7"/>
  <c r="J8" i="7"/>
  <c r="AC278" i="6"/>
  <c r="AC287" i="6" s="1"/>
  <c r="I4" i="7"/>
  <c r="Z333" i="6"/>
  <c r="C4" i="7"/>
  <c r="C15" i="7" s="1"/>
  <c r="H333" i="6"/>
  <c r="H4" i="7"/>
  <c r="H15" i="7" s="1"/>
  <c r="W333" i="6"/>
  <c r="F4" i="7"/>
  <c r="F15" i="7" s="1"/>
  <c r="Q333" i="6"/>
  <c r="D4" i="7"/>
  <c r="D15" i="7" s="1"/>
  <c r="K333" i="6"/>
  <c r="G4" i="7"/>
  <c r="G15" i="7" s="1"/>
  <c r="T333" i="6"/>
  <c r="AC198" i="6"/>
  <c r="D34" i="6"/>
  <c r="D333" i="6" s="1"/>
  <c r="AA34" i="6"/>
  <c r="E209" i="6"/>
  <c r="B7" i="7" s="1"/>
  <c r="J7" i="7" s="1"/>
  <c r="AC160" i="6"/>
  <c r="C90" i="6"/>
  <c r="C333" i="6" s="1"/>
  <c r="AA56" i="6"/>
  <c r="E56" i="6"/>
  <c r="I15" i="7" l="1"/>
  <c r="AB333" i="6"/>
  <c r="E34" i="6"/>
  <c r="B3" i="7" s="1"/>
  <c r="J3" i="7" s="1"/>
  <c r="E60" i="6"/>
  <c r="AC56" i="6"/>
  <c r="AA60" i="6"/>
  <c r="AC60" i="6" l="1"/>
  <c r="AA69" i="6"/>
  <c r="AA70" i="6" s="1"/>
  <c r="AA78" i="6" s="1"/>
  <c r="E69" i="6"/>
  <c r="E70" i="6" s="1"/>
  <c r="E78" i="6" s="1"/>
  <c r="AC69" i="6" l="1"/>
  <c r="AC70" i="6" s="1"/>
  <c r="AC78" i="6" s="1"/>
  <c r="E84" i="6" l="1"/>
  <c r="E85" i="6" l="1"/>
  <c r="E89" i="6" s="1"/>
  <c r="AC84" i="6"/>
  <c r="AA85" i="6"/>
  <c r="AA89" i="6" l="1"/>
  <c r="AA90" i="6" s="1"/>
  <c r="AA333" i="6" s="1"/>
  <c r="AC85" i="6"/>
  <c r="E90" i="6"/>
  <c r="E333" i="6" s="1"/>
  <c r="AC89" i="6" l="1"/>
  <c r="AC90" i="6" s="1"/>
  <c r="AC333" i="6" s="1"/>
  <c r="B4" i="7"/>
  <c r="J4" i="7" s="1"/>
  <c r="B15" i="7" l="1"/>
  <c r="J15" i="7" s="1"/>
</calcChain>
</file>

<file path=xl/sharedStrings.xml><?xml version="1.0" encoding="utf-8"?>
<sst xmlns="http://schemas.openxmlformats.org/spreadsheetml/2006/main" count="388" uniqueCount="199">
  <si>
    <t>คณะ/หน่วยงานเทียบเท่า</t>
  </si>
  <si>
    <t>ชาย</t>
  </si>
  <si>
    <t>หญิง</t>
  </si>
  <si>
    <t>รวม</t>
  </si>
  <si>
    <t>คณะ ศิลปศาสตร์</t>
  </si>
  <si>
    <t>ภาคปกติ</t>
  </si>
  <si>
    <t>การท่องเที่ยว</t>
  </si>
  <si>
    <t>ภาษาอังกฤษเพื่อการสื่อสาร</t>
  </si>
  <si>
    <t>รวมภาคปกติ</t>
  </si>
  <si>
    <t>รวมทั้งคณะ</t>
  </si>
  <si>
    <t>คณะครุศาสตร์อุตสาหกรรม</t>
  </si>
  <si>
    <t>วิศวกรรมคอมพิวเตอร์</t>
  </si>
  <si>
    <t>วิศวกรรมเครื่องกล</t>
  </si>
  <si>
    <t xml:space="preserve">วิศวกรรมไฟฟ้า </t>
  </si>
  <si>
    <t>วิศวกรรมโยธา</t>
  </si>
  <si>
    <t>วิศวกรรมอุตสาหการ</t>
  </si>
  <si>
    <t>คอมพิวเตอร์ศึกษา</t>
  </si>
  <si>
    <t>เทคโนโลยีและสื่อสารการศึกษา</t>
  </si>
  <si>
    <t>เทคโนโลยีสารสนเทศการศึกษา</t>
  </si>
  <si>
    <t>วิศวกรรมเมคคาทรอนิกส์</t>
  </si>
  <si>
    <t>คณะเทคโนโลยีการเกษตร</t>
  </si>
  <si>
    <t>การผลิตพืช</t>
  </si>
  <si>
    <t>เทคโนโลยีภูมิทัศน์</t>
  </si>
  <si>
    <t>ประมง</t>
  </si>
  <si>
    <t>วิทยาศาสตร์และเทคโนโลยีการอาหาร</t>
  </si>
  <si>
    <t>สัตวศาสตร์</t>
  </si>
  <si>
    <t>คณะวิศวกรรมศาสตร์</t>
  </si>
  <si>
    <t>วิศวกรรม</t>
  </si>
  <si>
    <t>วิศวกรรมเคมี</t>
  </si>
  <si>
    <t>วิศวกรรมไฟฟ้า</t>
  </si>
  <si>
    <t>วิศวกรรมสิ่งทอ</t>
  </si>
  <si>
    <t>วิศวกรรมสิ่งแวดล้อม</t>
  </si>
  <si>
    <t>วิศวกรรมอาหาร</t>
  </si>
  <si>
    <t>คณะบริหารธุรกิจ</t>
  </si>
  <si>
    <t>การเงิน</t>
  </si>
  <si>
    <t>การตลาด</t>
  </si>
  <si>
    <t>การบริหารธุรกิจระหว่างประเทศ</t>
  </si>
  <si>
    <t>คอมพิวเตอร์ธุรกิจ</t>
  </si>
  <si>
    <t>เศรษฐศาสตร์ - เศรษฐ์ศาสตร์ระหว่างประเทศ</t>
  </si>
  <si>
    <t>บัญชีบัณฑิต</t>
  </si>
  <si>
    <t>คณะเทคโนโลยีคหกรรมศาสตร์</t>
  </si>
  <si>
    <t>อาหารและโภชนาการ</t>
  </si>
  <si>
    <t>การศึกษาปฐมวัย</t>
  </si>
  <si>
    <t>คณะศิลปกรรมศาสตร์</t>
  </si>
  <si>
    <t>จิตรกรรม</t>
  </si>
  <si>
    <t>ดนตรีสากล</t>
  </si>
  <si>
    <t>ประติมากรรม</t>
  </si>
  <si>
    <t>ศิลปะไทย</t>
  </si>
  <si>
    <t>ศิลปะภาพพิมพ์</t>
  </si>
  <si>
    <t>ออกแบบนิเทศศิลป์</t>
  </si>
  <si>
    <t>ออกแบบผลิตภัณฑ์</t>
  </si>
  <si>
    <t>ออกแบบภายใน</t>
  </si>
  <si>
    <t>ดนตรีคีตศิลป์ไทยศึกษา</t>
  </si>
  <si>
    <t>ดนตรีคีตศิลป์สากลศึกษา</t>
  </si>
  <si>
    <t>คณะเทคโนโลยีสื่อสารมวลชน</t>
  </si>
  <si>
    <t>เทคโนโลยีการโฆษณาและประชาสัมพันธ์</t>
  </si>
  <si>
    <t>เทคโนโลยีการถ่ายภาพและภาพยนตร์</t>
  </si>
  <si>
    <t>เทคโนโลยีการโทรทัศน์และวิทยุกระจายเสียง</t>
  </si>
  <si>
    <t>เทคโนโลยีมัลติมีเดีย</t>
  </si>
  <si>
    <t>คณะวิทยาศาสตร์และเทคโนโลยี</t>
  </si>
  <si>
    <t>คณิตศาสตร์</t>
  </si>
  <si>
    <t>เทคโนโลยีสารสนเทศ</t>
  </si>
  <si>
    <t>ฟิสิกส์ประยุกต์</t>
  </si>
  <si>
    <t>วิทยาการคอมพิวเตอร์</t>
  </si>
  <si>
    <t>คณะสถาปัตยกรรมศาสตร์</t>
  </si>
  <si>
    <t>สถาปัตยกรรม</t>
  </si>
  <si>
    <t>สถาปัตยกรรมภายใน</t>
  </si>
  <si>
    <t>การแพทย์แผนไทยประยุกต์บัณฑิต</t>
  </si>
  <si>
    <t>รวมทั้งหมด</t>
  </si>
  <si>
    <t>ชั้นปีที่ 5</t>
  </si>
  <si>
    <t>วิศวกรรมเครื่องจักรกลเกษตร</t>
  </si>
  <si>
    <t xml:space="preserve">ชั้นปีที่ 5 ขึ้นไป </t>
  </si>
  <si>
    <t>(เฉพาะหลักสูตร 4 ปี)</t>
  </si>
  <si>
    <t>(เฉพาะหลักสูตร 5 ปี)</t>
  </si>
  <si>
    <t xml:space="preserve">ชั้นปีที่ 6 ขึ้นไป </t>
  </si>
  <si>
    <t>ภาคพิเศษ</t>
  </si>
  <si>
    <t>รวมภาคพิเศษ</t>
  </si>
  <si>
    <t>การจัดการการโรงแรม</t>
  </si>
  <si>
    <t>วิศวกรรมชลประทานและการจัดการน้ำ</t>
  </si>
  <si>
    <t>ระดับปริญญาตรี - หลักสูตรวิศวกรรมศาสตรบัณฑิต (วุฒิ ปวส. เทียบโอน)</t>
  </si>
  <si>
    <t>ระดับปริญญาตรี  - หลักสูตรบริหารธุรกิจบัณฑิต (รับวุฒิ ปวช./ม.6)</t>
  </si>
  <si>
    <t>ระดับปริญญาตรี  - หลักสูตรบริหารธุรกิจบัณฑิต (รับวุฒิ ปวส. เทียบโอน)</t>
  </si>
  <si>
    <t>รวมในหลักสูตร</t>
  </si>
  <si>
    <t>ระดับปริญญาตรี  - หลักสูตรบัญชีบัณฑิต (รับวุฒิ ปวส. เทียบโอน)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</si>
  <si>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</si>
  <si>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หลักสูตรคหกรรมศาสตรบัณฑิต (วุฒิ ปวช./ม.6)</t>
  </si>
  <si>
    <t>ระดับปริญญาตรี - หลักสูตรคหกรรมศาสตรบัณฑิต (วุฒิ ปวส. เทียบโอน)</t>
  </si>
  <si>
    <t>นวัตกรรมการออกแบบผลิตภัณฑ์ร่วมสมัย</t>
  </si>
  <si>
    <t>นาฏศิลป์ไทยศึกษา</t>
  </si>
  <si>
    <t>ระดับปริญญาตรี - หลักสูตรเทคโนโลยีบัณฑิต (วุฒิ ปวช./ม.6)</t>
  </si>
  <si>
    <t>เทคโนโลยีการพิมพ์ดิจิทัลและบรรจุภัณฑ์</t>
  </si>
  <si>
    <t>เทคโนโลยีสื่อดิจิทัล</t>
  </si>
  <si>
    <t>ระดับปริญญาตรี - หลักสูตรเทคโนโลยีบัณฑิต (วุฒิ ปวส. เทียบโอน)</t>
  </si>
  <si>
    <t>ระดับปริญญาตรี - หลักสูตรวิทยาศาสตรบัณฑิต (วุฒิ ม.6)</t>
  </si>
  <si>
    <t>ระดับปริญญาตรี - หลักสูตรสถาปัตยกรรมศาสตรบัณฑิต  (วุฒิ ปวช./ม.6)</t>
  </si>
  <si>
    <t>ระดับปริญญาตรี - หลักสูตรศิลปศาสตรบัณฑิต (วุฒิ ปวส. เทียบโอน)</t>
  </si>
  <si>
    <t>ระดับปริญญาตรี - หลักสูตรศิลปศาสตรบัณฑิต (วุฒิ ปวช./ม.6)</t>
  </si>
  <si>
    <t>เทคโนโลยีการผลิต</t>
  </si>
  <si>
    <t>ชีววิทยาประยุกต์</t>
  </si>
  <si>
    <t>สถิติประยุกต์</t>
  </si>
  <si>
    <t>สุขภาพและความงาม</t>
  </si>
  <si>
    <t>การจัดการโลจิสติกส์และซัพพลายเชน</t>
  </si>
  <si>
    <t>อุตสาหกรรมการบริการการบิน</t>
  </si>
  <si>
    <t>อิเล็กทรอนิกส์อัจฉริยะ</t>
  </si>
  <si>
    <t>วิศวกรรมอิเล็กทรอนิกศ์อากาศยาน</t>
  </si>
  <si>
    <t>ระดับปริญญาตรี - หลักสูตรวิศวกรรมศาสตรบัณฑิต (วุฒิ ปวส.ต่อเนื่อง)</t>
  </si>
  <si>
    <t>วิศวกรรมระบบราง</t>
  </si>
  <si>
    <t>ศิลปประดิษฐ์ในงานคหกรรมศาสตร์</t>
  </si>
  <si>
    <t>คณะพยาบาลศาสตร์</t>
  </si>
  <si>
    <t>ระดับปริญญาตรี - หลักสูตรพยาบาลศาสตรบัณฑิต  (วุฒิ ม.6)</t>
  </si>
  <si>
    <t>พยาบาลศาสตรบัณฑิต</t>
  </si>
  <si>
    <t>คณะ</t>
  </si>
  <si>
    <t>ชั้นปีที่ 1</t>
  </si>
  <si>
    <t>ชั้นปีที่ 2</t>
  </si>
  <si>
    <t>ชั้นปีที่ 3</t>
  </si>
  <si>
    <t>ชั้นปีที่ 4</t>
  </si>
  <si>
    <t>เทคโนโลยีดิจิทัลเพื่อการศึกษา</t>
  </si>
  <si>
    <t>นวัตกรรมผลิตภัณฑ์สุขภาพ</t>
  </si>
  <si>
    <t>ระดับปริญญาตรี - หลักสูตรอุตสาหกรรมศาสตรบัณฑิต (วุฒิ ปวช./ม.6)</t>
  </si>
  <si>
    <t>ระดับปริญญาตรี - หลักสูตรศึกษาศาสตรบัณฑิต (วุฒิ ปวช./ม.6)</t>
  </si>
  <si>
    <t>ระดับปริญญาตรี - หลักสูตรอุตสาหกรรมศาสตรบัณฑิต (วุฒิ ปวส. ต่อเนื่อง)</t>
  </si>
  <si>
    <t>ระดับปริญญาตรี - หลักสูตรวิทยาศาสตรบัณฑิต (วุฒิ ปวช./ม.6)</t>
  </si>
  <si>
    <t>ระดับปริญญาตรี - หลักสูตรวิศวกรรมศาสตรบัณฑิต (วุฒิ ปวช./ม.6)</t>
  </si>
  <si>
    <t>ระดับปริญญาตรี - หลักสูตรบัญชีบัณฑิต  (รับวุฒิ ปวช./ม.6)</t>
  </si>
  <si>
    <t>ระดับปริญญาตรี - หลักสูตรศิลปบัณฑิต (วุฒิ ปวช./ม.6)</t>
  </si>
  <si>
    <t>ระดับปริญญาตรี - หลักสูตรศึกษาศาสตรบัณฑิต  (วุฒิ ปวช./ม.6)</t>
  </si>
  <si>
    <t>ระดับปริญญาตรี - หลักสูตรศึกษาศาสตรบัณฑิต (วุฒิ ปวช./ม.6 ได้รับใบประกอบวิชาชีพครู)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</si>
  <si>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</si>
  <si>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 (วุฒิ ม.6)</t>
  </si>
  <si>
    <t>ระดับปริญญาตรี - หลักสูตรศึกษาศาสตรบัณฑิต (วุฒิ ปวช./ม.6ได้รับใบประกอบวิชาชีพครู)</t>
  </si>
  <si>
    <t>ระดับปริญญาตรี - หลักสูตรครุศาสตร์อุตสาหกรรมบัณฑิต (วุฒิ ปวช./ม.6)</t>
  </si>
  <si>
    <t>นวัตกรรมการเรียนรู้และเทคโนโลยีสารสนเทศ</t>
  </si>
  <si>
    <t>ระดับปริญญาตรี - หลักสูตรครุศาสตร์อุตสาหกรรมบัณฑิต (วุฒิ ปวช./ม.6 ได้รับใบประกอบวิชาชีพครู)</t>
  </si>
  <si>
    <t>วิศวกรรมเกษตรอุตสาหกรรม</t>
  </si>
  <si>
    <t>วิศวกรรมนวัตกรรมสิ่งทอ</t>
  </si>
  <si>
    <t xml:space="preserve">วิศวกรรมอิเล็กทรอนิกส์และโทรคมนาคม </t>
  </si>
  <si>
    <t>การออกแบบแฟชั่นและนวัตกรรมเครื่องแต่งกาย</t>
  </si>
  <si>
    <t>ทัศนศิลป์</t>
  </si>
  <si>
    <t>ศิลปศึกษา</t>
  </si>
  <si>
    <t>การวิเคราะห์และจัดการข้อมูลขนาดใหญ่</t>
  </si>
  <si>
    <t>วิทยาศาสตร์และการจัดการเทคโนโลยีอาหาร</t>
  </si>
  <si>
    <t xml:space="preserve">ชั้นปีที่ 1   </t>
  </si>
  <si>
    <t xml:space="preserve">ชั้นปีที่ 2  </t>
  </si>
  <si>
    <t xml:space="preserve">ชั้นปีที่ 3  </t>
  </si>
  <si>
    <t xml:space="preserve">ชั้นปีที่ 4  </t>
  </si>
  <si>
    <t>พลศึกษา</t>
  </si>
  <si>
    <t>เทคโนโลยีบริหารงานก่อสร้าง</t>
  </si>
  <si>
    <t>วิศวกรรมอิเล็กทรอนิกส์และระบบอัตโนมัติ</t>
  </si>
  <si>
    <t>คณิตศาสตร์ประยุกต์</t>
  </si>
  <si>
    <t>เคมีประยุกต์</t>
  </si>
  <si>
    <t>เทคโนโลยีสารสนเทศและการสื่อสารดิจิทัล</t>
  </si>
  <si>
    <t>คณะการแพทย์บูรณาการ</t>
  </si>
  <si>
    <t>ชั้นปีที่ 3 ขึ้นไป</t>
  </si>
  <si>
    <t>(เฉพาะหลักสูตรต่อเนื่อง)</t>
  </si>
  <si>
    <t xml:space="preserve">ชั้นปีที่ 3 </t>
  </si>
  <si>
    <t>ภาษาอังกฤษเพื่ออาชีพนานาชาติ</t>
  </si>
  <si>
    <t>ระดับปริญญาตรี - หลักสูตรอุตสาหกรรมศาสตรบัณฑิต  (วุฒิ ปวส. ต่อเนื่อง)</t>
  </si>
  <si>
    <t>ระดับปริญญาตรี - หลักสูตรศิลปศาสตรบัณฑิต (หลักสูตรนานาชาติ)</t>
  </si>
  <si>
    <t>ระดับปริญญาตรี - หลักสูตรบริหารธุรกิจบัณฑิต (หลักสูตรนานาชาติ)  (รับวุฒิ ปวช./ม.6)</t>
  </si>
  <si>
    <t>วิศวกรรมยานยนต์ไฟฟ้า</t>
  </si>
  <si>
    <t>นวัตกรรมศิลปประดิษฐ์สร้างสรรค์</t>
  </si>
  <si>
    <t>จำนวนนักศึกษาทั้งหมด ระดับปริญญาตรี ปีการศึกษา 2567  จำแนกตามคณะ/สาขาวิชา  ระดับการศึกษา  ชั้นปี  และเพศ</t>
  </si>
  <si>
    <t xml:space="preserve"> ระดับปริญญาตรี ปีการศึกษา  2567</t>
  </si>
  <si>
    <t>ภาษาไทยและภาษาจีนเพื่ออุตสาหกรรมการบริการ</t>
  </si>
  <si>
    <t>เทคโนโลยีดิจิทัลเพื่อการศึกษาและคอมพิวเตอร์ศึกษา</t>
  </si>
  <si>
    <t>วิศวกรรมการผลิตวัสดุสิ่งทอที่ยั่งยืน</t>
  </si>
  <si>
    <t>การเงินและการลงทุน</t>
  </si>
  <si>
    <t>การตลาดดิจิทัลและการสร้างสรรค์สื่อ</t>
  </si>
  <si>
    <t>ธุรกิจระหว่างประเทศและโลจิสติกส์</t>
  </si>
  <si>
    <t>ดนตรีไทย</t>
  </si>
  <si>
    <t>ดนตรีสากลศึกษา</t>
  </si>
  <si>
    <t>นาฏศิลป์ศึกษา</t>
  </si>
  <si>
    <t>ครีเอทีฟมีเดียเทคโนโลยี-เทคโนโลยีการพัฒนาเกมดิจิทัล</t>
  </si>
  <si>
    <t>ครีเอทีฟมีเดียเทคโนโลยี-เทคโนโลยีการพัฒนาเว็บไซต์ฟูลสแต็ก</t>
  </si>
  <si>
    <t>เทคโนโลยีการผลิตภาพยนตร์และวิทยุโทรทัศน์</t>
  </si>
  <si>
    <t>การตลาด-การจัดนิทรรศการและการตลาดเชิงกิจกรรม</t>
  </si>
  <si>
    <t xml:space="preserve">ข้อมูล  ณ  วันที่ 24 กันยายน 2567  สำนักส่งเสริมวิชาการและงานทะเบียน  มหาวิทยาลัยเทคโนโลยีราชมงคลธัญบุรี  </t>
  </si>
  <si>
    <t>วิศวกรรมอิเล็กทรอนิกส์และโทรคมนาคม-โทรคมนาคม</t>
  </si>
  <si>
    <t>วิศวกรรมวัสดุ-วิศวกรรมพลาสติก</t>
  </si>
  <si>
    <t>วิศวกรรมวัสดุ-วิศวกรรมพอลิเมอร์</t>
  </si>
  <si>
    <t>วิศวกรรมอิเล็กทรอนิกส์และโทรคมนาคม-วิศวกรรมโทรคมนาคม</t>
  </si>
  <si>
    <t>วิศวกรรมอิเล็กทรอนิกส์และโทรคมนาคม-วิศวกรรมสื่อสารโครงข่าย</t>
  </si>
  <si>
    <t>วิศวกรรมอิเล็กทรอนิกส์และโทรคมนาคม-วิศวกรรมอิเล็กทรอนิกส์</t>
  </si>
  <si>
    <t>วิศวกรรมอุตสาหการ-วิศวกรรมการผลิต</t>
  </si>
  <si>
    <t>วิศวกรรมอุตสาหการ-วิศวกรรมอุตสาหการ</t>
  </si>
  <si>
    <t>วิศวกรรมอุตสาหการ-วิศวกรรมระบบการผลิตอัตโนมัติ</t>
  </si>
  <si>
    <t>วิศวกรรมอุตสาหการ-วิศวกรรมอุตสาหการและโลจิสติกส์</t>
  </si>
  <si>
    <t>วิศวกรรมเครื่องกล-วิศวกรรมระบบราง</t>
  </si>
  <si>
    <t>วิศวกกรรมวัสดุ-วิศวกรรมพลาสติก</t>
  </si>
  <si>
    <t>วิศวกกรรมวัสดุ-วิศวกรรมอุตสาหกรรมพลาสติก</t>
  </si>
  <si>
    <t>การจัดการ-การจัดการทรัพยากรมนุษย์</t>
  </si>
  <si>
    <t>การจัดการ-นวัตกรรมการจัดการธุรกิจ</t>
  </si>
  <si>
    <t>การตลาด-การค้าปลีก</t>
  </si>
  <si>
    <t>การตลาด-การจัดการนิทรรศการ และการตลาดเชิงกิจกรรม</t>
  </si>
  <si>
    <t>การตลาด-การตลาด</t>
  </si>
  <si>
    <t>เศรษฐศาสตร์-เศรษฐ์ศาสตร์ธุรกิจ</t>
  </si>
  <si>
    <t>ฟิสิกส์ประยุกต์-เทคโนโลยีเครื่องมือวัด</t>
  </si>
  <si>
    <t>ฟิสิกส์ประยุกต์-นวัตกรรมวัสดุและนาโนเทคโนโลยี</t>
  </si>
  <si>
    <t>ระดับปริญญาตรี - หลักสูตรบริหารธุรกิจบัณฑิต (รับวุฒิปวส. เทียบโอน)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</si>
</sst>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164" formatCode="_(&quot;$&quot;* #,##0.00_);_(&quot;$&quot;* \(#,##0.00\);_(&quot;$&quot;* &quot;-&quot;??_);_(@_)"/>
    <numFmt numFmtId="165" formatCode="#,##0;[Red]#,##0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u/>
      <sz val="16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4"/>
      <name val="TH SarabunPSK"/>
      <family val="2"/>
    </font>
    <font>
      <sz val="16"/>
      <color theme="1"/>
      <name val="Angsana New"/>
      <family val="1"/>
    </font>
    <font>
      <b/>
      <sz val="10"/>
      <name val="Angsana New"/>
      <family val="1"/>
    </font>
    <font>
      <sz val="10"/>
      <color indexed="8"/>
      <name val="Tahoma"/>
      <family val="2"/>
    </font>
    <font>
      <sz val="11"/>
      <color theme="1"/>
      <name val="Angsana New"/>
      <family val="1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9" fillId="0" borderId="0"/>
  </cellStyleXfs>
  <cellXfs count="107">
    <xf numFmtId="0" fontId="0" fillId="0" borderId="0" xfId="0"/>
    <xf numFmtId="3" fontId="2" fillId="0" borderId="9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vertical="center"/>
    </xf>
    <xf numFmtId="3" fontId="2" fillId="0" borderId="9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right" vertical="center"/>
    </xf>
    <xf numFmtId="0" fontId="2" fillId="0" borderId="0" xfId="0" applyFont="1" applyFill="1"/>
    <xf numFmtId="0" fontId="2" fillId="0" borderId="5" xfId="0" applyFont="1" applyFill="1" applyBorder="1" applyAlignment="1">
      <alignment horizontal="right"/>
    </xf>
    <xf numFmtId="0" fontId="3" fillId="0" borderId="5" xfId="0" applyFont="1" applyFill="1" applyBorder="1" applyAlignment="1"/>
    <xf numFmtId="0" fontId="2" fillId="0" borderId="5" xfId="0" applyFont="1" applyFill="1" applyBorder="1" applyAlignment="1"/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right" vertical="center"/>
    </xf>
    <xf numFmtId="3" fontId="2" fillId="2" borderId="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 vertical="center"/>
    </xf>
    <xf numFmtId="164" fontId="2" fillId="0" borderId="4" xfId="1" applyNumberFormat="1" applyFont="1" applyFill="1" applyBorder="1" applyAlignment="1">
      <alignment vertical="center"/>
    </xf>
    <xf numFmtId="164" fontId="2" fillId="0" borderId="5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right" vertical="center"/>
    </xf>
    <xf numFmtId="3" fontId="2" fillId="3" borderId="9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/>
    </xf>
    <xf numFmtId="3" fontId="2" fillId="2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right" vertical="center"/>
    </xf>
    <xf numFmtId="3" fontId="8" fillId="0" borderId="2" xfId="0" applyNumberFormat="1" applyFont="1" applyFill="1" applyBorder="1" applyAlignment="1">
      <alignment horizontal="center"/>
    </xf>
    <xf numFmtId="3" fontId="8" fillId="0" borderId="13" xfId="0" applyNumberFormat="1" applyFont="1" applyFill="1" applyBorder="1" applyAlignment="1">
      <alignment horizontal="center"/>
    </xf>
    <xf numFmtId="3" fontId="8" fillId="0" borderId="10" xfId="0" applyNumberFormat="1" applyFont="1" applyFill="1" applyBorder="1" applyAlignment="1">
      <alignment horizontal="center" vertical="top" wrapText="1"/>
    </xf>
    <xf numFmtId="3" fontId="8" fillId="0" borderId="14" xfId="0" applyNumberFormat="1" applyFont="1" applyFill="1" applyBorder="1" applyAlignment="1">
      <alignment horizontal="center" vertical="top" wrapText="1"/>
    </xf>
    <xf numFmtId="0" fontId="7" fillId="0" borderId="9" xfId="0" applyFont="1" applyBorder="1"/>
    <xf numFmtId="165" fontId="7" fillId="0" borderId="9" xfId="0" applyNumberFormat="1" applyFont="1" applyBorder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3" fontId="7" fillId="0" borderId="13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1" fillId="0" borderId="5" xfId="0" applyFont="1" applyFill="1" applyBorder="1" applyAlignment="1">
      <alignment vertical="center"/>
    </xf>
    <xf numFmtId="3" fontId="11" fillId="0" borderId="9" xfId="0" applyNumberFormat="1" applyFont="1" applyFill="1" applyBorder="1" applyAlignment="1">
      <alignment horizontal="center" vertical="center"/>
    </xf>
    <xf numFmtId="3" fontId="11" fillId="0" borderId="9" xfId="0" applyNumberFormat="1" applyFont="1" applyFill="1" applyBorder="1" applyAlignment="1">
      <alignment horizontal="center"/>
    </xf>
    <xf numFmtId="0" fontId="11" fillId="0" borderId="5" xfId="0" applyFont="1" applyFill="1" applyBorder="1" applyAlignment="1"/>
    <xf numFmtId="0" fontId="11" fillId="0" borderId="0" xfId="0" applyFont="1" applyFill="1"/>
    <xf numFmtId="0" fontId="11" fillId="0" borderId="5" xfId="0" applyFont="1" applyFill="1" applyBorder="1" applyAlignment="1">
      <alignment horizontal="left" vertical="center"/>
    </xf>
    <xf numFmtId="0" fontId="12" fillId="0" borderId="15" xfId="2" applyFont="1" applyFill="1" applyBorder="1" applyAlignment="1"/>
    <xf numFmtId="0" fontId="11" fillId="0" borderId="5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/>
    </xf>
    <xf numFmtId="0" fontId="13" fillId="0" borderId="6" xfId="0" applyFont="1" applyBorder="1"/>
    <xf numFmtId="0" fontId="13" fillId="0" borderId="5" xfId="0" applyFont="1" applyFill="1" applyBorder="1" applyAlignment="1"/>
    <xf numFmtId="0" fontId="11" fillId="0" borderId="1" xfId="0" applyFont="1" applyFill="1" applyBorder="1" applyAlignment="1">
      <alignment horizontal="left" vertical="center"/>
    </xf>
    <xf numFmtId="3" fontId="11" fillId="0" borderId="14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/>
    </xf>
    <xf numFmtId="0" fontId="12" fillId="0" borderId="6" xfId="3" applyFont="1" applyFill="1" applyBorder="1" applyAlignment="1"/>
    <xf numFmtId="0" fontId="11" fillId="0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3" fillId="0" borderId="6" xfId="0" applyFont="1" applyFill="1" applyBorder="1" applyAlignment="1"/>
    <xf numFmtId="0" fontId="11" fillId="0" borderId="6" xfId="0" applyFont="1" applyFill="1" applyBorder="1" applyAlignment="1">
      <alignment horizontal="left" vertical="center"/>
    </xf>
    <xf numFmtId="0" fontId="12" fillId="0" borderId="16" xfId="3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Fill="1" applyBorder="1" applyAlignment="1">
      <alignment horizontal="center" vertical="top" wrapText="1"/>
    </xf>
    <xf numFmtId="3" fontId="6" fillId="0" borderId="11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 vertical="center"/>
    </xf>
    <xf numFmtId="3" fontId="2" fillId="0" borderId="14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/>
    </xf>
    <xf numFmtId="3" fontId="2" fillId="0" borderId="12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</cellXfs>
  <cellStyles count="4">
    <cellStyle name="Currency" xfId="1" builtinId="4"/>
    <cellStyle name="Normal" xfId="0" builtinId="0"/>
    <cellStyle name="Normal_Sheet1" xfId="3" xr:uid="{58CAA85E-E728-44D0-A1A5-59C91B789B97}"/>
    <cellStyle name="Normal_Sheet5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7473681174468575E-2"/>
          <c:y val="0.18115406708279211"/>
          <c:w val="0.71797934349115455"/>
          <c:h val="0.5669982548439127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Sheet1!$B$1:$B$2</c:f>
              <c:strCache>
                <c:ptCount val="2"/>
                <c:pt idx="0">
                  <c:v>ชั้นปีที่ 1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Sheet1!$B$3:$B$14</c:f>
              <c:numCache>
                <c:formatCode>#,##0;[Red]#,##0</c:formatCode>
                <c:ptCount val="12"/>
                <c:pt idx="0">
                  <c:v>775</c:v>
                </c:pt>
                <c:pt idx="1">
                  <c:v>634</c:v>
                </c:pt>
                <c:pt idx="2">
                  <c:v>297</c:v>
                </c:pt>
                <c:pt idx="3">
                  <c:v>1581</c:v>
                </c:pt>
                <c:pt idx="4">
                  <c:v>1755</c:v>
                </c:pt>
                <c:pt idx="5">
                  <c:v>475</c:v>
                </c:pt>
                <c:pt idx="6">
                  <c:v>414</c:v>
                </c:pt>
                <c:pt idx="7">
                  <c:v>425</c:v>
                </c:pt>
                <c:pt idx="8">
                  <c:v>374</c:v>
                </c:pt>
                <c:pt idx="9">
                  <c:v>197</c:v>
                </c:pt>
                <c:pt idx="10">
                  <c:v>140</c:v>
                </c:pt>
                <c:pt idx="11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71-4C94-8BF9-448B490093F5}"/>
            </c:ext>
          </c:extLst>
        </c:ser>
        <c:ser>
          <c:idx val="1"/>
          <c:order val="1"/>
          <c:tx>
            <c:strRef>
              <c:f>Sheet1!$C$1:$C$2</c:f>
              <c:strCache>
                <c:ptCount val="2"/>
                <c:pt idx="0">
                  <c:v>ชั้นปีที่ 2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Sheet1!$C$3:$C$14</c:f>
              <c:numCache>
                <c:formatCode>#,##0;[Red]#,##0</c:formatCode>
                <c:ptCount val="12"/>
                <c:pt idx="0">
                  <c:v>615</c:v>
                </c:pt>
                <c:pt idx="1">
                  <c:v>518</c:v>
                </c:pt>
                <c:pt idx="2">
                  <c:v>199</c:v>
                </c:pt>
                <c:pt idx="3">
                  <c:v>1396</c:v>
                </c:pt>
                <c:pt idx="4">
                  <c:v>1744</c:v>
                </c:pt>
                <c:pt idx="5">
                  <c:v>366</c:v>
                </c:pt>
                <c:pt idx="6">
                  <c:v>299</c:v>
                </c:pt>
                <c:pt idx="7">
                  <c:v>459</c:v>
                </c:pt>
                <c:pt idx="8">
                  <c:v>337</c:v>
                </c:pt>
                <c:pt idx="9">
                  <c:v>160</c:v>
                </c:pt>
                <c:pt idx="10">
                  <c:v>106</c:v>
                </c:pt>
                <c:pt idx="11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71-4C94-8BF9-448B490093F5}"/>
            </c:ext>
          </c:extLst>
        </c:ser>
        <c:ser>
          <c:idx val="2"/>
          <c:order val="2"/>
          <c:tx>
            <c:strRef>
              <c:f>Sheet1!$D$1:$D$2</c:f>
              <c:strCache>
                <c:ptCount val="2"/>
                <c:pt idx="0">
                  <c:v>ชั้นปีที่ 3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Sheet1!$D$3:$D$14</c:f>
              <c:numCache>
                <c:formatCode>#,##0;[Red]#,##0</c:formatCode>
                <c:ptCount val="12"/>
                <c:pt idx="0">
                  <c:v>484</c:v>
                </c:pt>
                <c:pt idx="1">
                  <c:v>334</c:v>
                </c:pt>
                <c:pt idx="2">
                  <c:v>164</c:v>
                </c:pt>
                <c:pt idx="3">
                  <c:v>1159</c:v>
                </c:pt>
                <c:pt idx="4">
                  <c:v>1032</c:v>
                </c:pt>
                <c:pt idx="5">
                  <c:v>289</c:v>
                </c:pt>
                <c:pt idx="6">
                  <c:v>316</c:v>
                </c:pt>
                <c:pt idx="7">
                  <c:v>455</c:v>
                </c:pt>
                <c:pt idx="8">
                  <c:v>296</c:v>
                </c:pt>
                <c:pt idx="9">
                  <c:v>135</c:v>
                </c:pt>
                <c:pt idx="10">
                  <c:v>98</c:v>
                </c:pt>
                <c:pt idx="11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71-4C94-8BF9-448B490093F5}"/>
            </c:ext>
          </c:extLst>
        </c:ser>
        <c:ser>
          <c:idx val="3"/>
          <c:order val="3"/>
          <c:tx>
            <c:strRef>
              <c:f>Sheet1!$E$1:$E$2</c:f>
              <c:strCache>
                <c:ptCount val="2"/>
                <c:pt idx="0">
                  <c:v>ชั้นปีที่ 3 </c:v>
                </c:pt>
                <c:pt idx="1">
                  <c:v>(เฉพาะหลักสูตรต่อเนื่อง)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Sheet1!$E$3:$E$14</c:f>
              <c:numCache>
                <c:formatCode>#,##0;[Red]#,##0</c:formatCode>
                <c:ptCount val="12"/>
                <c:pt idx="0">
                  <c:v>0</c:v>
                </c:pt>
                <c:pt idx="1">
                  <c:v>52</c:v>
                </c:pt>
                <c:pt idx="2">
                  <c:v>0</c:v>
                </c:pt>
                <c:pt idx="3">
                  <c:v>49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71-4C94-8BF9-448B490093F5}"/>
            </c:ext>
          </c:extLst>
        </c:ser>
        <c:ser>
          <c:idx val="4"/>
          <c:order val="4"/>
          <c:tx>
            <c:strRef>
              <c:f>Sheet1!$F$1:$F$2</c:f>
              <c:strCache>
                <c:ptCount val="2"/>
                <c:pt idx="0">
                  <c:v>ชั้นปีที่ 4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Sheet1!$F$3:$F$14</c:f>
              <c:numCache>
                <c:formatCode>#,##0;[Red]#,##0</c:formatCode>
                <c:ptCount val="12"/>
                <c:pt idx="0">
                  <c:v>422</c:v>
                </c:pt>
                <c:pt idx="1">
                  <c:v>425</c:v>
                </c:pt>
                <c:pt idx="2">
                  <c:v>174</c:v>
                </c:pt>
                <c:pt idx="3">
                  <c:v>849</c:v>
                </c:pt>
                <c:pt idx="4">
                  <c:v>1144</c:v>
                </c:pt>
                <c:pt idx="5">
                  <c:v>303</c:v>
                </c:pt>
                <c:pt idx="6">
                  <c:v>324</c:v>
                </c:pt>
                <c:pt idx="7">
                  <c:v>428</c:v>
                </c:pt>
                <c:pt idx="8">
                  <c:v>352</c:v>
                </c:pt>
                <c:pt idx="9">
                  <c:v>148</c:v>
                </c:pt>
                <c:pt idx="10">
                  <c:v>104</c:v>
                </c:pt>
                <c:pt idx="1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71-4C94-8BF9-448B490093F5}"/>
            </c:ext>
          </c:extLst>
        </c:ser>
        <c:ser>
          <c:idx val="5"/>
          <c:order val="5"/>
          <c:tx>
            <c:strRef>
              <c:f>Sheet1!$G$1:$G$2</c:f>
              <c:strCache>
                <c:ptCount val="2"/>
                <c:pt idx="0">
                  <c:v>ชั้นปีที่ 5 ขึ้นไป </c:v>
                </c:pt>
                <c:pt idx="1">
                  <c:v>(เฉพาะหลักสูตร 4 ปี)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Sheet1!$G$3:$G$14</c:f>
              <c:numCache>
                <c:formatCode>#,##0;[Red]#,##0</c:formatCode>
                <c:ptCount val="12"/>
                <c:pt idx="0">
                  <c:v>36</c:v>
                </c:pt>
                <c:pt idx="1">
                  <c:v>165</c:v>
                </c:pt>
                <c:pt idx="2">
                  <c:v>60</c:v>
                </c:pt>
                <c:pt idx="3">
                  <c:v>254</c:v>
                </c:pt>
                <c:pt idx="4">
                  <c:v>83</c:v>
                </c:pt>
                <c:pt idx="5">
                  <c:v>39</c:v>
                </c:pt>
                <c:pt idx="6">
                  <c:v>99</c:v>
                </c:pt>
                <c:pt idx="7">
                  <c:v>115</c:v>
                </c:pt>
                <c:pt idx="8">
                  <c:v>30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71-4C94-8BF9-448B490093F5}"/>
            </c:ext>
          </c:extLst>
        </c:ser>
        <c:ser>
          <c:idx val="6"/>
          <c:order val="6"/>
          <c:tx>
            <c:strRef>
              <c:f>Sheet1!$H$1:$H$2</c:f>
              <c:strCache>
                <c:ptCount val="2"/>
                <c:pt idx="0">
                  <c:v>ชั้นปีที่ 5</c:v>
                </c:pt>
                <c:pt idx="1">
                  <c:v>(เฉพาะหลักสูตร 5 ปี)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Sheet1!$H$3:$H$14</c:f>
              <c:numCache>
                <c:formatCode>#,##0;[Red]#,##0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71-4C94-8BF9-448B490093F5}"/>
            </c:ext>
          </c:extLst>
        </c:ser>
        <c:ser>
          <c:idx val="7"/>
          <c:order val="7"/>
          <c:tx>
            <c:strRef>
              <c:f>Sheet1!$I$1:$I$2</c:f>
              <c:strCache>
                <c:ptCount val="2"/>
                <c:pt idx="0">
                  <c:v>ชั้นปีที่ 6 ขึ้นไป </c:v>
                </c:pt>
                <c:pt idx="1">
                  <c:v>(เฉพาะหลักสูตร 5 ปี)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Sheet1!$I$3:$I$14</c:f>
              <c:numCache>
                <c:formatCode>#,##0;[Red]#,##0</c:formatCode>
                <c:ptCount val="12"/>
                <c:pt idx="0">
                  <c:v>0</c:v>
                </c:pt>
                <c:pt idx="1">
                  <c:v>48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  <c:pt idx="9">
                  <c:v>17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071-4C94-8BF9-448B49009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6558976"/>
        <c:axId val="106560512"/>
        <c:axId val="0"/>
      </c:bar3DChart>
      <c:catAx>
        <c:axId val="10655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6560512"/>
        <c:crosses val="autoZero"/>
        <c:auto val="1"/>
        <c:lblAlgn val="ctr"/>
        <c:lblOffset val="100"/>
        <c:noMultiLvlLbl val="0"/>
      </c:catAx>
      <c:valAx>
        <c:axId val="106560512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06558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466724</xdr:colOff>
      <xdr:row>19</xdr:row>
      <xdr:rowOff>47625</xdr:rowOff>
    </xdr:from>
    <xdr:to>
      <xdr:col>11</xdr:col>
      <xdr:colOff>19049</xdr:colOff>
      <xdr:row>38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0.26174</cdr:x>
      <cdr:y>0.08032</cdr:y>
    </cdr:from>
    <cdr:to>
      <cdr:x>0.66434</cdr:x>
      <cdr:y>0.16063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95551" y="485776"/>
          <a:ext cx="3838575" cy="485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0.25507</cdr:x>
      <cdr:y>0.02686</cdr:y>
    </cdr:from>
    <cdr:to>
      <cdr:x>0.7606</cdr:x>
      <cdr:y>0.11505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20979" y="154808"/>
          <a:ext cx="4203622" cy="5082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000" b="1" i="0" baseline="0"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จำนวนนักศึกษาทั้งหมดแยกชั้นปี  ปีการศึกษา 2567</a:t>
          </a:r>
          <a:endParaRPr lang="th-TH" sz="2000">
            <a:effectLst/>
            <a:latin typeface="Angsana New" panose="02020603050405020304" pitchFamily="18" charset="-34"/>
            <a:cs typeface="Angsana New" panose="02020603050405020304" pitchFamily="18" charset="-34"/>
          </a:endParaRPr>
        </a:p>
        <a:p xmlns:a="http://schemas.openxmlformats.org/drawingml/2006/main">
          <a:endParaRPr lang="th-TH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6;&#3606;&#3636;&#3605;&#3636;&#3627;&#3609;&#3657;&#3634;&#3648;&#3623;&#3655;&#3610;\&#3626;&#3606;&#3636;&#3605;&#3636;%202566%20&#3586;&#3638;&#3657;&#3609;&#3648;&#3623;&#3655;&#3610;&#3652;&#3595;&#3605;&#3660;\&#3626;&#3606;&#3636;&#3605;&#3636;%202560%20&#3586;&#3638;&#3657;&#3609;&#3648;&#3623;&#3655;&#3610;&#3652;&#3595;&#3605;&#3660;\&#3609;&#3633;&#3585;&#3624;&#3638;&#3585;&#3625;&#3634;&#3649;&#3618;&#3585;&#3594;&#3633;&#3657;&#3609;&#3611;&#3637;%20256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นศ.ทั้งหมดแยกชั้นปี 2559"/>
      <sheetName val="กราฟ"/>
    </sheetNames>
    <sheetDataSet>
      <sheetData sheetId="0">
        <row r="7">
          <cell r="A7" t="str">
            <v>คณะ ศิลปศาสตร์</v>
          </cell>
        </row>
        <row r="27">
          <cell r="A27" t="str">
            <v>คณะครุศาสตร์อุตสาหกรรม</v>
          </cell>
        </row>
        <row r="69">
          <cell r="A69" t="str">
            <v>คณะเทคโนโลยีการเกษตร</v>
          </cell>
        </row>
        <row r="81">
          <cell r="A81" t="str">
            <v>คณะวิศวกรรมศาสตร์</v>
          </cell>
        </row>
        <row r="151">
          <cell r="A151" t="str">
            <v>คณะบริหารธุรกิจ</v>
          </cell>
        </row>
        <row r="204">
          <cell r="A204" t="str">
            <v>คณะเทคโนโลยีคหกรรมศาสตร์</v>
          </cell>
        </row>
        <row r="225">
          <cell r="A225" t="str">
            <v>คณะศิลปกรรมศาสตร์</v>
          </cell>
        </row>
        <row r="254">
          <cell r="A254" t="str">
            <v>คณะเทคโนโลยีสื่อสารมวลชน</v>
          </cell>
        </row>
        <row r="284">
          <cell r="A284" t="str">
            <v>คณะวิทยาศาสตร์และเทคโนโลยี</v>
          </cell>
        </row>
        <row r="305">
          <cell r="A305" t="str">
            <v>คณะสถาปัตยกรรมศาสตร์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C334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66" sqref="B266"/>
    </sheetView>
  </sheetViews>
  <sheetFormatPr defaultColWidth="9" defaultRowHeight="25.5" customHeight="1"/>
  <cols>
    <col min="1" max="1" width="1.85546875" style="52" customWidth="1"/>
    <col min="2" max="2" width="60.85546875" style="53" customWidth="1"/>
    <col min="3" max="20" width="6.7109375" style="28" customWidth="1"/>
    <col min="21" max="26" width="6.7109375" style="29" customWidth="1"/>
    <col min="27" max="29" width="7.5703125" style="28" customWidth="1"/>
    <col min="30" max="16384" width="9" style="8"/>
  </cols>
  <sheetData>
    <row r="1" spans="1:29" ht="25.5" customHeight="1">
      <c r="A1" s="75" t="s">
        <v>161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</row>
    <row r="2" spans="1:29" ht="15" customHeight="1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</row>
    <row r="3" spans="1:29" ht="25.5" customHeight="1">
      <c r="A3" s="86" t="s">
        <v>0</v>
      </c>
      <c r="B3" s="87"/>
      <c r="C3" s="92" t="s">
        <v>162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4"/>
    </row>
    <row r="4" spans="1:29" s="50" customFormat="1" ht="25.5" customHeight="1">
      <c r="A4" s="88"/>
      <c r="B4" s="89"/>
      <c r="C4" s="95" t="s">
        <v>141</v>
      </c>
      <c r="D4" s="95"/>
      <c r="E4" s="95"/>
      <c r="F4" s="95" t="s">
        <v>142</v>
      </c>
      <c r="G4" s="95"/>
      <c r="H4" s="95"/>
      <c r="I4" s="95" t="s">
        <v>143</v>
      </c>
      <c r="J4" s="95"/>
      <c r="K4" s="95"/>
      <c r="L4" s="80" t="s">
        <v>152</v>
      </c>
      <c r="M4" s="81"/>
      <c r="N4" s="82"/>
      <c r="O4" s="95" t="s">
        <v>144</v>
      </c>
      <c r="P4" s="95"/>
      <c r="Q4" s="95"/>
      <c r="R4" s="97" t="s">
        <v>71</v>
      </c>
      <c r="S4" s="98"/>
      <c r="T4" s="99"/>
      <c r="U4" s="97" t="s">
        <v>69</v>
      </c>
      <c r="V4" s="98"/>
      <c r="W4" s="99"/>
      <c r="X4" s="97" t="s">
        <v>74</v>
      </c>
      <c r="Y4" s="98"/>
      <c r="Z4" s="99"/>
      <c r="AA4" s="80" t="s">
        <v>68</v>
      </c>
      <c r="AB4" s="81"/>
      <c r="AC4" s="82"/>
    </row>
    <row r="5" spans="1:29" ht="28.5" customHeight="1">
      <c r="A5" s="88"/>
      <c r="B5" s="89"/>
      <c r="C5" s="96"/>
      <c r="D5" s="96"/>
      <c r="E5" s="96"/>
      <c r="F5" s="96"/>
      <c r="G5" s="96"/>
      <c r="H5" s="96"/>
      <c r="I5" s="96"/>
      <c r="J5" s="96"/>
      <c r="K5" s="96"/>
      <c r="L5" s="83" t="s">
        <v>153</v>
      </c>
      <c r="M5" s="84"/>
      <c r="N5" s="85"/>
      <c r="O5" s="96"/>
      <c r="P5" s="96"/>
      <c r="Q5" s="96"/>
      <c r="R5" s="77" t="s">
        <v>72</v>
      </c>
      <c r="S5" s="78"/>
      <c r="T5" s="79"/>
      <c r="U5" s="77" t="s">
        <v>73</v>
      </c>
      <c r="V5" s="78"/>
      <c r="W5" s="79"/>
      <c r="X5" s="77" t="s">
        <v>73</v>
      </c>
      <c r="Y5" s="78"/>
      <c r="Z5" s="79"/>
      <c r="AA5" s="100"/>
      <c r="AB5" s="101"/>
      <c r="AC5" s="102"/>
    </row>
    <row r="6" spans="1:29" ht="24" customHeight="1">
      <c r="A6" s="90"/>
      <c r="B6" s="91"/>
      <c r="C6" s="1" t="s">
        <v>1</v>
      </c>
      <c r="D6" s="1" t="s">
        <v>2</v>
      </c>
      <c r="E6" s="1" t="s">
        <v>3</v>
      </c>
      <c r="F6" s="1" t="s">
        <v>1</v>
      </c>
      <c r="G6" s="1" t="s">
        <v>2</v>
      </c>
      <c r="H6" s="1" t="s">
        <v>3</v>
      </c>
      <c r="I6" s="1" t="s">
        <v>1</v>
      </c>
      <c r="J6" s="1" t="s">
        <v>2</v>
      </c>
      <c r="K6" s="1" t="s">
        <v>3</v>
      </c>
      <c r="L6" s="1" t="s">
        <v>1</v>
      </c>
      <c r="M6" s="1" t="s">
        <v>2</v>
      </c>
      <c r="N6" s="1" t="s">
        <v>3</v>
      </c>
      <c r="O6" s="1" t="s">
        <v>1</v>
      </c>
      <c r="P6" s="1" t="s">
        <v>2</v>
      </c>
      <c r="Q6" s="1" t="s">
        <v>3</v>
      </c>
      <c r="R6" s="1" t="s">
        <v>1</v>
      </c>
      <c r="S6" s="1" t="s">
        <v>2</v>
      </c>
      <c r="T6" s="1" t="s">
        <v>3</v>
      </c>
      <c r="U6" s="1" t="s">
        <v>1</v>
      </c>
      <c r="V6" s="1" t="s">
        <v>2</v>
      </c>
      <c r="W6" s="1" t="s">
        <v>3</v>
      </c>
      <c r="X6" s="1" t="s">
        <v>1</v>
      </c>
      <c r="Y6" s="1" t="s">
        <v>2</v>
      </c>
      <c r="Z6" s="1" t="s">
        <v>3</v>
      </c>
      <c r="AA6" s="1" t="s">
        <v>1</v>
      </c>
      <c r="AB6" s="1" t="s">
        <v>2</v>
      </c>
      <c r="AC6" s="1" t="s">
        <v>3</v>
      </c>
    </row>
    <row r="7" spans="1:29" ht="24" customHeight="1">
      <c r="A7" s="2" t="s">
        <v>4</v>
      </c>
      <c r="B7" s="3"/>
      <c r="C7" s="47"/>
      <c r="D7" s="48"/>
      <c r="E7" s="49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"/>
      <c r="V7" s="4"/>
      <c r="W7" s="4"/>
      <c r="X7" s="4"/>
      <c r="Y7" s="4"/>
      <c r="Z7" s="4"/>
      <c r="AA7" s="48"/>
      <c r="AB7" s="48"/>
      <c r="AC7" s="49"/>
    </row>
    <row r="8" spans="1:29" ht="24" customHeight="1">
      <c r="A8" s="2"/>
      <c r="B8" s="5" t="s">
        <v>5</v>
      </c>
      <c r="C8" s="47"/>
      <c r="D8" s="48"/>
      <c r="E8" s="49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"/>
      <c r="V8" s="4"/>
      <c r="W8" s="4"/>
      <c r="X8" s="4"/>
      <c r="Y8" s="4"/>
      <c r="Z8" s="4"/>
      <c r="AA8" s="48"/>
      <c r="AB8" s="48"/>
      <c r="AC8" s="49"/>
    </row>
    <row r="9" spans="1:29" ht="24" customHeight="1">
      <c r="A9" s="51"/>
      <c r="B9" s="3" t="s">
        <v>96</v>
      </c>
      <c r="C9" s="47"/>
      <c r="D9" s="48"/>
      <c r="E9" s="49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"/>
      <c r="V9" s="4"/>
      <c r="W9" s="4"/>
      <c r="X9" s="4"/>
      <c r="Y9" s="4"/>
      <c r="Z9" s="4"/>
      <c r="AA9" s="48"/>
      <c r="AB9" s="48"/>
      <c r="AC9" s="49"/>
    </row>
    <row r="10" spans="1:29" ht="24" customHeight="1">
      <c r="A10" s="2"/>
      <c r="B10" s="54" t="s">
        <v>77</v>
      </c>
      <c r="C10" s="55">
        <v>48</v>
      </c>
      <c r="D10" s="55">
        <v>99</v>
      </c>
      <c r="E10" s="55">
        <f>C10+D10</f>
        <v>147</v>
      </c>
      <c r="F10" s="55">
        <v>33</v>
      </c>
      <c r="G10" s="55">
        <v>108</v>
      </c>
      <c r="H10" s="55">
        <f>F10+G10</f>
        <v>141</v>
      </c>
      <c r="I10" s="55">
        <v>16</v>
      </c>
      <c r="J10" s="55">
        <v>98</v>
      </c>
      <c r="K10" s="55">
        <f>I10+J10</f>
        <v>114</v>
      </c>
      <c r="L10" s="55">
        <v>0</v>
      </c>
      <c r="M10" s="55">
        <v>0</v>
      </c>
      <c r="N10" s="55">
        <f t="shared" ref="N10:N15" si="0">L10+M10</f>
        <v>0</v>
      </c>
      <c r="O10" s="55">
        <v>16</v>
      </c>
      <c r="P10" s="55">
        <v>81</v>
      </c>
      <c r="Q10" s="55">
        <f>O10+P10</f>
        <v>97</v>
      </c>
      <c r="R10" s="55">
        <v>5</v>
      </c>
      <c r="S10" s="55">
        <v>6</v>
      </c>
      <c r="T10" s="55">
        <f>R10+S10</f>
        <v>11</v>
      </c>
      <c r="U10" s="55">
        <v>0</v>
      </c>
      <c r="V10" s="55">
        <v>0</v>
      </c>
      <c r="W10" s="55">
        <f>U10+V10</f>
        <v>0</v>
      </c>
      <c r="X10" s="55">
        <v>0</v>
      </c>
      <c r="Y10" s="55">
        <v>0</v>
      </c>
      <c r="Z10" s="55">
        <f>X10+Y10</f>
        <v>0</v>
      </c>
      <c r="AA10" s="55">
        <f t="shared" ref="AA10:AC15" si="1">C10+F10+I10+O10+R10+U10+X10+L10</f>
        <v>118</v>
      </c>
      <c r="AB10" s="55">
        <f t="shared" si="1"/>
        <v>392</v>
      </c>
      <c r="AC10" s="55">
        <f t="shared" si="1"/>
        <v>510</v>
      </c>
    </row>
    <row r="11" spans="1:29" ht="24" customHeight="1">
      <c r="A11" s="2"/>
      <c r="B11" s="54" t="s">
        <v>6</v>
      </c>
      <c r="C11" s="55">
        <v>33</v>
      </c>
      <c r="D11" s="55">
        <v>99</v>
      </c>
      <c r="E11" s="55">
        <f>C11+D11</f>
        <v>132</v>
      </c>
      <c r="F11" s="55">
        <v>25</v>
      </c>
      <c r="G11" s="55">
        <v>86</v>
      </c>
      <c r="H11" s="55">
        <f>F11+G11</f>
        <v>111</v>
      </c>
      <c r="I11" s="55">
        <v>29</v>
      </c>
      <c r="J11" s="55">
        <v>84</v>
      </c>
      <c r="K11" s="55">
        <f>I11+J11</f>
        <v>113</v>
      </c>
      <c r="L11" s="55">
        <v>0</v>
      </c>
      <c r="M11" s="55">
        <v>0</v>
      </c>
      <c r="N11" s="55">
        <f t="shared" si="0"/>
        <v>0</v>
      </c>
      <c r="O11" s="55">
        <v>15</v>
      </c>
      <c r="P11" s="55">
        <v>93</v>
      </c>
      <c r="Q11" s="55">
        <f>O11+P11</f>
        <v>108</v>
      </c>
      <c r="R11" s="55">
        <v>0</v>
      </c>
      <c r="S11" s="55">
        <v>6</v>
      </c>
      <c r="T11" s="55">
        <f>R11+S11</f>
        <v>6</v>
      </c>
      <c r="U11" s="55">
        <v>0</v>
      </c>
      <c r="V11" s="55">
        <v>0</v>
      </c>
      <c r="W11" s="55">
        <f>U11+V11</f>
        <v>0</v>
      </c>
      <c r="X11" s="55">
        <v>0</v>
      </c>
      <c r="Y11" s="55">
        <v>0</v>
      </c>
      <c r="Z11" s="55">
        <f>X11+Y11</f>
        <v>0</v>
      </c>
      <c r="AA11" s="55">
        <f t="shared" si="1"/>
        <v>102</v>
      </c>
      <c r="AB11" s="55">
        <f t="shared" si="1"/>
        <v>368</v>
      </c>
      <c r="AC11" s="55">
        <f t="shared" si="1"/>
        <v>470</v>
      </c>
    </row>
    <row r="12" spans="1:29" ht="24" customHeight="1">
      <c r="A12" s="2"/>
      <c r="B12" s="70" t="s">
        <v>145</v>
      </c>
      <c r="C12" s="55">
        <v>68</v>
      </c>
      <c r="D12" s="55">
        <v>14</v>
      </c>
      <c r="E12" s="55">
        <f t="shared" ref="E12" si="2">C12+D12</f>
        <v>82</v>
      </c>
      <c r="F12" s="55">
        <v>59</v>
      </c>
      <c r="G12" s="55">
        <v>13</v>
      </c>
      <c r="H12" s="55">
        <f t="shared" ref="H12" si="3">F12+G12</f>
        <v>72</v>
      </c>
      <c r="I12" s="55">
        <v>40</v>
      </c>
      <c r="J12" s="55">
        <v>6</v>
      </c>
      <c r="K12" s="55">
        <f t="shared" ref="K12" si="4">I12+J12</f>
        <v>46</v>
      </c>
      <c r="L12" s="55">
        <v>0</v>
      </c>
      <c r="M12" s="55">
        <v>0</v>
      </c>
      <c r="N12" s="55">
        <f t="shared" si="0"/>
        <v>0</v>
      </c>
      <c r="O12" s="55">
        <v>9</v>
      </c>
      <c r="P12" s="55">
        <v>4</v>
      </c>
      <c r="Q12" s="55">
        <f t="shared" ref="Q12" si="5">O12+P12</f>
        <v>13</v>
      </c>
      <c r="R12" s="55">
        <v>0</v>
      </c>
      <c r="S12" s="55">
        <v>0</v>
      </c>
      <c r="T12" s="55">
        <f t="shared" ref="T12" si="6">R12+S12</f>
        <v>0</v>
      </c>
      <c r="U12" s="55">
        <v>0</v>
      </c>
      <c r="V12" s="55">
        <v>0</v>
      </c>
      <c r="W12" s="55">
        <f t="shared" ref="W12" si="7">U12+V12</f>
        <v>0</v>
      </c>
      <c r="X12" s="55">
        <v>0</v>
      </c>
      <c r="Y12" s="55">
        <v>0</v>
      </c>
      <c r="Z12" s="55">
        <f t="shared" ref="Z12" si="8">X12+Y12</f>
        <v>0</v>
      </c>
      <c r="AA12" s="55">
        <f t="shared" si="1"/>
        <v>176</v>
      </c>
      <c r="AB12" s="55">
        <f t="shared" si="1"/>
        <v>37</v>
      </c>
      <c r="AC12" s="55">
        <f t="shared" si="1"/>
        <v>213</v>
      </c>
    </row>
    <row r="13" spans="1:29" ht="24" customHeight="1">
      <c r="A13" s="2"/>
      <c r="B13" s="69" t="s">
        <v>163</v>
      </c>
      <c r="C13" s="55">
        <v>4</v>
      </c>
      <c r="D13" s="55">
        <v>61</v>
      </c>
      <c r="E13" s="55">
        <f>C13+D13</f>
        <v>65</v>
      </c>
      <c r="F13" s="55">
        <v>0</v>
      </c>
      <c r="G13" s="55">
        <v>0</v>
      </c>
      <c r="H13" s="55">
        <f>F13+G13</f>
        <v>0</v>
      </c>
      <c r="I13" s="55">
        <v>0</v>
      </c>
      <c r="J13" s="55">
        <v>0</v>
      </c>
      <c r="K13" s="55">
        <f>I13+J13</f>
        <v>0</v>
      </c>
      <c r="L13" s="55">
        <v>0</v>
      </c>
      <c r="M13" s="55">
        <v>0</v>
      </c>
      <c r="N13" s="55">
        <f>L13+M13</f>
        <v>0</v>
      </c>
      <c r="O13" s="55">
        <v>0</v>
      </c>
      <c r="P13" s="55">
        <v>0</v>
      </c>
      <c r="Q13" s="55">
        <f>O13+P13</f>
        <v>0</v>
      </c>
      <c r="R13" s="55">
        <v>0</v>
      </c>
      <c r="S13" s="55">
        <v>0</v>
      </c>
      <c r="T13" s="55">
        <f>R13+S13</f>
        <v>0</v>
      </c>
      <c r="U13" s="55">
        <v>0</v>
      </c>
      <c r="V13" s="55">
        <v>0</v>
      </c>
      <c r="W13" s="55">
        <f>U13+V13</f>
        <v>0</v>
      </c>
      <c r="X13" s="55">
        <v>0</v>
      </c>
      <c r="Y13" s="55">
        <v>0</v>
      </c>
      <c r="Z13" s="55">
        <f>X13+Y13</f>
        <v>0</v>
      </c>
      <c r="AA13" s="55">
        <f t="shared" ref="AA13:AC14" si="9">C13+F13+I13+O13+R13+U13+X13+L13</f>
        <v>4</v>
      </c>
      <c r="AB13" s="55">
        <f t="shared" si="9"/>
        <v>61</v>
      </c>
      <c r="AC13" s="55">
        <f t="shared" si="9"/>
        <v>65</v>
      </c>
    </row>
    <row r="14" spans="1:29" ht="24" customHeight="1">
      <c r="A14" s="2"/>
      <c r="B14" s="70" t="s">
        <v>7</v>
      </c>
      <c r="C14" s="55">
        <v>40</v>
      </c>
      <c r="D14" s="55">
        <v>88</v>
      </c>
      <c r="E14" s="55">
        <f>C14+D14</f>
        <v>128</v>
      </c>
      <c r="F14" s="55">
        <v>45</v>
      </c>
      <c r="G14" s="55">
        <v>83</v>
      </c>
      <c r="H14" s="55">
        <f>F14+G14</f>
        <v>128</v>
      </c>
      <c r="I14" s="55">
        <v>32</v>
      </c>
      <c r="J14" s="55">
        <v>87</v>
      </c>
      <c r="K14" s="55">
        <f>I14+J14</f>
        <v>119</v>
      </c>
      <c r="L14" s="55">
        <v>0</v>
      </c>
      <c r="M14" s="55">
        <v>0</v>
      </c>
      <c r="N14" s="55">
        <f>L14+M14</f>
        <v>0</v>
      </c>
      <c r="O14" s="55">
        <v>40</v>
      </c>
      <c r="P14" s="55">
        <v>90</v>
      </c>
      <c r="Q14" s="55">
        <f>O14+P14</f>
        <v>130</v>
      </c>
      <c r="R14" s="55">
        <v>2</v>
      </c>
      <c r="S14" s="55">
        <v>4</v>
      </c>
      <c r="T14" s="55">
        <f>R14+S14</f>
        <v>6</v>
      </c>
      <c r="U14" s="55">
        <v>0</v>
      </c>
      <c r="V14" s="55">
        <v>0</v>
      </c>
      <c r="W14" s="55">
        <f>U14+V14</f>
        <v>0</v>
      </c>
      <c r="X14" s="55">
        <v>0</v>
      </c>
      <c r="Y14" s="55">
        <v>0</v>
      </c>
      <c r="Z14" s="55">
        <f>X14+Y14</f>
        <v>0</v>
      </c>
      <c r="AA14" s="55">
        <f t="shared" si="9"/>
        <v>159</v>
      </c>
      <c r="AB14" s="55">
        <f t="shared" si="9"/>
        <v>352</v>
      </c>
      <c r="AC14" s="55">
        <f t="shared" si="9"/>
        <v>511</v>
      </c>
    </row>
    <row r="15" spans="1:29" ht="24" customHeight="1">
      <c r="A15" s="2"/>
      <c r="B15" s="54" t="s">
        <v>102</v>
      </c>
      <c r="C15" s="55">
        <v>15</v>
      </c>
      <c r="D15" s="55">
        <v>70</v>
      </c>
      <c r="E15" s="55">
        <f t="shared" ref="E15:E111" si="10">C15+D15</f>
        <v>85</v>
      </c>
      <c r="F15" s="55">
        <v>11</v>
      </c>
      <c r="G15" s="55">
        <v>46</v>
      </c>
      <c r="H15" s="55">
        <f t="shared" ref="H15:H111" si="11">F15+G15</f>
        <v>57</v>
      </c>
      <c r="I15" s="55">
        <v>0</v>
      </c>
      <c r="J15" s="55">
        <v>26</v>
      </c>
      <c r="K15" s="55">
        <f t="shared" ref="K15" si="12">I15+J15</f>
        <v>26</v>
      </c>
      <c r="L15" s="55">
        <v>0</v>
      </c>
      <c r="M15" s="55">
        <v>0</v>
      </c>
      <c r="N15" s="55">
        <f t="shared" si="0"/>
        <v>0</v>
      </c>
      <c r="O15" s="55">
        <v>9</v>
      </c>
      <c r="P15" s="55">
        <v>27</v>
      </c>
      <c r="Q15" s="55">
        <f t="shared" ref="Q15" si="13">O15+P15</f>
        <v>36</v>
      </c>
      <c r="R15" s="55">
        <v>0</v>
      </c>
      <c r="S15" s="55">
        <v>1</v>
      </c>
      <c r="T15" s="55">
        <f t="shared" ref="T15" si="14">R15+S15</f>
        <v>1</v>
      </c>
      <c r="U15" s="55">
        <v>0</v>
      </c>
      <c r="V15" s="55">
        <v>0</v>
      </c>
      <c r="W15" s="55">
        <f t="shared" ref="W15" si="15">U15+V15</f>
        <v>0</v>
      </c>
      <c r="X15" s="55">
        <v>0</v>
      </c>
      <c r="Y15" s="55">
        <v>0</v>
      </c>
      <c r="Z15" s="55">
        <f t="shared" ref="Z15" si="16">X15+Y15</f>
        <v>0</v>
      </c>
      <c r="AA15" s="55">
        <f t="shared" si="1"/>
        <v>35</v>
      </c>
      <c r="AB15" s="55">
        <f t="shared" si="1"/>
        <v>170</v>
      </c>
      <c r="AC15" s="55">
        <f t="shared" si="1"/>
        <v>205</v>
      </c>
    </row>
    <row r="16" spans="1:29" ht="24" customHeight="1">
      <c r="A16" s="2"/>
      <c r="B16" s="7" t="s">
        <v>82</v>
      </c>
      <c r="C16" s="1">
        <f t="shared" ref="C16:AC16" si="17">SUM(C10:C15)</f>
        <v>208</v>
      </c>
      <c r="D16" s="1">
        <f t="shared" si="17"/>
        <v>431</v>
      </c>
      <c r="E16" s="1">
        <f t="shared" si="17"/>
        <v>639</v>
      </c>
      <c r="F16" s="1">
        <f t="shared" si="17"/>
        <v>173</v>
      </c>
      <c r="G16" s="1">
        <f t="shared" si="17"/>
        <v>336</v>
      </c>
      <c r="H16" s="1">
        <f t="shared" si="17"/>
        <v>509</v>
      </c>
      <c r="I16" s="1">
        <f t="shared" si="17"/>
        <v>117</v>
      </c>
      <c r="J16" s="1">
        <f t="shared" si="17"/>
        <v>301</v>
      </c>
      <c r="K16" s="1">
        <f t="shared" si="17"/>
        <v>418</v>
      </c>
      <c r="L16" s="1">
        <f t="shared" si="17"/>
        <v>0</v>
      </c>
      <c r="M16" s="1">
        <f t="shared" si="17"/>
        <v>0</v>
      </c>
      <c r="N16" s="1">
        <f t="shared" si="17"/>
        <v>0</v>
      </c>
      <c r="O16" s="1">
        <f t="shared" si="17"/>
        <v>89</v>
      </c>
      <c r="P16" s="1">
        <f t="shared" si="17"/>
        <v>295</v>
      </c>
      <c r="Q16" s="1">
        <f t="shared" si="17"/>
        <v>384</v>
      </c>
      <c r="R16" s="1">
        <f t="shared" si="17"/>
        <v>7</v>
      </c>
      <c r="S16" s="1">
        <f t="shared" si="17"/>
        <v>17</v>
      </c>
      <c r="T16" s="1">
        <f t="shared" si="17"/>
        <v>24</v>
      </c>
      <c r="U16" s="1">
        <f t="shared" si="17"/>
        <v>0</v>
      </c>
      <c r="V16" s="1">
        <f t="shared" si="17"/>
        <v>0</v>
      </c>
      <c r="W16" s="1">
        <f t="shared" si="17"/>
        <v>0</v>
      </c>
      <c r="X16" s="1">
        <f t="shared" si="17"/>
        <v>0</v>
      </c>
      <c r="Y16" s="1">
        <f t="shared" si="17"/>
        <v>0</v>
      </c>
      <c r="Z16" s="1">
        <f t="shared" si="17"/>
        <v>0</v>
      </c>
      <c r="AA16" s="1">
        <f t="shared" si="17"/>
        <v>594</v>
      </c>
      <c r="AB16" s="1">
        <f t="shared" si="17"/>
        <v>1380</v>
      </c>
      <c r="AC16" s="1">
        <f t="shared" si="17"/>
        <v>1974</v>
      </c>
    </row>
    <row r="17" spans="1:29" ht="24" customHeight="1">
      <c r="A17" s="2"/>
      <c r="B17" s="3" t="s">
        <v>157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24" customHeight="1">
      <c r="A18" s="2"/>
      <c r="B18" s="54" t="s">
        <v>155</v>
      </c>
      <c r="C18" s="55">
        <v>6</v>
      </c>
      <c r="D18" s="55">
        <v>15</v>
      </c>
      <c r="E18" s="55">
        <f t="shared" ref="E18" si="18">C18+D18</f>
        <v>21</v>
      </c>
      <c r="F18" s="55">
        <v>1</v>
      </c>
      <c r="G18" s="55">
        <v>9</v>
      </c>
      <c r="H18" s="55">
        <f t="shared" ref="H18" si="19">F18+G18</f>
        <v>10</v>
      </c>
      <c r="I18" s="55">
        <v>0</v>
      </c>
      <c r="J18" s="55">
        <v>0</v>
      </c>
      <c r="K18" s="55">
        <f t="shared" ref="K18" si="20">I18+J18</f>
        <v>0</v>
      </c>
      <c r="L18" s="55">
        <v>0</v>
      </c>
      <c r="M18" s="55">
        <v>0</v>
      </c>
      <c r="N18" s="55">
        <f t="shared" ref="N18" si="21">L18+M18</f>
        <v>0</v>
      </c>
      <c r="O18" s="55">
        <v>0</v>
      </c>
      <c r="P18" s="55">
        <v>0</v>
      </c>
      <c r="Q18" s="55">
        <f t="shared" ref="Q18" si="22">O18+P18</f>
        <v>0</v>
      </c>
      <c r="R18" s="55">
        <v>0</v>
      </c>
      <c r="S18" s="55">
        <v>0</v>
      </c>
      <c r="T18" s="55">
        <f t="shared" ref="T18" si="23">R18+S18</f>
        <v>0</v>
      </c>
      <c r="U18" s="55">
        <v>0</v>
      </c>
      <c r="V18" s="55">
        <v>0</v>
      </c>
      <c r="W18" s="55">
        <f t="shared" ref="W18" si="24">U18+V18</f>
        <v>0</v>
      </c>
      <c r="X18" s="55">
        <v>0</v>
      </c>
      <c r="Y18" s="55">
        <v>0</v>
      </c>
      <c r="Z18" s="55">
        <f t="shared" ref="Z18" si="25">X18+Y18</f>
        <v>0</v>
      </c>
      <c r="AA18" s="55">
        <f t="shared" ref="AA18" si="26">C18+F18+I18+O18+R18+U18+X18+L18</f>
        <v>7</v>
      </c>
      <c r="AB18" s="55">
        <f t="shared" ref="AB18" si="27">D18+G18+J18+P18+S18+V18+Y18+M18</f>
        <v>24</v>
      </c>
      <c r="AC18" s="55">
        <f t="shared" ref="AC18" si="28">E18+H18+K18+Q18+T18+W18+Z18+N18</f>
        <v>31</v>
      </c>
    </row>
    <row r="19" spans="1:29" ht="24" customHeight="1">
      <c r="A19" s="2"/>
      <c r="B19" s="7" t="s">
        <v>82</v>
      </c>
      <c r="C19" s="1">
        <f>SUM(C18)</f>
        <v>6</v>
      </c>
      <c r="D19" s="1">
        <f t="shared" ref="D19:AC19" si="29">SUM(D18)</f>
        <v>15</v>
      </c>
      <c r="E19" s="1">
        <f t="shared" si="29"/>
        <v>21</v>
      </c>
      <c r="F19" s="1">
        <f t="shared" si="29"/>
        <v>1</v>
      </c>
      <c r="G19" s="1">
        <f t="shared" si="29"/>
        <v>9</v>
      </c>
      <c r="H19" s="1">
        <f t="shared" si="29"/>
        <v>10</v>
      </c>
      <c r="I19" s="1">
        <f t="shared" si="29"/>
        <v>0</v>
      </c>
      <c r="J19" s="1">
        <f t="shared" si="29"/>
        <v>0</v>
      </c>
      <c r="K19" s="1">
        <f t="shared" si="29"/>
        <v>0</v>
      </c>
      <c r="L19" s="1">
        <f t="shared" si="29"/>
        <v>0</v>
      </c>
      <c r="M19" s="1">
        <f t="shared" si="29"/>
        <v>0</v>
      </c>
      <c r="N19" s="1">
        <f t="shared" si="29"/>
        <v>0</v>
      </c>
      <c r="O19" s="1">
        <f t="shared" si="29"/>
        <v>0</v>
      </c>
      <c r="P19" s="1">
        <f t="shared" si="29"/>
        <v>0</v>
      </c>
      <c r="Q19" s="1">
        <f t="shared" si="29"/>
        <v>0</v>
      </c>
      <c r="R19" s="1">
        <f t="shared" si="29"/>
        <v>0</v>
      </c>
      <c r="S19" s="1">
        <f t="shared" si="29"/>
        <v>0</v>
      </c>
      <c r="T19" s="1">
        <f t="shared" si="29"/>
        <v>0</v>
      </c>
      <c r="U19" s="1">
        <f t="shared" si="29"/>
        <v>0</v>
      </c>
      <c r="V19" s="1">
        <f t="shared" si="29"/>
        <v>0</v>
      </c>
      <c r="W19" s="1">
        <f t="shared" si="29"/>
        <v>0</v>
      </c>
      <c r="X19" s="1">
        <f t="shared" si="29"/>
        <v>0</v>
      </c>
      <c r="Y19" s="1">
        <f t="shared" si="29"/>
        <v>0</v>
      </c>
      <c r="Z19" s="1">
        <f t="shared" si="29"/>
        <v>0</v>
      </c>
      <c r="AA19" s="1">
        <f t="shared" si="29"/>
        <v>7</v>
      </c>
      <c r="AB19" s="1">
        <f t="shared" si="29"/>
        <v>24</v>
      </c>
      <c r="AC19" s="1">
        <f t="shared" si="29"/>
        <v>31</v>
      </c>
    </row>
    <row r="20" spans="1:29" ht="24" customHeight="1">
      <c r="A20" s="2"/>
      <c r="B20" s="3" t="s">
        <v>95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24" customHeight="1">
      <c r="A21" s="2"/>
      <c r="B21" s="57" t="s">
        <v>77</v>
      </c>
      <c r="C21" s="55">
        <v>14</v>
      </c>
      <c r="D21" s="55">
        <v>31</v>
      </c>
      <c r="E21" s="55">
        <f t="shared" ref="E21" si="30">C21+D21</f>
        <v>45</v>
      </c>
      <c r="F21" s="55">
        <v>8</v>
      </c>
      <c r="G21" s="55">
        <v>14</v>
      </c>
      <c r="H21" s="55">
        <f t="shared" ref="H21" si="31">F21+G21</f>
        <v>22</v>
      </c>
      <c r="I21" s="55">
        <v>2</v>
      </c>
      <c r="J21" s="55">
        <v>8</v>
      </c>
      <c r="K21" s="55">
        <f>SUM(I21:J21)</f>
        <v>10</v>
      </c>
      <c r="L21" s="55">
        <v>0</v>
      </c>
      <c r="M21" s="55">
        <v>0</v>
      </c>
      <c r="N21" s="55">
        <f t="shared" ref="N21" si="32">L21+M21</f>
        <v>0</v>
      </c>
      <c r="O21" s="55">
        <v>0</v>
      </c>
      <c r="P21" s="55">
        <v>0</v>
      </c>
      <c r="Q21" s="55">
        <f t="shared" ref="Q21" si="33">O21+P21</f>
        <v>0</v>
      </c>
      <c r="R21" s="55">
        <v>0</v>
      </c>
      <c r="S21" s="55">
        <v>0</v>
      </c>
      <c r="T21" s="55">
        <f t="shared" ref="T21" si="34">R21+S21</f>
        <v>0</v>
      </c>
      <c r="U21" s="55">
        <v>0</v>
      </c>
      <c r="V21" s="55">
        <v>0</v>
      </c>
      <c r="W21" s="55">
        <f t="shared" ref="W21" si="35">U21+V21</f>
        <v>0</v>
      </c>
      <c r="X21" s="55">
        <v>0</v>
      </c>
      <c r="Y21" s="55">
        <v>0</v>
      </c>
      <c r="Z21" s="55">
        <f t="shared" ref="Z21" si="36">X21+Y21</f>
        <v>0</v>
      </c>
      <c r="AA21" s="55">
        <f>C21+F21+I21+O21+R21+U21+X21+L21</f>
        <v>24</v>
      </c>
      <c r="AB21" s="55">
        <f>D21+G21+J21+P21+S21+V21+Y21+M21</f>
        <v>53</v>
      </c>
      <c r="AC21" s="55">
        <f>E21+H21+K21+Q21+T21+W21+Z21+N21</f>
        <v>77</v>
      </c>
    </row>
    <row r="22" spans="1:29" ht="24" customHeight="1">
      <c r="A22" s="2"/>
      <c r="B22" s="9" t="s">
        <v>82</v>
      </c>
      <c r="C22" s="1">
        <f>SUM(C21)</f>
        <v>14</v>
      </c>
      <c r="D22" s="1">
        <f t="shared" ref="D22:AC22" si="37">SUM(D21)</f>
        <v>31</v>
      </c>
      <c r="E22" s="1">
        <f t="shared" si="37"/>
        <v>45</v>
      </c>
      <c r="F22" s="1">
        <f t="shared" si="37"/>
        <v>8</v>
      </c>
      <c r="G22" s="1">
        <f t="shared" si="37"/>
        <v>14</v>
      </c>
      <c r="H22" s="1">
        <f t="shared" si="37"/>
        <v>22</v>
      </c>
      <c r="I22" s="1">
        <f t="shared" si="37"/>
        <v>2</v>
      </c>
      <c r="J22" s="1">
        <f t="shared" si="37"/>
        <v>8</v>
      </c>
      <c r="K22" s="1">
        <f t="shared" si="37"/>
        <v>10</v>
      </c>
      <c r="L22" s="1">
        <f t="shared" ref="L22:N22" si="38">SUM(L21)</f>
        <v>0</v>
      </c>
      <c r="M22" s="1">
        <f t="shared" si="38"/>
        <v>0</v>
      </c>
      <c r="N22" s="1">
        <f t="shared" si="38"/>
        <v>0</v>
      </c>
      <c r="O22" s="1">
        <f t="shared" si="37"/>
        <v>0</v>
      </c>
      <c r="P22" s="1">
        <f t="shared" si="37"/>
        <v>0</v>
      </c>
      <c r="Q22" s="1">
        <f t="shared" si="37"/>
        <v>0</v>
      </c>
      <c r="R22" s="1">
        <f t="shared" si="37"/>
        <v>0</v>
      </c>
      <c r="S22" s="1">
        <f t="shared" si="37"/>
        <v>0</v>
      </c>
      <c r="T22" s="1">
        <f t="shared" si="37"/>
        <v>0</v>
      </c>
      <c r="U22" s="1">
        <f t="shared" si="37"/>
        <v>0</v>
      </c>
      <c r="V22" s="1">
        <f t="shared" si="37"/>
        <v>0</v>
      </c>
      <c r="W22" s="1">
        <f t="shared" si="37"/>
        <v>0</v>
      </c>
      <c r="X22" s="1">
        <f t="shared" si="37"/>
        <v>0</v>
      </c>
      <c r="Y22" s="1">
        <f t="shared" si="37"/>
        <v>0</v>
      </c>
      <c r="Z22" s="1">
        <f t="shared" si="37"/>
        <v>0</v>
      </c>
      <c r="AA22" s="1">
        <f t="shared" si="37"/>
        <v>24</v>
      </c>
      <c r="AB22" s="1">
        <f t="shared" si="37"/>
        <v>53</v>
      </c>
      <c r="AC22" s="1">
        <f t="shared" si="37"/>
        <v>77</v>
      </c>
    </row>
    <row r="23" spans="1:29" ht="24" customHeight="1">
      <c r="A23" s="2"/>
      <c r="B23" s="9" t="s">
        <v>8</v>
      </c>
      <c r="C23" s="1">
        <f>C16+C22+C19</f>
        <v>228</v>
      </c>
      <c r="D23" s="1">
        <f t="shared" ref="D23:AC23" si="39">D16+D22+D19</f>
        <v>477</v>
      </c>
      <c r="E23" s="1">
        <f t="shared" si="39"/>
        <v>705</v>
      </c>
      <c r="F23" s="1">
        <f t="shared" si="39"/>
        <v>182</v>
      </c>
      <c r="G23" s="1">
        <f t="shared" si="39"/>
        <v>359</v>
      </c>
      <c r="H23" s="1">
        <f t="shared" si="39"/>
        <v>541</v>
      </c>
      <c r="I23" s="1">
        <f t="shared" si="39"/>
        <v>119</v>
      </c>
      <c r="J23" s="1">
        <f t="shared" si="39"/>
        <v>309</v>
      </c>
      <c r="K23" s="1">
        <f t="shared" si="39"/>
        <v>428</v>
      </c>
      <c r="L23" s="1">
        <f t="shared" si="39"/>
        <v>0</v>
      </c>
      <c r="M23" s="1">
        <f t="shared" si="39"/>
        <v>0</v>
      </c>
      <c r="N23" s="1">
        <f t="shared" si="39"/>
        <v>0</v>
      </c>
      <c r="O23" s="1">
        <f t="shared" si="39"/>
        <v>89</v>
      </c>
      <c r="P23" s="1">
        <f t="shared" si="39"/>
        <v>295</v>
      </c>
      <c r="Q23" s="1">
        <f t="shared" si="39"/>
        <v>384</v>
      </c>
      <c r="R23" s="1">
        <f t="shared" si="39"/>
        <v>7</v>
      </c>
      <c r="S23" s="1">
        <f t="shared" si="39"/>
        <v>17</v>
      </c>
      <c r="T23" s="1">
        <f t="shared" si="39"/>
        <v>24</v>
      </c>
      <c r="U23" s="1">
        <f t="shared" si="39"/>
        <v>0</v>
      </c>
      <c r="V23" s="1">
        <f t="shared" si="39"/>
        <v>0</v>
      </c>
      <c r="W23" s="1">
        <f t="shared" si="39"/>
        <v>0</v>
      </c>
      <c r="X23" s="1">
        <f t="shared" si="39"/>
        <v>0</v>
      </c>
      <c r="Y23" s="1">
        <f t="shared" si="39"/>
        <v>0</v>
      </c>
      <c r="Z23" s="1">
        <f t="shared" si="39"/>
        <v>0</v>
      </c>
      <c r="AA23" s="1">
        <f t="shared" si="39"/>
        <v>625</v>
      </c>
      <c r="AB23" s="1">
        <f t="shared" si="39"/>
        <v>1457</v>
      </c>
      <c r="AC23" s="1">
        <f t="shared" si="39"/>
        <v>2082</v>
      </c>
    </row>
    <row r="24" spans="1:29" ht="24" customHeight="1">
      <c r="A24" s="2"/>
      <c r="B24" s="10" t="s">
        <v>75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24" customHeight="1">
      <c r="A25" s="2"/>
      <c r="B25" s="11" t="s">
        <v>96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24" customHeight="1">
      <c r="A26" s="2"/>
      <c r="B26" s="57" t="s">
        <v>77</v>
      </c>
      <c r="C26" s="55">
        <v>16</v>
      </c>
      <c r="D26" s="55">
        <v>11</v>
      </c>
      <c r="E26" s="55">
        <f t="shared" ref="E26" si="40">C26+D26</f>
        <v>27</v>
      </c>
      <c r="F26" s="55">
        <v>12</v>
      </c>
      <c r="G26" s="55">
        <v>16</v>
      </c>
      <c r="H26" s="55">
        <f t="shared" ref="H26" si="41">F26+G26</f>
        <v>28</v>
      </c>
      <c r="I26" s="55">
        <v>11</v>
      </c>
      <c r="J26" s="55">
        <v>11</v>
      </c>
      <c r="K26" s="55">
        <f t="shared" ref="K26" si="42">I26+J26</f>
        <v>22</v>
      </c>
      <c r="L26" s="55">
        <v>0</v>
      </c>
      <c r="M26" s="55">
        <v>0</v>
      </c>
      <c r="N26" s="55">
        <f t="shared" ref="N26:N27" si="43">L26+M26</f>
        <v>0</v>
      </c>
      <c r="O26" s="55">
        <v>0</v>
      </c>
      <c r="P26" s="55">
        <v>0</v>
      </c>
      <c r="Q26" s="55">
        <f t="shared" ref="Q26" si="44">O26+P26</f>
        <v>0</v>
      </c>
      <c r="R26" s="55">
        <v>3</v>
      </c>
      <c r="S26" s="55">
        <v>4</v>
      </c>
      <c r="T26" s="55">
        <f t="shared" ref="T26" si="45">R26+S26</f>
        <v>7</v>
      </c>
      <c r="U26" s="55">
        <v>0</v>
      </c>
      <c r="V26" s="55">
        <v>0</v>
      </c>
      <c r="W26" s="55">
        <f t="shared" ref="W26" si="46">U26+V26</f>
        <v>0</v>
      </c>
      <c r="X26" s="55">
        <v>0</v>
      </c>
      <c r="Y26" s="55">
        <v>0</v>
      </c>
      <c r="Z26" s="55">
        <f t="shared" ref="Z26" si="47">X26+Y26</f>
        <v>0</v>
      </c>
      <c r="AA26" s="55">
        <f t="shared" ref="AA26:AC27" si="48">C26+F26+I26+O26+R26+U26+X26+L26</f>
        <v>42</v>
      </c>
      <c r="AB26" s="55">
        <f t="shared" si="48"/>
        <v>42</v>
      </c>
      <c r="AC26" s="55">
        <f t="shared" si="48"/>
        <v>84</v>
      </c>
    </row>
    <row r="27" spans="1:29" ht="24" customHeight="1">
      <c r="A27" s="2"/>
      <c r="B27" s="54" t="s">
        <v>7</v>
      </c>
      <c r="C27" s="55">
        <v>14</v>
      </c>
      <c r="D27" s="55">
        <v>18</v>
      </c>
      <c r="E27" s="55">
        <f t="shared" ref="E27" si="49">C27+D27</f>
        <v>32</v>
      </c>
      <c r="F27" s="55">
        <v>15</v>
      </c>
      <c r="G27" s="55">
        <v>19</v>
      </c>
      <c r="H27" s="55">
        <f t="shared" ref="H27" si="50">F27+G27</f>
        <v>34</v>
      </c>
      <c r="I27" s="55">
        <v>14</v>
      </c>
      <c r="J27" s="55">
        <v>20</v>
      </c>
      <c r="K27" s="55">
        <f t="shared" ref="K27" si="51">I27+J27</f>
        <v>34</v>
      </c>
      <c r="L27" s="55">
        <v>0</v>
      </c>
      <c r="M27" s="55">
        <v>0</v>
      </c>
      <c r="N27" s="55">
        <f t="shared" si="43"/>
        <v>0</v>
      </c>
      <c r="O27" s="55">
        <v>13</v>
      </c>
      <c r="P27" s="55">
        <v>25</v>
      </c>
      <c r="Q27" s="55">
        <f t="shared" ref="Q27" si="52">O27+P27</f>
        <v>38</v>
      </c>
      <c r="R27" s="55">
        <v>2</v>
      </c>
      <c r="S27" s="55">
        <v>3</v>
      </c>
      <c r="T27" s="55">
        <f t="shared" ref="T27" si="53">R27+S27</f>
        <v>5</v>
      </c>
      <c r="U27" s="55">
        <v>0</v>
      </c>
      <c r="V27" s="55">
        <v>0</v>
      </c>
      <c r="W27" s="55">
        <f t="shared" ref="W27" si="54">U27+V27</f>
        <v>0</v>
      </c>
      <c r="X27" s="55">
        <v>0</v>
      </c>
      <c r="Y27" s="55">
        <v>0</v>
      </c>
      <c r="Z27" s="55">
        <f t="shared" ref="Z27" si="55">X27+Y27</f>
        <v>0</v>
      </c>
      <c r="AA27" s="55">
        <f t="shared" si="48"/>
        <v>58</v>
      </c>
      <c r="AB27" s="55">
        <f t="shared" si="48"/>
        <v>85</v>
      </c>
      <c r="AC27" s="55">
        <f t="shared" si="48"/>
        <v>143</v>
      </c>
    </row>
    <row r="28" spans="1:29" ht="24" customHeight="1">
      <c r="A28" s="2"/>
      <c r="B28" s="9" t="s">
        <v>82</v>
      </c>
      <c r="C28" s="1">
        <f>SUM(C26:C27)</f>
        <v>30</v>
      </c>
      <c r="D28" s="1">
        <f t="shared" ref="D28:AC28" si="56">SUM(D26:D27)</f>
        <v>29</v>
      </c>
      <c r="E28" s="1">
        <f t="shared" si="56"/>
        <v>59</v>
      </c>
      <c r="F28" s="1">
        <f t="shared" si="56"/>
        <v>27</v>
      </c>
      <c r="G28" s="1">
        <f t="shared" si="56"/>
        <v>35</v>
      </c>
      <c r="H28" s="1">
        <f t="shared" si="56"/>
        <v>62</v>
      </c>
      <c r="I28" s="1">
        <f t="shared" si="56"/>
        <v>25</v>
      </c>
      <c r="J28" s="1">
        <f t="shared" si="56"/>
        <v>31</v>
      </c>
      <c r="K28" s="1">
        <f t="shared" si="56"/>
        <v>56</v>
      </c>
      <c r="L28" s="1">
        <f t="shared" ref="L28:N28" si="57">SUM(L26:L27)</f>
        <v>0</v>
      </c>
      <c r="M28" s="1">
        <f t="shared" si="57"/>
        <v>0</v>
      </c>
      <c r="N28" s="1">
        <f t="shared" si="57"/>
        <v>0</v>
      </c>
      <c r="O28" s="1">
        <f t="shared" si="56"/>
        <v>13</v>
      </c>
      <c r="P28" s="1">
        <f t="shared" si="56"/>
        <v>25</v>
      </c>
      <c r="Q28" s="1">
        <f t="shared" si="56"/>
        <v>38</v>
      </c>
      <c r="R28" s="1">
        <f t="shared" si="56"/>
        <v>5</v>
      </c>
      <c r="S28" s="1">
        <f t="shared" si="56"/>
        <v>7</v>
      </c>
      <c r="T28" s="1">
        <f t="shared" si="56"/>
        <v>12</v>
      </c>
      <c r="U28" s="1">
        <f t="shared" si="56"/>
        <v>0</v>
      </c>
      <c r="V28" s="1">
        <f t="shared" si="56"/>
        <v>0</v>
      </c>
      <c r="W28" s="1">
        <f t="shared" si="56"/>
        <v>0</v>
      </c>
      <c r="X28" s="1">
        <f t="shared" si="56"/>
        <v>0</v>
      </c>
      <c r="Y28" s="1">
        <f t="shared" si="56"/>
        <v>0</v>
      </c>
      <c r="Z28" s="1">
        <f t="shared" si="56"/>
        <v>0</v>
      </c>
      <c r="AA28" s="1">
        <f t="shared" si="56"/>
        <v>100</v>
      </c>
      <c r="AB28" s="1">
        <f t="shared" si="56"/>
        <v>127</v>
      </c>
      <c r="AC28" s="1">
        <f t="shared" si="56"/>
        <v>227</v>
      </c>
    </row>
    <row r="29" spans="1:29" ht="24" customHeight="1">
      <c r="A29" s="2"/>
      <c r="B29" s="10" t="s">
        <v>75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24" customHeight="1">
      <c r="A30" s="2"/>
      <c r="B30" s="3" t="s">
        <v>95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24" customHeight="1">
      <c r="A31" s="2"/>
      <c r="B31" s="57" t="s">
        <v>77</v>
      </c>
      <c r="C31" s="55">
        <v>3</v>
      </c>
      <c r="D31" s="55">
        <v>8</v>
      </c>
      <c r="E31" s="55">
        <f t="shared" ref="E31" si="58">C31+D31</f>
        <v>11</v>
      </c>
      <c r="F31" s="55">
        <v>3</v>
      </c>
      <c r="G31" s="55">
        <v>9</v>
      </c>
      <c r="H31" s="55">
        <f t="shared" ref="H31" si="59">F31+G31</f>
        <v>12</v>
      </c>
      <c r="I31" s="55">
        <v>0</v>
      </c>
      <c r="J31" s="55">
        <v>0</v>
      </c>
      <c r="K31" s="55">
        <f>SUM(I31:J31)</f>
        <v>0</v>
      </c>
      <c r="L31" s="55">
        <v>0</v>
      </c>
      <c r="M31" s="55">
        <v>0</v>
      </c>
      <c r="N31" s="55">
        <f t="shared" ref="N31" si="60">L31+M31</f>
        <v>0</v>
      </c>
      <c r="O31" s="55">
        <v>0</v>
      </c>
      <c r="P31" s="55">
        <v>0</v>
      </c>
      <c r="Q31" s="55">
        <f t="shared" ref="Q31" si="61">O31+P31</f>
        <v>0</v>
      </c>
      <c r="R31" s="55">
        <v>0</v>
      </c>
      <c r="S31" s="55">
        <v>0</v>
      </c>
      <c r="T31" s="55">
        <f t="shared" ref="T31" si="62">R31+S31</f>
        <v>0</v>
      </c>
      <c r="U31" s="55">
        <v>0</v>
      </c>
      <c r="V31" s="55">
        <v>0</v>
      </c>
      <c r="W31" s="55">
        <f t="shared" ref="W31" si="63">U31+V31</f>
        <v>0</v>
      </c>
      <c r="X31" s="55">
        <v>0</v>
      </c>
      <c r="Y31" s="55">
        <v>0</v>
      </c>
      <c r="Z31" s="55">
        <f t="shared" ref="Z31" si="64">X31+Y31</f>
        <v>0</v>
      </c>
      <c r="AA31" s="55">
        <f>C31+F31+I31+O31+R31+U31+X31+L31</f>
        <v>6</v>
      </c>
      <c r="AB31" s="55">
        <f>D31+G31+J31+P31+S31+V31+Y31+M31</f>
        <v>17</v>
      </c>
      <c r="AC31" s="55">
        <f>E31+H31+K31+Q31+T31+W31+Z31+N31</f>
        <v>23</v>
      </c>
    </row>
    <row r="32" spans="1:29" ht="24" customHeight="1">
      <c r="A32" s="2"/>
      <c r="B32" s="9" t="s">
        <v>82</v>
      </c>
      <c r="C32" s="1">
        <f>SUM(C31)</f>
        <v>3</v>
      </c>
      <c r="D32" s="1">
        <f t="shared" ref="D32:AC32" si="65">SUM(D31)</f>
        <v>8</v>
      </c>
      <c r="E32" s="1">
        <f t="shared" si="65"/>
        <v>11</v>
      </c>
      <c r="F32" s="1">
        <f t="shared" si="65"/>
        <v>3</v>
      </c>
      <c r="G32" s="1">
        <f t="shared" si="65"/>
        <v>9</v>
      </c>
      <c r="H32" s="1">
        <f t="shared" si="65"/>
        <v>12</v>
      </c>
      <c r="I32" s="1">
        <f t="shared" si="65"/>
        <v>0</v>
      </c>
      <c r="J32" s="1">
        <f t="shared" si="65"/>
        <v>0</v>
      </c>
      <c r="K32" s="1">
        <f t="shared" si="65"/>
        <v>0</v>
      </c>
      <c r="L32" s="1">
        <f t="shared" si="65"/>
        <v>0</v>
      </c>
      <c r="M32" s="1">
        <f t="shared" si="65"/>
        <v>0</v>
      </c>
      <c r="N32" s="1">
        <f t="shared" si="65"/>
        <v>0</v>
      </c>
      <c r="O32" s="1">
        <f t="shared" si="65"/>
        <v>0</v>
      </c>
      <c r="P32" s="1">
        <f t="shared" si="65"/>
        <v>0</v>
      </c>
      <c r="Q32" s="1">
        <f t="shared" si="65"/>
        <v>0</v>
      </c>
      <c r="R32" s="1">
        <f t="shared" si="65"/>
        <v>0</v>
      </c>
      <c r="S32" s="1">
        <f t="shared" si="65"/>
        <v>0</v>
      </c>
      <c r="T32" s="1">
        <f t="shared" si="65"/>
        <v>0</v>
      </c>
      <c r="U32" s="1">
        <f t="shared" si="65"/>
        <v>0</v>
      </c>
      <c r="V32" s="1">
        <f t="shared" si="65"/>
        <v>0</v>
      </c>
      <c r="W32" s="1">
        <f t="shared" si="65"/>
        <v>0</v>
      </c>
      <c r="X32" s="1">
        <f t="shared" si="65"/>
        <v>0</v>
      </c>
      <c r="Y32" s="1">
        <f t="shared" si="65"/>
        <v>0</v>
      </c>
      <c r="Z32" s="1">
        <f t="shared" si="65"/>
        <v>0</v>
      </c>
      <c r="AA32" s="1">
        <f>SUM(AA31)</f>
        <v>6</v>
      </c>
      <c r="AB32" s="1">
        <f t="shared" si="65"/>
        <v>17</v>
      </c>
      <c r="AC32" s="1">
        <f t="shared" si="65"/>
        <v>23</v>
      </c>
    </row>
    <row r="33" spans="1:29" ht="24" customHeight="1">
      <c r="A33" s="2"/>
      <c r="B33" s="9" t="s">
        <v>76</v>
      </c>
      <c r="C33" s="1">
        <f>C28+C32</f>
        <v>33</v>
      </c>
      <c r="D33" s="1">
        <f>D28+D32</f>
        <v>37</v>
      </c>
      <c r="E33" s="1">
        <f t="shared" ref="E33:Y33" si="66">E28+E32</f>
        <v>70</v>
      </c>
      <c r="F33" s="1">
        <f t="shared" si="66"/>
        <v>30</v>
      </c>
      <c r="G33" s="1">
        <f t="shared" si="66"/>
        <v>44</v>
      </c>
      <c r="H33" s="1">
        <f t="shared" si="66"/>
        <v>74</v>
      </c>
      <c r="I33" s="1">
        <f t="shared" si="66"/>
        <v>25</v>
      </c>
      <c r="J33" s="1">
        <f t="shared" si="66"/>
        <v>31</v>
      </c>
      <c r="K33" s="1">
        <f t="shared" si="66"/>
        <v>56</v>
      </c>
      <c r="L33" s="1">
        <f t="shared" si="66"/>
        <v>0</v>
      </c>
      <c r="M33" s="1">
        <f t="shared" si="66"/>
        <v>0</v>
      </c>
      <c r="N33" s="1">
        <f t="shared" si="66"/>
        <v>0</v>
      </c>
      <c r="O33" s="1">
        <f t="shared" si="66"/>
        <v>13</v>
      </c>
      <c r="P33" s="1">
        <f t="shared" si="66"/>
        <v>25</v>
      </c>
      <c r="Q33" s="1">
        <f t="shared" si="66"/>
        <v>38</v>
      </c>
      <c r="R33" s="1">
        <f t="shared" si="66"/>
        <v>5</v>
      </c>
      <c r="S33" s="1">
        <f t="shared" si="66"/>
        <v>7</v>
      </c>
      <c r="T33" s="1">
        <f t="shared" si="66"/>
        <v>12</v>
      </c>
      <c r="U33" s="1">
        <f t="shared" si="66"/>
        <v>0</v>
      </c>
      <c r="V33" s="1">
        <f t="shared" si="66"/>
        <v>0</v>
      </c>
      <c r="W33" s="1">
        <f t="shared" si="66"/>
        <v>0</v>
      </c>
      <c r="X33" s="1">
        <f t="shared" si="66"/>
        <v>0</v>
      </c>
      <c r="Y33" s="1">
        <f t="shared" si="66"/>
        <v>0</v>
      </c>
      <c r="Z33" s="1">
        <f>Z28+Z32</f>
        <v>0</v>
      </c>
      <c r="AA33" s="1">
        <f>AA28+AA32</f>
        <v>106</v>
      </c>
      <c r="AB33" s="1">
        <f t="shared" ref="AB33:AC33" si="67">AB28+AB32</f>
        <v>144</v>
      </c>
      <c r="AC33" s="1">
        <f t="shared" si="67"/>
        <v>250</v>
      </c>
    </row>
    <row r="34" spans="1:29" ht="24" customHeight="1">
      <c r="A34" s="12"/>
      <c r="B34" s="13" t="s">
        <v>9</v>
      </c>
      <c r="C34" s="14">
        <f t="shared" ref="C34:AA34" si="68">C23+C33</f>
        <v>261</v>
      </c>
      <c r="D34" s="14">
        <f t="shared" si="68"/>
        <v>514</v>
      </c>
      <c r="E34" s="14">
        <f t="shared" si="68"/>
        <v>775</v>
      </c>
      <c r="F34" s="14">
        <f t="shared" si="68"/>
        <v>212</v>
      </c>
      <c r="G34" s="14">
        <f t="shared" si="68"/>
        <v>403</v>
      </c>
      <c r="H34" s="14">
        <f t="shared" si="68"/>
        <v>615</v>
      </c>
      <c r="I34" s="14">
        <f t="shared" si="68"/>
        <v>144</v>
      </c>
      <c r="J34" s="14">
        <f t="shared" si="68"/>
        <v>340</v>
      </c>
      <c r="K34" s="14">
        <f t="shared" si="68"/>
        <v>484</v>
      </c>
      <c r="L34" s="14">
        <f t="shared" si="68"/>
        <v>0</v>
      </c>
      <c r="M34" s="14">
        <f t="shared" si="68"/>
        <v>0</v>
      </c>
      <c r="N34" s="14">
        <f t="shared" si="68"/>
        <v>0</v>
      </c>
      <c r="O34" s="14">
        <f t="shared" si="68"/>
        <v>102</v>
      </c>
      <c r="P34" s="14">
        <f t="shared" si="68"/>
        <v>320</v>
      </c>
      <c r="Q34" s="14">
        <f t="shared" si="68"/>
        <v>422</v>
      </c>
      <c r="R34" s="14">
        <f t="shared" si="68"/>
        <v>12</v>
      </c>
      <c r="S34" s="14">
        <f t="shared" si="68"/>
        <v>24</v>
      </c>
      <c r="T34" s="14">
        <f t="shared" si="68"/>
        <v>36</v>
      </c>
      <c r="U34" s="14">
        <f t="shared" si="68"/>
        <v>0</v>
      </c>
      <c r="V34" s="14">
        <f t="shared" si="68"/>
        <v>0</v>
      </c>
      <c r="W34" s="14">
        <f t="shared" si="68"/>
        <v>0</v>
      </c>
      <c r="X34" s="14">
        <f t="shared" si="68"/>
        <v>0</v>
      </c>
      <c r="Y34" s="14">
        <f t="shared" si="68"/>
        <v>0</v>
      </c>
      <c r="Z34" s="14">
        <f t="shared" si="68"/>
        <v>0</v>
      </c>
      <c r="AA34" s="14">
        <f t="shared" si="68"/>
        <v>731</v>
      </c>
      <c r="AB34" s="14">
        <f t="shared" ref="AB34:AC34" si="69">AB23+AB33</f>
        <v>1601</v>
      </c>
      <c r="AC34" s="14">
        <f t="shared" si="69"/>
        <v>2332</v>
      </c>
    </row>
    <row r="35" spans="1:29" ht="24" customHeight="1">
      <c r="A35" s="2" t="s">
        <v>10</v>
      </c>
      <c r="B35" s="3"/>
      <c r="C35" s="47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"/>
      <c r="V35" s="4"/>
      <c r="W35" s="4"/>
      <c r="X35" s="4"/>
      <c r="Y35" s="4"/>
      <c r="Z35" s="4"/>
      <c r="AA35" s="48"/>
      <c r="AB35" s="48"/>
      <c r="AC35" s="49"/>
    </row>
    <row r="36" spans="1:29" ht="24" customHeight="1">
      <c r="A36" s="2"/>
      <c r="B36" s="5" t="s">
        <v>5</v>
      </c>
      <c r="C36" s="47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"/>
      <c r="V36" s="4"/>
      <c r="W36" s="4"/>
      <c r="X36" s="4"/>
      <c r="Y36" s="4"/>
      <c r="Z36" s="4"/>
      <c r="AA36" s="48"/>
      <c r="AB36" s="48"/>
      <c r="AC36" s="49"/>
    </row>
    <row r="37" spans="1:29" ht="24" customHeight="1">
      <c r="A37" s="2"/>
      <c r="B37" s="3" t="s">
        <v>130</v>
      </c>
      <c r="C37" s="47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"/>
      <c r="V37" s="4"/>
      <c r="W37" s="4"/>
      <c r="X37" s="4"/>
      <c r="Y37" s="4"/>
      <c r="Z37" s="4"/>
      <c r="AA37" s="48"/>
      <c r="AB37" s="48"/>
      <c r="AC37" s="49"/>
    </row>
    <row r="38" spans="1:29" ht="24" customHeight="1">
      <c r="A38" s="2"/>
      <c r="B38" s="54" t="s">
        <v>11</v>
      </c>
      <c r="C38" s="55">
        <v>38</v>
      </c>
      <c r="D38" s="55">
        <v>22</v>
      </c>
      <c r="E38" s="55">
        <f t="shared" ref="E38:E42" si="70">C38+D38</f>
        <v>60</v>
      </c>
      <c r="F38" s="55">
        <v>35</v>
      </c>
      <c r="G38" s="55">
        <v>17</v>
      </c>
      <c r="H38" s="55">
        <f t="shared" ref="H38:H42" si="71">F38+G38</f>
        <v>52</v>
      </c>
      <c r="I38" s="55">
        <v>14</v>
      </c>
      <c r="J38" s="55">
        <v>12</v>
      </c>
      <c r="K38" s="55">
        <f t="shared" ref="K38:K42" si="72">I38+J38</f>
        <v>26</v>
      </c>
      <c r="L38" s="55">
        <v>0</v>
      </c>
      <c r="M38" s="55">
        <v>0</v>
      </c>
      <c r="N38" s="55">
        <f t="shared" ref="N38:N42" si="73">L38+M38</f>
        <v>0</v>
      </c>
      <c r="O38" s="55">
        <v>36</v>
      </c>
      <c r="P38" s="55">
        <v>13</v>
      </c>
      <c r="Q38" s="55">
        <f t="shared" ref="Q38:Q42" si="74">O38+P38</f>
        <v>49</v>
      </c>
      <c r="R38" s="55">
        <v>11</v>
      </c>
      <c r="S38" s="55">
        <v>8</v>
      </c>
      <c r="T38" s="55">
        <f t="shared" ref="T38:T42" si="75">R38+S38</f>
        <v>19</v>
      </c>
      <c r="U38" s="56">
        <v>0</v>
      </c>
      <c r="V38" s="56">
        <v>0</v>
      </c>
      <c r="W38" s="56">
        <f t="shared" ref="W38:W42" si="76">U38+V38</f>
        <v>0</v>
      </c>
      <c r="X38" s="56">
        <v>0</v>
      </c>
      <c r="Y38" s="56">
        <v>0</v>
      </c>
      <c r="Z38" s="56">
        <f t="shared" ref="Z38:Z42" si="77">X38+Y38</f>
        <v>0</v>
      </c>
      <c r="AA38" s="55">
        <f t="shared" ref="AA38:AC42" si="78">C38+F38+I38+O38+R38+U38+X38</f>
        <v>134</v>
      </c>
      <c r="AB38" s="55">
        <f t="shared" si="78"/>
        <v>72</v>
      </c>
      <c r="AC38" s="55">
        <f t="shared" si="78"/>
        <v>206</v>
      </c>
    </row>
    <row r="39" spans="1:29" ht="24" customHeight="1">
      <c r="A39" s="2"/>
      <c r="B39" s="54" t="s">
        <v>12</v>
      </c>
      <c r="C39" s="55">
        <v>42</v>
      </c>
      <c r="D39" s="55">
        <v>6</v>
      </c>
      <c r="E39" s="55">
        <f t="shared" si="70"/>
        <v>48</v>
      </c>
      <c r="F39" s="55">
        <v>53</v>
      </c>
      <c r="G39" s="55">
        <v>4</v>
      </c>
      <c r="H39" s="55">
        <f t="shared" si="71"/>
        <v>57</v>
      </c>
      <c r="I39" s="55">
        <v>18</v>
      </c>
      <c r="J39" s="55">
        <v>3</v>
      </c>
      <c r="K39" s="55">
        <f t="shared" si="72"/>
        <v>21</v>
      </c>
      <c r="L39" s="55">
        <v>0</v>
      </c>
      <c r="M39" s="55">
        <v>0</v>
      </c>
      <c r="N39" s="55">
        <f t="shared" si="73"/>
        <v>0</v>
      </c>
      <c r="O39" s="55">
        <v>18</v>
      </c>
      <c r="P39" s="55">
        <v>5</v>
      </c>
      <c r="Q39" s="55">
        <f t="shared" si="74"/>
        <v>23</v>
      </c>
      <c r="R39" s="55">
        <v>2</v>
      </c>
      <c r="S39" s="55">
        <v>0</v>
      </c>
      <c r="T39" s="55">
        <f t="shared" si="75"/>
        <v>2</v>
      </c>
      <c r="U39" s="56">
        <v>0</v>
      </c>
      <c r="V39" s="56">
        <v>0</v>
      </c>
      <c r="W39" s="56">
        <f t="shared" si="76"/>
        <v>0</v>
      </c>
      <c r="X39" s="56">
        <v>0</v>
      </c>
      <c r="Y39" s="56">
        <v>0</v>
      </c>
      <c r="Z39" s="56">
        <f t="shared" si="77"/>
        <v>0</v>
      </c>
      <c r="AA39" s="55">
        <f t="shared" si="78"/>
        <v>133</v>
      </c>
      <c r="AB39" s="55">
        <f t="shared" si="78"/>
        <v>18</v>
      </c>
      <c r="AC39" s="55">
        <f t="shared" si="78"/>
        <v>151</v>
      </c>
    </row>
    <row r="40" spans="1:29" ht="24" customHeight="1">
      <c r="A40" s="2"/>
      <c r="B40" s="54" t="s">
        <v>13</v>
      </c>
      <c r="C40" s="55">
        <v>32</v>
      </c>
      <c r="D40" s="55">
        <v>16</v>
      </c>
      <c r="E40" s="55">
        <f t="shared" si="70"/>
        <v>48</v>
      </c>
      <c r="F40" s="55">
        <v>30</v>
      </c>
      <c r="G40" s="55">
        <v>10</v>
      </c>
      <c r="H40" s="55">
        <f t="shared" si="71"/>
        <v>40</v>
      </c>
      <c r="I40" s="55">
        <v>10</v>
      </c>
      <c r="J40" s="55">
        <v>5</v>
      </c>
      <c r="K40" s="55">
        <f t="shared" si="72"/>
        <v>15</v>
      </c>
      <c r="L40" s="55">
        <v>0</v>
      </c>
      <c r="M40" s="55">
        <v>0</v>
      </c>
      <c r="N40" s="55">
        <f t="shared" si="73"/>
        <v>0</v>
      </c>
      <c r="O40" s="55">
        <v>31</v>
      </c>
      <c r="P40" s="55">
        <v>13</v>
      </c>
      <c r="Q40" s="55">
        <f t="shared" si="74"/>
        <v>44</v>
      </c>
      <c r="R40" s="55">
        <v>11</v>
      </c>
      <c r="S40" s="55">
        <v>2</v>
      </c>
      <c r="T40" s="55">
        <f t="shared" si="75"/>
        <v>13</v>
      </c>
      <c r="U40" s="56">
        <v>0</v>
      </c>
      <c r="V40" s="56">
        <v>0</v>
      </c>
      <c r="W40" s="56">
        <f t="shared" si="76"/>
        <v>0</v>
      </c>
      <c r="X40" s="56">
        <v>0</v>
      </c>
      <c r="Y40" s="56">
        <v>0</v>
      </c>
      <c r="Z40" s="56">
        <f t="shared" si="77"/>
        <v>0</v>
      </c>
      <c r="AA40" s="55">
        <f t="shared" si="78"/>
        <v>114</v>
      </c>
      <c r="AB40" s="55">
        <f t="shared" si="78"/>
        <v>46</v>
      </c>
      <c r="AC40" s="55">
        <f t="shared" si="78"/>
        <v>160</v>
      </c>
    </row>
    <row r="41" spans="1:29" ht="24" customHeight="1">
      <c r="A41" s="2"/>
      <c r="B41" s="54" t="s">
        <v>147</v>
      </c>
      <c r="C41" s="55">
        <v>22</v>
      </c>
      <c r="D41" s="55">
        <v>13</v>
      </c>
      <c r="E41" s="55">
        <f t="shared" si="70"/>
        <v>35</v>
      </c>
      <c r="F41" s="55">
        <v>13</v>
      </c>
      <c r="G41" s="55">
        <v>6</v>
      </c>
      <c r="H41" s="55">
        <f t="shared" si="71"/>
        <v>19</v>
      </c>
      <c r="I41" s="55">
        <v>3</v>
      </c>
      <c r="J41" s="55">
        <v>5</v>
      </c>
      <c r="K41" s="55">
        <f t="shared" si="72"/>
        <v>8</v>
      </c>
      <c r="L41" s="55">
        <v>0</v>
      </c>
      <c r="M41" s="55">
        <v>0</v>
      </c>
      <c r="N41" s="55">
        <f t="shared" si="73"/>
        <v>0</v>
      </c>
      <c r="O41" s="55">
        <v>10</v>
      </c>
      <c r="P41" s="55">
        <v>7</v>
      </c>
      <c r="Q41" s="55">
        <f t="shared" si="74"/>
        <v>17</v>
      </c>
      <c r="R41" s="55">
        <v>11</v>
      </c>
      <c r="S41" s="55">
        <v>16</v>
      </c>
      <c r="T41" s="55">
        <f t="shared" si="75"/>
        <v>27</v>
      </c>
      <c r="U41" s="56">
        <v>0</v>
      </c>
      <c r="V41" s="56">
        <v>0</v>
      </c>
      <c r="W41" s="56">
        <f t="shared" si="76"/>
        <v>0</v>
      </c>
      <c r="X41" s="56">
        <v>0</v>
      </c>
      <c r="Y41" s="56">
        <v>0</v>
      </c>
      <c r="Z41" s="56">
        <f t="shared" si="77"/>
        <v>0</v>
      </c>
      <c r="AA41" s="55">
        <f t="shared" si="78"/>
        <v>59</v>
      </c>
      <c r="AB41" s="55">
        <f t="shared" si="78"/>
        <v>47</v>
      </c>
      <c r="AC41" s="55">
        <f t="shared" si="78"/>
        <v>106</v>
      </c>
    </row>
    <row r="42" spans="1:29" ht="24" customHeight="1">
      <c r="A42" s="2"/>
      <c r="B42" s="54" t="s">
        <v>15</v>
      </c>
      <c r="C42" s="55">
        <v>25</v>
      </c>
      <c r="D42" s="55">
        <v>21</v>
      </c>
      <c r="E42" s="55">
        <f t="shared" si="70"/>
        <v>46</v>
      </c>
      <c r="F42" s="55">
        <v>27</v>
      </c>
      <c r="G42" s="55">
        <v>19</v>
      </c>
      <c r="H42" s="55">
        <f t="shared" si="71"/>
        <v>46</v>
      </c>
      <c r="I42" s="55">
        <v>16</v>
      </c>
      <c r="J42" s="55">
        <v>10</v>
      </c>
      <c r="K42" s="55">
        <f t="shared" si="72"/>
        <v>26</v>
      </c>
      <c r="L42" s="55">
        <v>0</v>
      </c>
      <c r="M42" s="55">
        <v>0</v>
      </c>
      <c r="N42" s="55">
        <f t="shared" si="73"/>
        <v>0</v>
      </c>
      <c r="O42" s="55">
        <v>17</v>
      </c>
      <c r="P42" s="55">
        <v>23</v>
      </c>
      <c r="Q42" s="55">
        <f t="shared" si="74"/>
        <v>40</v>
      </c>
      <c r="R42" s="55">
        <v>10</v>
      </c>
      <c r="S42" s="55">
        <v>6</v>
      </c>
      <c r="T42" s="55">
        <f t="shared" si="75"/>
        <v>16</v>
      </c>
      <c r="U42" s="56">
        <v>0</v>
      </c>
      <c r="V42" s="56">
        <v>0</v>
      </c>
      <c r="W42" s="56">
        <f t="shared" si="76"/>
        <v>0</v>
      </c>
      <c r="X42" s="56">
        <v>0</v>
      </c>
      <c r="Y42" s="56">
        <v>0</v>
      </c>
      <c r="Z42" s="56">
        <f t="shared" si="77"/>
        <v>0</v>
      </c>
      <c r="AA42" s="55">
        <f t="shared" si="78"/>
        <v>95</v>
      </c>
      <c r="AB42" s="55">
        <f t="shared" si="78"/>
        <v>79</v>
      </c>
      <c r="AC42" s="55">
        <f t="shared" si="78"/>
        <v>174</v>
      </c>
    </row>
    <row r="43" spans="1:29" ht="24" customHeight="1">
      <c r="A43" s="2"/>
      <c r="B43" s="7" t="s">
        <v>82</v>
      </c>
      <c r="C43" s="1">
        <f t="shared" ref="C43:AC43" si="79">SUM(C38:C42)</f>
        <v>159</v>
      </c>
      <c r="D43" s="1">
        <f t="shared" si="79"/>
        <v>78</v>
      </c>
      <c r="E43" s="1">
        <f t="shared" si="79"/>
        <v>237</v>
      </c>
      <c r="F43" s="1">
        <f t="shared" si="79"/>
        <v>158</v>
      </c>
      <c r="G43" s="1">
        <f t="shared" si="79"/>
        <v>56</v>
      </c>
      <c r="H43" s="1">
        <f t="shared" si="79"/>
        <v>214</v>
      </c>
      <c r="I43" s="1">
        <f t="shared" si="79"/>
        <v>61</v>
      </c>
      <c r="J43" s="1">
        <f t="shared" si="79"/>
        <v>35</v>
      </c>
      <c r="K43" s="1">
        <f t="shared" si="79"/>
        <v>96</v>
      </c>
      <c r="L43" s="1">
        <f t="shared" ref="L43:N43" si="80">SUM(L38:L42)</f>
        <v>0</v>
      </c>
      <c r="M43" s="1">
        <f t="shared" si="80"/>
        <v>0</v>
      </c>
      <c r="N43" s="1">
        <f t="shared" si="80"/>
        <v>0</v>
      </c>
      <c r="O43" s="1">
        <f t="shared" si="79"/>
        <v>112</v>
      </c>
      <c r="P43" s="1">
        <f t="shared" si="79"/>
        <v>61</v>
      </c>
      <c r="Q43" s="1">
        <f t="shared" si="79"/>
        <v>173</v>
      </c>
      <c r="R43" s="1">
        <f t="shared" si="79"/>
        <v>45</v>
      </c>
      <c r="S43" s="1">
        <f t="shared" si="79"/>
        <v>32</v>
      </c>
      <c r="T43" s="1">
        <f t="shared" si="79"/>
        <v>77</v>
      </c>
      <c r="U43" s="6">
        <f t="shared" si="79"/>
        <v>0</v>
      </c>
      <c r="V43" s="6">
        <f t="shared" si="79"/>
        <v>0</v>
      </c>
      <c r="W43" s="6">
        <f t="shared" si="79"/>
        <v>0</v>
      </c>
      <c r="X43" s="6">
        <f t="shared" si="79"/>
        <v>0</v>
      </c>
      <c r="Y43" s="6">
        <f t="shared" si="79"/>
        <v>0</v>
      </c>
      <c r="Z43" s="6">
        <f t="shared" si="79"/>
        <v>0</v>
      </c>
      <c r="AA43" s="1">
        <f t="shared" si="79"/>
        <v>535</v>
      </c>
      <c r="AB43" s="1">
        <f t="shared" si="79"/>
        <v>262</v>
      </c>
      <c r="AC43" s="1">
        <f t="shared" si="79"/>
        <v>797</v>
      </c>
    </row>
    <row r="44" spans="1:29" ht="24" customHeight="1">
      <c r="A44" s="51"/>
      <c r="B44" s="3" t="s">
        <v>132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6"/>
      <c r="V44" s="6"/>
      <c r="W44" s="6"/>
      <c r="X44" s="6"/>
      <c r="Y44" s="6"/>
      <c r="Z44" s="6"/>
      <c r="AA44" s="1"/>
      <c r="AB44" s="1"/>
      <c r="AC44" s="1"/>
    </row>
    <row r="45" spans="1:29" ht="24" customHeight="1">
      <c r="A45" s="2"/>
      <c r="B45" s="54" t="s">
        <v>11</v>
      </c>
      <c r="C45" s="55">
        <v>0</v>
      </c>
      <c r="D45" s="55">
        <v>0</v>
      </c>
      <c r="E45" s="55">
        <f t="shared" si="10"/>
        <v>0</v>
      </c>
      <c r="F45" s="55">
        <v>0</v>
      </c>
      <c r="G45" s="55">
        <v>0</v>
      </c>
      <c r="H45" s="55">
        <f t="shared" si="11"/>
        <v>0</v>
      </c>
      <c r="I45" s="55">
        <v>0</v>
      </c>
      <c r="J45" s="55">
        <v>0</v>
      </c>
      <c r="K45" s="55">
        <f t="shared" ref="K45:K114" si="81">I45+J45</f>
        <v>0</v>
      </c>
      <c r="L45" s="55">
        <v>0</v>
      </c>
      <c r="M45" s="55">
        <v>0</v>
      </c>
      <c r="N45" s="55">
        <f t="shared" ref="N45:N50" si="82">L45+M45</f>
        <v>0</v>
      </c>
      <c r="O45" s="55">
        <v>0</v>
      </c>
      <c r="P45" s="55">
        <v>0</v>
      </c>
      <c r="Q45" s="55">
        <f t="shared" ref="Q45:Q114" si="83">O45+P45</f>
        <v>0</v>
      </c>
      <c r="R45" s="55">
        <v>0</v>
      </c>
      <c r="S45" s="55">
        <v>0</v>
      </c>
      <c r="T45" s="55">
        <f t="shared" ref="T45:T114" si="84">R45+S45</f>
        <v>0</v>
      </c>
      <c r="U45" s="55">
        <v>0</v>
      </c>
      <c r="V45" s="55">
        <v>0</v>
      </c>
      <c r="W45" s="55">
        <f t="shared" ref="W45:W114" si="85">U45+V45</f>
        <v>0</v>
      </c>
      <c r="X45" s="55">
        <v>18</v>
      </c>
      <c r="Y45" s="55">
        <v>14</v>
      </c>
      <c r="Z45" s="55">
        <f t="shared" ref="Z45:Z114" si="86">X45+Y45</f>
        <v>32</v>
      </c>
      <c r="AA45" s="55">
        <f t="shared" ref="AA45:AC50" si="87">C45+F45+I45+O45+R45+U45+X45</f>
        <v>18</v>
      </c>
      <c r="AB45" s="55">
        <f t="shared" si="87"/>
        <v>14</v>
      </c>
      <c r="AC45" s="55">
        <f t="shared" si="87"/>
        <v>32</v>
      </c>
    </row>
    <row r="46" spans="1:29" ht="24" customHeight="1">
      <c r="A46" s="2"/>
      <c r="B46" s="54" t="s">
        <v>12</v>
      </c>
      <c r="C46" s="55">
        <v>0</v>
      </c>
      <c r="D46" s="55">
        <v>0</v>
      </c>
      <c r="E46" s="55">
        <f t="shared" si="10"/>
        <v>0</v>
      </c>
      <c r="F46" s="55">
        <v>0</v>
      </c>
      <c r="G46" s="55">
        <v>0</v>
      </c>
      <c r="H46" s="55">
        <f t="shared" si="11"/>
        <v>0</v>
      </c>
      <c r="I46" s="55">
        <v>0</v>
      </c>
      <c r="J46" s="55">
        <v>0</v>
      </c>
      <c r="K46" s="55">
        <f t="shared" si="81"/>
        <v>0</v>
      </c>
      <c r="L46" s="55">
        <v>0</v>
      </c>
      <c r="M46" s="55">
        <v>0</v>
      </c>
      <c r="N46" s="55">
        <f t="shared" si="82"/>
        <v>0</v>
      </c>
      <c r="O46" s="55">
        <v>0</v>
      </c>
      <c r="P46" s="55">
        <v>0</v>
      </c>
      <c r="Q46" s="55">
        <f t="shared" si="83"/>
        <v>0</v>
      </c>
      <c r="R46" s="55">
        <v>0</v>
      </c>
      <c r="S46" s="55">
        <v>0</v>
      </c>
      <c r="T46" s="55">
        <f t="shared" si="84"/>
        <v>0</v>
      </c>
      <c r="U46" s="55">
        <v>0</v>
      </c>
      <c r="V46" s="55">
        <v>0</v>
      </c>
      <c r="W46" s="55">
        <f t="shared" si="85"/>
        <v>0</v>
      </c>
      <c r="X46" s="55">
        <v>5</v>
      </c>
      <c r="Y46" s="55">
        <v>1</v>
      </c>
      <c r="Z46" s="55">
        <f t="shared" si="86"/>
        <v>6</v>
      </c>
      <c r="AA46" s="55">
        <f t="shared" si="87"/>
        <v>5</v>
      </c>
      <c r="AB46" s="55">
        <f t="shared" si="87"/>
        <v>1</v>
      </c>
      <c r="AC46" s="55">
        <f t="shared" si="87"/>
        <v>6</v>
      </c>
    </row>
    <row r="47" spans="1:29" ht="24" customHeight="1">
      <c r="A47" s="2"/>
      <c r="B47" s="54" t="s">
        <v>13</v>
      </c>
      <c r="C47" s="55">
        <v>0</v>
      </c>
      <c r="D47" s="55">
        <v>0</v>
      </c>
      <c r="E47" s="55">
        <f t="shared" si="10"/>
        <v>0</v>
      </c>
      <c r="F47" s="55">
        <v>0</v>
      </c>
      <c r="G47" s="55">
        <v>0</v>
      </c>
      <c r="H47" s="55">
        <f t="shared" si="11"/>
        <v>0</v>
      </c>
      <c r="I47" s="55">
        <v>0</v>
      </c>
      <c r="J47" s="55">
        <v>0</v>
      </c>
      <c r="K47" s="55">
        <f t="shared" si="81"/>
        <v>0</v>
      </c>
      <c r="L47" s="55">
        <v>0</v>
      </c>
      <c r="M47" s="55">
        <v>0</v>
      </c>
      <c r="N47" s="55">
        <f t="shared" si="82"/>
        <v>0</v>
      </c>
      <c r="O47" s="55">
        <v>0</v>
      </c>
      <c r="P47" s="55">
        <v>0</v>
      </c>
      <c r="Q47" s="55">
        <f t="shared" si="83"/>
        <v>0</v>
      </c>
      <c r="R47" s="55">
        <v>0</v>
      </c>
      <c r="S47" s="55">
        <v>0</v>
      </c>
      <c r="T47" s="55">
        <f t="shared" si="84"/>
        <v>0</v>
      </c>
      <c r="U47" s="55">
        <v>0</v>
      </c>
      <c r="V47" s="55">
        <v>0</v>
      </c>
      <c r="W47" s="55">
        <f t="shared" si="85"/>
        <v>0</v>
      </c>
      <c r="X47" s="55">
        <v>2</v>
      </c>
      <c r="Y47" s="55">
        <v>0</v>
      </c>
      <c r="Z47" s="55">
        <f t="shared" si="86"/>
        <v>2</v>
      </c>
      <c r="AA47" s="55">
        <f t="shared" si="87"/>
        <v>2</v>
      </c>
      <c r="AB47" s="55">
        <f t="shared" si="87"/>
        <v>0</v>
      </c>
      <c r="AC47" s="55">
        <f t="shared" si="87"/>
        <v>2</v>
      </c>
    </row>
    <row r="48" spans="1:29" ht="24" customHeight="1">
      <c r="A48" s="2"/>
      <c r="B48" s="54" t="s">
        <v>14</v>
      </c>
      <c r="C48" s="55">
        <v>0</v>
      </c>
      <c r="D48" s="55">
        <v>0</v>
      </c>
      <c r="E48" s="55">
        <f t="shared" si="10"/>
        <v>0</v>
      </c>
      <c r="F48" s="55">
        <v>0</v>
      </c>
      <c r="G48" s="55">
        <v>0</v>
      </c>
      <c r="H48" s="55">
        <f t="shared" si="11"/>
        <v>0</v>
      </c>
      <c r="I48" s="55">
        <v>0</v>
      </c>
      <c r="J48" s="55">
        <v>0</v>
      </c>
      <c r="K48" s="55">
        <f t="shared" si="81"/>
        <v>0</v>
      </c>
      <c r="L48" s="55">
        <v>0</v>
      </c>
      <c r="M48" s="55">
        <v>0</v>
      </c>
      <c r="N48" s="55">
        <f t="shared" si="82"/>
        <v>0</v>
      </c>
      <c r="O48" s="55">
        <v>0</v>
      </c>
      <c r="P48" s="55">
        <v>0</v>
      </c>
      <c r="Q48" s="55">
        <f t="shared" si="83"/>
        <v>0</v>
      </c>
      <c r="R48" s="55">
        <v>0</v>
      </c>
      <c r="S48" s="55">
        <v>0</v>
      </c>
      <c r="T48" s="55">
        <f t="shared" si="84"/>
        <v>0</v>
      </c>
      <c r="U48" s="55">
        <v>0</v>
      </c>
      <c r="V48" s="55">
        <v>0</v>
      </c>
      <c r="W48" s="55">
        <f t="shared" si="85"/>
        <v>0</v>
      </c>
      <c r="X48" s="55">
        <v>1</v>
      </c>
      <c r="Y48" s="55">
        <v>0</v>
      </c>
      <c r="Z48" s="55">
        <f t="shared" si="86"/>
        <v>1</v>
      </c>
      <c r="AA48" s="55">
        <f t="shared" si="87"/>
        <v>1</v>
      </c>
      <c r="AB48" s="55">
        <f t="shared" si="87"/>
        <v>0</v>
      </c>
      <c r="AC48" s="55">
        <f t="shared" si="87"/>
        <v>1</v>
      </c>
    </row>
    <row r="49" spans="1:29" ht="24" customHeight="1">
      <c r="A49" s="2"/>
      <c r="B49" s="54" t="s">
        <v>177</v>
      </c>
      <c r="C49" s="55">
        <v>0</v>
      </c>
      <c r="D49" s="55">
        <v>0</v>
      </c>
      <c r="E49" s="55">
        <f t="shared" si="10"/>
        <v>0</v>
      </c>
      <c r="F49" s="55">
        <v>0</v>
      </c>
      <c r="G49" s="55">
        <v>0</v>
      </c>
      <c r="H49" s="55">
        <f t="shared" si="11"/>
        <v>0</v>
      </c>
      <c r="I49" s="55">
        <v>0</v>
      </c>
      <c r="J49" s="55">
        <v>0</v>
      </c>
      <c r="K49" s="55">
        <f t="shared" si="81"/>
        <v>0</v>
      </c>
      <c r="L49" s="55">
        <v>0</v>
      </c>
      <c r="M49" s="55">
        <v>0</v>
      </c>
      <c r="N49" s="55">
        <f t="shared" si="82"/>
        <v>0</v>
      </c>
      <c r="O49" s="55">
        <v>0</v>
      </c>
      <c r="P49" s="55">
        <v>0</v>
      </c>
      <c r="Q49" s="55">
        <f t="shared" si="83"/>
        <v>0</v>
      </c>
      <c r="R49" s="55">
        <v>0</v>
      </c>
      <c r="S49" s="55">
        <v>0</v>
      </c>
      <c r="T49" s="55">
        <f t="shared" si="84"/>
        <v>0</v>
      </c>
      <c r="U49" s="55">
        <v>0</v>
      </c>
      <c r="V49" s="55">
        <v>0</v>
      </c>
      <c r="W49" s="55">
        <f t="shared" si="85"/>
        <v>0</v>
      </c>
      <c r="X49" s="55">
        <v>1</v>
      </c>
      <c r="Y49" s="55">
        <v>1</v>
      </c>
      <c r="Z49" s="55">
        <f t="shared" si="86"/>
        <v>2</v>
      </c>
      <c r="AA49" s="55">
        <f t="shared" si="87"/>
        <v>1</v>
      </c>
      <c r="AB49" s="55">
        <f t="shared" si="87"/>
        <v>1</v>
      </c>
      <c r="AC49" s="55">
        <f t="shared" si="87"/>
        <v>2</v>
      </c>
    </row>
    <row r="50" spans="1:29" ht="24" customHeight="1">
      <c r="A50" s="2"/>
      <c r="B50" s="54" t="s">
        <v>15</v>
      </c>
      <c r="C50" s="55">
        <v>0</v>
      </c>
      <c r="D50" s="55">
        <v>0</v>
      </c>
      <c r="E50" s="55">
        <f t="shared" ref="E50" si="88">C50+D50</f>
        <v>0</v>
      </c>
      <c r="F50" s="55">
        <v>0</v>
      </c>
      <c r="G50" s="55">
        <v>0</v>
      </c>
      <c r="H50" s="55">
        <f t="shared" ref="H50" si="89">F50+G50</f>
        <v>0</v>
      </c>
      <c r="I50" s="55">
        <v>0</v>
      </c>
      <c r="J50" s="55">
        <v>0</v>
      </c>
      <c r="K50" s="55">
        <f t="shared" ref="K50" si="90">I50+J50</f>
        <v>0</v>
      </c>
      <c r="L50" s="55">
        <v>0</v>
      </c>
      <c r="M50" s="55">
        <v>0</v>
      </c>
      <c r="N50" s="55">
        <f t="shared" si="82"/>
        <v>0</v>
      </c>
      <c r="O50" s="55">
        <v>0</v>
      </c>
      <c r="P50" s="55">
        <v>0</v>
      </c>
      <c r="Q50" s="55">
        <f t="shared" ref="Q50" si="91">O50+P50</f>
        <v>0</v>
      </c>
      <c r="R50" s="55">
        <v>0</v>
      </c>
      <c r="S50" s="55">
        <v>0</v>
      </c>
      <c r="T50" s="55">
        <f t="shared" ref="T50" si="92">R50+S50</f>
        <v>0</v>
      </c>
      <c r="U50" s="55">
        <v>0</v>
      </c>
      <c r="V50" s="55">
        <v>0</v>
      </c>
      <c r="W50" s="55">
        <f t="shared" ref="W50" si="93">U50+V50</f>
        <v>0</v>
      </c>
      <c r="X50" s="55">
        <v>4</v>
      </c>
      <c r="Y50" s="55">
        <v>0</v>
      </c>
      <c r="Z50" s="55">
        <f t="shared" ref="Z50" si="94">X50+Y50</f>
        <v>4</v>
      </c>
      <c r="AA50" s="55">
        <f t="shared" si="87"/>
        <v>4</v>
      </c>
      <c r="AB50" s="55">
        <f t="shared" si="87"/>
        <v>0</v>
      </c>
      <c r="AC50" s="55">
        <f t="shared" si="87"/>
        <v>4</v>
      </c>
    </row>
    <row r="51" spans="1:29" ht="24" customHeight="1">
      <c r="A51" s="2"/>
      <c r="B51" s="7" t="s">
        <v>82</v>
      </c>
      <c r="C51" s="1">
        <f t="shared" ref="C51:AC51" si="95">SUM(C45:C50)</f>
        <v>0</v>
      </c>
      <c r="D51" s="1">
        <f t="shared" si="95"/>
        <v>0</v>
      </c>
      <c r="E51" s="1">
        <f t="shared" si="95"/>
        <v>0</v>
      </c>
      <c r="F51" s="1">
        <f t="shared" si="95"/>
        <v>0</v>
      </c>
      <c r="G51" s="1">
        <f t="shared" si="95"/>
        <v>0</v>
      </c>
      <c r="H51" s="1">
        <f t="shared" si="95"/>
        <v>0</v>
      </c>
      <c r="I51" s="1">
        <f t="shared" si="95"/>
        <v>0</v>
      </c>
      <c r="J51" s="1">
        <f t="shared" si="95"/>
        <v>0</v>
      </c>
      <c r="K51" s="1">
        <f t="shared" si="95"/>
        <v>0</v>
      </c>
      <c r="L51" s="1">
        <f t="shared" ref="L51:N51" si="96">SUM(L45:L50)</f>
        <v>0</v>
      </c>
      <c r="M51" s="1">
        <f t="shared" si="96"/>
        <v>0</v>
      </c>
      <c r="N51" s="1">
        <f t="shared" si="96"/>
        <v>0</v>
      </c>
      <c r="O51" s="1">
        <f t="shared" si="95"/>
        <v>0</v>
      </c>
      <c r="P51" s="1">
        <f t="shared" si="95"/>
        <v>0</v>
      </c>
      <c r="Q51" s="1">
        <f t="shared" si="95"/>
        <v>0</v>
      </c>
      <c r="R51" s="1">
        <f t="shared" si="95"/>
        <v>0</v>
      </c>
      <c r="S51" s="1">
        <f t="shared" si="95"/>
        <v>0</v>
      </c>
      <c r="T51" s="1">
        <f t="shared" si="95"/>
        <v>0</v>
      </c>
      <c r="U51" s="1">
        <f t="shared" si="95"/>
        <v>0</v>
      </c>
      <c r="V51" s="1">
        <f t="shared" si="95"/>
        <v>0</v>
      </c>
      <c r="W51" s="1">
        <f t="shared" si="95"/>
        <v>0</v>
      </c>
      <c r="X51" s="1">
        <f t="shared" si="95"/>
        <v>31</v>
      </c>
      <c r="Y51" s="1">
        <f t="shared" si="95"/>
        <v>16</v>
      </c>
      <c r="Z51" s="1">
        <f t="shared" si="95"/>
        <v>47</v>
      </c>
      <c r="AA51" s="1">
        <f t="shared" si="95"/>
        <v>31</v>
      </c>
      <c r="AB51" s="1">
        <f t="shared" si="95"/>
        <v>16</v>
      </c>
      <c r="AC51" s="1">
        <f t="shared" si="95"/>
        <v>47</v>
      </c>
    </row>
    <row r="52" spans="1:29" ht="24" customHeight="1">
      <c r="A52" s="2"/>
      <c r="B52" s="3" t="s">
        <v>129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6"/>
      <c r="V52" s="6"/>
      <c r="W52" s="6"/>
      <c r="X52" s="6"/>
      <c r="Y52" s="6"/>
      <c r="Z52" s="6"/>
      <c r="AA52" s="1"/>
      <c r="AB52" s="1"/>
      <c r="AC52" s="1"/>
    </row>
    <row r="53" spans="1:29" ht="24" customHeight="1">
      <c r="A53" s="2"/>
      <c r="B53" s="54" t="s">
        <v>16</v>
      </c>
      <c r="C53" s="55">
        <v>0</v>
      </c>
      <c r="D53" s="55">
        <v>0</v>
      </c>
      <c r="E53" s="55">
        <f t="shared" ref="E53" si="97">C53+D53</f>
        <v>0</v>
      </c>
      <c r="F53" s="55">
        <v>0</v>
      </c>
      <c r="G53" s="55">
        <v>0</v>
      </c>
      <c r="H53" s="55">
        <f t="shared" ref="H53" si="98">F53+G53</f>
        <v>0</v>
      </c>
      <c r="I53" s="55">
        <v>0</v>
      </c>
      <c r="J53" s="55">
        <v>0</v>
      </c>
      <c r="K53" s="55">
        <f t="shared" ref="K53" si="99">I53+J53</f>
        <v>0</v>
      </c>
      <c r="L53" s="55">
        <v>0</v>
      </c>
      <c r="M53" s="55">
        <v>0</v>
      </c>
      <c r="N53" s="55">
        <f t="shared" ref="N53" si="100">L53+M53</f>
        <v>0</v>
      </c>
      <c r="O53" s="55">
        <v>0</v>
      </c>
      <c r="P53" s="55">
        <v>0</v>
      </c>
      <c r="Q53" s="55">
        <f t="shared" ref="Q53" si="101">O53+P53</f>
        <v>0</v>
      </c>
      <c r="R53" s="55">
        <v>0</v>
      </c>
      <c r="S53" s="55">
        <v>0</v>
      </c>
      <c r="T53" s="55">
        <f t="shared" ref="T53" si="102">R53+S53</f>
        <v>0</v>
      </c>
      <c r="U53" s="55">
        <v>0</v>
      </c>
      <c r="V53" s="55">
        <v>0</v>
      </c>
      <c r="W53" s="55">
        <f t="shared" ref="W53" si="103">U53+V53</f>
        <v>0</v>
      </c>
      <c r="X53" s="55">
        <v>1</v>
      </c>
      <c r="Y53" s="55">
        <v>0</v>
      </c>
      <c r="Z53" s="55">
        <f t="shared" ref="Z53" si="104">X53+Y53</f>
        <v>1</v>
      </c>
      <c r="AA53" s="55">
        <f>C53+F53+I53+O53+R53+U53+X53</f>
        <v>1</v>
      </c>
      <c r="AB53" s="55">
        <f>D53+G53+J53+P53+S53+V53+Y53</f>
        <v>0</v>
      </c>
      <c r="AC53" s="55">
        <f>E53+H53+K53+Q53+T53+W53+Z53</f>
        <v>1</v>
      </c>
    </row>
    <row r="54" spans="1:29" ht="24" customHeight="1">
      <c r="A54" s="2"/>
      <c r="B54" s="15" t="s">
        <v>82</v>
      </c>
      <c r="C54" s="1">
        <f>SUM(C53)</f>
        <v>0</v>
      </c>
      <c r="D54" s="1">
        <f t="shared" ref="D54:AC54" si="105">SUM(D53)</f>
        <v>0</v>
      </c>
      <c r="E54" s="1">
        <f t="shared" si="105"/>
        <v>0</v>
      </c>
      <c r="F54" s="1">
        <f t="shared" si="105"/>
        <v>0</v>
      </c>
      <c r="G54" s="1">
        <f t="shared" si="105"/>
        <v>0</v>
      </c>
      <c r="H54" s="1">
        <f t="shared" si="105"/>
        <v>0</v>
      </c>
      <c r="I54" s="1">
        <f t="shared" si="105"/>
        <v>0</v>
      </c>
      <c r="J54" s="1">
        <f t="shared" si="105"/>
        <v>0</v>
      </c>
      <c r="K54" s="1">
        <f t="shared" si="105"/>
        <v>0</v>
      </c>
      <c r="L54" s="1">
        <f t="shared" ref="L54:N54" si="106">SUM(L53)</f>
        <v>0</v>
      </c>
      <c r="M54" s="1">
        <f t="shared" si="106"/>
        <v>0</v>
      </c>
      <c r="N54" s="1">
        <f t="shared" si="106"/>
        <v>0</v>
      </c>
      <c r="O54" s="1">
        <f t="shared" si="105"/>
        <v>0</v>
      </c>
      <c r="P54" s="1">
        <f t="shared" si="105"/>
        <v>0</v>
      </c>
      <c r="Q54" s="1">
        <f t="shared" si="105"/>
        <v>0</v>
      </c>
      <c r="R54" s="1">
        <f t="shared" si="105"/>
        <v>0</v>
      </c>
      <c r="S54" s="1">
        <f t="shared" si="105"/>
        <v>0</v>
      </c>
      <c r="T54" s="1">
        <f t="shared" si="105"/>
        <v>0</v>
      </c>
      <c r="U54" s="1">
        <f t="shared" si="105"/>
        <v>0</v>
      </c>
      <c r="V54" s="1">
        <f t="shared" si="105"/>
        <v>0</v>
      </c>
      <c r="W54" s="1">
        <f t="shared" si="105"/>
        <v>0</v>
      </c>
      <c r="X54" s="1">
        <f t="shared" si="105"/>
        <v>1</v>
      </c>
      <c r="Y54" s="1">
        <f t="shared" si="105"/>
        <v>0</v>
      </c>
      <c r="Z54" s="1">
        <f t="shared" si="105"/>
        <v>1</v>
      </c>
      <c r="AA54" s="1">
        <f t="shared" si="105"/>
        <v>1</v>
      </c>
      <c r="AB54" s="1">
        <f t="shared" si="105"/>
        <v>0</v>
      </c>
      <c r="AC54" s="1">
        <f t="shared" si="105"/>
        <v>1</v>
      </c>
    </row>
    <row r="55" spans="1:29" ht="24" customHeight="1">
      <c r="A55" s="2"/>
      <c r="B55" s="3" t="s">
        <v>119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6"/>
      <c r="V55" s="6"/>
      <c r="W55" s="6"/>
      <c r="X55" s="6"/>
      <c r="Y55" s="6"/>
      <c r="Z55" s="6"/>
      <c r="AA55" s="1"/>
      <c r="AB55" s="1"/>
      <c r="AC55" s="1"/>
    </row>
    <row r="56" spans="1:29" ht="24" customHeight="1">
      <c r="A56" s="2"/>
      <c r="B56" s="58" t="s">
        <v>116</v>
      </c>
      <c r="C56" s="55">
        <v>0</v>
      </c>
      <c r="D56" s="55">
        <v>0</v>
      </c>
      <c r="E56" s="55">
        <f t="shared" si="10"/>
        <v>0</v>
      </c>
      <c r="F56" s="55">
        <v>21</v>
      </c>
      <c r="G56" s="55">
        <v>14</v>
      </c>
      <c r="H56" s="55">
        <f t="shared" si="11"/>
        <v>35</v>
      </c>
      <c r="I56" s="55">
        <v>10</v>
      </c>
      <c r="J56" s="55">
        <v>7</v>
      </c>
      <c r="K56" s="55">
        <f t="shared" si="81"/>
        <v>17</v>
      </c>
      <c r="L56" s="55">
        <v>0</v>
      </c>
      <c r="M56" s="55">
        <v>0</v>
      </c>
      <c r="N56" s="55">
        <f t="shared" ref="N56:N59" si="107">L56+M56</f>
        <v>0</v>
      </c>
      <c r="O56" s="55">
        <v>14</v>
      </c>
      <c r="P56" s="55">
        <v>20</v>
      </c>
      <c r="Q56" s="55">
        <f t="shared" si="83"/>
        <v>34</v>
      </c>
      <c r="R56" s="55">
        <v>11</v>
      </c>
      <c r="S56" s="55">
        <v>7</v>
      </c>
      <c r="T56" s="55">
        <f t="shared" si="84"/>
        <v>18</v>
      </c>
      <c r="U56" s="55">
        <v>0</v>
      </c>
      <c r="V56" s="55">
        <v>0</v>
      </c>
      <c r="W56" s="55">
        <f t="shared" si="85"/>
        <v>0</v>
      </c>
      <c r="X56" s="55">
        <v>0</v>
      </c>
      <c r="Y56" s="55">
        <v>0</v>
      </c>
      <c r="Z56" s="55">
        <f t="shared" si="86"/>
        <v>0</v>
      </c>
      <c r="AA56" s="55">
        <f t="shared" ref="AA56:AC59" si="108">C56+F56+I56+O56+R56+U56+X56</f>
        <v>56</v>
      </c>
      <c r="AB56" s="55">
        <f t="shared" si="108"/>
        <v>48</v>
      </c>
      <c r="AC56" s="55">
        <f t="shared" si="108"/>
        <v>104</v>
      </c>
    </row>
    <row r="57" spans="1:29" ht="24" customHeight="1">
      <c r="A57" s="2"/>
      <c r="B57" s="69" t="s">
        <v>164</v>
      </c>
      <c r="C57" s="55">
        <v>30</v>
      </c>
      <c r="D57" s="55">
        <v>12</v>
      </c>
      <c r="E57" s="55">
        <f t="shared" si="10"/>
        <v>42</v>
      </c>
      <c r="F57" s="55">
        <v>0</v>
      </c>
      <c r="G57" s="55">
        <v>0</v>
      </c>
      <c r="H57" s="55">
        <f t="shared" si="11"/>
        <v>0</v>
      </c>
      <c r="I57" s="55">
        <v>0</v>
      </c>
      <c r="J57" s="55">
        <v>0</v>
      </c>
      <c r="K57" s="55">
        <f t="shared" si="81"/>
        <v>0</v>
      </c>
      <c r="L57" s="55">
        <v>0</v>
      </c>
      <c r="M57" s="55">
        <v>0</v>
      </c>
      <c r="N57" s="55">
        <f t="shared" ref="N57" si="109">L57+M57</f>
        <v>0</v>
      </c>
      <c r="O57" s="55">
        <v>0</v>
      </c>
      <c r="P57" s="55">
        <v>0</v>
      </c>
      <c r="Q57" s="55">
        <f t="shared" si="83"/>
        <v>0</v>
      </c>
      <c r="R57" s="55">
        <v>0</v>
      </c>
      <c r="S57" s="55">
        <v>0</v>
      </c>
      <c r="T57" s="55">
        <f t="shared" si="84"/>
        <v>0</v>
      </c>
      <c r="U57" s="55">
        <v>0</v>
      </c>
      <c r="V57" s="55">
        <v>0</v>
      </c>
      <c r="W57" s="55">
        <f t="shared" si="85"/>
        <v>0</v>
      </c>
      <c r="X57" s="55">
        <v>0</v>
      </c>
      <c r="Y57" s="55">
        <v>0</v>
      </c>
      <c r="Z57" s="55">
        <f t="shared" si="86"/>
        <v>0</v>
      </c>
      <c r="AA57" s="55">
        <f t="shared" ref="AA57" si="110">C57+F57+I57+O57+R57+U57+X57</f>
        <v>30</v>
      </c>
      <c r="AB57" s="55">
        <f t="shared" ref="AB57" si="111">D57+G57+J57+P57+S57+V57+Y57</f>
        <v>12</v>
      </c>
      <c r="AC57" s="55">
        <f t="shared" ref="AC57" si="112">E57+H57+K57+Q57+T57+W57+Z57</f>
        <v>42</v>
      </c>
    </row>
    <row r="58" spans="1:29" ht="24" customHeight="1">
      <c r="A58" s="2"/>
      <c r="B58" s="54" t="s">
        <v>17</v>
      </c>
      <c r="C58" s="55">
        <v>19</v>
      </c>
      <c r="D58" s="55">
        <v>30</v>
      </c>
      <c r="E58" s="55">
        <f t="shared" ref="E58" si="113">C58+D58</f>
        <v>49</v>
      </c>
      <c r="F58" s="55">
        <v>17</v>
      </c>
      <c r="G58" s="55">
        <v>18</v>
      </c>
      <c r="H58" s="55">
        <f t="shared" ref="H58" si="114">F58+G58</f>
        <v>35</v>
      </c>
      <c r="I58" s="55">
        <v>13</v>
      </c>
      <c r="J58" s="55">
        <v>20</v>
      </c>
      <c r="K58" s="55">
        <f t="shared" ref="K58" si="115">I58+J58</f>
        <v>33</v>
      </c>
      <c r="L58" s="55">
        <v>0</v>
      </c>
      <c r="M58" s="55">
        <v>0</v>
      </c>
      <c r="N58" s="55">
        <f t="shared" si="107"/>
        <v>0</v>
      </c>
      <c r="O58" s="55">
        <v>24</v>
      </c>
      <c r="P58" s="55">
        <v>21</v>
      </c>
      <c r="Q58" s="55">
        <f t="shared" ref="Q58" si="116">O58+P58</f>
        <v>45</v>
      </c>
      <c r="R58" s="55">
        <v>5</v>
      </c>
      <c r="S58" s="55">
        <v>3</v>
      </c>
      <c r="T58" s="55">
        <f t="shared" ref="T58" si="117">R58+S58</f>
        <v>8</v>
      </c>
      <c r="U58" s="55">
        <v>0</v>
      </c>
      <c r="V58" s="55">
        <v>0</v>
      </c>
      <c r="W58" s="55">
        <f t="shared" ref="W58" si="118">U58+V58</f>
        <v>0</v>
      </c>
      <c r="X58" s="55">
        <v>0</v>
      </c>
      <c r="Y58" s="55">
        <v>0</v>
      </c>
      <c r="Z58" s="55">
        <f t="shared" ref="Z58" si="119">X58+Y58</f>
        <v>0</v>
      </c>
      <c r="AA58" s="55">
        <f t="shared" si="108"/>
        <v>78</v>
      </c>
      <c r="AB58" s="55">
        <f t="shared" si="108"/>
        <v>92</v>
      </c>
      <c r="AC58" s="55">
        <f t="shared" si="108"/>
        <v>170</v>
      </c>
    </row>
    <row r="59" spans="1:29" ht="24" customHeight="1">
      <c r="A59" s="2"/>
      <c r="B59" s="54" t="s">
        <v>18</v>
      </c>
      <c r="C59" s="55">
        <v>0</v>
      </c>
      <c r="D59" s="55">
        <v>0</v>
      </c>
      <c r="E59" s="55">
        <f t="shared" ref="E59" si="120">C59+D59</f>
        <v>0</v>
      </c>
      <c r="F59" s="55">
        <v>0</v>
      </c>
      <c r="G59" s="55">
        <v>0</v>
      </c>
      <c r="H59" s="55">
        <f t="shared" ref="H59" si="121">F59+G59</f>
        <v>0</v>
      </c>
      <c r="I59" s="55">
        <v>0</v>
      </c>
      <c r="J59" s="55">
        <v>0</v>
      </c>
      <c r="K59" s="55">
        <f t="shared" ref="K59" si="122">I59+J59</f>
        <v>0</v>
      </c>
      <c r="L59" s="55">
        <v>0</v>
      </c>
      <c r="M59" s="55">
        <v>0</v>
      </c>
      <c r="N59" s="55">
        <f t="shared" si="107"/>
        <v>0</v>
      </c>
      <c r="O59" s="55">
        <v>0</v>
      </c>
      <c r="P59" s="55">
        <v>0</v>
      </c>
      <c r="Q59" s="55">
        <f t="shared" ref="Q59" si="123">O59+P59</f>
        <v>0</v>
      </c>
      <c r="R59" s="55">
        <v>0</v>
      </c>
      <c r="S59" s="55">
        <v>1</v>
      </c>
      <c r="T59" s="55">
        <f t="shared" ref="T59" si="124">R59+S59</f>
        <v>1</v>
      </c>
      <c r="U59" s="55">
        <v>0</v>
      </c>
      <c r="V59" s="55">
        <v>0</v>
      </c>
      <c r="W59" s="55">
        <f t="shared" ref="W59" si="125">U59+V59</f>
        <v>0</v>
      </c>
      <c r="X59" s="55">
        <v>0</v>
      </c>
      <c r="Y59" s="55">
        <v>0</v>
      </c>
      <c r="Z59" s="55">
        <f t="shared" ref="Z59" si="126">X59+Y59</f>
        <v>0</v>
      </c>
      <c r="AA59" s="55">
        <f t="shared" si="108"/>
        <v>0</v>
      </c>
      <c r="AB59" s="55">
        <f t="shared" si="108"/>
        <v>1</v>
      </c>
      <c r="AC59" s="55">
        <f t="shared" si="108"/>
        <v>1</v>
      </c>
    </row>
    <row r="60" spans="1:29" ht="24" customHeight="1">
      <c r="A60" s="2"/>
      <c r="B60" s="7" t="s">
        <v>82</v>
      </c>
      <c r="C60" s="1">
        <f>SUM(C56:C59)</f>
        <v>49</v>
      </c>
      <c r="D60" s="1">
        <f t="shared" ref="D60:AC60" si="127">SUM(D56:D59)</f>
        <v>42</v>
      </c>
      <c r="E60" s="1">
        <f t="shared" si="127"/>
        <v>91</v>
      </c>
      <c r="F60" s="1">
        <f t="shared" si="127"/>
        <v>38</v>
      </c>
      <c r="G60" s="1">
        <f t="shared" si="127"/>
        <v>32</v>
      </c>
      <c r="H60" s="1">
        <f t="shared" si="127"/>
        <v>70</v>
      </c>
      <c r="I60" s="1">
        <f t="shared" si="127"/>
        <v>23</v>
      </c>
      <c r="J60" s="1">
        <f t="shared" si="127"/>
        <v>27</v>
      </c>
      <c r="K60" s="1">
        <f t="shared" si="127"/>
        <v>50</v>
      </c>
      <c r="L60" s="1">
        <f t="shared" ref="L60:N60" si="128">SUM(L56:L59)</f>
        <v>0</v>
      </c>
      <c r="M60" s="1">
        <f t="shared" si="128"/>
        <v>0</v>
      </c>
      <c r="N60" s="1">
        <f t="shared" si="128"/>
        <v>0</v>
      </c>
      <c r="O60" s="1">
        <f t="shared" si="127"/>
        <v>38</v>
      </c>
      <c r="P60" s="1">
        <f t="shared" si="127"/>
        <v>41</v>
      </c>
      <c r="Q60" s="1">
        <f t="shared" si="127"/>
        <v>79</v>
      </c>
      <c r="R60" s="1">
        <f t="shared" si="127"/>
        <v>16</v>
      </c>
      <c r="S60" s="1">
        <f t="shared" si="127"/>
        <v>11</v>
      </c>
      <c r="T60" s="1">
        <f t="shared" si="127"/>
        <v>27</v>
      </c>
      <c r="U60" s="1">
        <f t="shared" si="127"/>
        <v>0</v>
      </c>
      <c r="V60" s="1">
        <f t="shared" si="127"/>
        <v>0</v>
      </c>
      <c r="W60" s="1">
        <f t="shared" si="127"/>
        <v>0</v>
      </c>
      <c r="X60" s="1">
        <f t="shared" si="127"/>
        <v>0</v>
      </c>
      <c r="Y60" s="1">
        <f t="shared" si="127"/>
        <v>0</v>
      </c>
      <c r="Z60" s="1">
        <f t="shared" si="127"/>
        <v>0</v>
      </c>
      <c r="AA60" s="1">
        <f t="shared" si="127"/>
        <v>164</v>
      </c>
      <c r="AB60" s="1">
        <f t="shared" si="127"/>
        <v>153</v>
      </c>
      <c r="AC60" s="1">
        <f t="shared" si="127"/>
        <v>317</v>
      </c>
    </row>
    <row r="61" spans="1:29" ht="24" customHeight="1">
      <c r="A61" s="2"/>
      <c r="B61" s="16" t="s">
        <v>121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24" customHeight="1">
      <c r="A62" s="2"/>
      <c r="B62" s="59" t="s">
        <v>131</v>
      </c>
      <c r="C62" s="55">
        <v>83</v>
      </c>
      <c r="D62" s="55">
        <v>10</v>
      </c>
      <c r="E62" s="55">
        <f>C62+D62</f>
        <v>93</v>
      </c>
      <c r="F62" s="55">
        <v>43</v>
      </c>
      <c r="G62" s="55">
        <v>14</v>
      </c>
      <c r="H62" s="55">
        <f>F62+G62</f>
        <v>57</v>
      </c>
      <c r="I62" s="55">
        <v>40</v>
      </c>
      <c r="J62" s="55">
        <v>20</v>
      </c>
      <c r="K62" s="55">
        <f>I62+J62</f>
        <v>60</v>
      </c>
      <c r="L62" s="55">
        <v>0</v>
      </c>
      <c r="M62" s="55">
        <v>0</v>
      </c>
      <c r="N62" s="55">
        <f>L62+M62</f>
        <v>0</v>
      </c>
      <c r="O62" s="55">
        <v>44</v>
      </c>
      <c r="P62" s="55">
        <v>20</v>
      </c>
      <c r="Q62" s="55">
        <f>O62+P62</f>
        <v>64</v>
      </c>
      <c r="R62" s="55">
        <v>17</v>
      </c>
      <c r="S62" s="55">
        <v>4</v>
      </c>
      <c r="T62" s="55">
        <f>R62+S62</f>
        <v>21</v>
      </c>
      <c r="U62" s="55">
        <v>0</v>
      </c>
      <c r="V62" s="55">
        <v>0</v>
      </c>
      <c r="W62" s="55">
        <f>U62+V62</f>
        <v>0</v>
      </c>
      <c r="X62" s="55">
        <v>0</v>
      </c>
      <c r="Y62" s="55">
        <v>0</v>
      </c>
      <c r="Z62" s="55">
        <f>X62+Y62</f>
        <v>0</v>
      </c>
      <c r="AA62" s="55">
        <f>C62+F62+I62+O62+R62+U62+X62</f>
        <v>227</v>
      </c>
      <c r="AB62" s="55">
        <f>D62+G62+J62+P62+S62+V62+Y62</f>
        <v>68</v>
      </c>
      <c r="AC62" s="55">
        <f>E62+H62+K62+Q62+T62+W62+Z62</f>
        <v>295</v>
      </c>
    </row>
    <row r="63" spans="1:29" ht="24" customHeight="1">
      <c r="A63" s="2"/>
      <c r="B63" s="7" t="s">
        <v>82</v>
      </c>
      <c r="C63" s="1">
        <f>SUM(C62)</f>
        <v>83</v>
      </c>
      <c r="D63" s="1">
        <f t="shared" ref="D63:AC63" si="129">SUM(D62)</f>
        <v>10</v>
      </c>
      <c r="E63" s="1">
        <f t="shared" si="129"/>
        <v>93</v>
      </c>
      <c r="F63" s="1">
        <f t="shared" si="129"/>
        <v>43</v>
      </c>
      <c r="G63" s="1">
        <f t="shared" si="129"/>
        <v>14</v>
      </c>
      <c r="H63" s="1">
        <f t="shared" si="129"/>
        <v>57</v>
      </c>
      <c r="I63" s="1">
        <f t="shared" si="129"/>
        <v>40</v>
      </c>
      <c r="J63" s="1">
        <f t="shared" si="129"/>
        <v>20</v>
      </c>
      <c r="K63" s="1">
        <f t="shared" si="129"/>
        <v>60</v>
      </c>
      <c r="L63" s="1">
        <f t="shared" ref="L63:N63" si="130">SUM(L62)</f>
        <v>0</v>
      </c>
      <c r="M63" s="1">
        <f t="shared" si="130"/>
        <v>0</v>
      </c>
      <c r="N63" s="1">
        <f t="shared" si="130"/>
        <v>0</v>
      </c>
      <c r="O63" s="1">
        <f t="shared" si="129"/>
        <v>44</v>
      </c>
      <c r="P63" s="1">
        <f t="shared" si="129"/>
        <v>20</v>
      </c>
      <c r="Q63" s="1">
        <f t="shared" si="129"/>
        <v>64</v>
      </c>
      <c r="R63" s="1">
        <f t="shared" si="129"/>
        <v>17</v>
      </c>
      <c r="S63" s="1">
        <f t="shared" si="129"/>
        <v>4</v>
      </c>
      <c r="T63" s="1">
        <f t="shared" si="129"/>
        <v>21</v>
      </c>
      <c r="U63" s="1">
        <f t="shared" si="129"/>
        <v>0</v>
      </c>
      <c r="V63" s="1">
        <f t="shared" si="129"/>
        <v>0</v>
      </c>
      <c r="W63" s="1">
        <f t="shared" si="129"/>
        <v>0</v>
      </c>
      <c r="X63" s="1">
        <f t="shared" si="129"/>
        <v>0</v>
      </c>
      <c r="Y63" s="1">
        <f t="shared" si="129"/>
        <v>0</v>
      </c>
      <c r="Z63" s="1">
        <f t="shared" si="129"/>
        <v>0</v>
      </c>
      <c r="AA63" s="1">
        <f t="shared" si="129"/>
        <v>227</v>
      </c>
      <c r="AB63" s="1">
        <f t="shared" si="129"/>
        <v>68</v>
      </c>
      <c r="AC63" s="1">
        <f t="shared" si="129"/>
        <v>295</v>
      </c>
    </row>
    <row r="64" spans="1:29" ht="24" customHeight="1">
      <c r="A64" s="2"/>
      <c r="B64" s="3" t="s">
        <v>118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6"/>
      <c r="V64" s="6"/>
      <c r="W64" s="6"/>
      <c r="X64" s="6"/>
      <c r="Y64" s="6"/>
      <c r="Z64" s="6"/>
      <c r="AA64" s="1"/>
      <c r="AB64" s="1"/>
      <c r="AC64" s="1"/>
    </row>
    <row r="65" spans="1:29" ht="24" hidden="1" customHeight="1">
      <c r="A65" s="2"/>
      <c r="B65" s="54" t="s">
        <v>97</v>
      </c>
      <c r="C65" s="55">
        <v>0</v>
      </c>
      <c r="D65" s="55">
        <v>0</v>
      </c>
      <c r="E65" s="55">
        <f t="shared" ref="E65" si="131">C65+D65</f>
        <v>0</v>
      </c>
      <c r="F65" s="1">
        <v>0</v>
      </c>
      <c r="G65" s="1">
        <v>0</v>
      </c>
      <c r="H65" s="1">
        <f t="shared" ref="H65" si="132">F65+G65</f>
        <v>0</v>
      </c>
      <c r="I65" s="1">
        <v>0</v>
      </c>
      <c r="J65" s="1">
        <v>0</v>
      </c>
      <c r="K65" s="1">
        <f t="shared" ref="K65" si="133">I65+J65</f>
        <v>0</v>
      </c>
      <c r="L65" s="1">
        <v>0</v>
      </c>
      <c r="M65" s="1">
        <v>0</v>
      </c>
      <c r="N65" s="1">
        <f t="shared" ref="N65:N66" si="134">L65+M65</f>
        <v>0</v>
      </c>
      <c r="O65" s="1">
        <v>0</v>
      </c>
      <c r="P65" s="1">
        <v>0</v>
      </c>
      <c r="Q65" s="1">
        <f t="shared" ref="Q65" si="135">O65+P65</f>
        <v>0</v>
      </c>
      <c r="R65" s="1">
        <v>0</v>
      </c>
      <c r="S65" s="1">
        <v>0</v>
      </c>
      <c r="T65" s="1">
        <f t="shared" ref="T65" si="136">R65+S65</f>
        <v>0</v>
      </c>
      <c r="U65" s="1">
        <v>0</v>
      </c>
      <c r="V65" s="1">
        <v>0</v>
      </c>
      <c r="W65" s="1">
        <f t="shared" ref="W65" si="137">U65+V65</f>
        <v>0</v>
      </c>
      <c r="X65" s="1">
        <v>0</v>
      </c>
      <c r="Y65" s="1">
        <v>0</v>
      </c>
      <c r="Z65" s="1">
        <f t="shared" ref="Z65" si="138">X65+Y65</f>
        <v>0</v>
      </c>
      <c r="AA65" s="1">
        <f t="shared" ref="AA65:AC66" si="139">C65+F65+I65+O65+R65+U65+X65</f>
        <v>0</v>
      </c>
      <c r="AB65" s="1">
        <f t="shared" si="139"/>
        <v>0</v>
      </c>
      <c r="AC65" s="1">
        <f t="shared" si="139"/>
        <v>0</v>
      </c>
    </row>
    <row r="66" spans="1:29" ht="24" customHeight="1">
      <c r="A66" s="2"/>
      <c r="B66" s="60" t="s">
        <v>146</v>
      </c>
      <c r="C66" s="55">
        <v>32</v>
      </c>
      <c r="D66" s="55">
        <v>7</v>
      </c>
      <c r="E66" s="55">
        <f t="shared" ref="E66" si="140">C66+D66</f>
        <v>39</v>
      </c>
      <c r="F66" s="55">
        <v>10</v>
      </c>
      <c r="G66" s="55">
        <v>6</v>
      </c>
      <c r="H66" s="55">
        <f t="shared" ref="H66" si="141">F66+G66</f>
        <v>16</v>
      </c>
      <c r="I66" s="55">
        <v>13</v>
      </c>
      <c r="J66" s="55">
        <v>12</v>
      </c>
      <c r="K66" s="55">
        <f t="shared" ref="K66" si="142">I66+J66</f>
        <v>25</v>
      </c>
      <c r="L66" s="55">
        <v>0</v>
      </c>
      <c r="M66" s="55">
        <v>0</v>
      </c>
      <c r="N66" s="55">
        <f t="shared" si="134"/>
        <v>0</v>
      </c>
      <c r="O66" s="55">
        <v>20</v>
      </c>
      <c r="P66" s="55">
        <v>7</v>
      </c>
      <c r="Q66" s="55">
        <f t="shared" ref="Q66" si="143">O66+P66</f>
        <v>27</v>
      </c>
      <c r="R66" s="55">
        <v>0</v>
      </c>
      <c r="S66" s="55">
        <v>0</v>
      </c>
      <c r="T66" s="55">
        <f t="shared" ref="T66" si="144">R66+S66</f>
        <v>0</v>
      </c>
      <c r="U66" s="55">
        <v>0</v>
      </c>
      <c r="V66" s="55">
        <v>0</v>
      </c>
      <c r="W66" s="55">
        <f t="shared" ref="W66" si="145">U66+V66</f>
        <v>0</v>
      </c>
      <c r="X66" s="55">
        <v>0</v>
      </c>
      <c r="Y66" s="55">
        <v>0</v>
      </c>
      <c r="Z66" s="55">
        <f t="shared" ref="Z66" si="146">X66+Y66</f>
        <v>0</v>
      </c>
      <c r="AA66" s="55">
        <f t="shared" si="139"/>
        <v>75</v>
      </c>
      <c r="AB66" s="55">
        <f t="shared" si="139"/>
        <v>32</v>
      </c>
      <c r="AC66" s="55">
        <f t="shared" si="139"/>
        <v>107</v>
      </c>
    </row>
    <row r="67" spans="1:29" ht="24" customHeight="1">
      <c r="A67" s="2"/>
      <c r="B67" s="15" t="s">
        <v>82</v>
      </c>
      <c r="C67" s="1">
        <f t="shared" ref="C67:AC67" si="147">SUM(C65:C66)</f>
        <v>32</v>
      </c>
      <c r="D67" s="1">
        <f t="shared" si="147"/>
        <v>7</v>
      </c>
      <c r="E67" s="1">
        <f t="shared" si="147"/>
        <v>39</v>
      </c>
      <c r="F67" s="1">
        <f t="shared" si="147"/>
        <v>10</v>
      </c>
      <c r="G67" s="1">
        <f t="shared" si="147"/>
        <v>6</v>
      </c>
      <c r="H67" s="1">
        <f t="shared" si="147"/>
        <v>16</v>
      </c>
      <c r="I67" s="1">
        <f t="shared" si="147"/>
        <v>13</v>
      </c>
      <c r="J67" s="1">
        <f t="shared" si="147"/>
        <v>12</v>
      </c>
      <c r="K67" s="1">
        <f t="shared" si="147"/>
        <v>25</v>
      </c>
      <c r="L67" s="1">
        <f>SUM(L65:L66)</f>
        <v>0</v>
      </c>
      <c r="M67" s="1">
        <f>SUM(M65:M66)</f>
        <v>0</v>
      </c>
      <c r="N67" s="1">
        <f>SUM(N65:N66)</f>
        <v>0</v>
      </c>
      <c r="O67" s="1">
        <f t="shared" si="147"/>
        <v>20</v>
      </c>
      <c r="P67" s="1">
        <f t="shared" si="147"/>
        <v>7</v>
      </c>
      <c r="Q67" s="1">
        <f t="shared" si="147"/>
        <v>27</v>
      </c>
      <c r="R67" s="1">
        <f t="shared" si="147"/>
        <v>0</v>
      </c>
      <c r="S67" s="1">
        <f t="shared" si="147"/>
        <v>0</v>
      </c>
      <c r="T67" s="1">
        <f t="shared" si="147"/>
        <v>0</v>
      </c>
      <c r="U67" s="1">
        <f t="shared" si="147"/>
        <v>0</v>
      </c>
      <c r="V67" s="1">
        <f t="shared" si="147"/>
        <v>0</v>
      </c>
      <c r="W67" s="1">
        <f t="shared" si="147"/>
        <v>0</v>
      </c>
      <c r="X67" s="1">
        <f t="shared" si="147"/>
        <v>0</v>
      </c>
      <c r="Y67" s="1">
        <f t="shared" si="147"/>
        <v>0</v>
      </c>
      <c r="Z67" s="1">
        <f t="shared" si="147"/>
        <v>0</v>
      </c>
      <c r="AA67" s="1">
        <f t="shared" si="147"/>
        <v>75</v>
      </c>
      <c r="AB67" s="1">
        <f t="shared" si="147"/>
        <v>32</v>
      </c>
      <c r="AC67" s="1">
        <f t="shared" si="147"/>
        <v>107</v>
      </c>
    </row>
    <row r="68" spans="1:29" ht="24" customHeight="1">
      <c r="A68" s="2"/>
      <c r="B68" s="16" t="s">
        <v>122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6"/>
      <c r="V68" s="6"/>
      <c r="W68" s="6"/>
      <c r="X68" s="6"/>
      <c r="Y68" s="6"/>
      <c r="Z68" s="6"/>
      <c r="AA68" s="1"/>
      <c r="AB68" s="1"/>
      <c r="AC68" s="1"/>
    </row>
    <row r="69" spans="1:29" ht="24" customHeight="1">
      <c r="A69" s="2"/>
      <c r="B69" s="59" t="s">
        <v>19</v>
      </c>
      <c r="C69" s="55">
        <v>23</v>
      </c>
      <c r="D69" s="55">
        <v>11</v>
      </c>
      <c r="E69" s="55">
        <f>C69+D69</f>
        <v>34</v>
      </c>
      <c r="F69" s="55">
        <v>21</v>
      </c>
      <c r="G69" s="55">
        <v>4</v>
      </c>
      <c r="H69" s="55">
        <f>F69+G69</f>
        <v>25</v>
      </c>
      <c r="I69" s="55">
        <v>14</v>
      </c>
      <c r="J69" s="55">
        <v>6</v>
      </c>
      <c r="K69" s="55">
        <f>I69+J69</f>
        <v>20</v>
      </c>
      <c r="L69" s="55">
        <v>0</v>
      </c>
      <c r="M69" s="55">
        <v>0</v>
      </c>
      <c r="N69" s="55">
        <f>L69+M69</f>
        <v>0</v>
      </c>
      <c r="O69" s="55">
        <v>30</v>
      </c>
      <c r="P69" s="55">
        <v>9</v>
      </c>
      <c r="Q69" s="55">
        <f>O69+P69</f>
        <v>39</v>
      </c>
      <c r="R69" s="55">
        <v>28</v>
      </c>
      <c r="S69" s="55">
        <v>1</v>
      </c>
      <c r="T69" s="55">
        <f>R69+S69</f>
        <v>29</v>
      </c>
      <c r="U69" s="55">
        <v>0</v>
      </c>
      <c r="V69" s="55">
        <v>0</v>
      </c>
      <c r="W69" s="55">
        <f>U69+V69</f>
        <v>0</v>
      </c>
      <c r="X69" s="55">
        <v>0</v>
      </c>
      <c r="Y69" s="55">
        <v>0</v>
      </c>
      <c r="Z69" s="55">
        <f>X69+Y69</f>
        <v>0</v>
      </c>
      <c r="AA69" s="55">
        <f>C69+F69+I69+O69+R69+U69+X69</f>
        <v>116</v>
      </c>
      <c r="AB69" s="55">
        <f>D69+G69+J69+P69+S69+V69+Y69</f>
        <v>31</v>
      </c>
      <c r="AC69" s="55">
        <f>E69+H69+K69+Q69+T69+W69+Z69</f>
        <v>147</v>
      </c>
    </row>
    <row r="70" spans="1:29" ht="24" customHeight="1">
      <c r="A70" s="2"/>
      <c r="B70" s="7" t="s">
        <v>82</v>
      </c>
      <c r="C70" s="1">
        <f t="shared" ref="C70:AC70" si="148">SUM(C69)</f>
        <v>23</v>
      </c>
      <c r="D70" s="1">
        <f t="shared" si="148"/>
        <v>11</v>
      </c>
      <c r="E70" s="1">
        <f t="shared" si="148"/>
        <v>34</v>
      </c>
      <c r="F70" s="1">
        <f t="shared" si="148"/>
        <v>21</v>
      </c>
      <c r="G70" s="1">
        <f t="shared" si="148"/>
        <v>4</v>
      </c>
      <c r="H70" s="1">
        <f t="shared" si="148"/>
        <v>25</v>
      </c>
      <c r="I70" s="1">
        <f t="shared" si="148"/>
        <v>14</v>
      </c>
      <c r="J70" s="1">
        <f t="shared" si="148"/>
        <v>6</v>
      </c>
      <c r="K70" s="1">
        <f t="shared" si="148"/>
        <v>20</v>
      </c>
      <c r="L70" s="1">
        <f>SUM(L69)</f>
        <v>0</v>
      </c>
      <c r="M70" s="1">
        <f>SUM(M69)</f>
        <v>0</v>
      </c>
      <c r="N70" s="1">
        <f>SUM(N69)</f>
        <v>0</v>
      </c>
      <c r="O70" s="1">
        <f t="shared" si="148"/>
        <v>30</v>
      </c>
      <c r="P70" s="1">
        <f t="shared" si="148"/>
        <v>9</v>
      </c>
      <c r="Q70" s="1">
        <f t="shared" si="148"/>
        <v>39</v>
      </c>
      <c r="R70" s="1">
        <f t="shared" si="148"/>
        <v>28</v>
      </c>
      <c r="S70" s="1">
        <f t="shared" si="148"/>
        <v>1</v>
      </c>
      <c r="T70" s="1">
        <f t="shared" si="148"/>
        <v>29</v>
      </c>
      <c r="U70" s="1">
        <f t="shared" si="148"/>
        <v>0</v>
      </c>
      <c r="V70" s="1">
        <f t="shared" si="148"/>
        <v>0</v>
      </c>
      <c r="W70" s="1">
        <f t="shared" si="148"/>
        <v>0</v>
      </c>
      <c r="X70" s="1">
        <f t="shared" si="148"/>
        <v>0</v>
      </c>
      <c r="Y70" s="1">
        <f t="shared" si="148"/>
        <v>0</v>
      </c>
      <c r="Z70" s="1">
        <f t="shared" si="148"/>
        <v>0</v>
      </c>
      <c r="AA70" s="1">
        <f t="shared" si="148"/>
        <v>116</v>
      </c>
      <c r="AB70" s="1">
        <f t="shared" si="148"/>
        <v>31</v>
      </c>
      <c r="AC70" s="1">
        <f t="shared" si="148"/>
        <v>147</v>
      </c>
    </row>
    <row r="71" spans="1:29" ht="24" customHeight="1">
      <c r="A71" s="2"/>
      <c r="B71" s="11" t="s">
        <v>120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6"/>
      <c r="V71" s="6"/>
      <c r="W71" s="6"/>
      <c r="X71" s="6"/>
      <c r="Y71" s="6"/>
      <c r="Z71" s="6"/>
      <c r="AA71" s="1"/>
      <c r="AB71" s="1"/>
      <c r="AC71" s="1"/>
    </row>
    <row r="72" spans="1:29" ht="24" customHeight="1">
      <c r="A72" s="2"/>
      <c r="B72" s="57" t="s">
        <v>97</v>
      </c>
      <c r="C72" s="55">
        <v>28</v>
      </c>
      <c r="D72" s="55">
        <v>5</v>
      </c>
      <c r="E72" s="55">
        <f t="shared" ref="E72:E73" si="149">C72+D72</f>
        <v>33</v>
      </c>
      <c r="F72" s="55">
        <v>37</v>
      </c>
      <c r="G72" s="55">
        <v>6</v>
      </c>
      <c r="H72" s="55">
        <f t="shared" ref="H72:H73" si="150">F72+G72</f>
        <v>43</v>
      </c>
      <c r="I72" s="55">
        <v>0</v>
      </c>
      <c r="J72" s="55">
        <v>0</v>
      </c>
      <c r="K72" s="55">
        <f t="shared" ref="K72:K73" si="151">I72+J72</f>
        <v>0</v>
      </c>
      <c r="L72" s="55">
        <v>21</v>
      </c>
      <c r="M72" s="55">
        <v>2</v>
      </c>
      <c r="N72" s="55">
        <f t="shared" ref="N72:N73" si="152">L72+M72</f>
        <v>23</v>
      </c>
      <c r="O72" s="55">
        <v>0</v>
      </c>
      <c r="P72" s="55">
        <v>0</v>
      </c>
      <c r="Q72" s="55">
        <f t="shared" ref="Q72:Q73" si="153">O72+P72</f>
        <v>0</v>
      </c>
      <c r="R72" s="55">
        <v>0</v>
      </c>
      <c r="S72" s="55">
        <v>0</v>
      </c>
      <c r="T72" s="55">
        <f t="shared" ref="T72:T73" si="154">R72+S72</f>
        <v>0</v>
      </c>
      <c r="U72" s="55">
        <v>0</v>
      </c>
      <c r="V72" s="55">
        <v>0</v>
      </c>
      <c r="W72" s="55">
        <f t="shared" ref="W72:W73" si="155">U72+V72</f>
        <v>0</v>
      </c>
      <c r="X72" s="55">
        <v>0</v>
      </c>
      <c r="Y72" s="55">
        <v>0</v>
      </c>
      <c r="Z72" s="55">
        <f t="shared" ref="Z72:Z73" si="156">X72+Y72</f>
        <v>0</v>
      </c>
      <c r="AA72" s="55">
        <f t="shared" ref="AA72:AC74" si="157">C72+F72+I72+O72+R72+U72+X72+L72</f>
        <v>86</v>
      </c>
      <c r="AB72" s="55">
        <f t="shared" si="157"/>
        <v>13</v>
      </c>
      <c r="AC72" s="55">
        <f t="shared" si="157"/>
        <v>99</v>
      </c>
    </row>
    <row r="73" spans="1:29" ht="24" customHeight="1">
      <c r="A73" s="2"/>
      <c r="B73" s="57" t="s">
        <v>103</v>
      </c>
      <c r="C73" s="55">
        <v>0</v>
      </c>
      <c r="D73" s="55">
        <v>0</v>
      </c>
      <c r="E73" s="55">
        <f t="shared" si="149"/>
        <v>0</v>
      </c>
      <c r="F73" s="55">
        <v>0</v>
      </c>
      <c r="G73" s="55">
        <v>0</v>
      </c>
      <c r="H73" s="55">
        <f t="shared" si="150"/>
        <v>0</v>
      </c>
      <c r="I73" s="55">
        <v>0</v>
      </c>
      <c r="J73" s="55">
        <v>0</v>
      </c>
      <c r="K73" s="55">
        <f t="shared" si="151"/>
        <v>0</v>
      </c>
      <c r="L73" s="55">
        <v>17</v>
      </c>
      <c r="M73" s="55">
        <v>8</v>
      </c>
      <c r="N73" s="55">
        <f t="shared" si="152"/>
        <v>25</v>
      </c>
      <c r="O73" s="55">
        <v>0</v>
      </c>
      <c r="P73" s="55">
        <v>0</v>
      </c>
      <c r="Q73" s="55">
        <f t="shared" si="153"/>
        <v>0</v>
      </c>
      <c r="R73" s="55">
        <v>0</v>
      </c>
      <c r="S73" s="55">
        <v>0</v>
      </c>
      <c r="T73" s="55">
        <f t="shared" si="154"/>
        <v>0</v>
      </c>
      <c r="U73" s="55">
        <v>0</v>
      </c>
      <c r="V73" s="55">
        <v>0</v>
      </c>
      <c r="W73" s="55">
        <f t="shared" si="155"/>
        <v>0</v>
      </c>
      <c r="X73" s="55">
        <v>0</v>
      </c>
      <c r="Y73" s="55">
        <v>0</v>
      </c>
      <c r="Z73" s="55">
        <f t="shared" si="156"/>
        <v>0</v>
      </c>
      <c r="AA73" s="55">
        <f t="shared" si="157"/>
        <v>17</v>
      </c>
      <c r="AB73" s="55">
        <f t="shared" si="157"/>
        <v>8</v>
      </c>
      <c r="AC73" s="55">
        <f t="shared" si="157"/>
        <v>25</v>
      </c>
    </row>
    <row r="74" spans="1:29" ht="24" customHeight="1">
      <c r="A74" s="2"/>
      <c r="B74" s="9" t="s">
        <v>82</v>
      </c>
      <c r="C74" s="1">
        <f>SUM(C72:C73)</f>
        <v>28</v>
      </c>
      <c r="D74" s="1">
        <f t="shared" ref="D74:Z74" si="158">SUM(D72:D73)</f>
        <v>5</v>
      </c>
      <c r="E74" s="1">
        <f t="shared" si="158"/>
        <v>33</v>
      </c>
      <c r="F74" s="1">
        <f t="shared" si="158"/>
        <v>37</v>
      </c>
      <c r="G74" s="1">
        <f t="shared" si="158"/>
        <v>6</v>
      </c>
      <c r="H74" s="1">
        <f t="shared" si="158"/>
        <v>43</v>
      </c>
      <c r="I74" s="1">
        <f t="shared" si="158"/>
        <v>0</v>
      </c>
      <c r="J74" s="1">
        <f t="shared" si="158"/>
        <v>0</v>
      </c>
      <c r="K74" s="1">
        <f t="shared" si="158"/>
        <v>0</v>
      </c>
      <c r="L74" s="1">
        <f t="shared" ref="L74:N74" si="159">SUM(L72:L73)</f>
        <v>38</v>
      </c>
      <c r="M74" s="1">
        <f t="shared" si="159"/>
        <v>10</v>
      </c>
      <c r="N74" s="1">
        <f t="shared" si="159"/>
        <v>48</v>
      </c>
      <c r="O74" s="1">
        <f t="shared" si="158"/>
        <v>0</v>
      </c>
      <c r="P74" s="1">
        <f t="shared" si="158"/>
        <v>0</v>
      </c>
      <c r="Q74" s="1">
        <f t="shared" si="158"/>
        <v>0</v>
      </c>
      <c r="R74" s="1">
        <f t="shared" si="158"/>
        <v>0</v>
      </c>
      <c r="S74" s="1">
        <f t="shared" si="158"/>
        <v>0</v>
      </c>
      <c r="T74" s="1">
        <f t="shared" si="158"/>
        <v>0</v>
      </c>
      <c r="U74" s="1">
        <f t="shared" si="158"/>
        <v>0</v>
      </c>
      <c r="V74" s="1">
        <f t="shared" si="158"/>
        <v>0</v>
      </c>
      <c r="W74" s="1">
        <f t="shared" si="158"/>
        <v>0</v>
      </c>
      <c r="X74" s="1">
        <f t="shared" si="158"/>
        <v>0</v>
      </c>
      <c r="Y74" s="1">
        <f t="shared" si="158"/>
        <v>0</v>
      </c>
      <c r="Z74" s="1">
        <f t="shared" si="158"/>
        <v>0</v>
      </c>
      <c r="AA74" s="1">
        <f t="shared" si="157"/>
        <v>103</v>
      </c>
      <c r="AB74" s="1">
        <f t="shared" si="157"/>
        <v>21</v>
      </c>
      <c r="AC74" s="1">
        <f t="shared" si="157"/>
        <v>124</v>
      </c>
    </row>
    <row r="75" spans="1:29" ht="24" customHeight="1">
      <c r="A75" s="2"/>
      <c r="B75" s="17" t="s">
        <v>79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6"/>
      <c r="V75" s="6"/>
      <c r="W75" s="6"/>
      <c r="X75" s="6"/>
      <c r="Y75" s="6"/>
      <c r="Z75" s="6"/>
      <c r="AA75" s="1"/>
      <c r="AB75" s="1"/>
      <c r="AC75" s="1"/>
    </row>
    <row r="76" spans="1:29" ht="24" customHeight="1">
      <c r="A76" s="2"/>
      <c r="B76" s="61" t="s">
        <v>19</v>
      </c>
      <c r="C76" s="55">
        <v>67</v>
      </c>
      <c r="D76" s="55">
        <v>25</v>
      </c>
      <c r="E76" s="55">
        <f t="shared" ref="E76" si="160">C76+D76</f>
        <v>92</v>
      </c>
      <c r="F76" s="55">
        <v>65</v>
      </c>
      <c r="G76" s="55">
        <v>4</v>
      </c>
      <c r="H76" s="55">
        <f t="shared" ref="H76" si="161">F76+G76</f>
        <v>69</v>
      </c>
      <c r="I76" s="55">
        <v>41</v>
      </c>
      <c r="J76" s="55">
        <v>8</v>
      </c>
      <c r="K76" s="55">
        <f t="shared" ref="K76" si="162">I76+J76</f>
        <v>49</v>
      </c>
      <c r="L76" s="55">
        <v>0</v>
      </c>
      <c r="M76" s="55">
        <v>0</v>
      </c>
      <c r="N76" s="55">
        <f t="shared" ref="N76" si="163">L76+M76</f>
        <v>0</v>
      </c>
      <c r="O76" s="55">
        <v>23</v>
      </c>
      <c r="P76" s="55">
        <v>12</v>
      </c>
      <c r="Q76" s="55">
        <f t="shared" ref="Q76" si="164">O76+P76</f>
        <v>35</v>
      </c>
      <c r="R76" s="55">
        <v>10</v>
      </c>
      <c r="S76" s="55">
        <v>0</v>
      </c>
      <c r="T76" s="55">
        <f t="shared" ref="T76" si="165">R76+S76</f>
        <v>10</v>
      </c>
      <c r="U76" s="55">
        <v>0</v>
      </c>
      <c r="V76" s="55">
        <v>0</v>
      </c>
      <c r="W76" s="55">
        <f t="shared" ref="W76" si="166">U76+V76</f>
        <v>0</v>
      </c>
      <c r="X76" s="55">
        <v>0</v>
      </c>
      <c r="Y76" s="55">
        <v>0</v>
      </c>
      <c r="Z76" s="55">
        <f t="shared" ref="Z76" si="167">X76+Y76</f>
        <v>0</v>
      </c>
      <c r="AA76" s="55">
        <f>C76+F76+I76+O76+R76+U76+X76</f>
        <v>206</v>
      </c>
      <c r="AB76" s="55">
        <f>D76+G76+J76+P76+S76+V76+Y76</f>
        <v>49</v>
      </c>
      <c r="AC76" s="55">
        <f>E76+H76+K76+Q76+T76+W76+Z76</f>
        <v>255</v>
      </c>
    </row>
    <row r="77" spans="1:29" ht="24" customHeight="1">
      <c r="A77" s="2"/>
      <c r="B77" s="9" t="s">
        <v>82</v>
      </c>
      <c r="C77" s="1">
        <f>SUM(C76)</f>
        <v>67</v>
      </c>
      <c r="D77" s="1">
        <f t="shared" ref="D77:AC77" si="168">SUM(D76)</f>
        <v>25</v>
      </c>
      <c r="E77" s="1">
        <f t="shared" si="168"/>
        <v>92</v>
      </c>
      <c r="F77" s="1">
        <f t="shared" si="168"/>
        <v>65</v>
      </c>
      <c r="G77" s="1">
        <f t="shared" si="168"/>
        <v>4</v>
      </c>
      <c r="H77" s="1">
        <f t="shared" si="168"/>
        <v>69</v>
      </c>
      <c r="I77" s="1">
        <f t="shared" si="168"/>
        <v>41</v>
      </c>
      <c r="J77" s="1">
        <f t="shared" si="168"/>
        <v>8</v>
      </c>
      <c r="K77" s="1">
        <f t="shared" si="168"/>
        <v>49</v>
      </c>
      <c r="L77" s="1">
        <f t="shared" ref="L77:N77" si="169">SUM(L76)</f>
        <v>0</v>
      </c>
      <c r="M77" s="1">
        <f t="shared" si="169"/>
        <v>0</v>
      </c>
      <c r="N77" s="1">
        <f t="shared" si="169"/>
        <v>0</v>
      </c>
      <c r="O77" s="1">
        <f t="shared" si="168"/>
        <v>23</v>
      </c>
      <c r="P77" s="1">
        <f t="shared" si="168"/>
        <v>12</v>
      </c>
      <c r="Q77" s="1">
        <f t="shared" si="168"/>
        <v>35</v>
      </c>
      <c r="R77" s="1">
        <f t="shared" si="168"/>
        <v>10</v>
      </c>
      <c r="S77" s="1">
        <f t="shared" si="168"/>
        <v>0</v>
      </c>
      <c r="T77" s="1">
        <f t="shared" si="168"/>
        <v>10</v>
      </c>
      <c r="U77" s="1">
        <f t="shared" si="168"/>
        <v>0</v>
      </c>
      <c r="V77" s="1">
        <f t="shared" si="168"/>
        <v>0</v>
      </c>
      <c r="W77" s="1">
        <f t="shared" si="168"/>
        <v>0</v>
      </c>
      <c r="X77" s="1">
        <f t="shared" si="168"/>
        <v>0</v>
      </c>
      <c r="Y77" s="1">
        <f t="shared" si="168"/>
        <v>0</v>
      </c>
      <c r="Z77" s="1">
        <f t="shared" si="168"/>
        <v>0</v>
      </c>
      <c r="AA77" s="1">
        <f t="shared" si="168"/>
        <v>206</v>
      </c>
      <c r="AB77" s="1">
        <f t="shared" si="168"/>
        <v>49</v>
      </c>
      <c r="AC77" s="1">
        <f t="shared" si="168"/>
        <v>255</v>
      </c>
    </row>
    <row r="78" spans="1:29" ht="24" customHeight="1">
      <c r="A78" s="2"/>
      <c r="B78" s="7" t="s">
        <v>8</v>
      </c>
      <c r="C78" s="1">
        <f t="shared" ref="C78:AC78" si="170">C77+C74+C70+C60+C67+C54+C51+C63+C43</f>
        <v>441</v>
      </c>
      <c r="D78" s="1">
        <f t="shared" si="170"/>
        <v>178</v>
      </c>
      <c r="E78" s="1">
        <f t="shared" si="170"/>
        <v>619</v>
      </c>
      <c r="F78" s="1">
        <f t="shared" si="170"/>
        <v>372</v>
      </c>
      <c r="G78" s="1">
        <f t="shared" si="170"/>
        <v>122</v>
      </c>
      <c r="H78" s="1">
        <f t="shared" si="170"/>
        <v>494</v>
      </c>
      <c r="I78" s="1">
        <f t="shared" si="170"/>
        <v>192</v>
      </c>
      <c r="J78" s="1">
        <f t="shared" si="170"/>
        <v>108</v>
      </c>
      <c r="K78" s="1">
        <f t="shared" si="170"/>
        <v>300</v>
      </c>
      <c r="L78" s="1">
        <f t="shared" si="170"/>
        <v>38</v>
      </c>
      <c r="M78" s="1">
        <f t="shared" si="170"/>
        <v>10</v>
      </c>
      <c r="N78" s="1">
        <f t="shared" si="170"/>
        <v>48</v>
      </c>
      <c r="O78" s="1">
        <f t="shared" si="170"/>
        <v>267</v>
      </c>
      <c r="P78" s="1">
        <f t="shared" si="170"/>
        <v>150</v>
      </c>
      <c r="Q78" s="1">
        <f t="shared" si="170"/>
        <v>417</v>
      </c>
      <c r="R78" s="1">
        <f t="shared" si="170"/>
        <v>116</v>
      </c>
      <c r="S78" s="1">
        <f t="shared" si="170"/>
        <v>48</v>
      </c>
      <c r="T78" s="1">
        <f t="shared" si="170"/>
        <v>164</v>
      </c>
      <c r="U78" s="1">
        <f t="shared" si="170"/>
        <v>0</v>
      </c>
      <c r="V78" s="1">
        <f t="shared" si="170"/>
        <v>0</v>
      </c>
      <c r="W78" s="1">
        <f t="shared" si="170"/>
        <v>0</v>
      </c>
      <c r="X78" s="1">
        <f t="shared" si="170"/>
        <v>32</v>
      </c>
      <c r="Y78" s="1">
        <f t="shared" si="170"/>
        <v>16</v>
      </c>
      <c r="Z78" s="1">
        <f t="shared" si="170"/>
        <v>48</v>
      </c>
      <c r="AA78" s="1">
        <f t="shared" si="170"/>
        <v>1458</v>
      </c>
      <c r="AB78" s="1">
        <f t="shared" si="170"/>
        <v>632</v>
      </c>
      <c r="AC78" s="1">
        <f t="shared" si="170"/>
        <v>2090</v>
      </c>
    </row>
    <row r="79" spans="1:29" ht="24" customHeight="1">
      <c r="A79" s="2"/>
      <c r="B79" s="18" t="s">
        <v>75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6"/>
      <c r="X79" s="6"/>
      <c r="Y79" s="6"/>
      <c r="Z79" s="6"/>
      <c r="AA79" s="1"/>
      <c r="AB79" s="1"/>
      <c r="AC79" s="1"/>
    </row>
    <row r="80" spans="1:29" ht="24" customHeight="1">
      <c r="A80" s="2"/>
      <c r="B80" s="3" t="s">
        <v>119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6"/>
      <c r="X80" s="6"/>
      <c r="Y80" s="6"/>
      <c r="Z80" s="6"/>
      <c r="AA80" s="1"/>
      <c r="AB80" s="1"/>
      <c r="AC80" s="1"/>
    </row>
    <row r="81" spans="1:29" ht="24" customHeight="1">
      <c r="A81" s="2"/>
      <c r="B81" s="62" t="s">
        <v>18</v>
      </c>
      <c r="C81" s="55">
        <v>0</v>
      </c>
      <c r="D81" s="55">
        <v>0</v>
      </c>
      <c r="E81" s="55">
        <f>SUM(C81:D81)</f>
        <v>0</v>
      </c>
      <c r="F81" s="55">
        <v>0</v>
      </c>
      <c r="G81" s="55">
        <v>0</v>
      </c>
      <c r="H81" s="55">
        <f t="shared" ref="H81" si="171">SUM(F81:G81)</f>
        <v>0</v>
      </c>
      <c r="I81" s="55">
        <v>0</v>
      </c>
      <c r="J81" s="55">
        <v>0</v>
      </c>
      <c r="K81" s="55">
        <f t="shared" ref="K81" si="172">SUM(I81:J81)</f>
        <v>0</v>
      </c>
      <c r="L81" s="55">
        <v>0</v>
      </c>
      <c r="M81" s="55">
        <v>0</v>
      </c>
      <c r="N81" s="55">
        <f t="shared" ref="N81" si="173">SUM(L81:M81)</f>
        <v>0</v>
      </c>
      <c r="O81" s="55">
        <v>0</v>
      </c>
      <c r="P81" s="55">
        <v>0</v>
      </c>
      <c r="Q81" s="55">
        <f t="shared" ref="Q81" si="174">SUM(O81:P81)</f>
        <v>0</v>
      </c>
      <c r="R81" s="55">
        <v>1</v>
      </c>
      <c r="S81" s="55">
        <v>0</v>
      </c>
      <c r="T81" s="55">
        <f t="shared" ref="T81" si="175">SUM(R81:S81)</f>
        <v>1</v>
      </c>
      <c r="U81" s="56">
        <v>0</v>
      </c>
      <c r="V81" s="56">
        <v>0</v>
      </c>
      <c r="W81" s="56">
        <f t="shared" ref="W81" si="176">SUM(U81:V81)</f>
        <v>0</v>
      </c>
      <c r="X81" s="56">
        <v>0</v>
      </c>
      <c r="Y81" s="56">
        <v>0</v>
      </c>
      <c r="Z81" s="56">
        <f t="shared" ref="Z81" si="177">SUM(X81:Y81)</f>
        <v>0</v>
      </c>
      <c r="AA81" s="55">
        <f>C81+F81+I81+O81+R81+U81+X81</f>
        <v>1</v>
      </c>
      <c r="AB81" s="55">
        <f>D81+G81+J81+P81+S81+V81+Y81</f>
        <v>0</v>
      </c>
      <c r="AC81" s="55">
        <f>E81+H81+K81+Q81+T81+W81+Z81</f>
        <v>1</v>
      </c>
    </row>
    <row r="82" spans="1:29" ht="24" customHeight="1">
      <c r="A82" s="2"/>
      <c r="B82" s="22" t="s">
        <v>82</v>
      </c>
      <c r="C82" s="1">
        <f>SUM(C81)</f>
        <v>0</v>
      </c>
      <c r="D82" s="1">
        <f t="shared" ref="D82:F82" si="178">SUM(D81)</f>
        <v>0</v>
      </c>
      <c r="E82" s="1">
        <f t="shared" si="178"/>
        <v>0</v>
      </c>
      <c r="F82" s="1">
        <f t="shared" si="178"/>
        <v>0</v>
      </c>
      <c r="G82" s="1">
        <f t="shared" ref="G82" si="179">SUM(G81)</f>
        <v>0</v>
      </c>
      <c r="H82" s="1">
        <f t="shared" ref="H82" si="180">SUM(H81)</f>
        <v>0</v>
      </c>
      <c r="I82" s="1">
        <f t="shared" ref="I82" si="181">SUM(I81)</f>
        <v>0</v>
      </c>
      <c r="J82" s="1">
        <f t="shared" ref="J82" si="182">SUM(J81)</f>
        <v>0</v>
      </c>
      <c r="K82" s="1">
        <f t="shared" ref="K82" si="183">SUM(K81)</f>
        <v>0</v>
      </c>
      <c r="L82" s="1">
        <f t="shared" ref="L82" si="184">SUM(L81)</f>
        <v>0</v>
      </c>
      <c r="M82" s="1">
        <f t="shared" ref="M82" si="185">SUM(M81)</f>
        <v>0</v>
      </c>
      <c r="N82" s="1">
        <f t="shared" ref="N82" si="186">SUM(N81)</f>
        <v>0</v>
      </c>
      <c r="O82" s="1">
        <f t="shared" ref="O82" si="187">SUM(O81)</f>
        <v>0</v>
      </c>
      <c r="P82" s="1">
        <f t="shared" ref="P82" si="188">SUM(P81)</f>
        <v>0</v>
      </c>
      <c r="Q82" s="1">
        <f t="shared" ref="Q82" si="189">SUM(Q81)</f>
        <v>0</v>
      </c>
      <c r="R82" s="1">
        <f t="shared" ref="R82" si="190">SUM(R81)</f>
        <v>1</v>
      </c>
      <c r="S82" s="1">
        <f t="shared" ref="S82" si="191">SUM(S81)</f>
        <v>0</v>
      </c>
      <c r="T82" s="1">
        <f t="shared" ref="T82" si="192">SUM(T81)</f>
        <v>1</v>
      </c>
      <c r="U82" s="1">
        <f t="shared" ref="U82" si="193">SUM(U81)</f>
        <v>0</v>
      </c>
      <c r="V82" s="1">
        <f t="shared" ref="V82" si="194">SUM(V81)</f>
        <v>0</v>
      </c>
      <c r="W82" s="1">
        <f t="shared" ref="W82" si="195">SUM(W81)</f>
        <v>0</v>
      </c>
      <c r="X82" s="1">
        <f t="shared" ref="X82" si="196">SUM(X81)</f>
        <v>0</v>
      </c>
      <c r="Y82" s="1">
        <f t="shared" ref="Y82" si="197">SUM(Y81)</f>
        <v>0</v>
      </c>
      <c r="Z82" s="1">
        <f t="shared" ref="Z82" si="198">SUM(Z81)</f>
        <v>0</v>
      </c>
      <c r="AA82" s="1">
        <f t="shared" ref="AA82" si="199">SUM(AA81)</f>
        <v>1</v>
      </c>
      <c r="AB82" s="1">
        <f t="shared" ref="AB82" si="200">SUM(AB81)</f>
        <v>0</v>
      </c>
      <c r="AC82" s="1">
        <f t="shared" ref="AC82" si="201">SUM(AC81)</f>
        <v>1</v>
      </c>
    </row>
    <row r="83" spans="1:29" ht="24" customHeight="1">
      <c r="A83" s="2"/>
      <c r="B83" s="11" t="s">
        <v>156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6"/>
      <c r="V83" s="6"/>
      <c r="W83" s="6"/>
      <c r="X83" s="6"/>
      <c r="Y83" s="6"/>
      <c r="Z83" s="6"/>
      <c r="AA83" s="1"/>
      <c r="AB83" s="1"/>
      <c r="AC83" s="1"/>
    </row>
    <row r="84" spans="1:29" ht="24" customHeight="1">
      <c r="A84" s="2"/>
      <c r="B84" s="61" t="s">
        <v>97</v>
      </c>
      <c r="C84" s="55">
        <v>15</v>
      </c>
      <c r="D84" s="55">
        <v>0</v>
      </c>
      <c r="E84" s="55">
        <f t="shared" si="10"/>
        <v>15</v>
      </c>
      <c r="F84" s="55">
        <v>18</v>
      </c>
      <c r="G84" s="55">
        <v>3</v>
      </c>
      <c r="H84" s="55">
        <f t="shared" si="11"/>
        <v>21</v>
      </c>
      <c r="I84" s="55">
        <v>0</v>
      </c>
      <c r="J84" s="55">
        <v>0</v>
      </c>
      <c r="K84" s="55">
        <f t="shared" si="81"/>
        <v>0</v>
      </c>
      <c r="L84" s="55">
        <v>3</v>
      </c>
      <c r="M84" s="55">
        <v>1</v>
      </c>
      <c r="N84" s="55">
        <f t="shared" ref="N84" si="202">L84+M84</f>
        <v>4</v>
      </c>
      <c r="O84" s="55">
        <v>0</v>
      </c>
      <c r="P84" s="55">
        <v>0</v>
      </c>
      <c r="Q84" s="55">
        <f t="shared" si="83"/>
        <v>0</v>
      </c>
      <c r="R84" s="55">
        <v>0</v>
      </c>
      <c r="S84" s="55">
        <v>0</v>
      </c>
      <c r="T84" s="55">
        <f t="shared" si="84"/>
        <v>0</v>
      </c>
      <c r="U84" s="55">
        <v>0</v>
      </c>
      <c r="V84" s="55">
        <v>0</v>
      </c>
      <c r="W84" s="55">
        <f t="shared" si="85"/>
        <v>0</v>
      </c>
      <c r="X84" s="55">
        <v>0</v>
      </c>
      <c r="Y84" s="55">
        <v>0</v>
      </c>
      <c r="Z84" s="55">
        <f t="shared" si="86"/>
        <v>0</v>
      </c>
      <c r="AA84" s="55">
        <f>C84+F84+I84+O84+R84+U84+X84+L84</f>
        <v>36</v>
      </c>
      <c r="AB84" s="55">
        <f>D84+G84+J84+P84+S84+V84+Y84+M84</f>
        <v>4</v>
      </c>
      <c r="AC84" s="55">
        <f>E84+H84+K84+Q84+T84+W84+Z84+N84</f>
        <v>40</v>
      </c>
    </row>
    <row r="85" spans="1:29" ht="24" customHeight="1">
      <c r="A85" s="2"/>
      <c r="B85" s="22" t="s">
        <v>82</v>
      </c>
      <c r="C85" s="1">
        <f t="shared" ref="C85:AC85" si="203">SUM(C84:C84)</f>
        <v>15</v>
      </c>
      <c r="D85" s="1">
        <f t="shared" si="203"/>
        <v>0</v>
      </c>
      <c r="E85" s="1">
        <f t="shared" si="203"/>
        <v>15</v>
      </c>
      <c r="F85" s="1">
        <f t="shared" si="203"/>
        <v>18</v>
      </c>
      <c r="G85" s="1">
        <f t="shared" si="203"/>
        <v>3</v>
      </c>
      <c r="H85" s="1">
        <f t="shared" si="203"/>
        <v>21</v>
      </c>
      <c r="I85" s="1">
        <f t="shared" si="203"/>
        <v>0</v>
      </c>
      <c r="J85" s="1">
        <f t="shared" si="203"/>
        <v>0</v>
      </c>
      <c r="K85" s="1">
        <f t="shared" si="203"/>
        <v>0</v>
      </c>
      <c r="L85" s="1">
        <f t="shared" si="203"/>
        <v>3</v>
      </c>
      <c r="M85" s="1">
        <f t="shared" si="203"/>
        <v>1</v>
      </c>
      <c r="N85" s="1">
        <f t="shared" si="203"/>
        <v>4</v>
      </c>
      <c r="O85" s="1">
        <f t="shared" si="203"/>
        <v>0</v>
      </c>
      <c r="P85" s="1">
        <f t="shared" si="203"/>
        <v>0</v>
      </c>
      <c r="Q85" s="1">
        <f t="shared" si="203"/>
        <v>0</v>
      </c>
      <c r="R85" s="1">
        <f t="shared" si="203"/>
        <v>0</v>
      </c>
      <c r="S85" s="1">
        <f t="shared" si="203"/>
        <v>0</v>
      </c>
      <c r="T85" s="1">
        <f t="shared" si="203"/>
        <v>0</v>
      </c>
      <c r="U85" s="1">
        <f t="shared" si="203"/>
        <v>0</v>
      </c>
      <c r="V85" s="1">
        <f t="shared" si="203"/>
        <v>0</v>
      </c>
      <c r="W85" s="1">
        <f t="shared" si="203"/>
        <v>0</v>
      </c>
      <c r="X85" s="1">
        <f t="shared" si="203"/>
        <v>0</v>
      </c>
      <c r="Y85" s="1">
        <f t="shared" si="203"/>
        <v>0</v>
      </c>
      <c r="Z85" s="1">
        <f t="shared" si="203"/>
        <v>0</v>
      </c>
      <c r="AA85" s="1">
        <f t="shared" si="203"/>
        <v>36</v>
      </c>
      <c r="AB85" s="1">
        <f t="shared" si="203"/>
        <v>4</v>
      </c>
      <c r="AC85" s="1">
        <f t="shared" si="203"/>
        <v>40</v>
      </c>
    </row>
    <row r="86" spans="1:29" ht="24" customHeight="1">
      <c r="A86" s="2"/>
      <c r="B86" s="11" t="s">
        <v>79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6"/>
      <c r="V86" s="6"/>
      <c r="W86" s="6"/>
      <c r="X86" s="6"/>
      <c r="Y86" s="6"/>
      <c r="Z86" s="6"/>
      <c r="AA86" s="1"/>
      <c r="AB86" s="1"/>
      <c r="AC86" s="1"/>
    </row>
    <row r="87" spans="1:29" ht="24" customHeight="1">
      <c r="A87" s="2"/>
      <c r="B87" s="61" t="s">
        <v>19</v>
      </c>
      <c r="C87" s="55">
        <v>0</v>
      </c>
      <c r="D87" s="55">
        <v>0</v>
      </c>
      <c r="E87" s="55">
        <f t="shared" ref="E87" si="204">C87+D87</f>
        <v>0</v>
      </c>
      <c r="F87" s="55">
        <v>3</v>
      </c>
      <c r="G87" s="55">
        <v>0</v>
      </c>
      <c r="H87" s="55">
        <f t="shared" ref="H87" si="205">F87+G87</f>
        <v>3</v>
      </c>
      <c r="I87" s="55">
        <v>27</v>
      </c>
      <c r="J87" s="55">
        <v>7</v>
      </c>
      <c r="K87" s="55">
        <f t="shared" ref="K87" si="206">I87+J87</f>
        <v>34</v>
      </c>
      <c r="L87" s="55">
        <v>0</v>
      </c>
      <c r="M87" s="55">
        <v>0</v>
      </c>
      <c r="N87" s="55">
        <f t="shared" ref="N87" si="207">L87+M87</f>
        <v>0</v>
      </c>
      <c r="O87" s="55">
        <v>7</v>
      </c>
      <c r="P87" s="55">
        <v>1</v>
      </c>
      <c r="Q87" s="55">
        <f t="shared" ref="Q87" si="208">O87+P87</f>
        <v>8</v>
      </c>
      <c r="R87" s="55">
        <v>0</v>
      </c>
      <c r="S87" s="55">
        <v>0</v>
      </c>
      <c r="T87" s="55">
        <f t="shared" ref="T87" si="209">R87+S87</f>
        <v>0</v>
      </c>
      <c r="U87" s="55">
        <v>0</v>
      </c>
      <c r="V87" s="55">
        <v>0</v>
      </c>
      <c r="W87" s="55">
        <f t="shared" ref="W87" si="210">U87+V87</f>
        <v>0</v>
      </c>
      <c r="X87" s="55">
        <v>0</v>
      </c>
      <c r="Y87" s="55">
        <v>0</v>
      </c>
      <c r="Z87" s="55">
        <f t="shared" ref="Z87" si="211">X87+Y87</f>
        <v>0</v>
      </c>
      <c r="AA87" s="55">
        <f>C87+F87+I87+O87+R87+U87+X87</f>
        <v>37</v>
      </c>
      <c r="AB87" s="55">
        <f>D87+G87+J87+P87+S87+V87+Y87</f>
        <v>8</v>
      </c>
      <c r="AC87" s="55">
        <f>E87+H87+K87+Q87+T87+W87+Z87</f>
        <v>45</v>
      </c>
    </row>
    <row r="88" spans="1:29" ht="24" customHeight="1">
      <c r="A88" s="2"/>
      <c r="B88" s="7" t="s">
        <v>82</v>
      </c>
      <c r="C88" s="1">
        <f t="shared" ref="C88:AC88" si="212">SUM(C87:C87)</f>
        <v>0</v>
      </c>
      <c r="D88" s="1">
        <f t="shared" si="212"/>
        <v>0</v>
      </c>
      <c r="E88" s="1">
        <f t="shared" si="212"/>
        <v>0</v>
      </c>
      <c r="F88" s="1">
        <f t="shared" si="212"/>
        <v>3</v>
      </c>
      <c r="G88" s="1">
        <f t="shared" si="212"/>
        <v>0</v>
      </c>
      <c r="H88" s="1">
        <f t="shared" si="212"/>
        <v>3</v>
      </c>
      <c r="I88" s="1">
        <f t="shared" si="212"/>
        <v>27</v>
      </c>
      <c r="J88" s="1">
        <f t="shared" si="212"/>
        <v>7</v>
      </c>
      <c r="K88" s="1">
        <f t="shared" si="212"/>
        <v>34</v>
      </c>
      <c r="L88" s="1">
        <f t="shared" ref="L88:N88" si="213">SUM(L87:L87)</f>
        <v>0</v>
      </c>
      <c r="M88" s="1">
        <f t="shared" si="213"/>
        <v>0</v>
      </c>
      <c r="N88" s="1">
        <f t="shared" si="213"/>
        <v>0</v>
      </c>
      <c r="O88" s="1">
        <f t="shared" si="212"/>
        <v>7</v>
      </c>
      <c r="P88" s="1">
        <f t="shared" si="212"/>
        <v>1</v>
      </c>
      <c r="Q88" s="1">
        <f t="shared" si="212"/>
        <v>8</v>
      </c>
      <c r="R88" s="1">
        <f t="shared" si="212"/>
        <v>0</v>
      </c>
      <c r="S88" s="1">
        <f t="shared" si="212"/>
        <v>0</v>
      </c>
      <c r="T88" s="1">
        <f t="shared" si="212"/>
        <v>0</v>
      </c>
      <c r="U88" s="1">
        <f t="shared" si="212"/>
        <v>0</v>
      </c>
      <c r="V88" s="1">
        <f t="shared" si="212"/>
        <v>0</v>
      </c>
      <c r="W88" s="1">
        <f t="shared" si="212"/>
        <v>0</v>
      </c>
      <c r="X88" s="1">
        <f t="shared" si="212"/>
        <v>0</v>
      </c>
      <c r="Y88" s="1">
        <f t="shared" si="212"/>
        <v>0</v>
      </c>
      <c r="Z88" s="1">
        <f t="shared" si="212"/>
        <v>0</v>
      </c>
      <c r="AA88" s="1">
        <f t="shared" si="212"/>
        <v>37</v>
      </c>
      <c r="AB88" s="1">
        <f t="shared" si="212"/>
        <v>8</v>
      </c>
      <c r="AC88" s="1">
        <f t="shared" si="212"/>
        <v>45</v>
      </c>
    </row>
    <row r="89" spans="1:29" ht="24" customHeight="1">
      <c r="A89" s="2"/>
      <c r="B89" s="7" t="s">
        <v>76</v>
      </c>
      <c r="C89" s="1">
        <f t="shared" ref="C89:AC89" si="214">C85+C88+C82</f>
        <v>15</v>
      </c>
      <c r="D89" s="1">
        <f t="shared" si="214"/>
        <v>0</v>
      </c>
      <c r="E89" s="1">
        <f t="shared" si="214"/>
        <v>15</v>
      </c>
      <c r="F89" s="1">
        <f t="shared" si="214"/>
        <v>21</v>
      </c>
      <c r="G89" s="1">
        <f t="shared" si="214"/>
        <v>3</v>
      </c>
      <c r="H89" s="1">
        <f t="shared" si="214"/>
        <v>24</v>
      </c>
      <c r="I89" s="1">
        <f t="shared" si="214"/>
        <v>27</v>
      </c>
      <c r="J89" s="1">
        <f t="shared" si="214"/>
        <v>7</v>
      </c>
      <c r="K89" s="1">
        <f t="shared" si="214"/>
        <v>34</v>
      </c>
      <c r="L89" s="1">
        <f t="shared" si="214"/>
        <v>3</v>
      </c>
      <c r="M89" s="1">
        <f t="shared" si="214"/>
        <v>1</v>
      </c>
      <c r="N89" s="1">
        <f t="shared" si="214"/>
        <v>4</v>
      </c>
      <c r="O89" s="1">
        <f t="shared" si="214"/>
        <v>7</v>
      </c>
      <c r="P89" s="1">
        <f t="shared" si="214"/>
        <v>1</v>
      </c>
      <c r="Q89" s="1">
        <f t="shared" si="214"/>
        <v>8</v>
      </c>
      <c r="R89" s="1">
        <f t="shared" si="214"/>
        <v>1</v>
      </c>
      <c r="S89" s="1">
        <f t="shared" si="214"/>
        <v>0</v>
      </c>
      <c r="T89" s="1">
        <f t="shared" si="214"/>
        <v>1</v>
      </c>
      <c r="U89" s="1">
        <f t="shared" si="214"/>
        <v>0</v>
      </c>
      <c r="V89" s="1">
        <f t="shared" si="214"/>
        <v>0</v>
      </c>
      <c r="W89" s="1">
        <f t="shared" si="214"/>
        <v>0</v>
      </c>
      <c r="X89" s="1">
        <f t="shared" si="214"/>
        <v>0</v>
      </c>
      <c r="Y89" s="1">
        <f t="shared" si="214"/>
        <v>0</v>
      </c>
      <c r="Z89" s="1">
        <f t="shared" si="214"/>
        <v>0</v>
      </c>
      <c r="AA89" s="1">
        <f t="shared" si="214"/>
        <v>74</v>
      </c>
      <c r="AB89" s="1">
        <f t="shared" si="214"/>
        <v>12</v>
      </c>
      <c r="AC89" s="1">
        <f t="shared" si="214"/>
        <v>86</v>
      </c>
    </row>
    <row r="90" spans="1:29" ht="24" customHeight="1">
      <c r="A90" s="12"/>
      <c r="B90" s="13" t="s">
        <v>9</v>
      </c>
      <c r="C90" s="14">
        <f t="shared" ref="C90:AC90" si="215">C78+C89</f>
        <v>456</v>
      </c>
      <c r="D90" s="14">
        <f t="shared" si="215"/>
        <v>178</v>
      </c>
      <c r="E90" s="14">
        <f t="shared" si="215"/>
        <v>634</v>
      </c>
      <c r="F90" s="14">
        <f t="shared" si="215"/>
        <v>393</v>
      </c>
      <c r="G90" s="14">
        <f t="shared" si="215"/>
        <v>125</v>
      </c>
      <c r="H90" s="14">
        <f t="shared" si="215"/>
        <v>518</v>
      </c>
      <c r="I90" s="14">
        <f t="shared" si="215"/>
        <v>219</v>
      </c>
      <c r="J90" s="14">
        <f t="shared" si="215"/>
        <v>115</v>
      </c>
      <c r="K90" s="14">
        <f t="shared" si="215"/>
        <v>334</v>
      </c>
      <c r="L90" s="14">
        <f t="shared" si="215"/>
        <v>41</v>
      </c>
      <c r="M90" s="14">
        <f t="shared" si="215"/>
        <v>11</v>
      </c>
      <c r="N90" s="14">
        <f t="shared" si="215"/>
        <v>52</v>
      </c>
      <c r="O90" s="14">
        <f t="shared" si="215"/>
        <v>274</v>
      </c>
      <c r="P90" s="14">
        <f t="shared" si="215"/>
        <v>151</v>
      </c>
      <c r="Q90" s="14">
        <f t="shared" si="215"/>
        <v>425</v>
      </c>
      <c r="R90" s="14">
        <f t="shared" si="215"/>
        <v>117</v>
      </c>
      <c r="S90" s="14">
        <f t="shared" si="215"/>
        <v>48</v>
      </c>
      <c r="T90" s="14">
        <f t="shared" si="215"/>
        <v>165</v>
      </c>
      <c r="U90" s="14">
        <f t="shared" si="215"/>
        <v>0</v>
      </c>
      <c r="V90" s="14">
        <f t="shared" si="215"/>
        <v>0</v>
      </c>
      <c r="W90" s="14">
        <f t="shared" si="215"/>
        <v>0</v>
      </c>
      <c r="X90" s="14">
        <f t="shared" si="215"/>
        <v>32</v>
      </c>
      <c r="Y90" s="14">
        <f t="shared" si="215"/>
        <v>16</v>
      </c>
      <c r="Z90" s="14">
        <f t="shared" si="215"/>
        <v>48</v>
      </c>
      <c r="AA90" s="14">
        <f t="shared" si="215"/>
        <v>1532</v>
      </c>
      <c r="AB90" s="14">
        <f t="shared" si="215"/>
        <v>644</v>
      </c>
      <c r="AC90" s="14">
        <f t="shared" si="215"/>
        <v>2176</v>
      </c>
    </row>
    <row r="91" spans="1:29" ht="24" customHeight="1">
      <c r="A91" s="2" t="s">
        <v>20</v>
      </c>
      <c r="B91" s="3"/>
      <c r="C91" s="47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"/>
      <c r="V91" s="4"/>
      <c r="W91" s="4"/>
      <c r="X91" s="4"/>
      <c r="Y91" s="4"/>
      <c r="Z91" s="4"/>
      <c r="AA91" s="48"/>
      <c r="AB91" s="48"/>
      <c r="AC91" s="49"/>
    </row>
    <row r="92" spans="1:29" ht="24" customHeight="1">
      <c r="A92" s="2"/>
      <c r="B92" s="5" t="s">
        <v>5</v>
      </c>
      <c r="C92" s="47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"/>
      <c r="V92" s="4"/>
      <c r="W92" s="4"/>
      <c r="X92" s="4"/>
      <c r="Y92" s="4"/>
      <c r="Z92" s="4"/>
      <c r="AA92" s="48"/>
      <c r="AB92" s="48"/>
      <c r="AC92" s="49"/>
    </row>
    <row r="93" spans="1:29" ht="24" customHeight="1">
      <c r="A93" s="2"/>
      <c r="B93" s="3" t="s">
        <v>121</v>
      </c>
      <c r="C93" s="47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"/>
      <c r="V93" s="4"/>
      <c r="W93" s="4"/>
      <c r="X93" s="4"/>
      <c r="Y93" s="4"/>
      <c r="Z93" s="4"/>
      <c r="AA93" s="48"/>
      <c r="AB93" s="48"/>
      <c r="AC93" s="49"/>
    </row>
    <row r="94" spans="1:29" ht="24" customHeight="1">
      <c r="A94" s="2"/>
      <c r="B94" s="54" t="s">
        <v>21</v>
      </c>
      <c r="C94" s="55">
        <v>32</v>
      </c>
      <c r="D94" s="55">
        <v>14</v>
      </c>
      <c r="E94" s="55">
        <f t="shared" si="10"/>
        <v>46</v>
      </c>
      <c r="F94" s="55">
        <v>22</v>
      </c>
      <c r="G94" s="55">
        <v>17</v>
      </c>
      <c r="H94" s="55">
        <f t="shared" si="11"/>
        <v>39</v>
      </c>
      <c r="I94" s="55">
        <v>22</v>
      </c>
      <c r="J94" s="55">
        <v>25</v>
      </c>
      <c r="K94" s="55">
        <f t="shared" si="81"/>
        <v>47</v>
      </c>
      <c r="L94" s="55">
        <v>0</v>
      </c>
      <c r="M94" s="55">
        <v>0</v>
      </c>
      <c r="N94" s="55">
        <f t="shared" ref="N94:N98" si="216">L94+M94</f>
        <v>0</v>
      </c>
      <c r="O94" s="55">
        <v>20</v>
      </c>
      <c r="P94" s="55">
        <v>22</v>
      </c>
      <c r="Q94" s="55">
        <f t="shared" si="83"/>
        <v>42</v>
      </c>
      <c r="R94" s="55">
        <v>0</v>
      </c>
      <c r="S94" s="55">
        <v>1</v>
      </c>
      <c r="T94" s="55">
        <f t="shared" si="84"/>
        <v>1</v>
      </c>
      <c r="U94" s="55">
        <v>0</v>
      </c>
      <c r="V94" s="55">
        <v>0</v>
      </c>
      <c r="W94" s="55">
        <f t="shared" si="85"/>
        <v>0</v>
      </c>
      <c r="X94" s="55">
        <v>0</v>
      </c>
      <c r="Y94" s="55">
        <v>0</v>
      </c>
      <c r="Z94" s="55">
        <f t="shared" si="86"/>
        <v>0</v>
      </c>
      <c r="AA94" s="55">
        <f t="shared" ref="AA94:AC98" si="217">C94+F94+I94+O94+R94+U94+X94</f>
        <v>96</v>
      </c>
      <c r="AB94" s="55">
        <f t="shared" si="217"/>
        <v>79</v>
      </c>
      <c r="AC94" s="55">
        <f t="shared" si="217"/>
        <v>175</v>
      </c>
    </row>
    <row r="95" spans="1:29" ht="24" customHeight="1">
      <c r="A95" s="2"/>
      <c r="B95" s="59" t="s">
        <v>22</v>
      </c>
      <c r="C95" s="55">
        <v>20</v>
      </c>
      <c r="D95" s="55">
        <v>11</v>
      </c>
      <c r="E95" s="55">
        <f t="shared" si="10"/>
        <v>31</v>
      </c>
      <c r="F95" s="55">
        <v>24</v>
      </c>
      <c r="G95" s="55">
        <v>11</v>
      </c>
      <c r="H95" s="55">
        <f t="shared" si="11"/>
        <v>35</v>
      </c>
      <c r="I95" s="55">
        <v>16</v>
      </c>
      <c r="J95" s="55">
        <v>9</v>
      </c>
      <c r="K95" s="55">
        <f t="shared" si="81"/>
        <v>25</v>
      </c>
      <c r="L95" s="55">
        <v>0</v>
      </c>
      <c r="M95" s="55">
        <v>0</v>
      </c>
      <c r="N95" s="55">
        <f t="shared" si="216"/>
        <v>0</v>
      </c>
      <c r="O95" s="55">
        <v>14</v>
      </c>
      <c r="P95" s="55">
        <v>10</v>
      </c>
      <c r="Q95" s="55">
        <f t="shared" si="83"/>
        <v>24</v>
      </c>
      <c r="R95" s="55">
        <v>4</v>
      </c>
      <c r="S95" s="55">
        <v>7</v>
      </c>
      <c r="T95" s="55">
        <f t="shared" si="84"/>
        <v>11</v>
      </c>
      <c r="U95" s="55">
        <v>0</v>
      </c>
      <c r="V95" s="55">
        <v>0</v>
      </c>
      <c r="W95" s="55">
        <f t="shared" si="85"/>
        <v>0</v>
      </c>
      <c r="X95" s="55">
        <v>0</v>
      </c>
      <c r="Y95" s="55">
        <v>0</v>
      </c>
      <c r="Z95" s="55">
        <f t="shared" si="86"/>
        <v>0</v>
      </c>
      <c r="AA95" s="55">
        <f t="shared" si="217"/>
        <v>78</v>
      </c>
      <c r="AB95" s="55">
        <f t="shared" si="217"/>
        <v>48</v>
      </c>
      <c r="AC95" s="55">
        <f t="shared" si="217"/>
        <v>126</v>
      </c>
    </row>
    <row r="96" spans="1:29" ht="24" customHeight="1">
      <c r="A96" s="2"/>
      <c r="B96" s="54" t="s">
        <v>23</v>
      </c>
      <c r="C96" s="55">
        <v>33</v>
      </c>
      <c r="D96" s="55">
        <v>20</v>
      </c>
      <c r="E96" s="55">
        <f t="shared" si="10"/>
        <v>53</v>
      </c>
      <c r="F96" s="55">
        <v>20</v>
      </c>
      <c r="G96" s="55">
        <v>8</v>
      </c>
      <c r="H96" s="55">
        <f t="shared" si="11"/>
        <v>28</v>
      </c>
      <c r="I96" s="55">
        <v>7</v>
      </c>
      <c r="J96" s="55">
        <v>9</v>
      </c>
      <c r="K96" s="55">
        <f t="shared" si="81"/>
        <v>16</v>
      </c>
      <c r="L96" s="55">
        <v>0</v>
      </c>
      <c r="M96" s="55">
        <v>0</v>
      </c>
      <c r="N96" s="55">
        <f t="shared" si="216"/>
        <v>0</v>
      </c>
      <c r="O96" s="55">
        <v>14</v>
      </c>
      <c r="P96" s="55">
        <v>10</v>
      </c>
      <c r="Q96" s="55">
        <f t="shared" si="83"/>
        <v>24</v>
      </c>
      <c r="R96" s="55">
        <v>4</v>
      </c>
      <c r="S96" s="55">
        <v>2</v>
      </c>
      <c r="T96" s="55">
        <f t="shared" si="84"/>
        <v>6</v>
      </c>
      <c r="U96" s="55">
        <v>0</v>
      </c>
      <c r="V96" s="55">
        <v>0</v>
      </c>
      <c r="W96" s="55">
        <f t="shared" si="85"/>
        <v>0</v>
      </c>
      <c r="X96" s="55">
        <v>0</v>
      </c>
      <c r="Y96" s="55">
        <v>0</v>
      </c>
      <c r="Z96" s="55">
        <f t="shared" si="86"/>
        <v>0</v>
      </c>
      <c r="AA96" s="55">
        <f t="shared" si="217"/>
        <v>78</v>
      </c>
      <c r="AB96" s="55">
        <f t="shared" si="217"/>
        <v>49</v>
      </c>
      <c r="AC96" s="55">
        <f t="shared" si="217"/>
        <v>127</v>
      </c>
    </row>
    <row r="97" spans="1:29" ht="24" customHeight="1">
      <c r="A97" s="2"/>
      <c r="B97" s="54" t="s">
        <v>24</v>
      </c>
      <c r="C97" s="55">
        <v>27</v>
      </c>
      <c r="D97" s="55">
        <v>45</v>
      </c>
      <c r="E97" s="55">
        <f t="shared" si="10"/>
        <v>72</v>
      </c>
      <c r="F97" s="55">
        <v>2</v>
      </c>
      <c r="G97" s="55">
        <v>18</v>
      </c>
      <c r="H97" s="55">
        <f t="shared" si="11"/>
        <v>20</v>
      </c>
      <c r="I97" s="55">
        <v>6</v>
      </c>
      <c r="J97" s="55">
        <v>22</v>
      </c>
      <c r="K97" s="55">
        <f t="shared" si="81"/>
        <v>28</v>
      </c>
      <c r="L97" s="55">
        <v>0</v>
      </c>
      <c r="M97" s="55">
        <v>0</v>
      </c>
      <c r="N97" s="55">
        <f t="shared" si="216"/>
        <v>0</v>
      </c>
      <c r="O97" s="55">
        <v>8</v>
      </c>
      <c r="P97" s="55">
        <v>32</v>
      </c>
      <c r="Q97" s="55">
        <f t="shared" si="83"/>
        <v>40</v>
      </c>
      <c r="R97" s="55">
        <v>0</v>
      </c>
      <c r="S97" s="55">
        <v>3</v>
      </c>
      <c r="T97" s="55">
        <f t="shared" si="84"/>
        <v>3</v>
      </c>
      <c r="U97" s="55">
        <v>0</v>
      </c>
      <c r="V97" s="55">
        <v>0</v>
      </c>
      <c r="W97" s="55">
        <f t="shared" si="85"/>
        <v>0</v>
      </c>
      <c r="X97" s="55">
        <v>0</v>
      </c>
      <c r="Y97" s="55">
        <v>0</v>
      </c>
      <c r="Z97" s="55">
        <f t="shared" si="86"/>
        <v>0</v>
      </c>
      <c r="AA97" s="55">
        <f t="shared" si="217"/>
        <v>43</v>
      </c>
      <c r="AB97" s="55">
        <f t="shared" si="217"/>
        <v>120</v>
      </c>
      <c r="AC97" s="55">
        <f t="shared" si="217"/>
        <v>163</v>
      </c>
    </row>
    <row r="98" spans="1:29" ht="24" customHeight="1">
      <c r="A98" s="2"/>
      <c r="B98" s="54" t="s">
        <v>25</v>
      </c>
      <c r="C98" s="55">
        <v>20</v>
      </c>
      <c r="D98" s="55">
        <v>75</v>
      </c>
      <c r="E98" s="55">
        <f t="shared" si="10"/>
        <v>95</v>
      </c>
      <c r="F98" s="55">
        <v>27</v>
      </c>
      <c r="G98" s="55">
        <v>50</v>
      </c>
      <c r="H98" s="55">
        <f t="shared" si="11"/>
        <v>77</v>
      </c>
      <c r="I98" s="55">
        <v>17</v>
      </c>
      <c r="J98" s="55">
        <v>31</v>
      </c>
      <c r="K98" s="55">
        <f t="shared" si="81"/>
        <v>48</v>
      </c>
      <c r="L98" s="55">
        <v>0</v>
      </c>
      <c r="M98" s="55">
        <v>0</v>
      </c>
      <c r="N98" s="55">
        <f t="shared" si="216"/>
        <v>0</v>
      </c>
      <c r="O98" s="55">
        <v>13</v>
      </c>
      <c r="P98" s="55">
        <v>31</v>
      </c>
      <c r="Q98" s="55">
        <f t="shared" si="83"/>
        <v>44</v>
      </c>
      <c r="R98" s="55">
        <v>15</v>
      </c>
      <c r="S98" s="55">
        <v>24</v>
      </c>
      <c r="T98" s="55">
        <f t="shared" si="84"/>
        <v>39</v>
      </c>
      <c r="U98" s="55">
        <v>0</v>
      </c>
      <c r="V98" s="55">
        <v>0</v>
      </c>
      <c r="W98" s="55">
        <f t="shared" si="85"/>
        <v>0</v>
      </c>
      <c r="X98" s="55">
        <v>0</v>
      </c>
      <c r="Y98" s="55">
        <v>0</v>
      </c>
      <c r="Z98" s="55">
        <f t="shared" si="86"/>
        <v>0</v>
      </c>
      <c r="AA98" s="55">
        <f t="shared" si="217"/>
        <v>92</v>
      </c>
      <c r="AB98" s="55">
        <f t="shared" si="217"/>
        <v>211</v>
      </c>
      <c r="AC98" s="55">
        <f t="shared" si="217"/>
        <v>303</v>
      </c>
    </row>
    <row r="99" spans="1:29" ht="24" customHeight="1">
      <c r="A99" s="2"/>
      <c r="B99" s="7" t="s">
        <v>82</v>
      </c>
      <c r="C99" s="1">
        <f t="shared" ref="C99:AC99" si="218">SUM(C94:C98)</f>
        <v>132</v>
      </c>
      <c r="D99" s="1">
        <f t="shared" si="218"/>
        <v>165</v>
      </c>
      <c r="E99" s="1">
        <f t="shared" si="218"/>
        <v>297</v>
      </c>
      <c r="F99" s="1">
        <f t="shared" si="218"/>
        <v>95</v>
      </c>
      <c r="G99" s="1">
        <f t="shared" si="218"/>
        <v>104</v>
      </c>
      <c r="H99" s="1">
        <f t="shared" si="218"/>
        <v>199</v>
      </c>
      <c r="I99" s="1">
        <f t="shared" si="218"/>
        <v>68</v>
      </c>
      <c r="J99" s="1">
        <f t="shared" si="218"/>
        <v>96</v>
      </c>
      <c r="K99" s="1">
        <f t="shared" si="218"/>
        <v>164</v>
      </c>
      <c r="L99" s="1">
        <f t="shared" si="218"/>
        <v>0</v>
      </c>
      <c r="M99" s="1">
        <f t="shared" si="218"/>
        <v>0</v>
      </c>
      <c r="N99" s="1">
        <f t="shared" si="218"/>
        <v>0</v>
      </c>
      <c r="O99" s="1">
        <f t="shared" si="218"/>
        <v>69</v>
      </c>
      <c r="P99" s="1">
        <f t="shared" si="218"/>
        <v>105</v>
      </c>
      <c r="Q99" s="1">
        <f t="shared" si="218"/>
        <v>174</v>
      </c>
      <c r="R99" s="1">
        <f t="shared" si="218"/>
        <v>23</v>
      </c>
      <c r="S99" s="1">
        <f t="shared" si="218"/>
        <v>37</v>
      </c>
      <c r="T99" s="1">
        <f t="shared" si="218"/>
        <v>60</v>
      </c>
      <c r="U99" s="1">
        <f t="shared" si="218"/>
        <v>0</v>
      </c>
      <c r="V99" s="1">
        <f t="shared" si="218"/>
        <v>0</v>
      </c>
      <c r="W99" s="1">
        <f t="shared" si="218"/>
        <v>0</v>
      </c>
      <c r="X99" s="1">
        <f t="shared" si="218"/>
        <v>0</v>
      </c>
      <c r="Y99" s="1">
        <f t="shared" si="218"/>
        <v>0</v>
      </c>
      <c r="Z99" s="1">
        <f t="shared" si="218"/>
        <v>0</v>
      </c>
      <c r="AA99" s="1">
        <f t="shared" si="218"/>
        <v>387</v>
      </c>
      <c r="AB99" s="1">
        <f t="shared" si="218"/>
        <v>507</v>
      </c>
      <c r="AC99" s="1">
        <f t="shared" si="218"/>
        <v>894</v>
      </c>
    </row>
    <row r="100" spans="1:29" ht="24" customHeight="1">
      <c r="A100" s="2"/>
      <c r="B100" s="7" t="s">
        <v>8</v>
      </c>
      <c r="C100" s="1">
        <f t="shared" ref="C100:AC100" si="219">SUM(C94:C98)</f>
        <v>132</v>
      </c>
      <c r="D100" s="1">
        <f t="shared" si="219"/>
        <v>165</v>
      </c>
      <c r="E100" s="1">
        <f t="shared" si="219"/>
        <v>297</v>
      </c>
      <c r="F100" s="1">
        <f t="shared" si="219"/>
        <v>95</v>
      </c>
      <c r="G100" s="1">
        <f t="shared" si="219"/>
        <v>104</v>
      </c>
      <c r="H100" s="1">
        <f t="shared" si="219"/>
        <v>199</v>
      </c>
      <c r="I100" s="1">
        <f t="shared" si="219"/>
        <v>68</v>
      </c>
      <c r="J100" s="1">
        <f t="shared" si="219"/>
        <v>96</v>
      </c>
      <c r="K100" s="1">
        <f t="shared" si="219"/>
        <v>164</v>
      </c>
      <c r="L100" s="1">
        <f t="shared" si="219"/>
        <v>0</v>
      </c>
      <c r="M100" s="1">
        <f t="shared" si="219"/>
        <v>0</v>
      </c>
      <c r="N100" s="1">
        <f t="shared" si="219"/>
        <v>0</v>
      </c>
      <c r="O100" s="1">
        <f t="shared" si="219"/>
        <v>69</v>
      </c>
      <c r="P100" s="1">
        <f t="shared" si="219"/>
        <v>105</v>
      </c>
      <c r="Q100" s="1">
        <f t="shared" si="219"/>
        <v>174</v>
      </c>
      <c r="R100" s="1">
        <f t="shared" si="219"/>
        <v>23</v>
      </c>
      <c r="S100" s="1">
        <f t="shared" si="219"/>
        <v>37</v>
      </c>
      <c r="T100" s="1">
        <f t="shared" si="219"/>
        <v>60</v>
      </c>
      <c r="U100" s="1">
        <f t="shared" si="219"/>
        <v>0</v>
      </c>
      <c r="V100" s="1">
        <f t="shared" si="219"/>
        <v>0</v>
      </c>
      <c r="W100" s="1">
        <f t="shared" si="219"/>
        <v>0</v>
      </c>
      <c r="X100" s="1">
        <f t="shared" si="219"/>
        <v>0</v>
      </c>
      <c r="Y100" s="1">
        <f t="shared" si="219"/>
        <v>0</v>
      </c>
      <c r="Z100" s="1">
        <f t="shared" si="219"/>
        <v>0</v>
      </c>
      <c r="AA100" s="1">
        <f t="shared" si="219"/>
        <v>387</v>
      </c>
      <c r="AB100" s="1">
        <f t="shared" si="219"/>
        <v>507</v>
      </c>
      <c r="AC100" s="1">
        <f t="shared" si="219"/>
        <v>894</v>
      </c>
    </row>
    <row r="101" spans="1:29" ht="24" customHeight="1">
      <c r="A101" s="12"/>
      <c r="B101" s="13" t="s">
        <v>9</v>
      </c>
      <c r="C101" s="14">
        <f t="shared" ref="C101:AC101" si="220">C100</f>
        <v>132</v>
      </c>
      <c r="D101" s="14">
        <f t="shared" si="220"/>
        <v>165</v>
      </c>
      <c r="E101" s="14">
        <f t="shared" si="220"/>
        <v>297</v>
      </c>
      <c r="F101" s="14">
        <f t="shared" si="220"/>
        <v>95</v>
      </c>
      <c r="G101" s="14">
        <f t="shared" si="220"/>
        <v>104</v>
      </c>
      <c r="H101" s="14">
        <f t="shared" si="220"/>
        <v>199</v>
      </c>
      <c r="I101" s="14">
        <f t="shared" si="220"/>
        <v>68</v>
      </c>
      <c r="J101" s="14">
        <f t="shared" si="220"/>
        <v>96</v>
      </c>
      <c r="K101" s="14">
        <f t="shared" si="220"/>
        <v>164</v>
      </c>
      <c r="L101" s="14">
        <f t="shared" ref="L101:N101" si="221">L100</f>
        <v>0</v>
      </c>
      <c r="M101" s="14">
        <f t="shared" si="221"/>
        <v>0</v>
      </c>
      <c r="N101" s="14">
        <f t="shared" si="221"/>
        <v>0</v>
      </c>
      <c r="O101" s="14">
        <f t="shared" si="220"/>
        <v>69</v>
      </c>
      <c r="P101" s="14">
        <f t="shared" si="220"/>
        <v>105</v>
      </c>
      <c r="Q101" s="14">
        <f t="shared" si="220"/>
        <v>174</v>
      </c>
      <c r="R101" s="14">
        <f t="shared" si="220"/>
        <v>23</v>
      </c>
      <c r="S101" s="14">
        <f t="shared" si="220"/>
        <v>37</v>
      </c>
      <c r="T101" s="14">
        <f t="shared" si="220"/>
        <v>60</v>
      </c>
      <c r="U101" s="14">
        <f t="shared" si="220"/>
        <v>0</v>
      </c>
      <c r="V101" s="14">
        <f t="shared" si="220"/>
        <v>0</v>
      </c>
      <c r="W101" s="14">
        <f t="shared" si="220"/>
        <v>0</v>
      </c>
      <c r="X101" s="14">
        <f t="shared" si="220"/>
        <v>0</v>
      </c>
      <c r="Y101" s="14">
        <f t="shared" si="220"/>
        <v>0</v>
      </c>
      <c r="Z101" s="14">
        <f t="shared" si="220"/>
        <v>0</v>
      </c>
      <c r="AA101" s="14">
        <f t="shared" si="220"/>
        <v>387</v>
      </c>
      <c r="AB101" s="14">
        <f t="shared" si="220"/>
        <v>507</v>
      </c>
      <c r="AC101" s="14">
        <f t="shared" si="220"/>
        <v>894</v>
      </c>
    </row>
    <row r="102" spans="1:29" ht="24" customHeight="1">
      <c r="A102" s="19" t="s">
        <v>26</v>
      </c>
      <c r="B102" s="20"/>
      <c r="C102" s="47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"/>
      <c r="V102" s="4"/>
      <c r="W102" s="4"/>
      <c r="X102" s="4"/>
      <c r="Y102" s="4"/>
      <c r="Z102" s="4"/>
      <c r="AA102" s="48"/>
      <c r="AB102" s="48"/>
      <c r="AC102" s="49"/>
    </row>
    <row r="103" spans="1:29" ht="24" customHeight="1">
      <c r="A103" s="19"/>
      <c r="B103" s="5" t="s">
        <v>5</v>
      </c>
      <c r="C103" s="47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"/>
      <c r="V103" s="4"/>
      <c r="W103" s="4"/>
      <c r="X103" s="4"/>
      <c r="Y103" s="4"/>
      <c r="Z103" s="4"/>
      <c r="AA103" s="48"/>
      <c r="AB103" s="48"/>
      <c r="AC103" s="49"/>
    </row>
    <row r="104" spans="1:29" ht="24" customHeight="1">
      <c r="A104" s="2"/>
      <c r="B104" s="3" t="s">
        <v>122</v>
      </c>
      <c r="C104" s="47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"/>
      <c r="V104" s="4"/>
      <c r="W104" s="4"/>
      <c r="X104" s="4"/>
      <c r="Y104" s="4"/>
      <c r="Z104" s="4"/>
      <c r="AA104" s="48"/>
      <c r="AB104" s="48"/>
      <c r="AC104" s="49"/>
    </row>
    <row r="105" spans="1:29" ht="24" customHeight="1">
      <c r="A105" s="2"/>
      <c r="B105" s="54" t="s">
        <v>27</v>
      </c>
      <c r="C105" s="55">
        <v>303</v>
      </c>
      <c r="D105" s="55">
        <v>159</v>
      </c>
      <c r="E105" s="55">
        <f t="shared" si="10"/>
        <v>462</v>
      </c>
      <c r="F105" s="55">
        <v>3</v>
      </c>
      <c r="G105" s="55">
        <v>2</v>
      </c>
      <c r="H105" s="55">
        <f t="shared" si="11"/>
        <v>5</v>
      </c>
      <c r="I105" s="55">
        <v>0</v>
      </c>
      <c r="J105" s="55">
        <v>0</v>
      </c>
      <c r="K105" s="55">
        <f t="shared" si="81"/>
        <v>0</v>
      </c>
      <c r="L105" s="55">
        <v>0</v>
      </c>
      <c r="M105" s="55">
        <v>0</v>
      </c>
      <c r="N105" s="55">
        <f t="shared" ref="N105:N113" si="222">L105+M105</f>
        <v>0</v>
      </c>
      <c r="O105" s="55">
        <v>0</v>
      </c>
      <c r="P105" s="55">
        <v>0</v>
      </c>
      <c r="Q105" s="55">
        <f t="shared" si="83"/>
        <v>0</v>
      </c>
      <c r="R105" s="55">
        <v>0</v>
      </c>
      <c r="S105" s="55">
        <v>0</v>
      </c>
      <c r="T105" s="55">
        <f t="shared" si="84"/>
        <v>0</v>
      </c>
      <c r="U105" s="55">
        <v>0</v>
      </c>
      <c r="V105" s="55">
        <v>0</v>
      </c>
      <c r="W105" s="55">
        <f t="shared" si="85"/>
        <v>0</v>
      </c>
      <c r="X105" s="55">
        <v>0</v>
      </c>
      <c r="Y105" s="55">
        <v>0</v>
      </c>
      <c r="Z105" s="55">
        <f t="shared" si="86"/>
        <v>0</v>
      </c>
      <c r="AA105" s="55">
        <f t="shared" ref="AA105:AA129" si="223">C105+F105+I105+O105+R105+U105+X105</f>
        <v>306</v>
      </c>
      <c r="AB105" s="55">
        <f t="shared" ref="AB105:AB129" si="224">D105+G105+J105+P105+S105+V105+Y105</f>
        <v>161</v>
      </c>
      <c r="AC105" s="55">
        <f t="shared" ref="AC105:AC129" si="225">E105+H105+K105+Q105+T105+W105+Z105</f>
        <v>467</v>
      </c>
    </row>
    <row r="106" spans="1:29" ht="24" customHeight="1">
      <c r="A106" s="2"/>
      <c r="B106" s="69" t="s">
        <v>165</v>
      </c>
      <c r="C106" s="55">
        <v>10</v>
      </c>
      <c r="D106" s="55">
        <v>3</v>
      </c>
      <c r="E106" s="55">
        <f t="shared" ref="E106" si="226">C106+D106</f>
        <v>13</v>
      </c>
      <c r="F106" s="55">
        <v>0</v>
      </c>
      <c r="G106" s="55">
        <v>0</v>
      </c>
      <c r="H106" s="55">
        <f t="shared" si="11"/>
        <v>0</v>
      </c>
      <c r="I106" s="55">
        <v>0</v>
      </c>
      <c r="J106" s="55">
        <v>0</v>
      </c>
      <c r="K106" s="55">
        <f t="shared" si="81"/>
        <v>0</v>
      </c>
      <c r="L106" s="55">
        <v>0</v>
      </c>
      <c r="M106" s="55">
        <v>0</v>
      </c>
      <c r="N106" s="55">
        <f t="shared" ref="N106" si="227">L106+M106</f>
        <v>0</v>
      </c>
      <c r="O106" s="55">
        <v>0</v>
      </c>
      <c r="P106" s="55">
        <v>0</v>
      </c>
      <c r="Q106" s="55">
        <f t="shared" si="83"/>
        <v>0</v>
      </c>
      <c r="R106" s="55">
        <v>0</v>
      </c>
      <c r="S106" s="55">
        <v>0</v>
      </c>
      <c r="T106" s="55">
        <f t="shared" si="84"/>
        <v>0</v>
      </c>
      <c r="U106" s="55">
        <v>0</v>
      </c>
      <c r="V106" s="55">
        <v>0</v>
      </c>
      <c r="W106" s="55">
        <f t="shared" si="85"/>
        <v>0</v>
      </c>
      <c r="X106" s="55">
        <v>0</v>
      </c>
      <c r="Y106" s="55">
        <v>0</v>
      </c>
      <c r="Z106" s="55">
        <f t="shared" si="86"/>
        <v>0</v>
      </c>
      <c r="AA106" s="55">
        <f>C106+F106+I106+O106+R106+U106+X106</f>
        <v>10</v>
      </c>
      <c r="AB106" s="55">
        <f t="shared" ref="AB106" si="228">D106+G106+J106+P106+S106+V106+Y106</f>
        <v>3</v>
      </c>
      <c r="AC106" s="55">
        <f t="shared" ref="AC106" si="229">E106+H106+K106+Q106+T106+W106+Z106</f>
        <v>13</v>
      </c>
    </row>
    <row r="107" spans="1:29" ht="24" customHeight="1">
      <c r="A107" s="2"/>
      <c r="B107" s="54" t="s">
        <v>133</v>
      </c>
      <c r="C107" s="55">
        <v>4</v>
      </c>
      <c r="D107" s="55">
        <v>4</v>
      </c>
      <c r="E107" s="55">
        <f t="shared" si="10"/>
        <v>8</v>
      </c>
      <c r="F107" s="55">
        <v>18</v>
      </c>
      <c r="G107" s="55">
        <v>9</v>
      </c>
      <c r="H107" s="55">
        <f t="shared" ref="H107" si="230">F107+G107</f>
        <v>27</v>
      </c>
      <c r="I107" s="55">
        <v>25</v>
      </c>
      <c r="J107" s="55">
        <v>2</v>
      </c>
      <c r="K107" s="55">
        <f t="shared" ref="K107" si="231">I107+J107</f>
        <v>27</v>
      </c>
      <c r="L107" s="55">
        <v>0</v>
      </c>
      <c r="M107" s="55">
        <v>0</v>
      </c>
      <c r="N107" s="55">
        <f t="shared" si="222"/>
        <v>0</v>
      </c>
      <c r="O107" s="55">
        <v>17</v>
      </c>
      <c r="P107" s="55">
        <v>10</v>
      </c>
      <c r="Q107" s="55">
        <f t="shared" ref="Q107" si="232">O107+P107</f>
        <v>27</v>
      </c>
      <c r="R107" s="55">
        <v>3</v>
      </c>
      <c r="S107" s="55">
        <v>0</v>
      </c>
      <c r="T107" s="55">
        <f t="shared" ref="T107" si="233">R107+S107</f>
        <v>3</v>
      </c>
      <c r="U107" s="55">
        <v>0</v>
      </c>
      <c r="V107" s="55">
        <v>0</v>
      </c>
      <c r="W107" s="55">
        <f t="shared" ref="W107" si="234">U107+V107</f>
        <v>0</v>
      </c>
      <c r="X107" s="55">
        <v>0</v>
      </c>
      <c r="Y107" s="55">
        <v>0</v>
      </c>
      <c r="Z107" s="55">
        <f t="shared" ref="Z107" si="235">X107+Y107</f>
        <v>0</v>
      </c>
      <c r="AA107" s="55">
        <f>C107+F107+I107+O107+R107+U107+X107</f>
        <v>67</v>
      </c>
      <c r="AB107" s="55">
        <f t="shared" si="224"/>
        <v>25</v>
      </c>
      <c r="AC107" s="55">
        <f t="shared" si="225"/>
        <v>92</v>
      </c>
    </row>
    <row r="108" spans="1:29" ht="24" customHeight="1">
      <c r="A108" s="2"/>
      <c r="B108" s="54" t="s">
        <v>11</v>
      </c>
      <c r="C108" s="55">
        <v>24</v>
      </c>
      <c r="D108" s="55">
        <v>4</v>
      </c>
      <c r="E108" s="55">
        <f t="shared" si="10"/>
        <v>28</v>
      </c>
      <c r="F108" s="55">
        <v>52</v>
      </c>
      <c r="G108" s="55">
        <v>9</v>
      </c>
      <c r="H108" s="55">
        <f t="shared" si="11"/>
        <v>61</v>
      </c>
      <c r="I108" s="55">
        <v>43</v>
      </c>
      <c r="J108" s="55">
        <v>11</v>
      </c>
      <c r="K108" s="55">
        <f t="shared" si="81"/>
        <v>54</v>
      </c>
      <c r="L108" s="55">
        <v>0</v>
      </c>
      <c r="M108" s="55">
        <v>0</v>
      </c>
      <c r="N108" s="55">
        <f t="shared" si="222"/>
        <v>0</v>
      </c>
      <c r="O108" s="55">
        <v>56</v>
      </c>
      <c r="P108" s="55">
        <v>16</v>
      </c>
      <c r="Q108" s="55">
        <f t="shared" si="83"/>
        <v>72</v>
      </c>
      <c r="R108" s="55">
        <v>16</v>
      </c>
      <c r="S108" s="55">
        <v>4</v>
      </c>
      <c r="T108" s="55">
        <f t="shared" si="84"/>
        <v>20</v>
      </c>
      <c r="U108" s="55">
        <v>0</v>
      </c>
      <c r="V108" s="55">
        <v>0</v>
      </c>
      <c r="W108" s="55">
        <f t="shared" si="85"/>
        <v>0</v>
      </c>
      <c r="X108" s="55">
        <v>0</v>
      </c>
      <c r="Y108" s="55">
        <v>0</v>
      </c>
      <c r="Z108" s="55">
        <f t="shared" si="86"/>
        <v>0</v>
      </c>
      <c r="AA108" s="55">
        <f t="shared" si="223"/>
        <v>191</v>
      </c>
      <c r="AB108" s="55">
        <f t="shared" si="224"/>
        <v>44</v>
      </c>
      <c r="AC108" s="55">
        <f t="shared" si="225"/>
        <v>235</v>
      </c>
    </row>
    <row r="109" spans="1:29" ht="24" customHeight="1">
      <c r="A109" s="2"/>
      <c r="B109" s="59" t="s">
        <v>28</v>
      </c>
      <c r="C109" s="55">
        <v>0</v>
      </c>
      <c r="D109" s="55">
        <v>1</v>
      </c>
      <c r="E109" s="55">
        <f t="shared" si="10"/>
        <v>1</v>
      </c>
      <c r="F109" s="55">
        <v>20</v>
      </c>
      <c r="G109" s="55">
        <v>34</v>
      </c>
      <c r="H109" s="55">
        <f t="shared" si="11"/>
        <v>54</v>
      </c>
      <c r="I109" s="55">
        <v>23</v>
      </c>
      <c r="J109" s="55">
        <v>33</v>
      </c>
      <c r="K109" s="55">
        <f t="shared" si="81"/>
        <v>56</v>
      </c>
      <c r="L109" s="55">
        <v>0</v>
      </c>
      <c r="M109" s="55">
        <v>0</v>
      </c>
      <c r="N109" s="55">
        <f t="shared" si="222"/>
        <v>0</v>
      </c>
      <c r="O109" s="55">
        <v>23</v>
      </c>
      <c r="P109" s="55">
        <v>33</v>
      </c>
      <c r="Q109" s="55">
        <f t="shared" si="83"/>
        <v>56</v>
      </c>
      <c r="R109" s="55">
        <v>14</v>
      </c>
      <c r="S109" s="55">
        <v>11</v>
      </c>
      <c r="T109" s="55">
        <f t="shared" si="84"/>
        <v>25</v>
      </c>
      <c r="U109" s="55">
        <v>0</v>
      </c>
      <c r="V109" s="55">
        <v>0</v>
      </c>
      <c r="W109" s="55">
        <f t="shared" si="85"/>
        <v>0</v>
      </c>
      <c r="X109" s="55">
        <v>0</v>
      </c>
      <c r="Y109" s="55">
        <v>0</v>
      </c>
      <c r="Z109" s="55">
        <f t="shared" si="86"/>
        <v>0</v>
      </c>
      <c r="AA109" s="55">
        <f t="shared" si="223"/>
        <v>80</v>
      </c>
      <c r="AB109" s="55">
        <f t="shared" si="224"/>
        <v>112</v>
      </c>
      <c r="AC109" s="55">
        <f t="shared" si="225"/>
        <v>192</v>
      </c>
    </row>
    <row r="110" spans="1:29" ht="24" customHeight="1">
      <c r="A110" s="2"/>
      <c r="B110" s="54" t="s">
        <v>12</v>
      </c>
      <c r="C110" s="55">
        <v>33</v>
      </c>
      <c r="D110" s="55">
        <v>1</v>
      </c>
      <c r="E110" s="55">
        <f t="shared" si="10"/>
        <v>34</v>
      </c>
      <c r="F110" s="55">
        <v>40</v>
      </c>
      <c r="G110" s="55">
        <v>20</v>
      </c>
      <c r="H110" s="55">
        <f t="shared" si="11"/>
        <v>60</v>
      </c>
      <c r="I110" s="55">
        <v>38</v>
      </c>
      <c r="J110" s="55">
        <v>10</v>
      </c>
      <c r="K110" s="55">
        <f t="shared" si="81"/>
        <v>48</v>
      </c>
      <c r="L110" s="55">
        <v>0</v>
      </c>
      <c r="M110" s="55">
        <v>0</v>
      </c>
      <c r="N110" s="55">
        <f t="shared" si="222"/>
        <v>0</v>
      </c>
      <c r="O110" s="55">
        <v>46</v>
      </c>
      <c r="P110" s="55">
        <v>10</v>
      </c>
      <c r="Q110" s="55">
        <f t="shared" si="83"/>
        <v>56</v>
      </c>
      <c r="R110" s="55">
        <v>8</v>
      </c>
      <c r="S110" s="55">
        <v>0</v>
      </c>
      <c r="T110" s="55">
        <f t="shared" si="84"/>
        <v>8</v>
      </c>
      <c r="U110" s="55">
        <v>0</v>
      </c>
      <c r="V110" s="55">
        <v>0</v>
      </c>
      <c r="W110" s="55">
        <f t="shared" si="85"/>
        <v>0</v>
      </c>
      <c r="X110" s="55">
        <v>0</v>
      </c>
      <c r="Y110" s="55">
        <v>0</v>
      </c>
      <c r="Z110" s="55">
        <f t="shared" si="86"/>
        <v>0</v>
      </c>
      <c r="AA110" s="55">
        <f t="shared" si="223"/>
        <v>165</v>
      </c>
      <c r="AB110" s="55">
        <f t="shared" si="224"/>
        <v>41</v>
      </c>
      <c r="AC110" s="55">
        <f t="shared" si="225"/>
        <v>206</v>
      </c>
    </row>
    <row r="111" spans="1:29" ht="24" customHeight="1">
      <c r="A111" s="2"/>
      <c r="B111" s="54" t="s">
        <v>70</v>
      </c>
      <c r="C111" s="55">
        <v>0</v>
      </c>
      <c r="D111" s="55">
        <v>0</v>
      </c>
      <c r="E111" s="55">
        <f t="shared" si="10"/>
        <v>0</v>
      </c>
      <c r="F111" s="55">
        <v>0</v>
      </c>
      <c r="G111" s="55">
        <v>0</v>
      </c>
      <c r="H111" s="55">
        <f t="shared" si="11"/>
        <v>0</v>
      </c>
      <c r="I111" s="55">
        <v>0</v>
      </c>
      <c r="J111" s="55">
        <v>0</v>
      </c>
      <c r="K111" s="55">
        <f t="shared" si="81"/>
        <v>0</v>
      </c>
      <c r="L111" s="55">
        <v>0</v>
      </c>
      <c r="M111" s="55">
        <v>0</v>
      </c>
      <c r="N111" s="55">
        <f t="shared" si="222"/>
        <v>0</v>
      </c>
      <c r="O111" s="55">
        <v>0</v>
      </c>
      <c r="P111" s="55">
        <v>0</v>
      </c>
      <c r="Q111" s="55">
        <f t="shared" si="83"/>
        <v>0</v>
      </c>
      <c r="R111" s="55">
        <v>3</v>
      </c>
      <c r="S111" s="55">
        <v>0</v>
      </c>
      <c r="T111" s="55">
        <f t="shared" si="84"/>
        <v>3</v>
      </c>
      <c r="U111" s="55">
        <v>0</v>
      </c>
      <c r="V111" s="55">
        <v>0</v>
      </c>
      <c r="W111" s="55">
        <f t="shared" si="85"/>
        <v>0</v>
      </c>
      <c r="X111" s="55">
        <v>0</v>
      </c>
      <c r="Y111" s="55">
        <v>0</v>
      </c>
      <c r="Z111" s="55">
        <f t="shared" si="86"/>
        <v>0</v>
      </c>
      <c r="AA111" s="55">
        <f t="shared" si="223"/>
        <v>3</v>
      </c>
      <c r="AB111" s="55">
        <f t="shared" si="224"/>
        <v>0</v>
      </c>
      <c r="AC111" s="55">
        <f t="shared" si="225"/>
        <v>3</v>
      </c>
    </row>
    <row r="112" spans="1:29" ht="24" customHeight="1">
      <c r="A112" s="2"/>
      <c r="B112" s="59" t="s">
        <v>78</v>
      </c>
      <c r="C112" s="55">
        <v>22</v>
      </c>
      <c r="D112" s="55">
        <v>15</v>
      </c>
      <c r="E112" s="55">
        <f t="shared" ref="E112:E113" si="236">C112+D112</f>
        <v>37</v>
      </c>
      <c r="F112" s="55">
        <v>23</v>
      </c>
      <c r="G112" s="55">
        <v>15</v>
      </c>
      <c r="H112" s="55">
        <f t="shared" ref="H112:H113" si="237">F112+G112</f>
        <v>38</v>
      </c>
      <c r="I112" s="55">
        <v>16</v>
      </c>
      <c r="J112" s="55">
        <v>21</v>
      </c>
      <c r="K112" s="55">
        <f t="shared" ref="K112:K113" si="238">I112+J112</f>
        <v>37</v>
      </c>
      <c r="L112" s="55">
        <v>0</v>
      </c>
      <c r="M112" s="55">
        <v>0</v>
      </c>
      <c r="N112" s="55">
        <f t="shared" si="222"/>
        <v>0</v>
      </c>
      <c r="O112" s="55">
        <v>10</v>
      </c>
      <c r="P112" s="55">
        <v>15</v>
      </c>
      <c r="Q112" s="55">
        <f t="shared" ref="Q112:Q113" si="239">O112+P112</f>
        <v>25</v>
      </c>
      <c r="R112" s="55">
        <v>9</v>
      </c>
      <c r="S112" s="55">
        <v>9</v>
      </c>
      <c r="T112" s="55">
        <f t="shared" ref="T112:T113" si="240">R112+S112</f>
        <v>18</v>
      </c>
      <c r="U112" s="55">
        <v>0</v>
      </c>
      <c r="V112" s="55">
        <v>0</v>
      </c>
      <c r="W112" s="55">
        <f t="shared" ref="W112:W113" si="241">U112+V112</f>
        <v>0</v>
      </c>
      <c r="X112" s="55">
        <v>0</v>
      </c>
      <c r="Y112" s="55">
        <v>0</v>
      </c>
      <c r="Z112" s="55">
        <f t="shared" ref="Z112:Z113" si="242">X112+Y112</f>
        <v>0</v>
      </c>
      <c r="AA112" s="55">
        <f t="shared" si="223"/>
        <v>80</v>
      </c>
      <c r="AB112" s="55">
        <f t="shared" si="224"/>
        <v>75</v>
      </c>
      <c r="AC112" s="55">
        <f t="shared" si="225"/>
        <v>155</v>
      </c>
    </row>
    <row r="113" spans="1:29" ht="24" customHeight="1">
      <c r="A113" s="2"/>
      <c r="B113" s="59" t="s">
        <v>134</v>
      </c>
      <c r="C113" s="55">
        <v>0</v>
      </c>
      <c r="D113" s="55">
        <v>0</v>
      </c>
      <c r="E113" s="55">
        <f t="shared" si="236"/>
        <v>0</v>
      </c>
      <c r="F113" s="55">
        <v>23</v>
      </c>
      <c r="G113" s="55">
        <v>14</v>
      </c>
      <c r="H113" s="55">
        <f t="shared" si="237"/>
        <v>37</v>
      </c>
      <c r="I113" s="55">
        <v>16</v>
      </c>
      <c r="J113" s="55">
        <v>8</v>
      </c>
      <c r="K113" s="55">
        <f t="shared" si="238"/>
        <v>24</v>
      </c>
      <c r="L113" s="55">
        <v>0</v>
      </c>
      <c r="M113" s="55">
        <v>0</v>
      </c>
      <c r="N113" s="55">
        <f t="shared" si="222"/>
        <v>0</v>
      </c>
      <c r="O113" s="55">
        <v>22</v>
      </c>
      <c r="P113" s="55">
        <v>9</v>
      </c>
      <c r="Q113" s="55">
        <f t="shared" si="239"/>
        <v>31</v>
      </c>
      <c r="R113" s="55">
        <v>15</v>
      </c>
      <c r="S113" s="55">
        <v>5</v>
      </c>
      <c r="T113" s="55">
        <f t="shared" si="240"/>
        <v>20</v>
      </c>
      <c r="U113" s="55">
        <v>0</v>
      </c>
      <c r="V113" s="55">
        <v>0</v>
      </c>
      <c r="W113" s="55">
        <f t="shared" si="241"/>
        <v>0</v>
      </c>
      <c r="X113" s="55">
        <v>0</v>
      </c>
      <c r="Y113" s="55">
        <v>0</v>
      </c>
      <c r="Z113" s="55">
        <f t="shared" si="242"/>
        <v>0</v>
      </c>
      <c r="AA113" s="55">
        <f t="shared" si="223"/>
        <v>76</v>
      </c>
      <c r="AB113" s="55">
        <f t="shared" si="224"/>
        <v>36</v>
      </c>
      <c r="AC113" s="55">
        <f t="shared" si="225"/>
        <v>112</v>
      </c>
    </row>
    <row r="114" spans="1:29" ht="24" customHeight="1">
      <c r="A114" s="2"/>
      <c r="B114" s="54" t="s">
        <v>29</v>
      </c>
      <c r="C114" s="55">
        <v>19</v>
      </c>
      <c r="D114" s="55">
        <v>3</v>
      </c>
      <c r="E114" s="55">
        <f t="shared" ref="E114:E203" si="243">C114+D114</f>
        <v>22</v>
      </c>
      <c r="F114" s="55">
        <v>51</v>
      </c>
      <c r="G114" s="55">
        <v>9</v>
      </c>
      <c r="H114" s="55">
        <f t="shared" ref="H114:H203" si="244">F114+G114</f>
        <v>60</v>
      </c>
      <c r="I114" s="55">
        <v>41</v>
      </c>
      <c r="J114" s="55">
        <v>11</v>
      </c>
      <c r="K114" s="55">
        <f t="shared" si="81"/>
        <v>52</v>
      </c>
      <c r="L114" s="55">
        <v>0</v>
      </c>
      <c r="M114" s="55">
        <v>0</v>
      </c>
      <c r="N114" s="55">
        <f t="shared" ref="N114:N129" si="245">L114+M114</f>
        <v>0</v>
      </c>
      <c r="O114" s="55">
        <v>51</v>
      </c>
      <c r="P114" s="55">
        <v>22</v>
      </c>
      <c r="Q114" s="55">
        <f t="shared" si="83"/>
        <v>73</v>
      </c>
      <c r="R114" s="55">
        <v>3</v>
      </c>
      <c r="S114" s="55">
        <v>0</v>
      </c>
      <c r="T114" s="55">
        <f t="shared" si="84"/>
        <v>3</v>
      </c>
      <c r="U114" s="55">
        <v>0</v>
      </c>
      <c r="V114" s="55">
        <v>0</v>
      </c>
      <c r="W114" s="55">
        <f t="shared" si="85"/>
        <v>0</v>
      </c>
      <c r="X114" s="55">
        <v>0</v>
      </c>
      <c r="Y114" s="55">
        <v>0</v>
      </c>
      <c r="Z114" s="55">
        <f t="shared" si="86"/>
        <v>0</v>
      </c>
      <c r="AA114" s="55">
        <f t="shared" si="223"/>
        <v>165</v>
      </c>
      <c r="AB114" s="55">
        <f t="shared" si="224"/>
        <v>45</v>
      </c>
      <c r="AC114" s="55">
        <f t="shared" si="225"/>
        <v>210</v>
      </c>
    </row>
    <row r="115" spans="1:29" ht="24" customHeight="1">
      <c r="A115" s="51"/>
      <c r="B115" s="54" t="s">
        <v>14</v>
      </c>
      <c r="C115" s="55">
        <v>24</v>
      </c>
      <c r="D115" s="55">
        <v>17</v>
      </c>
      <c r="E115" s="55">
        <f t="shared" si="243"/>
        <v>41</v>
      </c>
      <c r="F115" s="55">
        <v>30</v>
      </c>
      <c r="G115" s="55">
        <v>30</v>
      </c>
      <c r="H115" s="55">
        <f t="shared" si="244"/>
        <v>60</v>
      </c>
      <c r="I115" s="55">
        <v>40</v>
      </c>
      <c r="J115" s="55">
        <v>16</v>
      </c>
      <c r="K115" s="55">
        <f t="shared" ref="K115:K203" si="246">I115+J115</f>
        <v>56</v>
      </c>
      <c r="L115" s="55">
        <v>0</v>
      </c>
      <c r="M115" s="55">
        <v>0</v>
      </c>
      <c r="N115" s="55">
        <f t="shared" si="245"/>
        <v>0</v>
      </c>
      <c r="O115" s="55">
        <v>51</v>
      </c>
      <c r="P115" s="55">
        <v>21</v>
      </c>
      <c r="Q115" s="55">
        <f t="shared" ref="Q115:Q203" si="247">O115+P115</f>
        <v>72</v>
      </c>
      <c r="R115" s="55">
        <v>5</v>
      </c>
      <c r="S115" s="55">
        <v>1</v>
      </c>
      <c r="T115" s="55">
        <f t="shared" ref="T115:T203" si="248">R115+S115</f>
        <v>6</v>
      </c>
      <c r="U115" s="55">
        <v>0</v>
      </c>
      <c r="V115" s="55">
        <v>0</v>
      </c>
      <c r="W115" s="55">
        <f t="shared" ref="W115:W203" si="249">U115+V115</f>
        <v>0</v>
      </c>
      <c r="X115" s="55">
        <v>0</v>
      </c>
      <c r="Y115" s="55">
        <v>0</v>
      </c>
      <c r="Z115" s="55">
        <f t="shared" ref="Z115:Z203" si="250">X115+Y115</f>
        <v>0</v>
      </c>
      <c r="AA115" s="55">
        <f t="shared" si="223"/>
        <v>150</v>
      </c>
      <c r="AB115" s="55">
        <f t="shared" si="224"/>
        <v>85</v>
      </c>
      <c r="AC115" s="55">
        <f t="shared" si="225"/>
        <v>235</v>
      </c>
    </row>
    <row r="116" spans="1:29" ht="24" customHeight="1">
      <c r="A116" s="2"/>
      <c r="B116" s="54" t="s">
        <v>178</v>
      </c>
      <c r="C116" s="55">
        <v>0</v>
      </c>
      <c r="D116" s="55">
        <v>0</v>
      </c>
      <c r="E116" s="55">
        <f t="shared" ref="E116:E117" si="251">C116+D116</f>
        <v>0</v>
      </c>
      <c r="F116" s="55">
        <v>0</v>
      </c>
      <c r="G116" s="55">
        <v>0</v>
      </c>
      <c r="H116" s="55">
        <f t="shared" ref="H116:H117" si="252">F116+G116</f>
        <v>0</v>
      </c>
      <c r="I116" s="55">
        <v>0</v>
      </c>
      <c r="J116" s="55">
        <v>0</v>
      </c>
      <c r="K116" s="55">
        <f t="shared" ref="K116:K117" si="253">I116+J116</f>
        <v>0</v>
      </c>
      <c r="L116" s="55">
        <v>0</v>
      </c>
      <c r="M116" s="55">
        <v>0</v>
      </c>
      <c r="N116" s="55">
        <f t="shared" si="245"/>
        <v>0</v>
      </c>
      <c r="O116" s="55">
        <v>0</v>
      </c>
      <c r="P116" s="55">
        <v>0</v>
      </c>
      <c r="Q116" s="55">
        <f t="shared" ref="Q116:Q117" si="254">O116+P116</f>
        <v>0</v>
      </c>
      <c r="R116" s="55">
        <v>1</v>
      </c>
      <c r="S116" s="55">
        <v>0</v>
      </c>
      <c r="T116" s="55">
        <f t="shared" ref="T116:T117" si="255">R116+S116</f>
        <v>1</v>
      </c>
      <c r="U116" s="55">
        <v>0</v>
      </c>
      <c r="V116" s="55">
        <v>0</v>
      </c>
      <c r="W116" s="55">
        <f t="shared" ref="W116:W117" si="256">U116+V116</f>
        <v>0</v>
      </c>
      <c r="X116" s="55">
        <v>0</v>
      </c>
      <c r="Y116" s="55">
        <v>0</v>
      </c>
      <c r="Z116" s="55">
        <f t="shared" ref="Z116:Z117" si="257">X116+Y116</f>
        <v>0</v>
      </c>
      <c r="AA116" s="55">
        <f t="shared" si="223"/>
        <v>1</v>
      </c>
      <c r="AB116" s="55">
        <f t="shared" si="224"/>
        <v>0</v>
      </c>
      <c r="AC116" s="55">
        <f t="shared" si="225"/>
        <v>1</v>
      </c>
    </row>
    <row r="117" spans="1:29" ht="24" customHeight="1">
      <c r="A117" s="2"/>
      <c r="B117" s="54" t="s">
        <v>179</v>
      </c>
      <c r="C117" s="55">
        <v>2</v>
      </c>
      <c r="D117" s="55">
        <v>1</v>
      </c>
      <c r="E117" s="55">
        <f t="shared" si="251"/>
        <v>3</v>
      </c>
      <c r="F117" s="55">
        <v>26</v>
      </c>
      <c r="G117" s="55">
        <v>12</v>
      </c>
      <c r="H117" s="55">
        <f t="shared" si="252"/>
        <v>38</v>
      </c>
      <c r="I117" s="55">
        <v>26</v>
      </c>
      <c r="J117" s="55">
        <v>22</v>
      </c>
      <c r="K117" s="55">
        <f t="shared" si="253"/>
        <v>48</v>
      </c>
      <c r="L117" s="55">
        <v>0</v>
      </c>
      <c r="M117" s="55">
        <v>0</v>
      </c>
      <c r="N117" s="55">
        <f t="shared" si="245"/>
        <v>0</v>
      </c>
      <c r="O117" s="55">
        <v>18</v>
      </c>
      <c r="P117" s="55">
        <v>18</v>
      </c>
      <c r="Q117" s="55">
        <f t="shared" si="254"/>
        <v>36</v>
      </c>
      <c r="R117" s="55">
        <v>6</v>
      </c>
      <c r="S117" s="55">
        <v>1</v>
      </c>
      <c r="T117" s="55">
        <f t="shared" si="255"/>
        <v>7</v>
      </c>
      <c r="U117" s="55">
        <v>0</v>
      </c>
      <c r="V117" s="55">
        <v>0</v>
      </c>
      <c r="W117" s="55">
        <f t="shared" si="256"/>
        <v>0</v>
      </c>
      <c r="X117" s="55">
        <v>0</v>
      </c>
      <c r="Y117" s="55">
        <v>0</v>
      </c>
      <c r="Z117" s="55">
        <f t="shared" si="257"/>
        <v>0</v>
      </c>
      <c r="AA117" s="55">
        <f t="shared" si="223"/>
        <v>78</v>
      </c>
      <c r="AB117" s="55">
        <f t="shared" si="224"/>
        <v>54</v>
      </c>
      <c r="AC117" s="55">
        <f t="shared" si="225"/>
        <v>132</v>
      </c>
    </row>
    <row r="118" spans="1:29" ht="24" customHeight="1">
      <c r="A118" s="2"/>
      <c r="B118" s="59" t="s">
        <v>30</v>
      </c>
      <c r="C118" s="55">
        <v>0</v>
      </c>
      <c r="D118" s="55">
        <v>0</v>
      </c>
      <c r="E118" s="55">
        <f t="shared" si="243"/>
        <v>0</v>
      </c>
      <c r="F118" s="55">
        <v>0</v>
      </c>
      <c r="G118" s="55">
        <v>0</v>
      </c>
      <c r="H118" s="55">
        <f t="shared" si="244"/>
        <v>0</v>
      </c>
      <c r="I118" s="55">
        <v>0</v>
      </c>
      <c r="J118" s="55">
        <v>0</v>
      </c>
      <c r="K118" s="55">
        <f t="shared" si="246"/>
        <v>0</v>
      </c>
      <c r="L118" s="55">
        <v>0</v>
      </c>
      <c r="M118" s="55">
        <v>0</v>
      </c>
      <c r="N118" s="55">
        <f t="shared" si="245"/>
        <v>0</v>
      </c>
      <c r="O118" s="55">
        <v>0</v>
      </c>
      <c r="P118" s="55">
        <v>0</v>
      </c>
      <c r="Q118" s="55">
        <f t="shared" si="247"/>
        <v>0</v>
      </c>
      <c r="R118" s="55">
        <v>1</v>
      </c>
      <c r="S118" s="55">
        <v>1</v>
      </c>
      <c r="T118" s="55">
        <f t="shared" si="248"/>
        <v>2</v>
      </c>
      <c r="U118" s="55">
        <v>0</v>
      </c>
      <c r="V118" s="55">
        <v>0</v>
      </c>
      <c r="W118" s="55">
        <f t="shared" si="249"/>
        <v>0</v>
      </c>
      <c r="X118" s="55">
        <v>0</v>
      </c>
      <c r="Y118" s="55">
        <v>0</v>
      </c>
      <c r="Z118" s="55">
        <f t="shared" si="250"/>
        <v>0</v>
      </c>
      <c r="AA118" s="55">
        <f t="shared" si="223"/>
        <v>1</v>
      </c>
      <c r="AB118" s="55">
        <f t="shared" si="224"/>
        <v>1</v>
      </c>
      <c r="AC118" s="55">
        <f t="shared" si="225"/>
        <v>2</v>
      </c>
    </row>
    <row r="119" spans="1:29" ht="24" customHeight="1">
      <c r="A119" s="2"/>
      <c r="B119" s="54" t="s">
        <v>31</v>
      </c>
      <c r="C119" s="55">
        <v>0</v>
      </c>
      <c r="D119" s="55">
        <v>1</v>
      </c>
      <c r="E119" s="55">
        <f t="shared" si="243"/>
        <v>1</v>
      </c>
      <c r="F119" s="55">
        <v>27</v>
      </c>
      <c r="G119" s="55">
        <v>30</v>
      </c>
      <c r="H119" s="55">
        <f t="shared" si="244"/>
        <v>57</v>
      </c>
      <c r="I119" s="55">
        <v>25</v>
      </c>
      <c r="J119" s="55">
        <v>33</v>
      </c>
      <c r="K119" s="55">
        <f t="shared" si="246"/>
        <v>58</v>
      </c>
      <c r="L119" s="55">
        <v>0</v>
      </c>
      <c r="M119" s="55">
        <v>0</v>
      </c>
      <c r="N119" s="55">
        <f t="shared" si="245"/>
        <v>0</v>
      </c>
      <c r="O119" s="55">
        <v>40</v>
      </c>
      <c r="P119" s="55">
        <v>19</v>
      </c>
      <c r="Q119" s="55">
        <f t="shared" si="247"/>
        <v>59</v>
      </c>
      <c r="R119" s="55">
        <v>0</v>
      </c>
      <c r="S119" s="55">
        <v>0</v>
      </c>
      <c r="T119" s="55">
        <f t="shared" si="248"/>
        <v>0</v>
      </c>
      <c r="U119" s="55">
        <v>0</v>
      </c>
      <c r="V119" s="55">
        <v>0</v>
      </c>
      <c r="W119" s="55">
        <f t="shared" si="249"/>
        <v>0</v>
      </c>
      <c r="X119" s="55">
        <v>0</v>
      </c>
      <c r="Y119" s="55">
        <v>0</v>
      </c>
      <c r="Z119" s="55">
        <f t="shared" si="250"/>
        <v>0</v>
      </c>
      <c r="AA119" s="55">
        <f t="shared" si="223"/>
        <v>92</v>
      </c>
      <c r="AB119" s="55">
        <f t="shared" si="224"/>
        <v>83</v>
      </c>
      <c r="AC119" s="55">
        <f t="shared" si="225"/>
        <v>175</v>
      </c>
    </row>
    <row r="120" spans="1:29" ht="24" customHeight="1">
      <c r="A120" s="2"/>
      <c r="B120" s="54" t="s">
        <v>32</v>
      </c>
      <c r="C120" s="55">
        <v>1</v>
      </c>
      <c r="D120" s="55">
        <v>3</v>
      </c>
      <c r="E120" s="55">
        <f t="shared" si="243"/>
        <v>4</v>
      </c>
      <c r="F120" s="55">
        <v>10</v>
      </c>
      <c r="G120" s="55">
        <v>15</v>
      </c>
      <c r="H120" s="55">
        <f t="shared" si="244"/>
        <v>25</v>
      </c>
      <c r="I120" s="55">
        <v>16</v>
      </c>
      <c r="J120" s="55">
        <v>14</v>
      </c>
      <c r="K120" s="55">
        <f t="shared" si="246"/>
        <v>30</v>
      </c>
      <c r="L120" s="55">
        <v>0</v>
      </c>
      <c r="M120" s="55">
        <v>0</v>
      </c>
      <c r="N120" s="55">
        <f t="shared" si="245"/>
        <v>0</v>
      </c>
      <c r="O120" s="55">
        <v>14</v>
      </c>
      <c r="P120" s="55">
        <v>6</v>
      </c>
      <c r="Q120" s="55">
        <f t="shared" si="247"/>
        <v>20</v>
      </c>
      <c r="R120" s="55">
        <v>9</v>
      </c>
      <c r="S120" s="55">
        <v>8</v>
      </c>
      <c r="T120" s="55">
        <f t="shared" si="248"/>
        <v>17</v>
      </c>
      <c r="U120" s="55">
        <v>0</v>
      </c>
      <c r="V120" s="55">
        <v>0</v>
      </c>
      <c r="W120" s="55">
        <f t="shared" si="249"/>
        <v>0</v>
      </c>
      <c r="X120" s="55">
        <v>0</v>
      </c>
      <c r="Y120" s="55">
        <v>0</v>
      </c>
      <c r="Z120" s="55">
        <f t="shared" si="250"/>
        <v>0</v>
      </c>
      <c r="AA120" s="55">
        <f t="shared" si="223"/>
        <v>50</v>
      </c>
      <c r="AB120" s="55">
        <f t="shared" si="224"/>
        <v>46</v>
      </c>
      <c r="AC120" s="55">
        <f t="shared" si="225"/>
        <v>96</v>
      </c>
    </row>
    <row r="121" spans="1:29" ht="24" customHeight="1">
      <c r="A121" s="2"/>
      <c r="B121" s="54" t="s">
        <v>135</v>
      </c>
      <c r="C121" s="55">
        <v>36</v>
      </c>
      <c r="D121" s="55">
        <v>8</v>
      </c>
      <c r="E121" s="55">
        <f t="shared" ref="E121" si="258">C121+D121</f>
        <v>44</v>
      </c>
      <c r="F121" s="55">
        <v>50</v>
      </c>
      <c r="G121" s="55">
        <v>11</v>
      </c>
      <c r="H121" s="55">
        <f t="shared" ref="H121" si="259">F121+G121</f>
        <v>61</v>
      </c>
      <c r="I121" s="55">
        <v>40</v>
      </c>
      <c r="J121" s="55">
        <v>10</v>
      </c>
      <c r="K121" s="55">
        <f t="shared" ref="K121" si="260">I121+J121</f>
        <v>50</v>
      </c>
      <c r="L121" s="55">
        <v>0</v>
      </c>
      <c r="M121" s="55">
        <v>0</v>
      </c>
      <c r="N121" s="55">
        <f t="shared" si="245"/>
        <v>0</v>
      </c>
      <c r="O121" s="55">
        <v>41</v>
      </c>
      <c r="P121" s="55">
        <v>12</v>
      </c>
      <c r="Q121" s="55">
        <f t="shared" ref="Q121" si="261">O121+P121</f>
        <v>53</v>
      </c>
      <c r="R121" s="55">
        <v>10</v>
      </c>
      <c r="S121" s="55">
        <v>2</v>
      </c>
      <c r="T121" s="55">
        <f t="shared" ref="T121" si="262">R121+S121</f>
        <v>12</v>
      </c>
      <c r="U121" s="55">
        <v>0</v>
      </c>
      <c r="V121" s="55">
        <v>0</v>
      </c>
      <c r="W121" s="55">
        <f t="shared" ref="W121" si="263">U121+V121</f>
        <v>0</v>
      </c>
      <c r="X121" s="55">
        <v>0</v>
      </c>
      <c r="Y121" s="55">
        <v>0</v>
      </c>
      <c r="Z121" s="55">
        <f t="shared" ref="Z121" si="264">X121+Y121</f>
        <v>0</v>
      </c>
      <c r="AA121" s="55">
        <f t="shared" si="223"/>
        <v>177</v>
      </c>
      <c r="AB121" s="55">
        <f t="shared" si="224"/>
        <v>43</v>
      </c>
      <c r="AC121" s="55">
        <f t="shared" si="225"/>
        <v>220</v>
      </c>
    </row>
    <row r="122" spans="1:29" ht="24" customHeight="1">
      <c r="A122" s="2"/>
      <c r="B122" s="54" t="s">
        <v>180</v>
      </c>
      <c r="C122" s="55">
        <v>0</v>
      </c>
      <c r="D122" s="55">
        <v>0</v>
      </c>
      <c r="E122" s="55">
        <f t="shared" ref="E122" si="265">C122+D122</f>
        <v>0</v>
      </c>
      <c r="F122" s="55">
        <v>0</v>
      </c>
      <c r="G122" s="55">
        <v>0</v>
      </c>
      <c r="H122" s="55">
        <f t="shared" ref="H122" si="266">F122+G122</f>
        <v>0</v>
      </c>
      <c r="I122" s="55">
        <v>0</v>
      </c>
      <c r="J122" s="55">
        <v>0</v>
      </c>
      <c r="K122" s="55">
        <f t="shared" ref="K122" si="267">I122+J122</f>
        <v>0</v>
      </c>
      <c r="L122" s="55">
        <v>0</v>
      </c>
      <c r="M122" s="55">
        <v>0</v>
      </c>
      <c r="N122" s="55">
        <f t="shared" si="245"/>
        <v>0</v>
      </c>
      <c r="O122" s="55">
        <v>0</v>
      </c>
      <c r="P122" s="55">
        <v>0</v>
      </c>
      <c r="Q122" s="55">
        <f t="shared" ref="Q122" si="268">O122+P122</f>
        <v>0</v>
      </c>
      <c r="R122" s="55">
        <v>1</v>
      </c>
      <c r="S122" s="55">
        <v>0</v>
      </c>
      <c r="T122" s="55">
        <f t="shared" ref="T122" si="269">R122+S122</f>
        <v>1</v>
      </c>
      <c r="U122" s="55">
        <v>0</v>
      </c>
      <c r="V122" s="55">
        <v>0</v>
      </c>
      <c r="W122" s="55">
        <f t="shared" ref="W122" si="270">U122+V122</f>
        <v>0</v>
      </c>
      <c r="X122" s="55">
        <v>0</v>
      </c>
      <c r="Y122" s="55">
        <v>0</v>
      </c>
      <c r="Z122" s="55">
        <f t="shared" ref="Z122" si="271">X122+Y122</f>
        <v>0</v>
      </c>
      <c r="AA122" s="55">
        <f t="shared" si="223"/>
        <v>1</v>
      </c>
      <c r="AB122" s="55">
        <f t="shared" si="224"/>
        <v>0</v>
      </c>
      <c r="AC122" s="55">
        <f t="shared" si="225"/>
        <v>1</v>
      </c>
    </row>
    <row r="123" spans="1:29" ht="24" customHeight="1">
      <c r="A123" s="2"/>
      <c r="B123" s="54" t="s">
        <v>181</v>
      </c>
      <c r="C123" s="55">
        <v>0</v>
      </c>
      <c r="D123" s="55">
        <v>0</v>
      </c>
      <c r="E123" s="55">
        <f t="shared" si="243"/>
        <v>0</v>
      </c>
      <c r="F123" s="55">
        <v>0</v>
      </c>
      <c r="G123" s="55">
        <v>0</v>
      </c>
      <c r="H123" s="55">
        <f t="shared" si="244"/>
        <v>0</v>
      </c>
      <c r="I123" s="55">
        <v>0</v>
      </c>
      <c r="J123" s="55">
        <v>0</v>
      </c>
      <c r="K123" s="55">
        <f t="shared" si="246"/>
        <v>0</v>
      </c>
      <c r="L123" s="55">
        <v>0</v>
      </c>
      <c r="M123" s="55">
        <v>0</v>
      </c>
      <c r="N123" s="55">
        <f t="shared" si="245"/>
        <v>0</v>
      </c>
      <c r="O123" s="55">
        <v>0</v>
      </c>
      <c r="P123" s="55">
        <v>0</v>
      </c>
      <c r="Q123" s="55">
        <f t="shared" si="247"/>
        <v>0</v>
      </c>
      <c r="R123" s="55">
        <v>4</v>
      </c>
      <c r="S123" s="55">
        <v>0</v>
      </c>
      <c r="T123" s="55">
        <f t="shared" si="248"/>
        <v>4</v>
      </c>
      <c r="U123" s="55">
        <v>0</v>
      </c>
      <c r="V123" s="55">
        <v>0</v>
      </c>
      <c r="W123" s="55">
        <f t="shared" si="249"/>
        <v>0</v>
      </c>
      <c r="X123" s="55">
        <v>0</v>
      </c>
      <c r="Y123" s="55">
        <v>0</v>
      </c>
      <c r="Z123" s="55">
        <f t="shared" si="250"/>
        <v>0</v>
      </c>
      <c r="AA123" s="55">
        <f t="shared" si="223"/>
        <v>4</v>
      </c>
      <c r="AB123" s="55">
        <f t="shared" si="224"/>
        <v>0</v>
      </c>
      <c r="AC123" s="55">
        <f t="shared" si="225"/>
        <v>4</v>
      </c>
    </row>
    <row r="124" spans="1:29" ht="24" customHeight="1">
      <c r="A124" s="2"/>
      <c r="B124" s="54" t="s">
        <v>182</v>
      </c>
      <c r="C124" s="55">
        <v>0</v>
      </c>
      <c r="D124" s="55">
        <v>0</v>
      </c>
      <c r="E124" s="55">
        <f t="shared" ref="E124:E128" si="272">C124+D124</f>
        <v>0</v>
      </c>
      <c r="F124" s="55">
        <v>0</v>
      </c>
      <c r="G124" s="55">
        <v>0</v>
      </c>
      <c r="H124" s="55">
        <f t="shared" ref="H124:H128" si="273">F124+G124</f>
        <v>0</v>
      </c>
      <c r="I124" s="55">
        <v>0</v>
      </c>
      <c r="J124" s="55">
        <v>0</v>
      </c>
      <c r="K124" s="55">
        <f t="shared" ref="K124:K128" si="274">I124+J124</f>
        <v>0</v>
      </c>
      <c r="L124" s="55">
        <v>0</v>
      </c>
      <c r="M124" s="55">
        <v>0</v>
      </c>
      <c r="N124" s="55">
        <f t="shared" si="245"/>
        <v>0</v>
      </c>
      <c r="O124" s="55">
        <v>0</v>
      </c>
      <c r="P124" s="55">
        <v>0</v>
      </c>
      <c r="Q124" s="55">
        <f t="shared" ref="Q124:Q128" si="275">O124+P124</f>
        <v>0</v>
      </c>
      <c r="R124" s="55">
        <v>2</v>
      </c>
      <c r="S124" s="55">
        <v>0</v>
      </c>
      <c r="T124" s="55">
        <f t="shared" ref="T124:T128" si="276">R124+S124</f>
        <v>2</v>
      </c>
      <c r="U124" s="55">
        <v>0</v>
      </c>
      <c r="V124" s="55">
        <v>0</v>
      </c>
      <c r="W124" s="55">
        <f t="shared" ref="W124:W128" si="277">U124+V124</f>
        <v>0</v>
      </c>
      <c r="X124" s="55">
        <v>0</v>
      </c>
      <c r="Y124" s="55">
        <v>0</v>
      </c>
      <c r="Z124" s="55">
        <f t="shared" ref="Z124:Z128" si="278">X124+Y124</f>
        <v>0</v>
      </c>
      <c r="AA124" s="55">
        <f t="shared" si="223"/>
        <v>2</v>
      </c>
      <c r="AB124" s="55">
        <f t="shared" si="224"/>
        <v>0</v>
      </c>
      <c r="AC124" s="55">
        <f t="shared" si="225"/>
        <v>2</v>
      </c>
    </row>
    <row r="125" spans="1:29" ht="24" customHeight="1">
      <c r="A125" s="2"/>
      <c r="B125" s="54" t="s">
        <v>104</v>
      </c>
      <c r="C125" s="55">
        <v>24</v>
      </c>
      <c r="D125" s="55">
        <v>12</v>
      </c>
      <c r="E125" s="55">
        <f t="shared" ref="E125" si="279">C125+D125</f>
        <v>36</v>
      </c>
      <c r="F125" s="55">
        <v>24</v>
      </c>
      <c r="G125" s="55">
        <v>12</v>
      </c>
      <c r="H125" s="55">
        <f t="shared" ref="H125" si="280">F125+G125</f>
        <v>36</v>
      </c>
      <c r="I125" s="55">
        <v>14</v>
      </c>
      <c r="J125" s="55">
        <v>7</v>
      </c>
      <c r="K125" s="55">
        <f t="shared" ref="K125" si="281">I125+J125</f>
        <v>21</v>
      </c>
      <c r="L125" s="55">
        <v>0</v>
      </c>
      <c r="M125" s="55">
        <v>0</v>
      </c>
      <c r="N125" s="55">
        <f t="shared" si="245"/>
        <v>0</v>
      </c>
      <c r="O125" s="55">
        <v>18</v>
      </c>
      <c r="P125" s="55">
        <v>7</v>
      </c>
      <c r="Q125" s="55">
        <f t="shared" ref="Q125" si="282">O125+P125</f>
        <v>25</v>
      </c>
      <c r="R125" s="55">
        <v>1</v>
      </c>
      <c r="S125" s="55">
        <v>0</v>
      </c>
      <c r="T125" s="55">
        <f t="shared" ref="T125" si="283">R125+S125</f>
        <v>1</v>
      </c>
      <c r="U125" s="55">
        <v>0</v>
      </c>
      <c r="V125" s="55">
        <v>0</v>
      </c>
      <c r="W125" s="55">
        <f t="shared" ref="W125" si="284">U125+V125</f>
        <v>0</v>
      </c>
      <c r="X125" s="55">
        <v>0</v>
      </c>
      <c r="Y125" s="55">
        <v>0</v>
      </c>
      <c r="Z125" s="55">
        <f t="shared" ref="Z125" si="285">X125+Y125</f>
        <v>0</v>
      </c>
      <c r="AA125" s="55">
        <f t="shared" si="223"/>
        <v>81</v>
      </c>
      <c r="AB125" s="55">
        <f t="shared" si="224"/>
        <v>38</v>
      </c>
      <c r="AC125" s="55">
        <f t="shared" si="225"/>
        <v>119</v>
      </c>
    </row>
    <row r="126" spans="1:29" ht="24" customHeight="1">
      <c r="A126" s="2"/>
      <c r="B126" s="54" t="s">
        <v>183</v>
      </c>
      <c r="C126" s="55">
        <v>0</v>
      </c>
      <c r="D126" s="55">
        <v>0</v>
      </c>
      <c r="E126" s="55">
        <f t="shared" ref="E126:E127" si="286">C126+D126</f>
        <v>0</v>
      </c>
      <c r="F126" s="55">
        <v>0</v>
      </c>
      <c r="G126" s="55">
        <v>0</v>
      </c>
      <c r="H126" s="55">
        <f t="shared" ref="H126:H127" si="287">F126+G126</f>
        <v>0</v>
      </c>
      <c r="I126" s="55">
        <v>0</v>
      </c>
      <c r="J126" s="55">
        <v>0</v>
      </c>
      <c r="K126" s="55">
        <f t="shared" ref="K126:K127" si="288">I126+J126</f>
        <v>0</v>
      </c>
      <c r="L126" s="55">
        <v>0</v>
      </c>
      <c r="M126" s="55">
        <v>0</v>
      </c>
      <c r="N126" s="55">
        <f t="shared" si="245"/>
        <v>0</v>
      </c>
      <c r="O126" s="55">
        <v>0</v>
      </c>
      <c r="P126" s="55">
        <v>0</v>
      </c>
      <c r="Q126" s="55">
        <f t="shared" ref="Q126:Q127" si="289">O126+P126</f>
        <v>0</v>
      </c>
      <c r="R126" s="55">
        <v>3</v>
      </c>
      <c r="S126" s="55">
        <v>0</v>
      </c>
      <c r="T126" s="55">
        <f t="shared" ref="T126:T127" si="290">R126+S126</f>
        <v>3</v>
      </c>
      <c r="U126" s="55">
        <v>0</v>
      </c>
      <c r="V126" s="55">
        <v>0</v>
      </c>
      <c r="W126" s="55">
        <f t="shared" ref="W126:W127" si="291">U126+V126</f>
        <v>0</v>
      </c>
      <c r="X126" s="55">
        <v>0</v>
      </c>
      <c r="Y126" s="55">
        <v>0</v>
      </c>
      <c r="Z126" s="55">
        <f t="shared" ref="Z126:Z127" si="292">X126+Y126</f>
        <v>0</v>
      </c>
      <c r="AA126" s="55">
        <f t="shared" si="223"/>
        <v>3</v>
      </c>
      <c r="AB126" s="55">
        <f t="shared" si="224"/>
        <v>0</v>
      </c>
      <c r="AC126" s="55">
        <f t="shared" si="225"/>
        <v>3</v>
      </c>
    </row>
    <row r="127" spans="1:29" ht="24" customHeight="1">
      <c r="A127" s="2"/>
      <c r="B127" s="54" t="s">
        <v>184</v>
      </c>
      <c r="C127" s="55">
        <v>0</v>
      </c>
      <c r="D127" s="55">
        <v>0</v>
      </c>
      <c r="E127" s="55">
        <f t="shared" si="286"/>
        <v>0</v>
      </c>
      <c r="F127" s="55">
        <v>0</v>
      </c>
      <c r="G127" s="55">
        <v>0</v>
      </c>
      <c r="H127" s="55">
        <f t="shared" si="287"/>
        <v>0</v>
      </c>
      <c r="I127" s="55">
        <v>0</v>
      </c>
      <c r="J127" s="55">
        <v>0</v>
      </c>
      <c r="K127" s="55">
        <f t="shared" si="288"/>
        <v>0</v>
      </c>
      <c r="L127" s="55">
        <v>0</v>
      </c>
      <c r="M127" s="55">
        <v>0</v>
      </c>
      <c r="N127" s="55">
        <f t="shared" si="245"/>
        <v>0</v>
      </c>
      <c r="O127" s="55">
        <v>0</v>
      </c>
      <c r="P127" s="55">
        <v>0</v>
      </c>
      <c r="Q127" s="55">
        <f t="shared" si="289"/>
        <v>0</v>
      </c>
      <c r="R127" s="55">
        <v>2</v>
      </c>
      <c r="S127" s="55">
        <v>1</v>
      </c>
      <c r="T127" s="55">
        <f t="shared" si="290"/>
        <v>3</v>
      </c>
      <c r="U127" s="55">
        <v>0</v>
      </c>
      <c r="V127" s="55">
        <v>0</v>
      </c>
      <c r="W127" s="55">
        <f t="shared" si="291"/>
        <v>0</v>
      </c>
      <c r="X127" s="55">
        <v>0</v>
      </c>
      <c r="Y127" s="55">
        <v>0</v>
      </c>
      <c r="Z127" s="55">
        <f t="shared" si="292"/>
        <v>0</v>
      </c>
      <c r="AA127" s="55">
        <f t="shared" si="223"/>
        <v>2</v>
      </c>
      <c r="AB127" s="55">
        <f t="shared" si="224"/>
        <v>1</v>
      </c>
      <c r="AC127" s="55">
        <f t="shared" si="225"/>
        <v>3</v>
      </c>
    </row>
    <row r="128" spans="1:29" ht="24" customHeight="1">
      <c r="A128" s="2"/>
      <c r="B128" s="54" t="s">
        <v>185</v>
      </c>
      <c r="C128" s="55">
        <v>15</v>
      </c>
      <c r="D128" s="55">
        <v>6</v>
      </c>
      <c r="E128" s="55">
        <f t="shared" si="272"/>
        <v>21</v>
      </c>
      <c r="F128" s="55">
        <v>24</v>
      </c>
      <c r="G128" s="55">
        <v>10</v>
      </c>
      <c r="H128" s="55">
        <f t="shared" si="273"/>
        <v>34</v>
      </c>
      <c r="I128" s="55">
        <v>17</v>
      </c>
      <c r="J128" s="55">
        <v>9</v>
      </c>
      <c r="K128" s="55">
        <f t="shared" si="274"/>
        <v>26</v>
      </c>
      <c r="L128" s="55">
        <v>0</v>
      </c>
      <c r="M128" s="55">
        <v>0</v>
      </c>
      <c r="N128" s="55">
        <f t="shared" si="245"/>
        <v>0</v>
      </c>
      <c r="O128" s="55">
        <v>26</v>
      </c>
      <c r="P128" s="55">
        <v>6</v>
      </c>
      <c r="Q128" s="55">
        <f t="shared" si="275"/>
        <v>32</v>
      </c>
      <c r="R128" s="55">
        <v>13</v>
      </c>
      <c r="S128" s="55">
        <v>0</v>
      </c>
      <c r="T128" s="55">
        <f t="shared" si="276"/>
        <v>13</v>
      </c>
      <c r="U128" s="55">
        <v>0</v>
      </c>
      <c r="V128" s="55">
        <v>0</v>
      </c>
      <c r="W128" s="55">
        <f t="shared" si="277"/>
        <v>0</v>
      </c>
      <c r="X128" s="55">
        <v>0</v>
      </c>
      <c r="Y128" s="55">
        <v>0</v>
      </c>
      <c r="Z128" s="55">
        <f t="shared" si="278"/>
        <v>0</v>
      </c>
      <c r="AA128" s="55">
        <f t="shared" si="223"/>
        <v>95</v>
      </c>
      <c r="AB128" s="55">
        <f t="shared" si="224"/>
        <v>31</v>
      </c>
      <c r="AC128" s="55">
        <f t="shared" si="225"/>
        <v>126</v>
      </c>
    </row>
    <row r="129" spans="1:29" ht="24" customHeight="1">
      <c r="A129" s="2"/>
      <c r="B129" s="54" t="s">
        <v>186</v>
      </c>
      <c r="C129" s="55">
        <v>18</v>
      </c>
      <c r="D129" s="55">
        <v>4</v>
      </c>
      <c r="E129" s="55">
        <f t="shared" si="243"/>
        <v>22</v>
      </c>
      <c r="F129" s="55">
        <v>14</v>
      </c>
      <c r="G129" s="55">
        <v>12</v>
      </c>
      <c r="H129" s="55">
        <f t="shared" si="244"/>
        <v>26</v>
      </c>
      <c r="I129" s="55">
        <v>17</v>
      </c>
      <c r="J129" s="55">
        <v>11</v>
      </c>
      <c r="K129" s="55">
        <f t="shared" si="246"/>
        <v>28</v>
      </c>
      <c r="L129" s="55">
        <v>0</v>
      </c>
      <c r="M129" s="55">
        <v>0</v>
      </c>
      <c r="N129" s="55">
        <f t="shared" si="245"/>
        <v>0</v>
      </c>
      <c r="O129" s="55">
        <v>8</v>
      </c>
      <c r="P129" s="55">
        <v>22</v>
      </c>
      <c r="Q129" s="55">
        <f t="shared" si="247"/>
        <v>30</v>
      </c>
      <c r="R129" s="55">
        <v>0</v>
      </c>
      <c r="S129" s="55">
        <v>2</v>
      </c>
      <c r="T129" s="55">
        <f t="shared" si="248"/>
        <v>2</v>
      </c>
      <c r="U129" s="55">
        <v>0</v>
      </c>
      <c r="V129" s="55">
        <v>0</v>
      </c>
      <c r="W129" s="55">
        <f t="shared" si="249"/>
        <v>0</v>
      </c>
      <c r="X129" s="55">
        <v>0</v>
      </c>
      <c r="Y129" s="55">
        <v>0</v>
      </c>
      <c r="Z129" s="55">
        <f t="shared" si="250"/>
        <v>0</v>
      </c>
      <c r="AA129" s="55">
        <f t="shared" si="223"/>
        <v>57</v>
      </c>
      <c r="AB129" s="55">
        <f t="shared" si="224"/>
        <v>51</v>
      </c>
      <c r="AC129" s="55">
        <f t="shared" si="225"/>
        <v>108</v>
      </c>
    </row>
    <row r="130" spans="1:29" ht="24" customHeight="1">
      <c r="A130" s="2"/>
      <c r="B130" s="7" t="s">
        <v>82</v>
      </c>
      <c r="C130" s="1">
        <f>SUM(C105:C129)</f>
        <v>535</v>
      </c>
      <c r="D130" s="1">
        <f>SUM(D105:D129)</f>
        <v>242</v>
      </c>
      <c r="E130" s="1">
        <f>SUM(E105:E129)</f>
        <v>777</v>
      </c>
      <c r="F130" s="1">
        <f>SUM(F105:F129)</f>
        <v>435</v>
      </c>
      <c r="G130" s="1">
        <f>SUM(G105:G129)</f>
        <v>244</v>
      </c>
      <c r="H130" s="1">
        <f>SUM(H105:H129)</f>
        <v>679</v>
      </c>
      <c r="I130" s="1">
        <f>SUM(I105:I129)</f>
        <v>397</v>
      </c>
      <c r="J130" s="1">
        <f>SUM(J105:J129)</f>
        <v>218</v>
      </c>
      <c r="K130" s="1">
        <f>SUM(K105:K129)</f>
        <v>615</v>
      </c>
      <c r="L130" s="1">
        <f>SUM(L105:L129)</f>
        <v>0</v>
      </c>
      <c r="M130" s="1">
        <f>SUM(M105:M129)</f>
        <v>0</v>
      </c>
      <c r="N130" s="1">
        <f>SUM(N105:N129)</f>
        <v>0</v>
      </c>
      <c r="O130" s="1">
        <f>SUM(O105:O129)</f>
        <v>441</v>
      </c>
      <c r="P130" s="1">
        <f>SUM(P105:P129)</f>
        <v>226</v>
      </c>
      <c r="Q130" s="1">
        <f>SUM(Q105:Q129)</f>
        <v>667</v>
      </c>
      <c r="R130" s="1">
        <f>SUM(R105:R129)</f>
        <v>129</v>
      </c>
      <c r="S130" s="1">
        <f>SUM(S105:S129)</f>
        <v>45</v>
      </c>
      <c r="T130" s="1">
        <f>SUM(T105:T129)</f>
        <v>174</v>
      </c>
      <c r="U130" s="1">
        <f>SUM(U105:U129)</f>
        <v>0</v>
      </c>
      <c r="V130" s="1">
        <f>SUM(V105:V129)</f>
        <v>0</v>
      </c>
      <c r="W130" s="1">
        <f>SUM(W105:W129)</f>
        <v>0</v>
      </c>
      <c r="X130" s="1">
        <f>SUM(X105:X129)</f>
        <v>0</v>
      </c>
      <c r="Y130" s="1">
        <f>SUM(Y105:Y129)</f>
        <v>0</v>
      </c>
      <c r="Z130" s="1">
        <f>SUM(Z105:Z129)</f>
        <v>0</v>
      </c>
      <c r="AA130" s="1">
        <f>SUM(AA105:AA129)</f>
        <v>1937</v>
      </c>
      <c r="AB130" s="1">
        <f>SUM(AB105:AB129)</f>
        <v>975</v>
      </c>
      <c r="AC130" s="1">
        <f>SUM(AC105:AC129)</f>
        <v>2912</v>
      </c>
    </row>
    <row r="131" spans="1:29" ht="24" customHeight="1">
      <c r="A131" s="2"/>
      <c r="B131" s="21" t="s">
        <v>105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24" customHeight="1">
      <c r="A132" s="2"/>
      <c r="B132" s="63" t="s">
        <v>159</v>
      </c>
      <c r="C132" s="55">
        <v>34</v>
      </c>
      <c r="D132" s="55">
        <v>1</v>
      </c>
      <c r="E132" s="55">
        <f t="shared" ref="E132" si="293">C132+D132</f>
        <v>35</v>
      </c>
      <c r="F132" s="55">
        <v>37</v>
      </c>
      <c r="G132" s="55">
        <v>3</v>
      </c>
      <c r="H132" s="55">
        <f t="shared" ref="H132" si="294">F132+G132</f>
        <v>40</v>
      </c>
      <c r="I132" s="55">
        <v>0</v>
      </c>
      <c r="J132" s="55">
        <v>0</v>
      </c>
      <c r="K132" s="55">
        <f t="shared" ref="K132" si="295">I132+J132</f>
        <v>0</v>
      </c>
      <c r="L132" s="55">
        <v>0</v>
      </c>
      <c r="M132" s="55">
        <v>0</v>
      </c>
      <c r="N132" s="55">
        <f t="shared" ref="N132" si="296">L132+M132</f>
        <v>0</v>
      </c>
      <c r="O132" s="55">
        <v>0</v>
      </c>
      <c r="P132" s="55">
        <v>0</v>
      </c>
      <c r="Q132" s="55">
        <f t="shared" ref="Q132" si="297">O132+P132</f>
        <v>0</v>
      </c>
      <c r="R132" s="55">
        <v>0</v>
      </c>
      <c r="S132" s="55">
        <v>0</v>
      </c>
      <c r="T132" s="55">
        <f t="shared" ref="T132" si="298">R132+S132</f>
        <v>0</v>
      </c>
      <c r="U132" s="55">
        <v>0</v>
      </c>
      <c r="V132" s="55">
        <v>0</v>
      </c>
      <c r="W132" s="55">
        <f t="shared" ref="W132" si="299">U132+V132</f>
        <v>0</v>
      </c>
      <c r="X132" s="55">
        <v>0</v>
      </c>
      <c r="Y132" s="55">
        <v>0</v>
      </c>
      <c r="Z132" s="55">
        <f t="shared" ref="Z132" si="300">X132+Y132</f>
        <v>0</v>
      </c>
      <c r="AA132" s="55">
        <f t="shared" ref="AA132:AC133" si="301">C132+F132+I132+O132+R132+U132+X132+L132</f>
        <v>71</v>
      </c>
      <c r="AB132" s="55">
        <f t="shared" si="301"/>
        <v>4</v>
      </c>
      <c r="AC132" s="55">
        <f t="shared" si="301"/>
        <v>75</v>
      </c>
    </row>
    <row r="133" spans="1:29" ht="24" customHeight="1">
      <c r="A133" s="2"/>
      <c r="B133" s="62" t="s">
        <v>106</v>
      </c>
      <c r="C133" s="55">
        <v>47</v>
      </c>
      <c r="D133" s="55">
        <v>6</v>
      </c>
      <c r="E133" s="55">
        <f t="shared" ref="E133" si="302">C133+D133</f>
        <v>53</v>
      </c>
      <c r="F133" s="55">
        <v>34</v>
      </c>
      <c r="G133" s="55">
        <v>3</v>
      </c>
      <c r="H133" s="55">
        <f t="shared" ref="H133" si="303">F133+G133</f>
        <v>37</v>
      </c>
      <c r="I133" s="55">
        <v>0</v>
      </c>
      <c r="J133" s="55">
        <v>0</v>
      </c>
      <c r="K133" s="55">
        <f t="shared" ref="K133" si="304">I133+J133</f>
        <v>0</v>
      </c>
      <c r="L133" s="55">
        <v>38</v>
      </c>
      <c r="M133" s="55">
        <v>11</v>
      </c>
      <c r="N133" s="55">
        <f t="shared" ref="N133" si="305">L133+M133</f>
        <v>49</v>
      </c>
      <c r="O133" s="55">
        <v>0</v>
      </c>
      <c r="P133" s="55">
        <v>0</v>
      </c>
      <c r="Q133" s="55">
        <f t="shared" ref="Q133" si="306">O133+P133</f>
        <v>0</v>
      </c>
      <c r="R133" s="55">
        <v>0</v>
      </c>
      <c r="S133" s="55">
        <v>0</v>
      </c>
      <c r="T133" s="55">
        <f t="shared" ref="T133" si="307">R133+S133</f>
        <v>0</v>
      </c>
      <c r="U133" s="55">
        <v>0</v>
      </c>
      <c r="V133" s="55">
        <v>0</v>
      </c>
      <c r="W133" s="55">
        <f t="shared" ref="W133" si="308">U133+V133</f>
        <v>0</v>
      </c>
      <c r="X133" s="55">
        <v>0</v>
      </c>
      <c r="Y133" s="55">
        <v>0</v>
      </c>
      <c r="Z133" s="55">
        <f t="shared" ref="Z133" si="309">X133+Y133</f>
        <v>0</v>
      </c>
      <c r="AA133" s="55">
        <f t="shared" si="301"/>
        <v>119</v>
      </c>
      <c r="AB133" s="55">
        <f t="shared" si="301"/>
        <v>20</v>
      </c>
      <c r="AC133" s="55">
        <f t="shared" si="301"/>
        <v>139</v>
      </c>
    </row>
    <row r="134" spans="1:29" ht="24" customHeight="1">
      <c r="A134" s="2"/>
      <c r="B134" s="22" t="s">
        <v>82</v>
      </c>
      <c r="C134" s="1">
        <f>SUM(C132:C133)</f>
        <v>81</v>
      </c>
      <c r="D134" s="1">
        <f t="shared" ref="D134:Z134" si="310">SUM(D132:D133)</f>
        <v>7</v>
      </c>
      <c r="E134" s="1">
        <f t="shared" si="310"/>
        <v>88</v>
      </c>
      <c r="F134" s="1">
        <f t="shared" si="310"/>
        <v>71</v>
      </c>
      <c r="G134" s="1">
        <f t="shared" si="310"/>
        <v>6</v>
      </c>
      <c r="H134" s="1">
        <f t="shared" si="310"/>
        <v>77</v>
      </c>
      <c r="I134" s="1">
        <f t="shared" si="310"/>
        <v>0</v>
      </c>
      <c r="J134" s="1">
        <f t="shared" si="310"/>
        <v>0</v>
      </c>
      <c r="K134" s="1">
        <f t="shared" si="310"/>
        <v>0</v>
      </c>
      <c r="L134" s="1">
        <f t="shared" si="310"/>
        <v>38</v>
      </c>
      <c r="M134" s="1">
        <f t="shared" si="310"/>
        <v>11</v>
      </c>
      <c r="N134" s="1">
        <f t="shared" si="310"/>
        <v>49</v>
      </c>
      <c r="O134" s="1">
        <f t="shared" si="310"/>
        <v>0</v>
      </c>
      <c r="P134" s="1">
        <f t="shared" si="310"/>
        <v>0</v>
      </c>
      <c r="Q134" s="1">
        <f t="shared" si="310"/>
        <v>0</v>
      </c>
      <c r="R134" s="1">
        <f t="shared" si="310"/>
        <v>0</v>
      </c>
      <c r="S134" s="1">
        <f t="shared" si="310"/>
        <v>0</v>
      </c>
      <c r="T134" s="1">
        <f t="shared" si="310"/>
        <v>0</v>
      </c>
      <c r="U134" s="1">
        <f t="shared" si="310"/>
        <v>0</v>
      </c>
      <c r="V134" s="1">
        <f t="shared" si="310"/>
        <v>0</v>
      </c>
      <c r="W134" s="1">
        <f t="shared" si="310"/>
        <v>0</v>
      </c>
      <c r="X134" s="1">
        <f t="shared" si="310"/>
        <v>0</v>
      </c>
      <c r="Y134" s="1">
        <f t="shared" si="310"/>
        <v>0</v>
      </c>
      <c r="Z134" s="1">
        <f t="shared" si="310"/>
        <v>0</v>
      </c>
      <c r="AA134" s="1">
        <f t="shared" ref="AA134" si="311">SUM(AA132:AA133)</f>
        <v>190</v>
      </c>
      <c r="AB134" s="1">
        <f t="shared" ref="AB134" si="312">SUM(AB132:AB133)</f>
        <v>24</v>
      </c>
      <c r="AC134" s="1">
        <f t="shared" ref="AC134" si="313">SUM(AC132:AC133)</f>
        <v>214</v>
      </c>
    </row>
    <row r="135" spans="1:29" ht="24" customHeight="1">
      <c r="A135" s="2"/>
      <c r="B135" s="21" t="s">
        <v>79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24" customHeight="1">
      <c r="A136" s="2"/>
      <c r="B136" s="63" t="s">
        <v>11</v>
      </c>
      <c r="C136" s="55">
        <v>30</v>
      </c>
      <c r="D136" s="55">
        <v>6</v>
      </c>
      <c r="E136" s="55">
        <f t="shared" ref="E136:E146" si="314">C136+D136</f>
        <v>36</v>
      </c>
      <c r="F136" s="55">
        <v>29</v>
      </c>
      <c r="G136" s="55">
        <v>7</v>
      </c>
      <c r="H136" s="55">
        <f t="shared" ref="H136:H146" si="315">F136+G136</f>
        <v>36</v>
      </c>
      <c r="I136" s="55">
        <v>25</v>
      </c>
      <c r="J136" s="55">
        <v>8</v>
      </c>
      <c r="K136" s="55">
        <f t="shared" ref="K136:K146" si="316">I136+J136</f>
        <v>33</v>
      </c>
      <c r="L136" s="55">
        <v>0</v>
      </c>
      <c r="M136" s="55">
        <v>0</v>
      </c>
      <c r="N136" s="55">
        <f t="shared" ref="N136:N146" si="317">L136+M136</f>
        <v>0</v>
      </c>
      <c r="O136" s="55">
        <v>5</v>
      </c>
      <c r="P136" s="55">
        <v>1</v>
      </c>
      <c r="Q136" s="55">
        <f t="shared" ref="Q136:Q146" si="318">O136+P136</f>
        <v>6</v>
      </c>
      <c r="R136" s="55">
        <v>2</v>
      </c>
      <c r="S136" s="55">
        <v>0</v>
      </c>
      <c r="T136" s="55">
        <f t="shared" ref="T136:T146" si="319">R136+S136</f>
        <v>2</v>
      </c>
      <c r="U136" s="55">
        <v>0</v>
      </c>
      <c r="V136" s="55">
        <v>0</v>
      </c>
      <c r="W136" s="55">
        <f t="shared" ref="W136:W146" si="320">U136+V136</f>
        <v>0</v>
      </c>
      <c r="X136" s="55">
        <v>0</v>
      </c>
      <c r="Y136" s="55">
        <v>0</v>
      </c>
      <c r="Z136" s="55">
        <f t="shared" ref="Z136:Z146" si="321">X136+Y136</f>
        <v>0</v>
      </c>
      <c r="AA136" s="55">
        <f t="shared" ref="AA136:AA146" si="322">C136+F136+I136+O136+R136+U136+X136</f>
        <v>91</v>
      </c>
      <c r="AB136" s="55">
        <f t="shared" ref="AB136:AB146" si="323">D136+G136+J136+P136+S136+V136+Y136</f>
        <v>22</v>
      </c>
      <c r="AC136" s="55">
        <f t="shared" ref="AC136:AC146" si="324">E136+H136+K136+Q136+T136+W136+Z136</f>
        <v>113</v>
      </c>
    </row>
    <row r="137" spans="1:29" ht="24" customHeight="1">
      <c r="A137" s="2"/>
      <c r="B137" s="63" t="s">
        <v>12</v>
      </c>
      <c r="C137" s="55">
        <v>68</v>
      </c>
      <c r="D137" s="55">
        <v>5</v>
      </c>
      <c r="E137" s="55">
        <f t="shared" si="314"/>
        <v>73</v>
      </c>
      <c r="F137" s="55">
        <v>54</v>
      </c>
      <c r="G137" s="55">
        <v>3</v>
      </c>
      <c r="H137" s="55">
        <f t="shared" si="315"/>
        <v>57</v>
      </c>
      <c r="I137" s="55">
        <v>45</v>
      </c>
      <c r="J137" s="55">
        <v>4</v>
      </c>
      <c r="K137" s="55">
        <f t="shared" si="316"/>
        <v>49</v>
      </c>
      <c r="L137" s="55">
        <v>0</v>
      </c>
      <c r="M137" s="55">
        <v>0</v>
      </c>
      <c r="N137" s="55">
        <f t="shared" si="317"/>
        <v>0</v>
      </c>
      <c r="O137" s="55">
        <v>45</v>
      </c>
      <c r="P137" s="55">
        <v>0</v>
      </c>
      <c r="Q137" s="55">
        <f t="shared" si="318"/>
        <v>45</v>
      </c>
      <c r="R137" s="55">
        <v>9</v>
      </c>
      <c r="S137" s="55">
        <v>0</v>
      </c>
      <c r="T137" s="55">
        <f t="shared" si="319"/>
        <v>9</v>
      </c>
      <c r="U137" s="55">
        <v>0</v>
      </c>
      <c r="V137" s="55">
        <v>0</v>
      </c>
      <c r="W137" s="55">
        <f t="shared" si="320"/>
        <v>0</v>
      </c>
      <c r="X137" s="55">
        <v>0</v>
      </c>
      <c r="Y137" s="55">
        <v>0</v>
      </c>
      <c r="Z137" s="55">
        <f t="shared" si="321"/>
        <v>0</v>
      </c>
      <c r="AA137" s="55">
        <f t="shared" si="322"/>
        <v>221</v>
      </c>
      <c r="AB137" s="55">
        <f t="shared" si="323"/>
        <v>12</v>
      </c>
      <c r="AC137" s="55">
        <f t="shared" si="324"/>
        <v>233</v>
      </c>
    </row>
    <row r="138" spans="1:29" ht="24" customHeight="1">
      <c r="A138" s="2"/>
      <c r="B138" s="63" t="s">
        <v>187</v>
      </c>
      <c r="C138" s="55">
        <v>0</v>
      </c>
      <c r="D138" s="55">
        <v>0</v>
      </c>
      <c r="E138" s="55">
        <f t="shared" ref="E138" si="325">C138+D138</f>
        <v>0</v>
      </c>
      <c r="F138" s="55">
        <v>0</v>
      </c>
      <c r="G138" s="55">
        <v>0</v>
      </c>
      <c r="H138" s="55">
        <f t="shared" ref="H138" si="326">F138+G138</f>
        <v>0</v>
      </c>
      <c r="I138" s="55">
        <v>0</v>
      </c>
      <c r="J138" s="55">
        <v>0</v>
      </c>
      <c r="K138" s="55">
        <f t="shared" ref="K138" si="327">I138+J138</f>
        <v>0</v>
      </c>
      <c r="L138" s="55">
        <v>0</v>
      </c>
      <c r="M138" s="55">
        <v>0</v>
      </c>
      <c r="N138" s="55">
        <f t="shared" si="317"/>
        <v>0</v>
      </c>
      <c r="O138" s="55">
        <v>0</v>
      </c>
      <c r="P138" s="55">
        <v>0</v>
      </c>
      <c r="Q138" s="55">
        <f t="shared" ref="Q138" si="328">O138+P138</f>
        <v>0</v>
      </c>
      <c r="R138" s="55">
        <v>8</v>
      </c>
      <c r="S138" s="55">
        <v>0</v>
      </c>
      <c r="T138" s="55">
        <f t="shared" ref="T138" si="329">R138+S138</f>
        <v>8</v>
      </c>
      <c r="U138" s="55">
        <v>0</v>
      </c>
      <c r="V138" s="55">
        <v>0</v>
      </c>
      <c r="W138" s="55">
        <f t="shared" ref="W138" si="330">U138+V138</f>
        <v>0</v>
      </c>
      <c r="X138" s="55">
        <v>0</v>
      </c>
      <c r="Y138" s="55">
        <v>0</v>
      </c>
      <c r="Z138" s="55">
        <f t="shared" ref="Z138" si="331">X138+Y138</f>
        <v>0</v>
      </c>
      <c r="AA138" s="55">
        <f t="shared" si="322"/>
        <v>8</v>
      </c>
      <c r="AB138" s="55">
        <f t="shared" si="323"/>
        <v>0</v>
      </c>
      <c r="AC138" s="55">
        <f t="shared" si="324"/>
        <v>8</v>
      </c>
    </row>
    <row r="139" spans="1:29" ht="24" customHeight="1">
      <c r="A139" s="2"/>
      <c r="B139" s="63" t="s">
        <v>13</v>
      </c>
      <c r="C139" s="55">
        <v>71</v>
      </c>
      <c r="D139" s="55">
        <v>3</v>
      </c>
      <c r="E139" s="55">
        <f t="shared" si="314"/>
        <v>74</v>
      </c>
      <c r="F139" s="55">
        <v>48</v>
      </c>
      <c r="G139" s="55">
        <v>3</v>
      </c>
      <c r="H139" s="55">
        <f t="shared" si="315"/>
        <v>51</v>
      </c>
      <c r="I139" s="55">
        <v>54</v>
      </c>
      <c r="J139" s="55">
        <v>4</v>
      </c>
      <c r="K139" s="55">
        <f t="shared" si="316"/>
        <v>58</v>
      </c>
      <c r="L139" s="55">
        <v>0</v>
      </c>
      <c r="M139" s="55">
        <v>0</v>
      </c>
      <c r="N139" s="55">
        <f t="shared" si="317"/>
        <v>0</v>
      </c>
      <c r="O139" s="55">
        <v>3</v>
      </c>
      <c r="P139" s="55">
        <v>0</v>
      </c>
      <c r="Q139" s="55">
        <f t="shared" si="318"/>
        <v>3</v>
      </c>
      <c r="R139" s="55">
        <v>2</v>
      </c>
      <c r="S139" s="55">
        <v>0</v>
      </c>
      <c r="T139" s="55">
        <f t="shared" si="319"/>
        <v>2</v>
      </c>
      <c r="U139" s="55">
        <v>0</v>
      </c>
      <c r="V139" s="55">
        <v>0</v>
      </c>
      <c r="W139" s="55">
        <f t="shared" si="320"/>
        <v>0</v>
      </c>
      <c r="X139" s="55">
        <v>0</v>
      </c>
      <c r="Y139" s="55">
        <v>0</v>
      </c>
      <c r="Z139" s="55">
        <f t="shared" si="321"/>
        <v>0</v>
      </c>
      <c r="AA139" s="55">
        <f t="shared" si="322"/>
        <v>178</v>
      </c>
      <c r="AB139" s="55">
        <f t="shared" si="323"/>
        <v>10</v>
      </c>
      <c r="AC139" s="55">
        <f t="shared" si="324"/>
        <v>188</v>
      </c>
    </row>
    <row r="140" spans="1:29" ht="24" customHeight="1">
      <c r="A140" s="2"/>
      <c r="B140" s="54" t="s">
        <v>14</v>
      </c>
      <c r="C140" s="55">
        <v>46</v>
      </c>
      <c r="D140" s="55">
        <v>28</v>
      </c>
      <c r="E140" s="55">
        <f t="shared" si="314"/>
        <v>74</v>
      </c>
      <c r="F140" s="55">
        <v>58</v>
      </c>
      <c r="G140" s="55">
        <v>24</v>
      </c>
      <c r="H140" s="55">
        <f t="shared" si="315"/>
        <v>82</v>
      </c>
      <c r="I140" s="55">
        <v>56</v>
      </c>
      <c r="J140" s="55">
        <v>15</v>
      </c>
      <c r="K140" s="55">
        <f t="shared" si="316"/>
        <v>71</v>
      </c>
      <c r="L140" s="55">
        <v>0</v>
      </c>
      <c r="M140" s="55">
        <v>0</v>
      </c>
      <c r="N140" s="55">
        <f t="shared" si="317"/>
        <v>0</v>
      </c>
      <c r="O140" s="55">
        <v>1</v>
      </c>
      <c r="P140" s="55">
        <v>0</v>
      </c>
      <c r="Q140" s="55">
        <f t="shared" si="318"/>
        <v>1</v>
      </c>
      <c r="R140" s="55">
        <v>2</v>
      </c>
      <c r="S140" s="55">
        <v>1</v>
      </c>
      <c r="T140" s="55">
        <f t="shared" si="319"/>
        <v>3</v>
      </c>
      <c r="U140" s="55">
        <v>0</v>
      </c>
      <c r="V140" s="55">
        <v>0</v>
      </c>
      <c r="W140" s="55">
        <f t="shared" si="320"/>
        <v>0</v>
      </c>
      <c r="X140" s="55">
        <v>0</v>
      </c>
      <c r="Y140" s="55">
        <v>0</v>
      </c>
      <c r="Z140" s="55">
        <f t="shared" si="321"/>
        <v>0</v>
      </c>
      <c r="AA140" s="55">
        <f t="shared" si="322"/>
        <v>163</v>
      </c>
      <c r="AB140" s="55">
        <f t="shared" si="323"/>
        <v>68</v>
      </c>
      <c r="AC140" s="55">
        <f t="shared" si="324"/>
        <v>231</v>
      </c>
    </row>
    <row r="141" spans="1:29" ht="24" customHeight="1">
      <c r="A141" s="2"/>
      <c r="B141" s="54" t="s">
        <v>188</v>
      </c>
      <c r="C141" s="55">
        <v>0</v>
      </c>
      <c r="D141" s="55">
        <v>0</v>
      </c>
      <c r="E141" s="55">
        <f t="shared" si="314"/>
        <v>0</v>
      </c>
      <c r="F141" s="55">
        <v>0</v>
      </c>
      <c r="G141" s="55">
        <v>0</v>
      </c>
      <c r="H141" s="55">
        <f t="shared" si="315"/>
        <v>0</v>
      </c>
      <c r="I141" s="55">
        <v>0</v>
      </c>
      <c r="J141" s="55">
        <v>0</v>
      </c>
      <c r="K141" s="55">
        <f t="shared" si="316"/>
        <v>0</v>
      </c>
      <c r="L141" s="55">
        <v>0</v>
      </c>
      <c r="M141" s="55">
        <v>0</v>
      </c>
      <c r="N141" s="55">
        <f t="shared" si="317"/>
        <v>0</v>
      </c>
      <c r="O141" s="55">
        <v>0</v>
      </c>
      <c r="P141" s="55">
        <v>0</v>
      </c>
      <c r="Q141" s="55">
        <f t="shared" si="318"/>
        <v>0</v>
      </c>
      <c r="R141" s="55">
        <v>3</v>
      </c>
      <c r="S141" s="55">
        <v>0</v>
      </c>
      <c r="T141" s="55">
        <f t="shared" si="319"/>
        <v>3</v>
      </c>
      <c r="U141" s="55">
        <v>0</v>
      </c>
      <c r="V141" s="55">
        <v>0</v>
      </c>
      <c r="W141" s="55">
        <f t="shared" si="320"/>
        <v>0</v>
      </c>
      <c r="X141" s="55">
        <v>0</v>
      </c>
      <c r="Y141" s="55">
        <v>0</v>
      </c>
      <c r="Z141" s="55">
        <f t="shared" si="321"/>
        <v>0</v>
      </c>
      <c r="AA141" s="55">
        <f t="shared" si="322"/>
        <v>3</v>
      </c>
      <c r="AB141" s="55">
        <f t="shared" si="323"/>
        <v>0</v>
      </c>
      <c r="AC141" s="55">
        <f t="shared" si="324"/>
        <v>3</v>
      </c>
    </row>
    <row r="142" spans="1:29" ht="24" customHeight="1">
      <c r="A142" s="2"/>
      <c r="B142" s="54" t="s">
        <v>189</v>
      </c>
      <c r="C142" s="55">
        <v>64</v>
      </c>
      <c r="D142" s="55">
        <v>10</v>
      </c>
      <c r="E142" s="55">
        <f t="shared" ref="E142" si="332">C142+D142</f>
        <v>74</v>
      </c>
      <c r="F142" s="55">
        <v>33</v>
      </c>
      <c r="G142" s="55">
        <v>4</v>
      </c>
      <c r="H142" s="55">
        <f t="shared" ref="H142" si="333">F142+G142</f>
        <v>37</v>
      </c>
      <c r="I142" s="55">
        <v>13</v>
      </c>
      <c r="J142" s="55">
        <v>6</v>
      </c>
      <c r="K142" s="55">
        <f t="shared" ref="K142" si="334">I142+J142</f>
        <v>19</v>
      </c>
      <c r="L142" s="55">
        <v>0</v>
      </c>
      <c r="M142" s="55">
        <v>0</v>
      </c>
      <c r="N142" s="55">
        <f t="shared" si="317"/>
        <v>0</v>
      </c>
      <c r="O142" s="55">
        <v>9</v>
      </c>
      <c r="P142" s="55">
        <v>1</v>
      </c>
      <c r="Q142" s="55">
        <f t="shared" ref="Q142" si="335">O142+P142</f>
        <v>10</v>
      </c>
      <c r="R142" s="55">
        <v>8</v>
      </c>
      <c r="S142" s="55">
        <v>0</v>
      </c>
      <c r="T142" s="55">
        <f t="shared" ref="T142" si="336">R142+S142</f>
        <v>8</v>
      </c>
      <c r="U142" s="55">
        <v>0</v>
      </c>
      <c r="V142" s="55">
        <v>0</v>
      </c>
      <c r="W142" s="55">
        <f t="shared" ref="W142" si="337">U142+V142</f>
        <v>0</v>
      </c>
      <c r="X142" s="55">
        <v>0</v>
      </c>
      <c r="Y142" s="55">
        <v>0</v>
      </c>
      <c r="Z142" s="55">
        <f t="shared" ref="Z142" si="338">X142+Y142</f>
        <v>0</v>
      </c>
      <c r="AA142" s="55">
        <f t="shared" si="322"/>
        <v>127</v>
      </c>
      <c r="AB142" s="55">
        <f t="shared" si="323"/>
        <v>21</v>
      </c>
      <c r="AC142" s="55">
        <f t="shared" si="324"/>
        <v>148</v>
      </c>
    </row>
    <row r="143" spans="1:29" ht="24" customHeight="1">
      <c r="A143" s="2"/>
      <c r="B143" s="63" t="s">
        <v>135</v>
      </c>
      <c r="C143" s="55">
        <v>56</v>
      </c>
      <c r="D143" s="55">
        <v>9</v>
      </c>
      <c r="E143" s="55">
        <f t="shared" si="314"/>
        <v>65</v>
      </c>
      <c r="F143" s="55">
        <v>67</v>
      </c>
      <c r="G143" s="55">
        <v>13</v>
      </c>
      <c r="H143" s="55">
        <f t="shared" si="315"/>
        <v>80</v>
      </c>
      <c r="I143" s="55">
        <v>50</v>
      </c>
      <c r="J143" s="55">
        <v>5</v>
      </c>
      <c r="K143" s="55">
        <f t="shared" si="316"/>
        <v>55</v>
      </c>
      <c r="L143" s="55">
        <v>0</v>
      </c>
      <c r="M143" s="55">
        <v>0</v>
      </c>
      <c r="N143" s="55">
        <f t="shared" si="317"/>
        <v>0</v>
      </c>
      <c r="O143" s="55">
        <v>3</v>
      </c>
      <c r="P143" s="55">
        <v>0</v>
      </c>
      <c r="Q143" s="55">
        <f t="shared" si="318"/>
        <v>3</v>
      </c>
      <c r="R143" s="55">
        <v>0</v>
      </c>
      <c r="S143" s="55">
        <v>0</v>
      </c>
      <c r="T143" s="55">
        <f t="shared" si="319"/>
        <v>0</v>
      </c>
      <c r="U143" s="55">
        <v>0</v>
      </c>
      <c r="V143" s="55">
        <v>0</v>
      </c>
      <c r="W143" s="55">
        <f t="shared" si="320"/>
        <v>0</v>
      </c>
      <c r="X143" s="55">
        <v>0</v>
      </c>
      <c r="Y143" s="55">
        <v>0</v>
      </c>
      <c r="Z143" s="55">
        <f t="shared" si="321"/>
        <v>0</v>
      </c>
      <c r="AA143" s="55">
        <f t="shared" si="322"/>
        <v>176</v>
      </c>
      <c r="AB143" s="55">
        <f t="shared" si="323"/>
        <v>27</v>
      </c>
      <c r="AC143" s="55">
        <f t="shared" si="324"/>
        <v>203</v>
      </c>
    </row>
    <row r="144" spans="1:29" ht="24" customHeight="1">
      <c r="A144" s="2"/>
      <c r="B144" s="54" t="s">
        <v>104</v>
      </c>
      <c r="C144" s="55">
        <v>27</v>
      </c>
      <c r="D144" s="55">
        <v>2</v>
      </c>
      <c r="E144" s="55">
        <f t="shared" ref="E144" si="339">C144+D144</f>
        <v>29</v>
      </c>
      <c r="F144" s="55">
        <v>22</v>
      </c>
      <c r="G144" s="55">
        <v>4</v>
      </c>
      <c r="H144" s="55">
        <f t="shared" ref="H144" si="340">F144+G144</f>
        <v>26</v>
      </c>
      <c r="I144" s="55">
        <v>28</v>
      </c>
      <c r="J144" s="55">
        <v>7</v>
      </c>
      <c r="K144" s="55">
        <f t="shared" ref="K144" si="341">I144+J144</f>
        <v>35</v>
      </c>
      <c r="L144" s="55">
        <v>0</v>
      </c>
      <c r="M144" s="55">
        <v>0</v>
      </c>
      <c r="N144" s="55">
        <f t="shared" si="317"/>
        <v>0</v>
      </c>
      <c r="O144" s="55">
        <v>0</v>
      </c>
      <c r="P144" s="55">
        <v>0</v>
      </c>
      <c r="Q144" s="55">
        <f t="shared" ref="Q144" si="342">O144+P144</f>
        <v>0</v>
      </c>
      <c r="R144" s="55">
        <v>0</v>
      </c>
      <c r="S144" s="55">
        <v>0</v>
      </c>
      <c r="T144" s="55">
        <f t="shared" ref="T144" si="343">R144+S144</f>
        <v>0</v>
      </c>
      <c r="U144" s="55">
        <v>0</v>
      </c>
      <c r="V144" s="55">
        <v>0</v>
      </c>
      <c r="W144" s="55">
        <f t="shared" ref="W144" si="344">U144+V144</f>
        <v>0</v>
      </c>
      <c r="X144" s="55">
        <v>0</v>
      </c>
      <c r="Y144" s="55">
        <v>0</v>
      </c>
      <c r="Z144" s="55">
        <f t="shared" ref="Z144" si="345">X144+Y144</f>
        <v>0</v>
      </c>
      <c r="AA144" s="55">
        <f t="shared" si="322"/>
        <v>77</v>
      </c>
      <c r="AB144" s="55">
        <f t="shared" si="323"/>
        <v>13</v>
      </c>
      <c r="AC144" s="55">
        <f t="shared" si="324"/>
        <v>90</v>
      </c>
    </row>
    <row r="145" spans="1:29" ht="24" customHeight="1">
      <c r="A145" s="2"/>
      <c r="B145" s="63" t="s">
        <v>185</v>
      </c>
      <c r="C145" s="55">
        <v>33</v>
      </c>
      <c r="D145" s="55">
        <v>2</v>
      </c>
      <c r="E145" s="55">
        <f t="shared" ref="E145" si="346">C145+D145</f>
        <v>35</v>
      </c>
      <c r="F145" s="55">
        <v>28</v>
      </c>
      <c r="G145" s="55">
        <v>4</v>
      </c>
      <c r="H145" s="55">
        <f t="shared" ref="H145" si="347">F145+G145</f>
        <v>32</v>
      </c>
      <c r="I145" s="55">
        <v>34</v>
      </c>
      <c r="J145" s="55">
        <v>2</v>
      </c>
      <c r="K145" s="55">
        <f t="shared" ref="K145" si="348">I145+J145</f>
        <v>36</v>
      </c>
      <c r="L145" s="55">
        <v>0</v>
      </c>
      <c r="M145" s="55">
        <v>0</v>
      </c>
      <c r="N145" s="55">
        <f t="shared" si="317"/>
        <v>0</v>
      </c>
      <c r="O145" s="55">
        <v>12</v>
      </c>
      <c r="P145" s="55">
        <v>0</v>
      </c>
      <c r="Q145" s="55">
        <f t="shared" ref="Q145" si="349">O145+P145</f>
        <v>12</v>
      </c>
      <c r="R145" s="55">
        <v>0</v>
      </c>
      <c r="S145" s="55">
        <v>0</v>
      </c>
      <c r="T145" s="55">
        <f t="shared" ref="T145" si="350">R145+S145</f>
        <v>0</v>
      </c>
      <c r="U145" s="55">
        <v>0</v>
      </c>
      <c r="V145" s="55">
        <v>0</v>
      </c>
      <c r="W145" s="55">
        <f t="shared" ref="W145" si="351">U145+V145</f>
        <v>0</v>
      </c>
      <c r="X145" s="55">
        <v>0</v>
      </c>
      <c r="Y145" s="55">
        <v>0</v>
      </c>
      <c r="Z145" s="55">
        <f t="shared" ref="Z145" si="352">X145+Y145</f>
        <v>0</v>
      </c>
      <c r="AA145" s="55">
        <f t="shared" si="322"/>
        <v>107</v>
      </c>
      <c r="AB145" s="55">
        <f t="shared" si="323"/>
        <v>8</v>
      </c>
      <c r="AC145" s="55">
        <f t="shared" si="324"/>
        <v>115</v>
      </c>
    </row>
    <row r="146" spans="1:29" ht="24" customHeight="1">
      <c r="A146" s="2"/>
      <c r="B146" s="63" t="s">
        <v>186</v>
      </c>
      <c r="C146" s="55">
        <v>27</v>
      </c>
      <c r="D146" s="55">
        <v>9</v>
      </c>
      <c r="E146" s="55">
        <f t="shared" si="314"/>
        <v>36</v>
      </c>
      <c r="F146" s="55">
        <v>30</v>
      </c>
      <c r="G146" s="55">
        <v>10</v>
      </c>
      <c r="H146" s="55">
        <f t="shared" si="315"/>
        <v>40</v>
      </c>
      <c r="I146" s="55">
        <v>29</v>
      </c>
      <c r="J146" s="55">
        <v>5</v>
      </c>
      <c r="K146" s="55">
        <f t="shared" si="316"/>
        <v>34</v>
      </c>
      <c r="L146" s="55">
        <v>0</v>
      </c>
      <c r="M146" s="55">
        <v>0</v>
      </c>
      <c r="N146" s="55">
        <f t="shared" si="317"/>
        <v>0</v>
      </c>
      <c r="O146" s="55">
        <v>2</v>
      </c>
      <c r="P146" s="55">
        <v>0</v>
      </c>
      <c r="Q146" s="55">
        <f t="shared" si="318"/>
        <v>2</v>
      </c>
      <c r="R146" s="55">
        <v>1</v>
      </c>
      <c r="S146" s="55">
        <v>0</v>
      </c>
      <c r="T146" s="55">
        <f t="shared" si="319"/>
        <v>1</v>
      </c>
      <c r="U146" s="55">
        <v>0</v>
      </c>
      <c r="V146" s="55">
        <v>0</v>
      </c>
      <c r="W146" s="55">
        <f t="shared" si="320"/>
        <v>0</v>
      </c>
      <c r="X146" s="55">
        <v>0</v>
      </c>
      <c r="Y146" s="55">
        <v>0</v>
      </c>
      <c r="Z146" s="55">
        <f t="shared" si="321"/>
        <v>0</v>
      </c>
      <c r="AA146" s="55">
        <f t="shared" si="322"/>
        <v>89</v>
      </c>
      <c r="AB146" s="55">
        <f t="shared" si="323"/>
        <v>24</v>
      </c>
      <c r="AC146" s="55">
        <f t="shared" si="324"/>
        <v>113</v>
      </c>
    </row>
    <row r="147" spans="1:29" ht="24" customHeight="1">
      <c r="A147" s="2"/>
      <c r="B147" s="22" t="s">
        <v>82</v>
      </c>
      <c r="C147" s="1">
        <f t="shared" ref="C147:AC147" si="353">SUM(C136:C146)</f>
        <v>422</v>
      </c>
      <c r="D147" s="1">
        <f t="shared" si="353"/>
        <v>74</v>
      </c>
      <c r="E147" s="1">
        <f t="shared" si="353"/>
        <v>496</v>
      </c>
      <c r="F147" s="1">
        <f t="shared" si="353"/>
        <v>369</v>
      </c>
      <c r="G147" s="1">
        <f t="shared" si="353"/>
        <v>72</v>
      </c>
      <c r="H147" s="1">
        <f t="shared" si="353"/>
        <v>441</v>
      </c>
      <c r="I147" s="1">
        <f t="shared" si="353"/>
        <v>334</v>
      </c>
      <c r="J147" s="1">
        <f t="shared" si="353"/>
        <v>56</v>
      </c>
      <c r="K147" s="1">
        <f t="shared" si="353"/>
        <v>390</v>
      </c>
      <c r="L147" s="1">
        <f t="shared" si="353"/>
        <v>0</v>
      </c>
      <c r="M147" s="1">
        <f t="shared" si="353"/>
        <v>0</v>
      </c>
      <c r="N147" s="1">
        <f t="shared" si="353"/>
        <v>0</v>
      </c>
      <c r="O147" s="1">
        <f t="shared" si="353"/>
        <v>80</v>
      </c>
      <c r="P147" s="1">
        <f t="shared" si="353"/>
        <v>2</v>
      </c>
      <c r="Q147" s="1">
        <f t="shared" si="353"/>
        <v>82</v>
      </c>
      <c r="R147" s="1">
        <f t="shared" si="353"/>
        <v>35</v>
      </c>
      <c r="S147" s="1">
        <f t="shared" si="353"/>
        <v>1</v>
      </c>
      <c r="T147" s="1">
        <f t="shared" si="353"/>
        <v>36</v>
      </c>
      <c r="U147" s="1">
        <f t="shared" si="353"/>
        <v>0</v>
      </c>
      <c r="V147" s="1">
        <f t="shared" si="353"/>
        <v>0</v>
      </c>
      <c r="W147" s="1">
        <f t="shared" si="353"/>
        <v>0</v>
      </c>
      <c r="X147" s="1">
        <f t="shared" si="353"/>
        <v>0</v>
      </c>
      <c r="Y147" s="1">
        <f t="shared" si="353"/>
        <v>0</v>
      </c>
      <c r="Z147" s="1">
        <f t="shared" si="353"/>
        <v>0</v>
      </c>
      <c r="AA147" s="1">
        <f t="shared" si="353"/>
        <v>1240</v>
      </c>
      <c r="AB147" s="1">
        <f t="shared" si="353"/>
        <v>205</v>
      </c>
      <c r="AC147" s="1">
        <f t="shared" si="353"/>
        <v>1445</v>
      </c>
    </row>
    <row r="148" spans="1:29" ht="24" customHeight="1">
      <c r="A148" s="2"/>
      <c r="B148" s="7" t="s">
        <v>8</v>
      </c>
      <c r="C148" s="1">
        <f t="shared" ref="C148:AC148" si="354">C130+C147+C134</f>
        <v>1038</v>
      </c>
      <c r="D148" s="1">
        <f t="shared" si="354"/>
        <v>323</v>
      </c>
      <c r="E148" s="1">
        <f t="shared" si="354"/>
        <v>1361</v>
      </c>
      <c r="F148" s="1">
        <f t="shared" si="354"/>
        <v>875</v>
      </c>
      <c r="G148" s="1">
        <f t="shared" si="354"/>
        <v>322</v>
      </c>
      <c r="H148" s="1">
        <f t="shared" si="354"/>
        <v>1197</v>
      </c>
      <c r="I148" s="1">
        <f t="shared" si="354"/>
        <v>731</v>
      </c>
      <c r="J148" s="1">
        <f t="shared" si="354"/>
        <v>274</v>
      </c>
      <c r="K148" s="1">
        <f t="shared" si="354"/>
        <v>1005</v>
      </c>
      <c r="L148" s="1">
        <f t="shared" si="354"/>
        <v>38</v>
      </c>
      <c r="M148" s="1">
        <f t="shared" si="354"/>
        <v>11</v>
      </c>
      <c r="N148" s="1">
        <f t="shared" si="354"/>
        <v>49</v>
      </c>
      <c r="O148" s="1">
        <f t="shared" si="354"/>
        <v>521</v>
      </c>
      <c r="P148" s="1">
        <f t="shared" si="354"/>
        <v>228</v>
      </c>
      <c r="Q148" s="1">
        <f t="shared" si="354"/>
        <v>749</v>
      </c>
      <c r="R148" s="1">
        <f t="shared" si="354"/>
        <v>164</v>
      </c>
      <c r="S148" s="1">
        <f t="shared" si="354"/>
        <v>46</v>
      </c>
      <c r="T148" s="1">
        <f t="shared" si="354"/>
        <v>210</v>
      </c>
      <c r="U148" s="1">
        <f t="shared" si="354"/>
        <v>0</v>
      </c>
      <c r="V148" s="1">
        <f t="shared" si="354"/>
        <v>0</v>
      </c>
      <c r="W148" s="1">
        <f t="shared" si="354"/>
        <v>0</v>
      </c>
      <c r="X148" s="1">
        <f t="shared" si="354"/>
        <v>0</v>
      </c>
      <c r="Y148" s="1">
        <f t="shared" si="354"/>
        <v>0</v>
      </c>
      <c r="Z148" s="1">
        <f t="shared" si="354"/>
        <v>0</v>
      </c>
      <c r="AA148" s="1">
        <f t="shared" si="354"/>
        <v>3367</v>
      </c>
      <c r="AB148" s="1">
        <f t="shared" si="354"/>
        <v>1204</v>
      </c>
      <c r="AC148" s="1">
        <f t="shared" si="354"/>
        <v>4571</v>
      </c>
    </row>
    <row r="149" spans="1:29" ht="24" customHeight="1">
      <c r="A149" s="2"/>
      <c r="B149" s="5" t="s">
        <v>75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6"/>
      <c r="V149" s="6"/>
      <c r="W149" s="6"/>
      <c r="X149" s="6"/>
      <c r="Y149" s="6"/>
      <c r="Z149" s="6"/>
      <c r="AA149" s="1"/>
      <c r="AB149" s="1"/>
      <c r="AC149" s="1"/>
    </row>
    <row r="150" spans="1:29" ht="24" customHeight="1">
      <c r="A150" s="2"/>
      <c r="B150" s="21" t="s">
        <v>79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6"/>
      <c r="V150" s="6"/>
      <c r="W150" s="6"/>
      <c r="X150" s="6"/>
      <c r="Y150" s="6"/>
      <c r="Z150" s="6"/>
      <c r="AA150" s="1"/>
      <c r="AB150" s="1"/>
      <c r="AC150" s="1"/>
    </row>
    <row r="151" spans="1:29" ht="24" customHeight="1">
      <c r="A151" s="2"/>
      <c r="B151" s="54" t="s">
        <v>11</v>
      </c>
      <c r="C151" s="55">
        <v>0</v>
      </c>
      <c r="D151" s="55">
        <v>0</v>
      </c>
      <c r="E151" s="55">
        <f t="shared" si="243"/>
        <v>0</v>
      </c>
      <c r="F151" s="55">
        <v>0</v>
      </c>
      <c r="G151" s="55">
        <v>0</v>
      </c>
      <c r="H151" s="55">
        <f t="shared" si="244"/>
        <v>0</v>
      </c>
      <c r="I151" s="55">
        <v>0</v>
      </c>
      <c r="J151" s="55">
        <v>0</v>
      </c>
      <c r="K151" s="55">
        <f t="shared" si="246"/>
        <v>0</v>
      </c>
      <c r="L151" s="55">
        <v>0</v>
      </c>
      <c r="M151" s="55">
        <v>0</v>
      </c>
      <c r="N151" s="55">
        <f t="shared" ref="N151:N157" si="355">L151+M151</f>
        <v>0</v>
      </c>
      <c r="O151" s="55">
        <v>0</v>
      </c>
      <c r="P151" s="55">
        <v>0</v>
      </c>
      <c r="Q151" s="55">
        <f t="shared" si="247"/>
        <v>0</v>
      </c>
      <c r="R151" s="55">
        <v>2</v>
      </c>
      <c r="S151" s="55">
        <v>0</v>
      </c>
      <c r="T151" s="55">
        <f t="shared" si="248"/>
        <v>2</v>
      </c>
      <c r="U151" s="55">
        <v>0</v>
      </c>
      <c r="V151" s="55">
        <v>0</v>
      </c>
      <c r="W151" s="55">
        <f t="shared" si="249"/>
        <v>0</v>
      </c>
      <c r="X151" s="55">
        <v>0</v>
      </c>
      <c r="Y151" s="55">
        <v>0</v>
      </c>
      <c r="Z151" s="55">
        <f t="shared" si="250"/>
        <v>0</v>
      </c>
      <c r="AA151" s="55">
        <f t="shared" ref="AA151:AA157" si="356">C151+F151+I151+O151+R151+U151+X151</f>
        <v>2</v>
      </c>
      <c r="AB151" s="55">
        <f t="shared" ref="AB151:AB157" si="357">D151+G151+J151+P151+S151+V151+Y151</f>
        <v>0</v>
      </c>
      <c r="AC151" s="55">
        <f t="shared" ref="AC151:AC157" si="358">E151+H151+K151+Q151+T151+W151+Z151</f>
        <v>2</v>
      </c>
    </row>
    <row r="152" spans="1:29" ht="24" customHeight="1">
      <c r="A152" s="2"/>
      <c r="B152" s="54" t="s">
        <v>12</v>
      </c>
      <c r="C152" s="55">
        <v>32</v>
      </c>
      <c r="D152" s="55">
        <v>0</v>
      </c>
      <c r="E152" s="55">
        <f t="shared" si="243"/>
        <v>32</v>
      </c>
      <c r="F152" s="55">
        <v>35</v>
      </c>
      <c r="G152" s="55">
        <v>1</v>
      </c>
      <c r="H152" s="55">
        <f t="shared" si="244"/>
        <v>36</v>
      </c>
      <c r="I152" s="55">
        <v>24</v>
      </c>
      <c r="J152" s="55">
        <v>2</v>
      </c>
      <c r="K152" s="55">
        <f t="shared" si="246"/>
        <v>26</v>
      </c>
      <c r="L152" s="55">
        <v>0</v>
      </c>
      <c r="M152" s="55">
        <v>0</v>
      </c>
      <c r="N152" s="55">
        <f t="shared" si="355"/>
        <v>0</v>
      </c>
      <c r="O152" s="55">
        <v>20</v>
      </c>
      <c r="P152" s="55">
        <v>2</v>
      </c>
      <c r="Q152" s="55">
        <f t="shared" si="247"/>
        <v>22</v>
      </c>
      <c r="R152" s="55">
        <v>21</v>
      </c>
      <c r="S152" s="55">
        <v>0</v>
      </c>
      <c r="T152" s="55">
        <f t="shared" si="248"/>
        <v>21</v>
      </c>
      <c r="U152" s="55">
        <v>0</v>
      </c>
      <c r="V152" s="55">
        <v>0</v>
      </c>
      <c r="W152" s="55">
        <f t="shared" si="249"/>
        <v>0</v>
      </c>
      <c r="X152" s="55">
        <v>0</v>
      </c>
      <c r="Y152" s="55">
        <v>0</v>
      </c>
      <c r="Z152" s="55">
        <f t="shared" si="250"/>
        <v>0</v>
      </c>
      <c r="AA152" s="55">
        <f t="shared" si="356"/>
        <v>132</v>
      </c>
      <c r="AB152" s="55">
        <f t="shared" si="357"/>
        <v>5</v>
      </c>
      <c r="AC152" s="55">
        <f t="shared" si="358"/>
        <v>137</v>
      </c>
    </row>
    <row r="153" spans="1:29" ht="24" customHeight="1">
      <c r="A153" s="2"/>
      <c r="B153" s="54" t="s">
        <v>29</v>
      </c>
      <c r="C153" s="55">
        <v>24</v>
      </c>
      <c r="D153" s="55">
        <v>5</v>
      </c>
      <c r="E153" s="55">
        <f t="shared" si="243"/>
        <v>29</v>
      </c>
      <c r="F153" s="55">
        <v>24</v>
      </c>
      <c r="G153" s="55">
        <v>4</v>
      </c>
      <c r="H153" s="55">
        <f t="shared" si="244"/>
        <v>28</v>
      </c>
      <c r="I153" s="55">
        <v>19</v>
      </c>
      <c r="J153" s="55">
        <v>2</v>
      </c>
      <c r="K153" s="55">
        <f t="shared" si="246"/>
        <v>21</v>
      </c>
      <c r="L153" s="55">
        <v>0</v>
      </c>
      <c r="M153" s="55">
        <v>0</v>
      </c>
      <c r="N153" s="55">
        <f t="shared" si="355"/>
        <v>0</v>
      </c>
      <c r="O153" s="55">
        <v>23</v>
      </c>
      <c r="P153" s="55">
        <v>1</v>
      </c>
      <c r="Q153" s="55">
        <f t="shared" si="247"/>
        <v>24</v>
      </c>
      <c r="R153" s="55">
        <v>6</v>
      </c>
      <c r="S153" s="55">
        <v>1</v>
      </c>
      <c r="T153" s="55">
        <f t="shared" si="248"/>
        <v>7</v>
      </c>
      <c r="U153" s="55">
        <v>0</v>
      </c>
      <c r="V153" s="55">
        <v>0</v>
      </c>
      <c r="W153" s="55">
        <f t="shared" si="249"/>
        <v>0</v>
      </c>
      <c r="X153" s="55">
        <v>0</v>
      </c>
      <c r="Y153" s="55">
        <v>0</v>
      </c>
      <c r="Z153" s="55">
        <f t="shared" si="250"/>
        <v>0</v>
      </c>
      <c r="AA153" s="55">
        <f t="shared" si="356"/>
        <v>96</v>
      </c>
      <c r="AB153" s="55">
        <f t="shared" si="357"/>
        <v>13</v>
      </c>
      <c r="AC153" s="55">
        <f t="shared" si="358"/>
        <v>109</v>
      </c>
    </row>
    <row r="154" spans="1:29" ht="24" customHeight="1">
      <c r="A154" s="2"/>
      <c r="B154" s="54" t="s">
        <v>14</v>
      </c>
      <c r="C154" s="55">
        <v>27</v>
      </c>
      <c r="D154" s="55">
        <v>14</v>
      </c>
      <c r="E154" s="55">
        <f t="shared" si="243"/>
        <v>41</v>
      </c>
      <c r="F154" s="55">
        <v>25</v>
      </c>
      <c r="G154" s="55">
        <v>6</v>
      </c>
      <c r="H154" s="55">
        <f t="shared" si="244"/>
        <v>31</v>
      </c>
      <c r="I154" s="55">
        <v>27</v>
      </c>
      <c r="J154" s="55">
        <v>7</v>
      </c>
      <c r="K154" s="55">
        <f t="shared" si="246"/>
        <v>34</v>
      </c>
      <c r="L154" s="55">
        <v>0</v>
      </c>
      <c r="M154" s="55">
        <v>0</v>
      </c>
      <c r="N154" s="55">
        <f t="shared" si="355"/>
        <v>0</v>
      </c>
      <c r="O154" s="55">
        <v>4</v>
      </c>
      <c r="P154" s="55">
        <v>3</v>
      </c>
      <c r="Q154" s="55">
        <f t="shared" si="247"/>
        <v>7</v>
      </c>
      <c r="R154" s="55">
        <v>4</v>
      </c>
      <c r="S154" s="55">
        <v>0</v>
      </c>
      <c r="T154" s="55">
        <f t="shared" si="248"/>
        <v>4</v>
      </c>
      <c r="U154" s="55">
        <v>0</v>
      </c>
      <c r="V154" s="55">
        <v>0</v>
      </c>
      <c r="W154" s="55">
        <f t="shared" si="249"/>
        <v>0</v>
      </c>
      <c r="X154" s="55">
        <v>0</v>
      </c>
      <c r="Y154" s="55">
        <v>0</v>
      </c>
      <c r="Z154" s="55">
        <f t="shared" si="250"/>
        <v>0</v>
      </c>
      <c r="AA154" s="55">
        <f t="shared" si="356"/>
        <v>87</v>
      </c>
      <c r="AB154" s="55">
        <f t="shared" si="357"/>
        <v>30</v>
      </c>
      <c r="AC154" s="55">
        <f t="shared" si="358"/>
        <v>117</v>
      </c>
    </row>
    <row r="155" spans="1:29" ht="24" customHeight="1">
      <c r="A155" s="2"/>
      <c r="B155" s="54" t="s">
        <v>135</v>
      </c>
      <c r="C155" s="55">
        <v>30</v>
      </c>
      <c r="D155" s="55">
        <v>3</v>
      </c>
      <c r="E155" s="55">
        <f t="shared" si="243"/>
        <v>33</v>
      </c>
      <c r="F155" s="55">
        <v>32</v>
      </c>
      <c r="G155" s="55">
        <v>4</v>
      </c>
      <c r="H155" s="55">
        <f t="shared" si="244"/>
        <v>36</v>
      </c>
      <c r="I155" s="55">
        <v>19</v>
      </c>
      <c r="J155" s="55">
        <v>4</v>
      </c>
      <c r="K155" s="55">
        <f t="shared" si="246"/>
        <v>23</v>
      </c>
      <c r="L155" s="55">
        <v>0</v>
      </c>
      <c r="M155" s="55">
        <v>0</v>
      </c>
      <c r="N155" s="55">
        <f t="shared" si="355"/>
        <v>0</v>
      </c>
      <c r="O155" s="55">
        <v>21</v>
      </c>
      <c r="P155" s="55">
        <v>7</v>
      </c>
      <c r="Q155" s="55">
        <f t="shared" si="247"/>
        <v>28</v>
      </c>
      <c r="R155" s="55">
        <v>2</v>
      </c>
      <c r="S155" s="55">
        <v>1</v>
      </c>
      <c r="T155" s="55">
        <f t="shared" si="248"/>
        <v>3</v>
      </c>
      <c r="U155" s="55">
        <v>0</v>
      </c>
      <c r="V155" s="55">
        <v>0</v>
      </c>
      <c r="W155" s="55">
        <f t="shared" si="249"/>
        <v>0</v>
      </c>
      <c r="X155" s="55">
        <v>0</v>
      </c>
      <c r="Y155" s="55">
        <v>0</v>
      </c>
      <c r="Z155" s="55">
        <f t="shared" si="250"/>
        <v>0</v>
      </c>
      <c r="AA155" s="55">
        <f t="shared" si="356"/>
        <v>104</v>
      </c>
      <c r="AB155" s="55">
        <f t="shared" si="357"/>
        <v>19</v>
      </c>
      <c r="AC155" s="55">
        <f t="shared" si="358"/>
        <v>123</v>
      </c>
    </row>
    <row r="156" spans="1:29" ht="24" customHeight="1">
      <c r="A156" s="2"/>
      <c r="B156" s="63" t="s">
        <v>185</v>
      </c>
      <c r="C156" s="55">
        <v>46</v>
      </c>
      <c r="D156" s="55">
        <v>2</v>
      </c>
      <c r="E156" s="55">
        <f t="shared" ref="E156" si="359">C156+D156</f>
        <v>48</v>
      </c>
      <c r="F156" s="55">
        <v>39</v>
      </c>
      <c r="G156" s="55">
        <v>3</v>
      </c>
      <c r="H156" s="55">
        <f t="shared" ref="H156" si="360">F156+G156</f>
        <v>42</v>
      </c>
      <c r="I156" s="55">
        <v>29</v>
      </c>
      <c r="J156" s="55">
        <v>2</v>
      </c>
      <c r="K156" s="55">
        <f t="shared" ref="K156" si="361">I156+J156</f>
        <v>31</v>
      </c>
      <c r="L156" s="55">
        <v>0</v>
      </c>
      <c r="M156" s="55">
        <v>0</v>
      </c>
      <c r="N156" s="55">
        <f t="shared" si="355"/>
        <v>0</v>
      </c>
      <c r="O156" s="55">
        <v>1</v>
      </c>
      <c r="P156" s="55">
        <v>0</v>
      </c>
      <c r="Q156" s="55">
        <f t="shared" ref="Q156" si="362">O156+P156</f>
        <v>1</v>
      </c>
      <c r="R156" s="55">
        <v>0</v>
      </c>
      <c r="S156" s="55">
        <v>0</v>
      </c>
      <c r="T156" s="55">
        <f t="shared" ref="T156" si="363">R156+S156</f>
        <v>0</v>
      </c>
      <c r="U156" s="55">
        <v>0</v>
      </c>
      <c r="V156" s="55">
        <v>0</v>
      </c>
      <c r="W156" s="55">
        <f t="shared" ref="W156" si="364">U156+V156</f>
        <v>0</v>
      </c>
      <c r="X156" s="55">
        <v>0</v>
      </c>
      <c r="Y156" s="55">
        <v>0</v>
      </c>
      <c r="Z156" s="55">
        <f t="shared" ref="Z156" si="365">X156+Y156</f>
        <v>0</v>
      </c>
      <c r="AA156" s="55">
        <f t="shared" si="356"/>
        <v>115</v>
      </c>
      <c r="AB156" s="55">
        <f t="shared" si="357"/>
        <v>7</v>
      </c>
      <c r="AC156" s="55">
        <f t="shared" si="358"/>
        <v>122</v>
      </c>
    </row>
    <row r="157" spans="1:29" ht="24" customHeight="1">
      <c r="A157" s="2"/>
      <c r="B157" s="54" t="s">
        <v>186</v>
      </c>
      <c r="C157" s="55">
        <v>31</v>
      </c>
      <c r="D157" s="55">
        <v>6</v>
      </c>
      <c r="E157" s="55">
        <f t="shared" si="243"/>
        <v>37</v>
      </c>
      <c r="F157" s="55">
        <v>19</v>
      </c>
      <c r="G157" s="55">
        <v>7</v>
      </c>
      <c r="H157" s="55">
        <f t="shared" si="244"/>
        <v>26</v>
      </c>
      <c r="I157" s="55">
        <v>17</v>
      </c>
      <c r="J157" s="55">
        <v>2</v>
      </c>
      <c r="K157" s="55">
        <f t="shared" si="246"/>
        <v>19</v>
      </c>
      <c r="L157" s="55">
        <v>0</v>
      </c>
      <c r="M157" s="55">
        <v>0</v>
      </c>
      <c r="N157" s="55">
        <f t="shared" si="355"/>
        <v>0</v>
      </c>
      <c r="O157" s="55">
        <v>17</v>
      </c>
      <c r="P157" s="55">
        <v>1</v>
      </c>
      <c r="Q157" s="55">
        <f t="shared" si="247"/>
        <v>18</v>
      </c>
      <c r="R157" s="55">
        <v>7</v>
      </c>
      <c r="S157" s="55">
        <v>0</v>
      </c>
      <c r="T157" s="55">
        <f t="shared" si="248"/>
        <v>7</v>
      </c>
      <c r="U157" s="55">
        <v>0</v>
      </c>
      <c r="V157" s="55">
        <v>0</v>
      </c>
      <c r="W157" s="55">
        <f t="shared" si="249"/>
        <v>0</v>
      </c>
      <c r="X157" s="55">
        <v>0</v>
      </c>
      <c r="Y157" s="55">
        <v>0</v>
      </c>
      <c r="Z157" s="55">
        <f t="shared" si="250"/>
        <v>0</v>
      </c>
      <c r="AA157" s="55">
        <f t="shared" si="356"/>
        <v>91</v>
      </c>
      <c r="AB157" s="55">
        <f t="shared" si="357"/>
        <v>16</v>
      </c>
      <c r="AC157" s="55">
        <f t="shared" si="358"/>
        <v>107</v>
      </c>
    </row>
    <row r="158" spans="1:29" ht="24" customHeight="1">
      <c r="A158" s="2"/>
      <c r="B158" s="7" t="s">
        <v>82</v>
      </c>
      <c r="C158" s="1">
        <f t="shared" ref="C158:AC158" si="366">SUM(C151:C157)</f>
        <v>190</v>
      </c>
      <c r="D158" s="1">
        <f t="shared" si="366"/>
        <v>30</v>
      </c>
      <c r="E158" s="1">
        <f t="shared" si="366"/>
        <v>220</v>
      </c>
      <c r="F158" s="1">
        <f t="shared" si="366"/>
        <v>174</v>
      </c>
      <c r="G158" s="1">
        <f t="shared" si="366"/>
        <v>25</v>
      </c>
      <c r="H158" s="1">
        <f t="shared" si="366"/>
        <v>199</v>
      </c>
      <c r="I158" s="1">
        <f t="shared" si="366"/>
        <v>135</v>
      </c>
      <c r="J158" s="1">
        <f t="shared" si="366"/>
        <v>19</v>
      </c>
      <c r="K158" s="1">
        <f t="shared" si="366"/>
        <v>154</v>
      </c>
      <c r="L158" s="1">
        <f t="shared" si="366"/>
        <v>0</v>
      </c>
      <c r="M158" s="1">
        <f t="shared" si="366"/>
        <v>0</v>
      </c>
      <c r="N158" s="1">
        <f t="shared" si="366"/>
        <v>0</v>
      </c>
      <c r="O158" s="1">
        <f t="shared" si="366"/>
        <v>86</v>
      </c>
      <c r="P158" s="1">
        <f t="shared" si="366"/>
        <v>14</v>
      </c>
      <c r="Q158" s="1">
        <f t="shared" si="366"/>
        <v>100</v>
      </c>
      <c r="R158" s="1">
        <f t="shared" si="366"/>
        <v>42</v>
      </c>
      <c r="S158" s="1">
        <f t="shared" si="366"/>
        <v>2</v>
      </c>
      <c r="T158" s="1">
        <f t="shared" si="366"/>
        <v>44</v>
      </c>
      <c r="U158" s="1">
        <f t="shared" si="366"/>
        <v>0</v>
      </c>
      <c r="V158" s="1">
        <f t="shared" si="366"/>
        <v>0</v>
      </c>
      <c r="W158" s="1">
        <f t="shared" si="366"/>
        <v>0</v>
      </c>
      <c r="X158" s="1">
        <f t="shared" si="366"/>
        <v>0</v>
      </c>
      <c r="Y158" s="1">
        <f t="shared" si="366"/>
        <v>0</v>
      </c>
      <c r="Z158" s="1">
        <f t="shared" si="366"/>
        <v>0</v>
      </c>
      <c r="AA158" s="1">
        <f t="shared" si="366"/>
        <v>627</v>
      </c>
      <c r="AB158" s="1">
        <f t="shared" si="366"/>
        <v>90</v>
      </c>
      <c r="AC158" s="1">
        <f t="shared" si="366"/>
        <v>717</v>
      </c>
    </row>
    <row r="159" spans="1:29" ht="24" customHeight="1">
      <c r="A159" s="2"/>
      <c r="B159" s="7" t="s">
        <v>76</v>
      </c>
      <c r="C159" s="1">
        <f>C158</f>
        <v>190</v>
      </c>
      <c r="D159" s="1">
        <f t="shared" ref="D159:AC159" si="367">D158</f>
        <v>30</v>
      </c>
      <c r="E159" s="1">
        <f t="shared" si="367"/>
        <v>220</v>
      </c>
      <c r="F159" s="1">
        <f t="shared" si="367"/>
        <v>174</v>
      </c>
      <c r="G159" s="1">
        <f t="shared" si="367"/>
        <v>25</v>
      </c>
      <c r="H159" s="1">
        <f t="shared" si="367"/>
        <v>199</v>
      </c>
      <c r="I159" s="1">
        <f t="shared" si="367"/>
        <v>135</v>
      </c>
      <c r="J159" s="1">
        <f t="shared" si="367"/>
        <v>19</v>
      </c>
      <c r="K159" s="1">
        <f t="shared" si="367"/>
        <v>154</v>
      </c>
      <c r="L159" s="1">
        <f t="shared" ref="L159:N159" si="368">L158</f>
        <v>0</v>
      </c>
      <c r="M159" s="1">
        <f t="shared" si="368"/>
        <v>0</v>
      </c>
      <c r="N159" s="1">
        <f t="shared" si="368"/>
        <v>0</v>
      </c>
      <c r="O159" s="1">
        <f t="shared" si="367"/>
        <v>86</v>
      </c>
      <c r="P159" s="1">
        <f t="shared" si="367"/>
        <v>14</v>
      </c>
      <c r="Q159" s="1">
        <f t="shared" si="367"/>
        <v>100</v>
      </c>
      <c r="R159" s="1">
        <f t="shared" si="367"/>
        <v>42</v>
      </c>
      <c r="S159" s="1">
        <f t="shared" si="367"/>
        <v>2</v>
      </c>
      <c r="T159" s="1">
        <f t="shared" si="367"/>
        <v>44</v>
      </c>
      <c r="U159" s="1">
        <f t="shared" si="367"/>
        <v>0</v>
      </c>
      <c r="V159" s="1">
        <f t="shared" si="367"/>
        <v>0</v>
      </c>
      <c r="W159" s="1">
        <f t="shared" si="367"/>
        <v>0</v>
      </c>
      <c r="X159" s="1">
        <f t="shared" si="367"/>
        <v>0</v>
      </c>
      <c r="Y159" s="1">
        <f t="shared" si="367"/>
        <v>0</v>
      </c>
      <c r="Z159" s="1">
        <f t="shared" si="367"/>
        <v>0</v>
      </c>
      <c r="AA159" s="1">
        <f t="shared" si="367"/>
        <v>627</v>
      </c>
      <c r="AB159" s="1">
        <f t="shared" si="367"/>
        <v>90</v>
      </c>
      <c r="AC159" s="1">
        <f t="shared" si="367"/>
        <v>717</v>
      </c>
    </row>
    <row r="160" spans="1:29" ht="24" customHeight="1">
      <c r="A160" s="12"/>
      <c r="B160" s="13" t="s">
        <v>9</v>
      </c>
      <c r="C160" s="14">
        <f t="shared" ref="C160:AC160" si="369">C148+C159</f>
        <v>1228</v>
      </c>
      <c r="D160" s="14">
        <f t="shared" si="369"/>
        <v>353</v>
      </c>
      <c r="E160" s="14">
        <f t="shared" si="369"/>
        <v>1581</v>
      </c>
      <c r="F160" s="14">
        <f t="shared" si="369"/>
        <v>1049</v>
      </c>
      <c r="G160" s="14">
        <f t="shared" si="369"/>
        <v>347</v>
      </c>
      <c r="H160" s="14">
        <f t="shared" si="369"/>
        <v>1396</v>
      </c>
      <c r="I160" s="14">
        <f t="shared" si="369"/>
        <v>866</v>
      </c>
      <c r="J160" s="14">
        <f t="shared" si="369"/>
        <v>293</v>
      </c>
      <c r="K160" s="14">
        <f t="shared" si="369"/>
        <v>1159</v>
      </c>
      <c r="L160" s="14">
        <f t="shared" si="369"/>
        <v>38</v>
      </c>
      <c r="M160" s="14">
        <f t="shared" si="369"/>
        <v>11</v>
      </c>
      <c r="N160" s="14">
        <f t="shared" si="369"/>
        <v>49</v>
      </c>
      <c r="O160" s="14">
        <f t="shared" si="369"/>
        <v>607</v>
      </c>
      <c r="P160" s="14">
        <f t="shared" si="369"/>
        <v>242</v>
      </c>
      <c r="Q160" s="14">
        <f t="shared" si="369"/>
        <v>849</v>
      </c>
      <c r="R160" s="14">
        <f t="shared" si="369"/>
        <v>206</v>
      </c>
      <c r="S160" s="14">
        <f t="shared" si="369"/>
        <v>48</v>
      </c>
      <c r="T160" s="14">
        <f t="shared" si="369"/>
        <v>254</v>
      </c>
      <c r="U160" s="14">
        <f t="shared" si="369"/>
        <v>0</v>
      </c>
      <c r="V160" s="14">
        <f t="shared" si="369"/>
        <v>0</v>
      </c>
      <c r="W160" s="14">
        <f t="shared" si="369"/>
        <v>0</v>
      </c>
      <c r="X160" s="14">
        <f t="shared" si="369"/>
        <v>0</v>
      </c>
      <c r="Y160" s="14">
        <f t="shared" si="369"/>
        <v>0</v>
      </c>
      <c r="Z160" s="14">
        <f t="shared" si="369"/>
        <v>0</v>
      </c>
      <c r="AA160" s="14">
        <f t="shared" si="369"/>
        <v>3994</v>
      </c>
      <c r="AB160" s="14">
        <f t="shared" si="369"/>
        <v>1294</v>
      </c>
      <c r="AC160" s="14">
        <f t="shared" si="369"/>
        <v>5288</v>
      </c>
    </row>
    <row r="161" spans="1:29" ht="24" customHeight="1">
      <c r="A161" s="2" t="s">
        <v>33</v>
      </c>
      <c r="B161" s="3"/>
      <c r="C161" s="47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"/>
      <c r="V161" s="4"/>
      <c r="W161" s="4"/>
      <c r="X161" s="4"/>
      <c r="Y161" s="4"/>
      <c r="Z161" s="4"/>
      <c r="AA161" s="48"/>
      <c r="AB161" s="48"/>
      <c r="AC161" s="49"/>
    </row>
    <row r="162" spans="1:29" ht="24" customHeight="1">
      <c r="A162" s="2"/>
      <c r="B162" s="5" t="s">
        <v>5</v>
      </c>
      <c r="C162" s="47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"/>
      <c r="V162" s="4"/>
      <c r="W162" s="4"/>
      <c r="X162" s="4"/>
      <c r="Y162" s="4"/>
      <c r="Z162" s="4"/>
      <c r="AA162" s="48"/>
      <c r="AB162" s="48"/>
      <c r="AC162" s="49"/>
    </row>
    <row r="163" spans="1:29" ht="24" customHeight="1">
      <c r="A163" s="2"/>
      <c r="B163" s="3" t="s">
        <v>80</v>
      </c>
      <c r="C163" s="47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"/>
      <c r="V163" s="4"/>
      <c r="W163" s="4"/>
      <c r="X163" s="4"/>
      <c r="Y163" s="4"/>
      <c r="Z163" s="4"/>
      <c r="AA163" s="48"/>
      <c r="AB163" s="48"/>
      <c r="AC163" s="49"/>
    </row>
    <row r="164" spans="1:29" ht="24" customHeight="1">
      <c r="A164" s="2"/>
      <c r="B164" s="54" t="s">
        <v>34</v>
      </c>
      <c r="C164" s="55">
        <v>0</v>
      </c>
      <c r="D164" s="55">
        <v>0</v>
      </c>
      <c r="E164" s="55">
        <f t="shared" si="243"/>
        <v>0</v>
      </c>
      <c r="F164" s="55">
        <v>50</v>
      </c>
      <c r="G164" s="55">
        <v>99</v>
      </c>
      <c r="H164" s="55">
        <f t="shared" si="244"/>
        <v>149</v>
      </c>
      <c r="I164" s="55">
        <v>35</v>
      </c>
      <c r="J164" s="55">
        <v>75</v>
      </c>
      <c r="K164" s="55">
        <f t="shared" si="246"/>
        <v>110</v>
      </c>
      <c r="L164" s="55">
        <v>0</v>
      </c>
      <c r="M164" s="55">
        <v>0</v>
      </c>
      <c r="N164" s="55">
        <f t="shared" ref="N164:N174" si="370">L164+M164</f>
        <v>0</v>
      </c>
      <c r="O164" s="55">
        <v>16</v>
      </c>
      <c r="P164" s="55">
        <v>78</v>
      </c>
      <c r="Q164" s="55">
        <f t="shared" si="247"/>
        <v>94</v>
      </c>
      <c r="R164" s="55">
        <v>1</v>
      </c>
      <c r="S164" s="55">
        <v>3</v>
      </c>
      <c r="T164" s="55">
        <f t="shared" si="248"/>
        <v>4</v>
      </c>
      <c r="U164" s="55">
        <v>0</v>
      </c>
      <c r="V164" s="55">
        <v>0</v>
      </c>
      <c r="W164" s="55">
        <f t="shared" si="249"/>
        <v>0</v>
      </c>
      <c r="X164" s="55">
        <v>0</v>
      </c>
      <c r="Y164" s="55">
        <v>0</v>
      </c>
      <c r="Z164" s="55">
        <f t="shared" si="250"/>
        <v>0</v>
      </c>
      <c r="AA164" s="55">
        <f t="shared" ref="AA164:AA175" si="371">C164+F164+I164+O164+R164+U164+X164</f>
        <v>102</v>
      </c>
      <c r="AB164" s="55">
        <f t="shared" ref="AB164:AB175" si="372">D164+G164+J164+P164+S164+V164+Y164</f>
        <v>255</v>
      </c>
      <c r="AC164" s="55">
        <f t="shared" ref="AC164:AC175" si="373">E164+H164+K164+Q164+T164+W164+Z164</f>
        <v>357</v>
      </c>
    </row>
    <row r="165" spans="1:29" ht="24" customHeight="1">
      <c r="A165" s="2"/>
      <c r="B165" s="69" t="s">
        <v>166</v>
      </c>
      <c r="C165" s="55">
        <v>64</v>
      </c>
      <c r="D165" s="55">
        <v>85</v>
      </c>
      <c r="E165" s="55">
        <f t="shared" ref="E165" si="374">C165+D165</f>
        <v>149</v>
      </c>
      <c r="F165" s="55">
        <v>0</v>
      </c>
      <c r="G165" s="55">
        <v>0</v>
      </c>
      <c r="H165" s="55">
        <f t="shared" ref="H165" si="375">F165+G165</f>
        <v>0</v>
      </c>
      <c r="I165" s="55">
        <v>0</v>
      </c>
      <c r="J165" s="55">
        <v>0</v>
      </c>
      <c r="K165" s="55">
        <f t="shared" ref="K165" si="376">I165+J165</f>
        <v>0</v>
      </c>
      <c r="L165" s="55">
        <v>0</v>
      </c>
      <c r="M165" s="55">
        <v>0</v>
      </c>
      <c r="N165" s="55">
        <f t="shared" ref="N165" si="377">L165+M165</f>
        <v>0</v>
      </c>
      <c r="O165" s="55">
        <v>0</v>
      </c>
      <c r="P165" s="55">
        <v>0</v>
      </c>
      <c r="Q165" s="55">
        <f t="shared" ref="Q165" si="378">O165+P165</f>
        <v>0</v>
      </c>
      <c r="R165" s="55">
        <v>0</v>
      </c>
      <c r="S165" s="55">
        <v>0</v>
      </c>
      <c r="T165" s="55">
        <f t="shared" ref="T165" si="379">R165+S165</f>
        <v>0</v>
      </c>
      <c r="U165" s="55">
        <v>0</v>
      </c>
      <c r="V165" s="55">
        <v>0</v>
      </c>
      <c r="W165" s="55">
        <f t="shared" ref="W165" si="380">U165+V165</f>
        <v>0</v>
      </c>
      <c r="X165" s="55">
        <v>0</v>
      </c>
      <c r="Y165" s="55">
        <v>0</v>
      </c>
      <c r="Z165" s="55">
        <f t="shared" ref="Z165" si="381">X165+Y165</f>
        <v>0</v>
      </c>
      <c r="AA165" s="55">
        <f t="shared" ref="AA165" si="382">C165+F165+I165+O165+R165+U165+X165</f>
        <v>64</v>
      </c>
      <c r="AB165" s="55">
        <f t="shared" ref="AB165" si="383">D165+G165+J165+P165+S165+V165+Y165</f>
        <v>85</v>
      </c>
      <c r="AC165" s="55">
        <f t="shared" ref="AC165" si="384">E165+H165+K165+Q165+T165+W165+Z165</f>
        <v>149</v>
      </c>
    </row>
    <row r="166" spans="1:29" ht="24" customHeight="1">
      <c r="A166" s="2"/>
      <c r="B166" s="54" t="s">
        <v>190</v>
      </c>
      <c r="C166" s="55">
        <v>24</v>
      </c>
      <c r="D166" s="55">
        <v>90</v>
      </c>
      <c r="E166" s="55">
        <f t="shared" si="243"/>
        <v>114</v>
      </c>
      <c r="F166" s="55">
        <v>16</v>
      </c>
      <c r="G166" s="55">
        <v>85</v>
      </c>
      <c r="H166" s="55">
        <f t="shared" si="244"/>
        <v>101</v>
      </c>
      <c r="I166" s="55">
        <v>20</v>
      </c>
      <c r="J166" s="55">
        <v>69</v>
      </c>
      <c r="K166" s="55">
        <f t="shared" si="246"/>
        <v>89</v>
      </c>
      <c r="L166" s="55">
        <v>0</v>
      </c>
      <c r="M166" s="55">
        <v>0</v>
      </c>
      <c r="N166" s="55">
        <f t="shared" si="370"/>
        <v>0</v>
      </c>
      <c r="O166" s="55">
        <v>21</v>
      </c>
      <c r="P166" s="55">
        <v>76</v>
      </c>
      <c r="Q166" s="55">
        <f t="shared" si="247"/>
        <v>97</v>
      </c>
      <c r="R166" s="55">
        <v>2</v>
      </c>
      <c r="S166" s="55">
        <v>2</v>
      </c>
      <c r="T166" s="55">
        <f t="shared" si="248"/>
        <v>4</v>
      </c>
      <c r="U166" s="55">
        <v>0</v>
      </c>
      <c r="V166" s="55">
        <v>0</v>
      </c>
      <c r="W166" s="55">
        <f t="shared" si="249"/>
        <v>0</v>
      </c>
      <c r="X166" s="55">
        <v>0</v>
      </c>
      <c r="Y166" s="55">
        <v>0</v>
      </c>
      <c r="Z166" s="55">
        <f t="shared" si="250"/>
        <v>0</v>
      </c>
      <c r="AA166" s="55">
        <f t="shared" si="371"/>
        <v>83</v>
      </c>
      <c r="AB166" s="55">
        <f t="shared" si="372"/>
        <v>322</v>
      </c>
      <c r="AC166" s="55">
        <f t="shared" si="373"/>
        <v>405</v>
      </c>
    </row>
    <row r="167" spans="1:29" ht="24" customHeight="1">
      <c r="A167" s="2"/>
      <c r="B167" s="54" t="s">
        <v>191</v>
      </c>
      <c r="C167" s="55">
        <v>34</v>
      </c>
      <c r="D167" s="55">
        <v>79</v>
      </c>
      <c r="E167" s="55">
        <f t="shared" ref="E167" si="385">C167+D167</f>
        <v>113</v>
      </c>
      <c r="F167" s="55">
        <v>39</v>
      </c>
      <c r="G167" s="55">
        <v>92</v>
      </c>
      <c r="H167" s="55">
        <f t="shared" ref="H167" si="386">F167+G167</f>
        <v>131</v>
      </c>
      <c r="I167" s="55">
        <v>24</v>
      </c>
      <c r="J167" s="55">
        <v>57</v>
      </c>
      <c r="K167" s="55">
        <f t="shared" ref="K167" si="387">I167+J167</f>
        <v>81</v>
      </c>
      <c r="L167" s="55">
        <v>0</v>
      </c>
      <c r="M167" s="55">
        <v>0</v>
      </c>
      <c r="N167" s="55">
        <f t="shared" si="370"/>
        <v>0</v>
      </c>
      <c r="O167" s="55">
        <v>29</v>
      </c>
      <c r="P167" s="55">
        <v>82</v>
      </c>
      <c r="Q167" s="55">
        <f t="shared" ref="Q167" si="388">O167+P167</f>
        <v>111</v>
      </c>
      <c r="R167" s="55">
        <v>8</v>
      </c>
      <c r="S167" s="55">
        <v>4</v>
      </c>
      <c r="T167" s="55">
        <f t="shared" ref="T167" si="389">R167+S167</f>
        <v>12</v>
      </c>
      <c r="U167" s="55">
        <v>0</v>
      </c>
      <c r="V167" s="55">
        <v>0</v>
      </c>
      <c r="W167" s="55">
        <f t="shared" ref="W167" si="390">U167+V167</f>
        <v>0</v>
      </c>
      <c r="X167" s="55">
        <v>0</v>
      </c>
      <c r="Y167" s="55">
        <v>0</v>
      </c>
      <c r="Z167" s="55">
        <f t="shared" ref="Z167" si="391">X167+Y167</f>
        <v>0</v>
      </c>
      <c r="AA167" s="55">
        <f t="shared" si="371"/>
        <v>134</v>
      </c>
      <c r="AB167" s="55">
        <f t="shared" si="372"/>
        <v>314</v>
      </c>
      <c r="AC167" s="55">
        <f t="shared" si="373"/>
        <v>448</v>
      </c>
    </row>
    <row r="168" spans="1:29" ht="24" customHeight="1">
      <c r="A168" s="2"/>
      <c r="B168" s="54" t="s">
        <v>101</v>
      </c>
      <c r="C168" s="55">
        <v>46</v>
      </c>
      <c r="D168" s="55">
        <v>118</v>
      </c>
      <c r="E168" s="55">
        <f t="shared" ref="E168" si="392">C168+D168</f>
        <v>164</v>
      </c>
      <c r="F168" s="55">
        <v>38</v>
      </c>
      <c r="G168" s="55">
        <v>145</v>
      </c>
      <c r="H168" s="55">
        <f t="shared" ref="H168" si="393">F168+G168</f>
        <v>183</v>
      </c>
      <c r="I168" s="55">
        <v>25</v>
      </c>
      <c r="J168" s="55">
        <v>97</v>
      </c>
      <c r="K168" s="55">
        <f t="shared" ref="K168" si="394">I168+J168</f>
        <v>122</v>
      </c>
      <c r="L168" s="55">
        <v>0</v>
      </c>
      <c r="M168" s="55">
        <v>0</v>
      </c>
      <c r="N168" s="55">
        <f t="shared" si="370"/>
        <v>0</v>
      </c>
      <c r="O168" s="55">
        <v>32</v>
      </c>
      <c r="P168" s="55">
        <v>95</v>
      </c>
      <c r="Q168" s="55">
        <f t="shared" ref="Q168" si="395">O168+P168</f>
        <v>127</v>
      </c>
      <c r="R168" s="55">
        <v>6</v>
      </c>
      <c r="S168" s="55">
        <v>1</v>
      </c>
      <c r="T168" s="55">
        <f t="shared" ref="T168" si="396">R168+S168</f>
        <v>7</v>
      </c>
      <c r="U168" s="55">
        <v>0</v>
      </c>
      <c r="V168" s="55">
        <v>0</v>
      </c>
      <c r="W168" s="55">
        <f t="shared" ref="W168" si="397">U168+V168</f>
        <v>0</v>
      </c>
      <c r="X168" s="55">
        <v>0</v>
      </c>
      <c r="Y168" s="55">
        <v>0</v>
      </c>
      <c r="Z168" s="55">
        <f t="shared" ref="Z168" si="398">X168+Y168</f>
        <v>0</v>
      </c>
      <c r="AA168" s="55">
        <f t="shared" si="371"/>
        <v>147</v>
      </c>
      <c r="AB168" s="55">
        <f t="shared" si="372"/>
        <v>456</v>
      </c>
      <c r="AC168" s="55">
        <f t="shared" si="373"/>
        <v>603</v>
      </c>
    </row>
    <row r="169" spans="1:29" ht="24" customHeight="1">
      <c r="A169" s="2"/>
      <c r="B169" s="54" t="s">
        <v>192</v>
      </c>
      <c r="C169" s="55">
        <v>9</v>
      </c>
      <c r="D169" s="55">
        <v>39</v>
      </c>
      <c r="E169" s="55">
        <f t="shared" ref="E169" si="399">C169+D169</f>
        <v>48</v>
      </c>
      <c r="F169" s="55">
        <v>19</v>
      </c>
      <c r="G169" s="55">
        <v>33</v>
      </c>
      <c r="H169" s="55">
        <f t="shared" ref="H169" si="400">F169+G169</f>
        <v>52</v>
      </c>
      <c r="I169" s="55">
        <v>16</v>
      </c>
      <c r="J169" s="55">
        <v>36</v>
      </c>
      <c r="K169" s="55">
        <f t="shared" ref="K169" si="401">I169+J169</f>
        <v>52</v>
      </c>
      <c r="L169" s="55">
        <v>0</v>
      </c>
      <c r="M169" s="55">
        <v>0</v>
      </c>
      <c r="N169" s="55">
        <f t="shared" ref="N169" si="402">L169+M169</f>
        <v>0</v>
      </c>
      <c r="O169" s="55">
        <v>0</v>
      </c>
      <c r="P169" s="55">
        <v>0</v>
      </c>
      <c r="Q169" s="55">
        <f t="shared" ref="Q169" si="403">O169+P169</f>
        <v>0</v>
      </c>
      <c r="R169" s="55">
        <v>0</v>
      </c>
      <c r="S169" s="55">
        <v>0</v>
      </c>
      <c r="T169" s="55">
        <f t="shared" ref="T169" si="404">R169+S169</f>
        <v>0</v>
      </c>
      <c r="U169" s="55">
        <v>0</v>
      </c>
      <c r="V169" s="55">
        <v>0</v>
      </c>
      <c r="W169" s="55">
        <f t="shared" ref="W169" si="405">U169+V169</f>
        <v>0</v>
      </c>
      <c r="X169" s="55">
        <v>0</v>
      </c>
      <c r="Y169" s="55">
        <v>0</v>
      </c>
      <c r="Z169" s="55">
        <f t="shared" ref="Z169" si="406">X169+Y169</f>
        <v>0</v>
      </c>
      <c r="AA169" s="55">
        <f t="shared" ref="AA169" si="407">C169+F169+I169+O169+R169+U169+X169</f>
        <v>44</v>
      </c>
      <c r="AB169" s="55">
        <f t="shared" ref="AB169" si="408">D169+G169+J169+P169+S169+V169+Y169</f>
        <v>108</v>
      </c>
      <c r="AC169" s="55">
        <f t="shared" ref="AC169" si="409">E169+H169+K169+Q169+T169+W169+Z169</f>
        <v>152</v>
      </c>
    </row>
    <row r="170" spans="1:29" ht="24" customHeight="1">
      <c r="A170" s="2"/>
      <c r="B170" s="54" t="s">
        <v>193</v>
      </c>
      <c r="C170" s="55">
        <v>0</v>
      </c>
      <c r="D170" s="55">
        <v>0</v>
      </c>
      <c r="E170" s="55">
        <f t="shared" si="243"/>
        <v>0</v>
      </c>
      <c r="F170" s="55">
        <v>9</v>
      </c>
      <c r="G170" s="55">
        <v>31</v>
      </c>
      <c r="H170" s="55">
        <f t="shared" si="244"/>
        <v>40</v>
      </c>
      <c r="I170" s="55">
        <v>15</v>
      </c>
      <c r="J170" s="55">
        <v>27</v>
      </c>
      <c r="K170" s="55">
        <f t="shared" si="246"/>
        <v>42</v>
      </c>
      <c r="L170" s="55">
        <v>0</v>
      </c>
      <c r="M170" s="55">
        <v>0</v>
      </c>
      <c r="N170" s="55">
        <f t="shared" si="370"/>
        <v>0</v>
      </c>
      <c r="O170" s="55">
        <v>14</v>
      </c>
      <c r="P170" s="55">
        <v>46</v>
      </c>
      <c r="Q170" s="55">
        <f t="shared" si="247"/>
        <v>60</v>
      </c>
      <c r="R170" s="55">
        <v>2</v>
      </c>
      <c r="S170" s="55">
        <v>1</v>
      </c>
      <c r="T170" s="55">
        <f t="shared" si="248"/>
        <v>3</v>
      </c>
      <c r="U170" s="55">
        <v>0</v>
      </c>
      <c r="V170" s="55">
        <v>0</v>
      </c>
      <c r="W170" s="55">
        <f t="shared" si="249"/>
        <v>0</v>
      </c>
      <c r="X170" s="55">
        <v>0</v>
      </c>
      <c r="Y170" s="55">
        <v>0</v>
      </c>
      <c r="Z170" s="55">
        <f t="shared" si="250"/>
        <v>0</v>
      </c>
      <c r="AA170" s="55">
        <f t="shared" si="371"/>
        <v>40</v>
      </c>
      <c r="AB170" s="55">
        <f t="shared" si="372"/>
        <v>105</v>
      </c>
      <c r="AC170" s="55">
        <f t="shared" si="373"/>
        <v>145</v>
      </c>
    </row>
    <row r="171" spans="1:29" ht="24" customHeight="1">
      <c r="A171" s="2"/>
      <c r="B171" s="74" t="s">
        <v>175</v>
      </c>
      <c r="C171" s="55">
        <v>9</v>
      </c>
      <c r="D171" s="55">
        <v>35</v>
      </c>
      <c r="E171" s="55">
        <f t="shared" ref="E171" si="410">C171+D171</f>
        <v>44</v>
      </c>
      <c r="F171" s="55">
        <v>0</v>
      </c>
      <c r="G171" s="55">
        <v>0</v>
      </c>
      <c r="H171" s="55">
        <f t="shared" ref="H171" si="411">F171+G171</f>
        <v>0</v>
      </c>
      <c r="I171" s="55">
        <v>0</v>
      </c>
      <c r="J171" s="55">
        <v>0</v>
      </c>
      <c r="K171" s="55">
        <f t="shared" ref="K171" si="412">I171+J171</f>
        <v>0</v>
      </c>
      <c r="L171" s="55">
        <v>0</v>
      </c>
      <c r="M171" s="55">
        <v>0</v>
      </c>
      <c r="N171" s="55">
        <f t="shared" ref="N171" si="413">L171+M171</f>
        <v>0</v>
      </c>
      <c r="O171" s="55">
        <v>0</v>
      </c>
      <c r="P171" s="55">
        <v>0</v>
      </c>
      <c r="Q171" s="55">
        <f t="shared" ref="Q171" si="414">O171+P171</f>
        <v>0</v>
      </c>
      <c r="R171" s="55">
        <v>0</v>
      </c>
      <c r="S171" s="55">
        <v>0</v>
      </c>
      <c r="T171" s="55">
        <f t="shared" ref="T171" si="415">R171+S171</f>
        <v>0</v>
      </c>
      <c r="U171" s="55">
        <v>0</v>
      </c>
      <c r="V171" s="55">
        <v>0</v>
      </c>
      <c r="W171" s="55">
        <f t="shared" ref="W171" si="416">U171+V171</f>
        <v>0</v>
      </c>
      <c r="X171" s="55">
        <v>0</v>
      </c>
      <c r="Y171" s="55">
        <v>0</v>
      </c>
      <c r="Z171" s="55">
        <f t="shared" ref="Z171" si="417">X171+Y171</f>
        <v>0</v>
      </c>
      <c r="AA171" s="55">
        <f t="shared" ref="AA171" si="418">C171+F171+I171+O171+R171+U171+X171</f>
        <v>9</v>
      </c>
      <c r="AB171" s="55">
        <f t="shared" ref="AB171" si="419">D171+G171+J171+P171+S171+V171+Y171</f>
        <v>35</v>
      </c>
      <c r="AC171" s="55">
        <f t="shared" ref="AC171" si="420">E171+H171+K171+Q171+T171+W171+Z171</f>
        <v>44</v>
      </c>
    </row>
    <row r="172" spans="1:29" ht="24" customHeight="1">
      <c r="A172" s="2"/>
      <c r="B172" s="70" t="s">
        <v>194</v>
      </c>
      <c r="C172" s="55">
        <v>41</v>
      </c>
      <c r="D172" s="55">
        <v>132</v>
      </c>
      <c r="E172" s="55">
        <f t="shared" ref="E172" si="421">C172+D172</f>
        <v>173</v>
      </c>
      <c r="F172" s="55">
        <v>61</v>
      </c>
      <c r="G172" s="55">
        <v>169</v>
      </c>
      <c r="H172" s="55">
        <f t="shared" ref="H172" si="422">F172+G172</f>
        <v>230</v>
      </c>
      <c r="I172" s="55">
        <v>41</v>
      </c>
      <c r="J172" s="55">
        <v>99</v>
      </c>
      <c r="K172" s="55">
        <f t="shared" ref="K172" si="423">I172+J172</f>
        <v>140</v>
      </c>
      <c r="L172" s="55">
        <v>0</v>
      </c>
      <c r="M172" s="55">
        <v>0</v>
      </c>
      <c r="N172" s="55">
        <f t="shared" si="370"/>
        <v>0</v>
      </c>
      <c r="O172" s="55">
        <v>50</v>
      </c>
      <c r="P172" s="55">
        <v>113</v>
      </c>
      <c r="Q172" s="55">
        <f t="shared" ref="Q172" si="424">O172+P172</f>
        <v>163</v>
      </c>
      <c r="R172" s="55">
        <v>5</v>
      </c>
      <c r="S172" s="55">
        <v>8</v>
      </c>
      <c r="T172" s="55">
        <f t="shared" ref="T172" si="425">R172+S172</f>
        <v>13</v>
      </c>
      <c r="U172" s="55">
        <v>0</v>
      </c>
      <c r="V172" s="55">
        <v>0</v>
      </c>
      <c r="W172" s="55">
        <f t="shared" ref="W172" si="426">U172+V172</f>
        <v>0</v>
      </c>
      <c r="X172" s="55">
        <v>0</v>
      </c>
      <c r="Y172" s="55">
        <v>0</v>
      </c>
      <c r="Z172" s="55">
        <f t="shared" ref="Z172" si="427">X172+Y172</f>
        <v>0</v>
      </c>
      <c r="AA172" s="55">
        <f t="shared" si="371"/>
        <v>198</v>
      </c>
      <c r="AB172" s="55">
        <f t="shared" si="372"/>
        <v>521</v>
      </c>
      <c r="AC172" s="55">
        <f t="shared" si="373"/>
        <v>719</v>
      </c>
    </row>
    <row r="173" spans="1:29" ht="24" customHeight="1">
      <c r="A173" s="2"/>
      <c r="B173" s="70" t="s">
        <v>36</v>
      </c>
      <c r="C173" s="55">
        <v>36</v>
      </c>
      <c r="D173" s="55">
        <v>103</v>
      </c>
      <c r="E173" s="55">
        <f t="shared" si="243"/>
        <v>139</v>
      </c>
      <c r="F173" s="55">
        <v>24</v>
      </c>
      <c r="G173" s="55">
        <v>115</v>
      </c>
      <c r="H173" s="55">
        <f t="shared" si="244"/>
        <v>139</v>
      </c>
      <c r="I173" s="55">
        <v>25</v>
      </c>
      <c r="J173" s="55">
        <v>83</v>
      </c>
      <c r="K173" s="55">
        <f t="shared" si="246"/>
        <v>108</v>
      </c>
      <c r="L173" s="55">
        <v>0</v>
      </c>
      <c r="M173" s="55">
        <v>0</v>
      </c>
      <c r="N173" s="55">
        <f t="shared" si="370"/>
        <v>0</v>
      </c>
      <c r="O173" s="55">
        <v>27</v>
      </c>
      <c r="P173" s="55">
        <v>89</v>
      </c>
      <c r="Q173" s="55">
        <f t="shared" si="247"/>
        <v>116</v>
      </c>
      <c r="R173" s="55">
        <v>1</v>
      </c>
      <c r="S173" s="55">
        <v>3</v>
      </c>
      <c r="T173" s="55">
        <f t="shared" si="248"/>
        <v>4</v>
      </c>
      <c r="U173" s="55">
        <v>0</v>
      </c>
      <c r="V173" s="55">
        <v>0</v>
      </c>
      <c r="W173" s="55">
        <f t="shared" si="249"/>
        <v>0</v>
      </c>
      <c r="X173" s="55">
        <v>0</v>
      </c>
      <c r="Y173" s="55">
        <v>0</v>
      </c>
      <c r="Z173" s="55">
        <f t="shared" si="250"/>
        <v>0</v>
      </c>
      <c r="AA173" s="55">
        <f t="shared" si="371"/>
        <v>113</v>
      </c>
      <c r="AB173" s="55">
        <f t="shared" si="372"/>
        <v>393</v>
      </c>
      <c r="AC173" s="55">
        <f t="shared" si="373"/>
        <v>506</v>
      </c>
    </row>
    <row r="174" spans="1:29" ht="24" customHeight="1">
      <c r="A174" s="2"/>
      <c r="B174" s="54" t="s">
        <v>37</v>
      </c>
      <c r="C174" s="55">
        <v>93</v>
      </c>
      <c r="D174" s="55">
        <v>51</v>
      </c>
      <c r="E174" s="55">
        <f t="shared" si="243"/>
        <v>144</v>
      </c>
      <c r="F174" s="55">
        <v>90</v>
      </c>
      <c r="G174" s="55">
        <v>50</v>
      </c>
      <c r="H174" s="55">
        <f t="shared" si="244"/>
        <v>140</v>
      </c>
      <c r="I174" s="55">
        <v>58</v>
      </c>
      <c r="J174" s="55">
        <v>41</v>
      </c>
      <c r="K174" s="55">
        <f t="shared" si="246"/>
        <v>99</v>
      </c>
      <c r="L174" s="55">
        <v>0</v>
      </c>
      <c r="M174" s="55">
        <v>0</v>
      </c>
      <c r="N174" s="55">
        <f t="shared" si="370"/>
        <v>0</v>
      </c>
      <c r="O174" s="55">
        <v>73</v>
      </c>
      <c r="P174" s="55">
        <v>57</v>
      </c>
      <c r="Q174" s="55">
        <f t="shared" si="247"/>
        <v>130</v>
      </c>
      <c r="R174" s="55">
        <v>6</v>
      </c>
      <c r="S174" s="55">
        <v>2</v>
      </c>
      <c r="T174" s="55">
        <f t="shared" si="248"/>
        <v>8</v>
      </c>
      <c r="U174" s="55">
        <v>0</v>
      </c>
      <c r="V174" s="55">
        <v>0</v>
      </c>
      <c r="W174" s="55">
        <f t="shared" si="249"/>
        <v>0</v>
      </c>
      <c r="X174" s="55">
        <v>0</v>
      </c>
      <c r="Y174" s="55">
        <v>0</v>
      </c>
      <c r="Z174" s="55">
        <f t="shared" si="250"/>
        <v>0</v>
      </c>
      <c r="AA174" s="55">
        <f t="shared" si="371"/>
        <v>320</v>
      </c>
      <c r="AB174" s="55">
        <f t="shared" si="372"/>
        <v>201</v>
      </c>
      <c r="AC174" s="55">
        <f t="shared" si="373"/>
        <v>521</v>
      </c>
    </row>
    <row r="175" spans="1:29" ht="24" customHeight="1">
      <c r="A175" s="2"/>
      <c r="B175" s="7" t="s">
        <v>82</v>
      </c>
      <c r="C175" s="1">
        <f t="shared" ref="C175:Z175" si="428">SUM(C164:C174)</f>
        <v>356</v>
      </c>
      <c r="D175" s="1">
        <f t="shared" si="428"/>
        <v>732</v>
      </c>
      <c r="E175" s="1">
        <f t="shared" si="428"/>
        <v>1088</v>
      </c>
      <c r="F175" s="1">
        <f t="shared" si="428"/>
        <v>346</v>
      </c>
      <c r="G175" s="1">
        <f t="shared" si="428"/>
        <v>819</v>
      </c>
      <c r="H175" s="1">
        <f t="shared" si="428"/>
        <v>1165</v>
      </c>
      <c r="I175" s="1">
        <f t="shared" si="428"/>
        <v>259</v>
      </c>
      <c r="J175" s="1">
        <f t="shared" si="428"/>
        <v>584</v>
      </c>
      <c r="K175" s="1">
        <f t="shared" si="428"/>
        <v>843</v>
      </c>
      <c r="L175" s="1">
        <f t="shared" si="428"/>
        <v>0</v>
      </c>
      <c r="M175" s="1">
        <f t="shared" si="428"/>
        <v>0</v>
      </c>
      <c r="N175" s="1">
        <f t="shared" si="428"/>
        <v>0</v>
      </c>
      <c r="O175" s="1">
        <f t="shared" si="428"/>
        <v>262</v>
      </c>
      <c r="P175" s="1">
        <f t="shared" si="428"/>
        <v>636</v>
      </c>
      <c r="Q175" s="1">
        <f t="shared" si="428"/>
        <v>898</v>
      </c>
      <c r="R175" s="1">
        <f t="shared" si="428"/>
        <v>31</v>
      </c>
      <c r="S175" s="1">
        <f t="shared" si="428"/>
        <v>24</v>
      </c>
      <c r="T175" s="1">
        <f t="shared" si="428"/>
        <v>55</v>
      </c>
      <c r="U175" s="1">
        <f t="shared" si="428"/>
        <v>0</v>
      </c>
      <c r="V175" s="1">
        <f t="shared" si="428"/>
        <v>0</v>
      </c>
      <c r="W175" s="1">
        <f t="shared" si="428"/>
        <v>0</v>
      </c>
      <c r="X175" s="1">
        <f t="shared" si="428"/>
        <v>0</v>
      </c>
      <c r="Y175" s="1">
        <f t="shared" si="428"/>
        <v>0</v>
      </c>
      <c r="Z175" s="1">
        <f t="shared" si="428"/>
        <v>0</v>
      </c>
      <c r="AA175" s="1">
        <f t="shared" si="371"/>
        <v>1254</v>
      </c>
      <c r="AB175" s="1">
        <f t="shared" si="372"/>
        <v>2795</v>
      </c>
      <c r="AC175" s="1">
        <f t="shared" si="373"/>
        <v>4049</v>
      </c>
    </row>
    <row r="176" spans="1:29" ht="24" customHeight="1">
      <c r="A176" s="2"/>
      <c r="B176" s="16" t="s">
        <v>123</v>
      </c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6"/>
      <c r="V176" s="6"/>
      <c r="W176" s="6"/>
      <c r="X176" s="6"/>
      <c r="Y176" s="6"/>
      <c r="Z176" s="6"/>
      <c r="AA176" s="1"/>
      <c r="AB176" s="1"/>
      <c r="AC176" s="1"/>
    </row>
    <row r="177" spans="1:29" ht="24" customHeight="1">
      <c r="A177" s="2"/>
      <c r="B177" s="59" t="s">
        <v>39</v>
      </c>
      <c r="C177" s="55">
        <v>25</v>
      </c>
      <c r="D177" s="55">
        <v>104</v>
      </c>
      <c r="E177" s="55">
        <f>C177+D177</f>
        <v>129</v>
      </c>
      <c r="F177" s="55">
        <v>18</v>
      </c>
      <c r="G177" s="55">
        <v>95</v>
      </c>
      <c r="H177" s="55">
        <f>F177+G177</f>
        <v>113</v>
      </c>
      <c r="I177" s="55">
        <v>18</v>
      </c>
      <c r="J177" s="55">
        <v>89</v>
      </c>
      <c r="K177" s="55">
        <f>I177+J177</f>
        <v>107</v>
      </c>
      <c r="L177" s="55">
        <v>0</v>
      </c>
      <c r="M177" s="55">
        <v>0</v>
      </c>
      <c r="N177" s="55">
        <f>L177+M177</f>
        <v>0</v>
      </c>
      <c r="O177" s="55">
        <v>6</v>
      </c>
      <c r="P177" s="55">
        <v>114</v>
      </c>
      <c r="Q177" s="55">
        <f>O177+P177</f>
        <v>120</v>
      </c>
      <c r="R177" s="55">
        <v>8</v>
      </c>
      <c r="S177" s="55">
        <v>6</v>
      </c>
      <c r="T177" s="55">
        <f>R177+S177</f>
        <v>14</v>
      </c>
      <c r="U177" s="55">
        <v>0</v>
      </c>
      <c r="V177" s="55">
        <v>0</v>
      </c>
      <c r="W177" s="55">
        <f>U177+V177</f>
        <v>0</v>
      </c>
      <c r="X177" s="55">
        <v>0</v>
      </c>
      <c r="Y177" s="55">
        <v>0</v>
      </c>
      <c r="Z177" s="55">
        <f>X177+Y177</f>
        <v>0</v>
      </c>
      <c r="AA177" s="55">
        <f t="shared" ref="AA177:AC178" si="429">C177+F177+I177+O177+R177+U177+X177</f>
        <v>75</v>
      </c>
      <c r="AB177" s="55">
        <f t="shared" si="429"/>
        <v>408</v>
      </c>
      <c r="AC177" s="55">
        <f t="shared" si="429"/>
        <v>483</v>
      </c>
    </row>
    <row r="178" spans="1:29" ht="24" customHeight="1">
      <c r="A178" s="2"/>
      <c r="B178" s="7" t="s">
        <v>82</v>
      </c>
      <c r="C178" s="1">
        <f>SUM(C177)</f>
        <v>25</v>
      </c>
      <c r="D178" s="1">
        <f t="shared" ref="D178:Z178" si="430">SUM(D177)</f>
        <v>104</v>
      </c>
      <c r="E178" s="1">
        <f t="shared" si="430"/>
        <v>129</v>
      </c>
      <c r="F178" s="1">
        <f t="shared" si="430"/>
        <v>18</v>
      </c>
      <c r="G178" s="1">
        <f t="shared" si="430"/>
        <v>95</v>
      </c>
      <c r="H178" s="1">
        <f t="shared" si="430"/>
        <v>113</v>
      </c>
      <c r="I178" s="1">
        <f t="shared" si="430"/>
        <v>18</v>
      </c>
      <c r="J178" s="1">
        <f t="shared" si="430"/>
        <v>89</v>
      </c>
      <c r="K178" s="1">
        <f t="shared" si="430"/>
        <v>107</v>
      </c>
      <c r="L178" s="1">
        <f t="shared" ref="L178:N178" si="431">SUM(L177)</f>
        <v>0</v>
      </c>
      <c r="M178" s="1">
        <f t="shared" si="431"/>
        <v>0</v>
      </c>
      <c r="N178" s="1">
        <f t="shared" si="431"/>
        <v>0</v>
      </c>
      <c r="O178" s="1">
        <f t="shared" si="430"/>
        <v>6</v>
      </c>
      <c r="P178" s="1">
        <f t="shared" si="430"/>
        <v>114</v>
      </c>
      <c r="Q178" s="1">
        <f t="shared" si="430"/>
        <v>120</v>
      </c>
      <c r="R178" s="1">
        <f t="shared" si="430"/>
        <v>8</v>
      </c>
      <c r="S178" s="1">
        <f t="shared" si="430"/>
        <v>6</v>
      </c>
      <c r="T178" s="1">
        <f t="shared" si="430"/>
        <v>14</v>
      </c>
      <c r="U178" s="1">
        <f t="shared" si="430"/>
        <v>0</v>
      </c>
      <c r="V178" s="1">
        <f t="shared" si="430"/>
        <v>0</v>
      </c>
      <c r="W178" s="1">
        <f t="shared" si="430"/>
        <v>0</v>
      </c>
      <c r="X178" s="1">
        <f t="shared" si="430"/>
        <v>0</v>
      </c>
      <c r="Y178" s="1">
        <f t="shared" si="430"/>
        <v>0</v>
      </c>
      <c r="Z178" s="1">
        <f t="shared" si="430"/>
        <v>0</v>
      </c>
      <c r="AA178" s="1">
        <f t="shared" si="429"/>
        <v>75</v>
      </c>
      <c r="AB178" s="1">
        <f t="shared" si="429"/>
        <v>408</v>
      </c>
      <c r="AC178" s="1">
        <f t="shared" si="429"/>
        <v>483</v>
      </c>
    </row>
    <row r="179" spans="1:29" ht="24" customHeight="1">
      <c r="A179" s="2"/>
      <c r="B179" s="21" t="s">
        <v>84</v>
      </c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6"/>
      <c r="V179" s="6"/>
      <c r="W179" s="6"/>
      <c r="X179" s="6"/>
      <c r="Y179" s="6"/>
      <c r="Z179" s="6"/>
      <c r="AA179" s="1"/>
      <c r="AB179" s="1"/>
      <c r="AC179" s="1"/>
    </row>
    <row r="180" spans="1:29" ht="24" customHeight="1">
      <c r="A180" s="2"/>
      <c r="B180" s="59" t="s">
        <v>195</v>
      </c>
      <c r="C180" s="55">
        <v>44</v>
      </c>
      <c r="D180" s="55">
        <v>59</v>
      </c>
      <c r="E180" s="55">
        <f t="shared" ref="E180:E181" si="432">C180+D180</f>
        <v>103</v>
      </c>
      <c r="F180" s="55">
        <v>53</v>
      </c>
      <c r="G180" s="55">
        <v>61</v>
      </c>
      <c r="H180" s="55">
        <f t="shared" ref="H180:H181" si="433">F180+G180</f>
        <v>114</v>
      </c>
      <c r="I180" s="55">
        <v>20</v>
      </c>
      <c r="J180" s="55">
        <v>21</v>
      </c>
      <c r="K180" s="55">
        <f t="shared" ref="K180:K181" si="434">I180+J180</f>
        <v>41</v>
      </c>
      <c r="L180" s="55">
        <v>0</v>
      </c>
      <c r="M180" s="55">
        <v>0</v>
      </c>
      <c r="N180" s="55">
        <f t="shared" ref="N180:N181" si="435">L180+M180</f>
        <v>0</v>
      </c>
      <c r="O180" s="55">
        <v>18</v>
      </c>
      <c r="P180" s="55">
        <v>51</v>
      </c>
      <c r="Q180" s="55">
        <f t="shared" ref="Q180:Q181" si="436">O180+P180</f>
        <v>69</v>
      </c>
      <c r="R180" s="55">
        <v>1</v>
      </c>
      <c r="S180" s="55">
        <v>2</v>
      </c>
      <c r="T180" s="55">
        <f t="shared" ref="T180:T181" si="437">R180+S180</f>
        <v>3</v>
      </c>
      <c r="U180" s="55">
        <v>0</v>
      </c>
      <c r="V180" s="55">
        <v>0</v>
      </c>
      <c r="W180" s="55">
        <f t="shared" ref="W180:W181" si="438">U180+V180</f>
        <v>0</v>
      </c>
      <c r="X180" s="55">
        <v>0</v>
      </c>
      <c r="Y180" s="55">
        <v>0</v>
      </c>
      <c r="Z180" s="55">
        <f t="shared" ref="Z180:Z181" si="439">X180+Y180</f>
        <v>0</v>
      </c>
      <c r="AA180" s="55">
        <f t="shared" ref="AA180:AC182" si="440">C180+F180+I180+O180+R180+U180+X180</f>
        <v>136</v>
      </c>
      <c r="AB180" s="55">
        <f t="shared" si="440"/>
        <v>194</v>
      </c>
      <c r="AC180" s="55">
        <f t="shared" si="440"/>
        <v>330</v>
      </c>
    </row>
    <row r="181" spans="1:29" ht="24" hidden="1" customHeight="1">
      <c r="A181" s="2"/>
      <c r="B181" s="59" t="s">
        <v>38</v>
      </c>
      <c r="C181" s="1">
        <v>0</v>
      </c>
      <c r="D181" s="1">
        <v>0</v>
      </c>
      <c r="E181" s="1">
        <f t="shared" si="432"/>
        <v>0</v>
      </c>
      <c r="F181" s="1">
        <v>0</v>
      </c>
      <c r="G181" s="1">
        <v>0</v>
      </c>
      <c r="H181" s="1">
        <f t="shared" si="433"/>
        <v>0</v>
      </c>
      <c r="I181" s="1">
        <v>0</v>
      </c>
      <c r="J181" s="1">
        <v>0</v>
      </c>
      <c r="K181" s="1">
        <f t="shared" si="434"/>
        <v>0</v>
      </c>
      <c r="L181" s="1">
        <v>0</v>
      </c>
      <c r="M181" s="1">
        <v>0</v>
      </c>
      <c r="N181" s="1">
        <f t="shared" si="435"/>
        <v>0</v>
      </c>
      <c r="O181" s="1">
        <v>0</v>
      </c>
      <c r="P181" s="1">
        <v>0</v>
      </c>
      <c r="Q181" s="1">
        <f t="shared" si="436"/>
        <v>0</v>
      </c>
      <c r="R181" s="1">
        <v>0</v>
      </c>
      <c r="S181" s="1">
        <v>0</v>
      </c>
      <c r="T181" s="1">
        <f t="shared" si="437"/>
        <v>0</v>
      </c>
      <c r="U181" s="1">
        <v>0</v>
      </c>
      <c r="V181" s="1">
        <v>0</v>
      </c>
      <c r="W181" s="1">
        <f t="shared" si="438"/>
        <v>0</v>
      </c>
      <c r="X181" s="1">
        <v>0</v>
      </c>
      <c r="Y181" s="1">
        <v>0</v>
      </c>
      <c r="Z181" s="1">
        <f t="shared" si="439"/>
        <v>0</v>
      </c>
      <c r="AA181" s="1">
        <f t="shared" si="440"/>
        <v>0</v>
      </c>
      <c r="AB181" s="1">
        <f t="shared" si="440"/>
        <v>0</v>
      </c>
      <c r="AC181" s="1">
        <f t="shared" si="440"/>
        <v>0</v>
      </c>
    </row>
    <row r="182" spans="1:29" ht="24" customHeight="1">
      <c r="A182" s="2"/>
      <c r="B182" s="7" t="s">
        <v>82</v>
      </c>
      <c r="C182" s="1">
        <f>SUM(C180:C181)</f>
        <v>44</v>
      </c>
      <c r="D182" s="1">
        <f t="shared" ref="D182:Z182" si="441">SUM(D180:D181)</f>
        <v>59</v>
      </c>
      <c r="E182" s="1">
        <f t="shared" si="441"/>
        <v>103</v>
      </c>
      <c r="F182" s="1">
        <f t="shared" si="441"/>
        <v>53</v>
      </c>
      <c r="G182" s="1">
        <f t="shared" si="441"/>
        <v>61</v>
      </c>
      <c r="H182" s="1">
        <f t="shared" si="441"/>
        <v>114</v>
      </c>
      <c r="I182" s="1">
        <f t="shared" si="441"/>
        <v>20</v>
      </c>
      <c r="J182" s="1">
        <f t="shared" si="441"/>
        <v>21</v>
      </c>
      <c r="K182" s="1">
        <f t="shared" si="441"/>
        <v>41</v>
      </c>
      <c r="L182" s="1">
        <f t="shared" ref="L182:N182" si="442">SUM(L180:L181)</f>
        <v>0</v>
      </c>
      <c r="M182" s="1">
        <f t="shared" si="442"/>
        <v>0</v>
      </c>
      <c r="N182" s="1">
        <f t="shared" si="442"/>
        <v>0</v>
      </c>
      <c r="O182" s="1">
        <f t="shared" si="441"/>
        <v>18</v>
      </c>
      <c r="P182" s="1">
        <f t="shared" si="441"/>
        <v>51</v>
      </c>
      <c r="Q182" s="1">
        <f t="shared" si="441"/>
        <v>69</v>
      </c>
      <c r="R182" s="1">
        <f t="shared" si="441"/>
        <v>1</v>
      </c>
      <c r="S182" s="1">
        <f t="shared" si="441"/>
        <v>2</v>
      </c>
      <c r="T182" s="1">
        <f t="shared" si="441"/>
        <v>3</v>
      </c>
      <c r="U182" s="1">
        <f t="shared" si="441"/>
        <v>0</v>
      </c>
      <c r="V182" s="1">
        <f t="shared" si="441"/>
        <v>0</v>
      </c>
      <c r="W182" s="1">
        <f t="shared" si="441"/>
        <v>0</v>
      </c>
      <c r="X182" s="1">
        <f t="shared" si="441"/>
        <v>0</v>
      </c>
      <c r="Y182" s="1">
        <f t="shared" si="441"/>
        <v>0</v>
      </c>
      <c r="Z182" s="1">
        <f t="shared" si="441"/>
        <v>0</v>
      </c>
      <c r="AA182" s="1">
        <f t="shared" si="440"/>
        <v>136</v>
      </c>
      <c r="AB182" s="1">
        <f t="shared" si="440"/>
        <v>194</v>
      </c>
      <c r="AC182" s="1">
        <f t="shared" si="440"/>
        <v>330</v>
      </c>
    </row>
    <row r="183" spans="1:29" ht="24" customHeight="1">
      <c r="A183" s="2"/>
      <c r="B183" s="3" t="s">
        <v>158</v>
      </c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6"/>
      <c r="V183" s="6"/>
      <c r="W183" s="6"/>
      <c r="X183" s="6"/>
      <c r="Y183" s="6"/>
      <c r="Z183" s="6"/>
      <c r="AA183" s="1"/>
      <c r="AB183" s="1"/>
      <c r="AC183" s="1"/>
    </row>
    <row r="184" spans="1:29" ht="24" customHeight="1">
      <c r="A184" s="2"/>
      <c r="B184" s="69" t="s">
        <v>101</v>
      </c>
      <c r="C184" s="55">
        <v>0</v>
      </c>
      <c r="D184" s="55">
        <v>0</v>
      </c>
      <c r="E184" s="55">
        <f>C184+D184</f>
        <v>0</v>
      </c>
      <c r="F184" s="55">
        <v>8</v>
      </c>
      <c r="G184" s="55">
        <v>6</v>
      </c>
      <c r="H184" s="55">
        <f>F184+G184</f>
        <v>14</v>
      </c>
      <c r="I184" s="55">
        <v>3</v>
      </c>
      <c r="J184" s="55">
        <v>4</v>
      </c>
      <c r="K184" s="55">
        <f>I184+J184</f>
        <v>7</v>
      </c>
      <c r="L184" s="55">
        <v>0</v>
      </c>
      <c r="M184" s="55">
        <v>0</v>
      </c>
      <c r="N184" s="55">
        <f>L184+M184</f>
        <v>0</v>
      </c>
      <c r="O184" s="55">
        <v>2</v>
      </c>
      <c r="P184" s="55">
        <v>3</v>
      </c>
      <c r="Q184" s="55">
        <f>O184+P184</f>
        <v>5</v>
      </c>
      <c r="R184" s="55">
        <v>0</v>
      </c>
      <c r="S184" s="55">
        <v>0</v>
      </c>
      <c r="T184" s="55">
        <f>R184+S184</f>
        <v>0</v>
      </c>
      <c r="U184" s="55">
        <v>0</v>
      </c>
      <c r="V184" s="55">
        <v>0</v>
      </c>
      <c r="W184" s="55">
        <f>U184+V184</f>
        <v>0</v>
      </c>
      <c r="X184" s="55">
        <v>0</v>
      </c>
      <c r="Y184" s="55">
        <v>0</v>
      </c>
      <c r="Z184" s="55">
        <f>X184+Y184</f>
        <v>0</v>
      </c>
      <c r="AA184" s="55">
        <f t="shared" ref="AA184" si="443">C184+F184+I184+O184+R184+U184+X184</f>
        <v>13</v>
      </c>
      <c r="AB184" s="55">
        <f t="shared" ref="AB184" si="444">D184+G184+J184+P184+S184+V184+Y184</f>
        <v>13</v>
      </c>
      <c r="AC184" s="55">
        <f t="shared" ref="AC184" si="445">E184+H184+K184+Q184+T184+W184+Z184</f>
        <v>26</v>
      </c>
    </row>
    <row r="185" spans="1:29" ht="24" customHeight="1">
      <c r="A185" s="2"/>
      <c r="B185" s="69" t="s">
        <v>167</v>
      </c>
      <c r="C185" s="55">
        <v>4</v>
      </c>
      <c r="D185" s="55">
        <v>3</v>
      </c>
      <c r="E185" s="55">
        <f t="shared" ref="E185:E186" si="446">C185+D185</f>
        <v>7</v>
      </c>
      <c r="F185" s="55">
        <v>0</v>
      </c>
      <c r="G185" s="55">
        <v>0</v>
      </c>
      <c r="H185" s="55">
        <f t="shared" ref="H185:H186" si="447">F185+G185</f>
        <v>0</v>
      </c>
      <c r="I185" s="55">
        <v>0</v>
      </c>
      <c r="J185" s="55">
        <v>0</v>
      </c>
      <c r="K185" s="55">
        <f t="shared" ref="K185:K186" si="448">I185+J185</f>
        <v>0</v>
      </c>
      <c r="L185" s="55">
        <v>0</v>
      </c>
      <c r="M185" s="55">
        <v>0</v>
      </c>
      <c r="N185" s="55">
        <f t="shared" ref="N185:N186" si="449">L185+M185</f>
        <v>0</v>
      </c>
      <c r="O185" s="55">
        <v>0</v>
      </c>
      <c r="P185" s="55">
        <v>0</v>
      </c>
      <c r="Q185" s="55">
        <f t="shared" ref="Q185:Q186" si="450">O185+P185</f>
        <v>0</v>
      </c>
      <c r="R185" s="55">
        <v>0</v>
      </c>
      <c r="S185" s="55">
        <v>0</v>
      </c>
      <c r="T185" s="55">
        <f t="shared" ref="T185:T186" si="451">R185+S185</f>
        <v>0</v>
      </c>
      <c r="U185" s="55">
        <v>0</v>
      </c>
      <c r="V185" s="55">
        <v>0</v>
      </c>
      <c r="W185" s="55">
        <f t="shared" ref="W185:W186" si="452">U185+V185</f>
        <v>0</v>
      </c>
      <c r="X185" s="55">
        <v>0</v>
      </c>
      <c r="Y185" s="55">
        <v>0</v>
      </c>
      <c r="Z185" s="55">
        <f t="shared" ref="Z185:Z186" si="453">X185+Y185</f>
        <v>0</v>
      </c>
      <c r="AA185" s="55">
        <f t="shared" ref="AA185:AA186" si="454">C185+F185+I185+O185+R185+U185+X185</f>
        <v>4</v>
      </c>
      <c r="AB185" s="55">
        <f t="shared" ref="AB185:AB186" si="455">D185+G185+J185+P185+S185+V185+Y185</f>
        <v>3</v>
      </c>
      <c r="AC185" s="55">
        <f t="shared" ref="AC185:AC186" si="456">E185+H185+K185+Q185+T185+W185+Z185</f>
        <v>7</v>
      </c>
    </row>
    <row r="186" spans="1:29" ht="24" customHeight="1">
      <c r="A186" s="2"/>
      <c r="B186" s="70" t="s">
        <v>36</v>
      </c>
      <c r="C186" s="55">
        <v>0</v>
      </c>
      <c r="D186" s="55">
        <v>0</v>
      </c>
      <c r="E186" s="55">
        <f t="shared" si="446"/>
        <v>0</v>
      </c>
      <c r="F186" s="55">
        <v>16</v>
      </c>
      <c r="G186" s="55">
        <v>8</v>
      </c>
      <c r="H186" s="55">
        <f t="shared" si="447"/>
        <v>24</v>
      </c>
      <c r="I186" s="55">
        <v>3</v>
      </c>
      <c r="J186" s="55">
        <v>10</v>
      </c>
      <c r="K186" s="55">
        <f t="shared" si="448"/>
        <v>13</v>
      </c>
      <c r="L186" s="55">
        <v>0</v>
      </c>
      <c r="M186" s="55">
        <v>0</v>
      </c>
      <c r="N186" s="55">
        <f t="shared" si="449"/>
        <v>0</v>
      </c>
      <c r="O186" s="55">
        <v>5</v>
      </c>
      <c r="P186" s="55">
        <v>3</v>
      </c>
      <c r="Q186" s="55">
        <f t="shared" si="450"/>
        <v>8</v>
      </c>
      <c r="R186" s="55">
        <v>1</v>
      </c>
      <c r="S186" s="55">
        <v>2</v>
      </c>
      <c r="T186" s="55">
        <f t="shared" si="451"/>
        <v>3</v>
      </c>
      <c r="U186" s="55">
        <v>0</v>
      </c>
      <c r="V186" s="55">
        <v>0</v>
      </c>
      <c r="W186" s="55">
        <f t="shared" si="452"/>
        <v>0</v>
      </c>
      <c r="X186" s="55">
        <v>0</v>
      </c>
      <c r="Y186" s="55">
        <v>0</v>
      </c>
      <c r="Z186" s="55">
        <f t="shared" si="453"/>
        <v>0</v>
      </c>
      <c r="AA186" s="55">
        <f t="shared" si="454"/>
        <v>25</v>
      </c>
      <c r="AB186" s="55">
        <f t="shared" si="455"/>
        <v>23</v>
      </c>
      <c r="AC186" s="55">
        <f t="shared" si="456"/>
        <v>48</v>
      </c>
    </row>
    <row r="187" spans="1:29" ht="24" customHeight="1">
      <c r="A187" s="2"/>
      <c r="B187" s="69" t="s">
        <v>168</v>
      </c>
      <c r="C187" s="55">
        <v>20</v>
      </c>
      <c r="D187" s="55">
        <v>11</v>
      </c>
      <c r="E187" s="55">
        <f>C187+D187</f>
        <v>31</v>
      </c>
      <c r="F187" s="55">
        <v>0</v>
      </c>
      <c r="G187" s="55">
        <v>0</v>
      </c>
      <c r="H187" s="55">
        <f>F187+G187</f>
        <v>0</v>
      </c>
      <c r="I187" s="55">
        <v>0</v>
      </c>
      <c r="J187" s="55">
        <v>0</v>
      </c>
      <c r="K187" s="55">
        <f>I187+J187</f>
        <v>0</v>
      </c>
      <c r="L187" s="55">
        <v>0</v>
      </c>
      <c r="M187" s="55">
        <v>0</v>
      </c>
      <c r="N187" s="55">
        <f>L187+M187</f>
        <v>0</v>
      </c>
      <c r="O187" s="55">
        <v>0</v>
      </c>
      <c r="P187" s="55">
        <v>0</v>
      </c>
      <c r="Q187" s="55">
        <f>O187+P187</f>
        <v>0</v>
      </c>
      <c r="R187" s="55">
        <v>0</v>
      </c>
      <c r="S187" s="55">
        <v>0</v>
      </c>
      <c r="T187" s="55">
        <f>R187+S187</f>
        <v>0</v>
      </c>
      <c r="U187" s="55">
        <v>0</v>
      </c>
      <c r="V187" s="55">
        <v>0</v>
      </c>
      <c r="W187" s="55">
        <f>U187+V187</f>
        <v>0</v>
      </c>
      <c r="X187" s="55">
        <v>0</v>
      </c>
      <c r="Y187" s="55">
        <v>0</v>
      </c>
      <c r="Z187" s="55">
        <f>X187+Y187</f>
        <v>0</v>
      </c>
      <c r="AA187" s="55">
        <f t="shared" ref="AA187:AC188" si="457">C187+F187+I187+O187+R187+U187+X187</f>
        <v>20</v>
      </c>
      <c r="AB187" s="55">
        <f t="shared" si="457"/>
        <v>11</v>
      </c>
      <c r="AC187" s="55">
        <f t="shared" si="457"/>
        <v>31</v>
      </c>
    </row>
    <row r="188" spans="1:29" ht="24" customHeight="1">
      <c r="A188" s="2"/>
      <c r="B188" s="22" t="s">
        <v>82</v>
      </c>
      <c r="C188" s="1">
        <f t="shared" ref="C188:Z188" si="458">SUM(C184:C187)</f>
        <v>24</v>
      </c>
      <c r="D188" s="1">
        <f t="shared" si="458"/>
        <v>14</v>
      </c>
      <c r="E188" s="1">
        <f t="shared" si="458"/>
        <v>38</v>
      </c>
      <c r="F188" s="1">
        <f t="shared" si="458"/>
        <v>24</v>
      </c>
      <c r="G188" s="1">
        <f t="shared" si="458"/>
        <v>14</v>
      </c>
      <c r="H188" s="1">
        <f t="shared" si="458"/>
        <v>38</v>
      </c>
      <c r="I188" s="1">
        <f t="shared" si="458"/>
        <v>6</v>
      </c>
      <c r="J188" s="1">
        <f t="shared" si="458"/>
        <v>14</v>
      </c>
      <c r="K188" s="1">
        <f t="shared" si="458"/>
        <v>20</v>
      </c>
      <c r="L188" s="1">
        <f t="shared" si="458"/>
        <v>0</v>
      </c>
      <c r="M188" s="1">
        <f t="shared" si="458"/>
        <v>0</v>
      </c>
      <c r="N188" s="1">
        <f t="shared" si="458"/>
        <v>0</v>
      </c>
      <c r="O188" s="1">
        <f t="shared" si="458"/>
        <v>7</v>
      </c>
      <c r="P188" s="1">
        <f t="shared" si="458"/>
        <v>6</v>
      </c>
      <c r="Q188" s="1">
        <f t="shared" si="458"/>
        <v>13</v>
      </c>
      <c r="R188" s="1">
        <f t="shared" si="458"/>
        <v>1</v>
      </c>
      <c r="S188" s="1">
        <f t="shared" si="458"/>
        <v>2</v>
      </c>
      <c r="T188" s="1">
        <f t="shared" si="458"/>
        <v>3</v>
      </c>
      <c r="U188" s="1">
        <f t="shared" si="458"/>
        <v>0</v>
      </c>
      <c r="V188" s="1">
        <f t="shared" si="458"/>
        <v>0</v>
      </c>
      <c r="W188" s="1">
        <f t="shared" si="458"/>
        <v>0</v>
      </c>
      <c r="X188" s="1">
        <f t="shared" si="458"/>
        <v>0</v>
      </c>
      <c r="Y188" s="1">
        <f t="shared" si="458"/>
        <v>0</v>
      </c>
      <c r="Z188" s="1">
        <f t="shared" si="458"/>
        <v>0</v>
      </c>
      <c r="AA188" s="1">
        <f t="shared" si="457"/>
        <v>62</v>
      </c>
      <c r="AB188" s="1">
        <f t="shared" si="457"/>
        <v>50</v>
      </c>
      <c r="AC188" s="1">
        <f t="shared" si="457"/>
        <v>112</v>
      </c>
    </row>
    <row r="189" spans="1:29" ht="24" customHeight="1">
      <c r="A189" s="2"/>
      <c r="B189" s="21" t="s">
        <v>81</v>
      </c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6"/>
      <c r="V189" s="6"/>
      <c r="W189" s="6"/>
      <c r="X189" s="6"/>
      <c r="Y189" s="6"/>
      <c r="Z189" s="6"/>
      <c r="AA189" s="1"/>
      <c r="AB189" s="1"/>
      <c r="AC189" s="1"/>
    </row>
    <row r="190" spans="1:29" ht="24" customHeight="1">
      <c r="A190" s="2"/>
      <c r="B190" s="63" t="s">
        <v>190</v>
      </c>
      <c r="C190" s="55">
        <v>8</v>
      </c>
      <c r="D190" s="55">
        <v>69</v>
      </c>
      <c r="E190" s="55">
        <f t="shared" si="243"/>
        <v>77</v>
      </c>
      <c r="F190" s="55">
        <v>14</v>
      </c>
      <c r="G190" s="55">
        <v>51</v>
      </c>
      <c r="H190" s="55">
        <f t="shared" ref="H190:H193" si="459">F190+G190</f>
        <v>65</v>
      </c>
      <c r="I190" s="55">
        <v>0</v>
      </c>
      <c r="J190" s="55">
        <v>5</v>
      </c>
      <c r="K190" s="55">
        <f t="shared" ref="K190:K193" si="460">I190+J190</f>
        <v>5</v>
      </c>
      <c r="L190" s="55">
        <v>0</v>
      </c>
      <c r="M190" s="55">
        <v>0</v>
      </c>
      <c r="N190" s="55">
        <f t="shared" ref="N190:N193" si="461">L190+M190</f>
        <v>0</v>
      </c>
      <c r="O190" s="55">
        <v>0</v>
      </c>
      <c r="P190" s="55">
        <v>1</v>
      </c>
      <c r="Q190" s="55">
        <f t="shared" ref="Q190:Q193" si="462">O190+P190</f>
        <v>1</v>
      </c>
      <c r="R190" s="55">
        <v>0</v>
      </c>
      <c r="S190" s="55">
        <v>0</v>
      </c>
      <c r="T190" s="55">
        <f t="shared" ref="T190:T193" si="463">R190+S190</f>
        <v>0</v>
      </c>
      <c r="U190" s="55">
        <v>0</v>
      </c>
      <c r="V190" s="55">
        <v>0</v>
      </c>
      <c r="W190" s="55">
        <f t="shared" ref="W190:W193" si="464">U190+V190</f>
        <v>0</v>
      </c>
      <c r="X190" s="55">
        <v>0</v>
      </c>
      <c r="Y190" s="55">
        <v>0</v>
      </c>
      <c r="Z190" s="55">
        <f t="shared" ref="Z190:Z193" si="465">SUM(X190:Y190)</f>
        <v>0</v>
      </c>
      <c r="AA190" s="55">
        <f t="shared" ref="AA190:AC194" si="466">C190+F190+I190+O190+R190+U190+X190</f>
        <v>22</v>
      </c>
      <c r="AB190" s="55">
        <f t="shared" si="466"/>
        <v>126</v>
      </c>
      <c r="AC190" s="55">
        <f t="shared" si="466"/>
        <v>148</v>
      </c>
    </row>
    <row r="191" spans="1:29" ht="24" customHeight="1">
      <c r="A191" s="2"/>
      <c r="B191" s="63" t="s">
        <v>191</v>
      </c>
      <c r="C191" s="55">
        <v>27</v>
      </c>
      <c r="D191" s="55">
        <v>74</v>
      </c>
      <c r="E191" s="55">
        <f t="shared" ref="E191" si="467">C191+D191</f>
        <v>101</v>
      </c>
      <c r="F191" s="55">
        <v>18</v>
      </c>
      <c r="G191" s="55">
        <v>70</v>
      </c>
      <c r="H191" s="55">
        <f t="shared" ref="H191" si="468">F191+G191</f>
        <v>88</v>
      </c>
      <c r="I191" s="55">
        <v>0</v>
      </c>
      <c r="J191" s="55">
        <v>3</v>
      </c>
      <c r="K191" s="55">
        <f t="shared" ref="K191" si="469">I191+J191</f>
        <v>3</v>
      </c>
      <c r="L191" s="55">
        <v>0</v>
      </c>
      <c r="M191" s="55">
        <v>0</v>
      </c>
      <c r="N191" s="55">
        <f t="shared" si="461"/>
        <v>0</v>
      </c>
      <c r="O191" s="55">
        <v>0</v>
      </c>
      <c r="P191" s="55">
        <v>1</v>
      </c>
      <c r="Q191" s="55">
        <f t="shared" ref="Q191" si="470">O191+P191</f>
        <v>1</v>
      </c>
      <c r="R191" s="55">
        <v>0</v>
      </c>
      <c r="S191" s="55">
        <v>0</v>
      </c>
      <c r="T191" s="55">
        <f t="shared" ref="T191" si="471">R191+S191</f>
        <v>0</v>
      </c>
      <c r="U191" s="55">
        <v>0</v>
      </c>
      <c r="V191" s="55">
        <v>0</v>
      </c>
      <c r="W191" s="55">
        <f t="shared" ref="W191" si="472">U191+V191</f>
        <v>0</v>
      </c>
      <c r="X191" s="55">
        <v>0</v>
      </c>
      <c r="Y191" s="55">
        <v>0</v>
      </c>
      <c r="Z191" s="55">
        <f t="shared" ref="Z191" si="473">SUM(X191:Y191)</f>
        <v>0</v>
      </c>
      <c r="AA191" s="55">
        <f t="shared" si="466"/>
        <v>45</v>
      </c>
      <c r="AB191" s="55">
        <f t="shared" si="466"/>
        <v>148</v>
      </c>
      <c r="AC191" s="55">
        <f t="shared" si="466"/>
        <v>193</v>
      </c>
    </row>
    <row r="192" spans="1:29" ht="24" customHeight="1">
      <c r="A192" s="2"/>
      <c r="B192" s="54" t="s">
        <v>194</v>
      </c>
      <c r="C192" s="55">
        <v>0</v>
      </c>
      <c r="D192" s="55">
        <v>0</v>
      </c>
      <c r="E192" s="55">
        <f t="shared" ref="E192" si="474">C192+D192</f>
        <v>0</v>
      </c>
      <c r="F192" s="55">
        <v>0</v>
      </c>
      <c r="G192" s="55">
        <v>0</v>
      </c>
      <c r="H192" s="55">
        <f t="shared" ref="H192" si="475">F192+G192</f>
        <v>0</v>
      </c>
      <c r="I192" s="55">
        <v>0</v>
      </c>
      <c r="J192" s="55">
        <v>0</v>
      </c>
      <c r="K192" s="55">
        <f t="shared" ref="K192" si="476">I192+J192</f>
        <v>0</v>
      </c>
      <c r="L192" s="55">
        <v>0</v>
      </c>
      <c r="M192" s="55">
        <v>0</v>
      </c>
      <c r="N192" s="55">
        <f t="shared" si="461"/>
        <v>0</v>
      </c>
      <c r="O192" s="55">
        <v>0</v>
      </c>
      <c r="P192" s="55">
        <v>0</v>
      </c>
      <c r="Q192" s="55">
        <f t="shared" ref="Q192" si="477">O192+P192</f>
        <v>0</v>
      </c>
      <c r="R192" s="55">
        <v>0</v>
      </c>
      <c r="S192" s="55">
        <v>1</v>
      </c>
      <c r="T192" s="55">
        <f t="shared" ref="T192" si="478">R192+S192</f>
        <v>1</v>
      </c>
      <c r="U192" s="55">
        <v>0</v>
      </c>
      <c r="V192" s="55">
        <v>0</v>
      </c>
      <c r="W192" s="55">
        <f t="shared" ref="W192" si="479">U192+V192</f>
        <v>0</v>
      </c>
      <c r="X192" s="55">
        <v>0</v>
      </c>
      <c r="Y192" s="55">
        <v>0</v>
      </c>
      <c r="Z192" s="55">
        <f t="shared" ref="Z192" si="480">SUM(X192:Y192)</f>
        <v>0</v>
      </c>
      <c r="AA192" s="55">
        <f t="shared" si="466"/>
        <v>0</v>
      </c>
      <c r="AB192" s="55">
        <f t="shared" si="466"/>
        <v>1</v>
      </c>
      <c r="AC192" s="55">
        <f t="shared" si="466"/>
        <v>1</v>
      </c>
    </row>
    <row r="193" spans="1:29" ht="24" customHeight="1">
      <c r="A193" s="2"/>
      <c r="B193" s="63" t="s">
        <v>37</v>
      </c>
      <c r="C193" s="55">
        <v>41</v>
      </c>
      <c r="D193" s="55">
        <v>49</v>
      </c>
      <c r="E193" s="55">
        <f t="shared" si="243"/>
        <v>90</v>
      </c>
      <c r="F193" s="55">
        <v>25</v>
      </c>
      <c r="G193" s="55">
        <v>56</v>
      </c>
      <c r="H193" s="55">
        <f t="shared" si="459"/>
        <v>81</v>
      </c>
      <c r="I193" s="55">
        <v>5</v>
      </c>
      <c r="J193" s="55">
        <v>3</v>
      </c>
      <c r="K193" s="55">
        <f t="shared" si="460"/>
        <v>8</v>
      </c>
      <c r="L193" s="55">
        <v>0</v>
      </c>
      <c r="M193" s="55">
        <v>0</v>
      </c>
      <c r="N193" s="55">
        <f t="shared" si="461"/>
        <v>0</v>
      </c>
      <c r="O193" s="55">
        <v>0</v>
      </c>
      <c r="P193" s="55">
        <v>0</v>
      </c>
      <c r="Q193" s="55">
        <f t="shared" si="462"/>
        <v>0</v>
      </c>
      <c r="R193" s="55">
        <v>0</v>
      </c>
      <c r="S193" s="55">
        <v>0</v>
      </c>
      <c r="T193" s="55">
        <f t="shared" si="463"/>
        <v>0</v>
      </c>
      <c r="U193" s="55">
        <v>0</v>
      </c>
      <c r="V193" s="55">
        <v>0</v>
      </c>
      <c r="W193" s="55">
        <f t="shared" si="464"/>
        <v>0</v>
      </c>
      <c r="X193" s="55">
        <v>0</v>
      </c>
      <c r="Y193" s="55">
        <v>0</v>
      </c>
      <c r="Z193" s="55">
        <f t="shared" si="465"/>
        <v>0</v>
      </c>
      <c r="AA193" s="55">
        <f t="shared" si="466"/>
        <v>71</v>
      </c>
      <c r="AB193" s="55">
        <f t="shared" si="466"/>
        <v>108</v>
      </c>
      <c r="AC193" s="55">
        <f t="shared" si="466"/>
        <v>179</v>
      </c>
    </row>
    <row r="194" spans="1:29" ht="24" customHeight="1">
      <c r="A194" s="2"/>
      <c r="B194" s="7" t="s">
        <v>82</v>
      </c>
      <c r="C194" s="1">
        <f t="shared" ref="C194:Z194" si="481">SUM(C190:C193)</f>
        <v>76</v>
      </c>
      <c r="D194" s="1">
        <f t="shared" si="481"/>
        <v>192</v>
      </c>
      <c r="E194" s="1">
        <f t="shared" si="481"/>
        <v>268</v>
      </c>
      <c r="F194" s="1">
        <f t="shared" si="481"/>
        <v>57</v>
      </c>
      <c r="G194" s="1">
        <f t="shared" si="481"/>
        <v>177</v>
      </c>
      <c r="H194" s="1">
        <f t="shared" si="481"/>
        <v>234</v>
      </c>
      <c r="I194" s="1">
        <f t="shared" si="481"/>
        <v>5</v>
      </c>
      <c r="J194" s="1">
        <f t="shared" si="481"/>
        <v>11</v>
      </c>
      <c r="K194" s="1">
        <f t="shared" si="481"/>
        <v>16</v>
      </c>
      <c r="L194" s="1">
        <f>SUM(L190:L193)</f>
        <v>0</v>
      </c>
      <c r="M194" s="1">
        <f>SUM(M190:M193)</f>
        <v>0</v>
      </c>
      <c r="N194" s="1">
        <f>SUM(N190:N193)</f>
        <v>0</v>
      </c>
      <c r="O194" s="1">
        <f t="shared" si="481"/>
        <v>0</v>
      </c>
      <c r="P194" s="1">
        <f t="shared" si="481"/>
        <v>2</v>
      </c>
      <c r="Q194" s="1">
        <f t="shared" si="481"/>
        <v>2</v>
      </c>
      <c r="R194" s="1">
        <f t="shared" si="481"/>
        <v>0</v>
      </c>
      <c r="S194" s="1">
        <f t="shared" si="481"/>
        <v>1</v>
      </c>
      <c r="T194" s="1">
        <f t="shared" si="481"/>
        <v>1</v>
      </c>
      <c r="U194" s="1">
        <f t="shared" si="481"/>
        <v>0</v>
      </c>
      <c r="V194" s="1">
        <f t="shared" si="481"/>
        <v>0</v>
      </c>
      <c r="W194" s="1">
        <f t="shared" si="481"/>
        <v>0</v>
      </c>
      <c r="X194" s="1">
        <f t="shared" si="481"/>
        <v>0</v>
      </c>
      <c r="Y194" s="1">
        <f t="shared" si="481"/>
        <v>0</v>
      </c>
      <c r="Z194" s="1">
        <f t="shared" si="481"/>
        <v>0</v>
      </c>
      <c r="AA194" s="1">
        <f t="shared" si="466"/>
        <v>138</v>
      </c>
      <c r="AB194" s="1">
        <f t="shared" si="466"/>
        <v>383</v>
      </c>
      <c r="AC194" s="1">
        <f t="shared" si="466"/>
        <v>521</v>
      </c>
    </row>
    <row r="195" spans="1:29" ht="24" customHeight="1">
      <c r="A195" s="2"/>
      <c r="B195" s="21" t="s">
        <v>83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6"/>
      <c r="V195" s="6"/>
      <c r="W195" s="6"/>
      <c r="X195" s="6"/>
      <c r="Y195" s="6"/>
      <c r="Z195" s="6"/>
      <c r="AA195" s="1"/>
      <c r="AB195" s="1"/>
      <c r="AC195" s="1"/>
    </row>
    <row r="196" spans="1:29" ht="24" customHeight="1">
      <c r="A196" s="2"/>
      <c r="B196" s="63" t="s">
        <v>39</v>
      </c>
      <c r="C196" s="55">
        <v>6</v>
      </c>
      <c r="D196" s="55">
        <v>89</v>
      </c>
      <c r="E196" s="55">
        <f t="shared" ref="E196" si="482">C196+D196</f>
        <v>95</v>
      </c>
      <c r="F196" s="55">
        <v>10</v>
      </c>
      <c r="G196" s="55">
        <v>70</v>
      </c>
      <c r="H196" s="55">
        <f t="shared" ref="H196" si="483">F196+G196</f>
        <v>80</v>
      </c>
      <c r="I196" s="55">
        <v>2</v>
      </c>
      <c r="J196" s="55">
        <v>3</v>
      </c>
      <c r="K196" s="55">
        <f t="shared" ref="K196" si="484">I196+J196</f>
        <v>5</v>
      </c>
      <c r="L196" s="55">
        <v>0</v>
      </c>
      <c r="M196" s="55">
        <v>0</v>
      </c>
      <c r="N196" s="55">
        <f t="shared" ref="N196" si="485">L196+M196</f>
        <v>0</v>
      </c>
      <c r="O196" s="55">
        <v>0</v>
      </c>
      <c r="P196" s="55">
        <v>1</v>
      </c>
      <c r="Q196" s="55">
        <f t="shared" ref="Q196" si="486">O196+P196</f>
        <v>1</v>
      </c>
      <c r="R196" s="55">
        <v>0</v>
      </c>
      <c r="S196" s="55">
        <v>0</v>
      </c>
      <c r="T196" s="55">
        <f t="shared" ref="T196" si="487">R196+S196</f>
        <v>0</v>
      </c>
      <c r="U196" s="55">
        <v>0</v>
      </c>
      <c r="V196" s="55">
        <v>0</v>
      </c>
      <c r="W196" s="55">
        <f t="shared" ref="W196" si="488">U196+V196</f>
        <v>0</v>
      </c>
      <c r="X196" s="55">
        <v>0</v>
      </c>
      <c r="Y196" s="55">
        <v>0</v>
      </c>
      <c r="Z196" s="55">
        <f t="shared" ref="Z196" si="489">X196+Y196</f>
        <v>0</v>
      </c>
      <c r="AA196" s="55">
        <f t="shared" ref="AA196:AC197" si="490">C196+F196+I196+O196+R196+U196+X196</f>
        <v>18</v>
      </c>
      <c r="AB196" s="55">
        <f t="shared" si="490"/>
        <v>163</v>
      </c>
      <c r="AC196" s="55">
        <f t="shared" si="490"/>
        <v>181</v>
      </c>
    </row>
    <row r="197" spans="1:29" ht="24" customHeight="1">
      <c r="A197" s="2"/>
      <c r="B197" s="7" t="s">
        <v>82</v>
      </c>
      <c r="C197" s="1">
        <f>SUM(C196)</f>
        <v>6</v>
      </c>
      <c r="D197" s="1">
        <f t="shared" ref="D197" si="491">SUM(D196)</f>
        <v>89</v>
      </c>
      <c r="E197" s="1">
        <f t="shared" ref="E197" si="492">SUM(E196)</f>
        <v>95</v>
      </c>
      <c r="F197" s="1">
        <f t="shared" ref="F197" si="493">SUM(F196)</f>
        <v>10</v>
      </c>
      <c r="G197" s="1">
        <f t="shared" ref="G197" si="494">SUM(G196)</f>
        <v>70</v>
      </c>
      <c r="H197" s="1">
        <f t="shared" ref="H197" si="495">SUM(H196)</f>
        <v>80</v>
      </c>
      <c r="I197" s="1">
        <f t="shared" ref="I197" si="496">SUM(I196)</f>
        <v>2</v>
      </c>
      <c r="J197" s="1">
        <f t="shared" ref="J197" si="497">SUM(J196)</f>
        <v>3</v>
      </c>
      <c r="K197" s="1">
        <f t="shared" ref="K197" si="498">SUM(K196)</f>
        <v>5</v>
      </c>
      <c r="L197" s="1">
        <f>SUM(L196)</f>
        <v>0</v>
      </c>
      <c r="M197" s="1">
        <f>SUM(M196)</f>
        <v>0</v>
      </c>
      <c r="N197" s="1">
        <f>SUM(N196)</f>
        <v>0</v>
      </c>
      <c r="O197" s="1">
        <f t="shared" ref="O197" si="499">SUM(O196)</f>
        <v>0</v>
      </c>
      <c r="P197" s="1">
        <f t="shared" ref="P197" si="500">SUM(P196)</f>
        <v>1</v>
      </c>
      <c r="Q197" s="1">
        <f t="shared" ref="Q197" si="501">SUM(Q196)</f>
        <v>1</v>
      </c>
      <c r="R197" s="1">
        <f t="shared" ref="R197" si="502">SUM(R196)</f>
        <v>0</v>
      </c>
      <c r="S197" s="1">
        <f t="shared" ref="S197" si="503">SUM(S196)</f>
        <v>0</v>
      </c>
      <c r="T197" s="1">
        <f t="shared" ref="T197" si="504">SUM(T196)</f>
        <v>0</v>
      </c>
      <c r="U197" s="1">
        <f t="shared" ref="U197" si="505">SUM(U196)</f>
        <v>0</v>
      </c>
      <c r="V197" s="1">
        <f t="shared" ref="V197" si="506">SUM(V196)</f>
        <v>0</v>
      </c>
      <c r="W197" s="1">
        <f t="shared" ref="W197" si="507">SUM(W196)</f>
        <v>0</v>
      </c>
      <c r="X197" s="1">
        <f t="shared" ref="X197" si="508">SUM(X196)</f>
        <v>0</v>
      </c>
      <c r="Y197" s="1">
        <f t="shared" ref="Y197" si="509">SUM(Y196)</f>
        <v>0</v>
      </c>
      <c r="Z197" s="1">
        <f t="shared" ref="Z197" si="510">SUM(Z196)</f>
        <v>0</v>
      </c>
      <c r="AA197" s="1">
        <f t="shared" si="490"/>
        <v>18</v>
      </c>
      <c r="AB197" s="1">
        <f t="shared" si="490"/>
        <v>163</v>
      </c>
      <c r="AC197" s="1">
        <f t="shared" si="490"/>
        <v>181</v>
      </c>
    </row>
    <row r="198" spans="1:29" ht="24" customHeight="1">
      <c r="A198" s="2"/>
      <c r="B198" s="22" t="s">
        <v>8</v>
      </c>
      <c r="C198" s="1">
        <f t="shared" ref="C198:AC198" si="511">C197+C194+C188+C182+C178+C175</f>
        <v>531</v>
      </c>
      <c r="D198" s="1">
        <f t="shared" si="511"/>
        <v>1190</v>
      </c>
      <c r="E198" s="1">
        <f t="shared" si="511"/>
        <v>1721</v>
      </c>
      <c r="F198" s="1">
        <f t="shared" si="511"/>
        <v>508</v>
      </c>
      <c r="G198" s="1">
        <f t="shared" si="511"/>
        <v>1236</v>
      </c>
      <c r="H198" s="1">
        <f t="shared" si="511"/>
        <v>1744</v>
      </c>
      <c r="I198" s="1">
        <f t="shared" si="511"/>
        <v>310</v>
      </c>
      <c r="J198" s="1">
        <f t="shared" si="511"/>
        <v>722</v>
      </c>
      <c r="K198" s="1">
        <f t="shared" si="511"/>
        <v>1032</v>
      </c>
      <c r="L198" s="1">
        <f t="shared" si="511"/>
        <v>0</v>
      </c>
      <c r="M198" s="1">
        <f t="shared" si="511"/>
        <v>0</v>
      </c>
      <c r="N198" s="1">
        <f t="shared" si="511"/>
        <v>0</v>
      </c>
      <c r="O198" s="1">
        <f t="shared" si="511"/>
        <v>293</v>
      </c>
      <c r="P198" s="1">
        <f t="shared" si="511"/>
        <v>810</v>
      </c>
      <c r="Q198" s="1">
        <f t="shared" si="511"/>
        <v>1103</v>
      </c>
      <c r="R198" s="1">
        <f t="shared" si="511"/>
        <v>41</v>
      </c>
      <c r="S198" s="1">
        <f t="shared" si="511"/>
        <v>35</v>
      </c>
      <c r="T198" s="1">
        <f t="shared" si="511"/>
        <v>76</v>
      </c>
      <c r="U198" s="1">
        <f t="shared" si="511"/>
        <v>0</v>
      </c>
      <c r="V198" s="1">
        <f t="shared" si="511"/>
        <v>0</v>
      </c>
      <c r="W198" s="1">
        <f t="shared" si="511"/>
        <v>0</v>
      </c>
      <c r="X198" s="1">
        <f t="shared" si="511"/>
        <v>0</v>
      </c>
      <c r="Y198" s="1">
        <f t="shared" si="511"/>
        <v>0</v>
      </c>
      <c r="Z198" s="1">
        <f t="shared" si="511"/>
        <v>0</v>
      </c>
      <c r="AA198" s="1">
        <f t="shared" si="511"/>
        <v>1683</v>
      </c>
      <c r="AB198" s="1">
        <f t="shared" si="511"/>
        <v>3993</v>
      </c>
      <c r="AC198" s="1">
        <f t="shared" si="511"/>
        <v>5676</v>
      </c>
    </row>
    <row r="199" spans="1:29" ht="24" customHeight="1">
      <c r="A199" s="2"/>
      <c r="B199" s="18" t="s">
        <v>75</v>
      </c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6"/>
      <c r="V199" s="6"/>
      <c r="W199" s="6"/>
      <c r="X199" s="6"/>
      <c r="Y199" s="6"/>
      <c r="Z199" s="6"/>
      <c r="AA199" s="1"/>
      <c r="AB199" s="1"/>
      <c r="AC199" s="1"/>
    </row>
    <row r="200" spans="1:29" ht="24" customHeight="1">
      <c r="A200" s="2"/>
      <c r="B200" s="23" t="s">
        <v>80</v>
      </c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6"/>
      <c r="V200" s="6"/>
      <c r="W200" s="6"/>
      <c r="X200" s="6"/>
      <c r="Y200" s="6"/>
      <c r="Z200" s="6"/>
      <c r="AA200" s="1"/>
      <c r="AB200" s="1"/>
      <c r="AC200" s="1"/>
    </row>
    <row r="201" spans="1:29" ht="24" customHeight="1">
      <c r="A201" s="2"/>
      <c r="B201" s="62" t="s">
        <v>35</v>
      </c>
      <c r="C201" s="55">
        <v>0</v>
      </c>
      <c r="D201" s="55">
        <v>0</v>
      </c>
      <c r="E201" s="55">
        <f t="shared" ref="E201:E202" si="512">C201+D201</f>
        <v>0</v>
      </c>
      <c r="F201" s="55">
        <v>0</v>
      </c>
      <c r="G201" s="55">
        <v>0</v>
      </c>
      <c r="H201" s="55">
        <f t="shared" ref="H201:H202" si="513">F201+G201</f>
        <v>0</v>
      </c>
      <c r="I201" s="55">
        <v>0</v>
      </c>
      <c r="J201" s="55">
        <v>0</v>
      </c>
      <c r="K201" s="55">
        <f t="shared" ref="K201:K202" si="514">I201+J201</f>
        <v>0</v>
      </c>
      <c r="L201" s="55">
        <v>0</v>
      </c>
      <c r="M201" s="55">
        <v>0</v>
      </c>
      <c r="N201" s="55">
        <f t="shared" ref="N201:N203" si="515">L201+M201</f>
        <v>0</v>
      </c>
      <c r="O201" s="55">
        <v>0</v>
      </c>
      <c r="P201" s="55">
        <v>0</v>
      </c>
      <c r="Q201" s="55">
        <f t="shared" ref="Q201:Q202" si="516">O201+P201</f>
        <v>0</v>
      </c>
      <c r="R201" s="55">
        <v>1</v>
      </c>
      <c r="S201" s="55">
        <v>1</v>
      </c>
      <c r="T201" s="55">
        <f t="shared" ref="T201:T202" si="517">R201+S201</f>
        <v>2</v>
      </c>
      <c r="U201" s="55">
        <v>0</v>
      </c>
      <c r="V201" s="55">
        <v>0</v>
      </c>
      <c r="W201" s="55">
        <f t="shared" ref="W201:W202" si="518">U201+V201</f>
        <v>0</v>
      </c>
      <c r="X201" s="55">
        <v>0</v>
      </c>
      <c r="Y201" s="55">
        <v>0</v>
      </c>
      <c r="Z201" s="55">
        <f t="shared" ref="Z201:Z202" si="519">X201+Y201</f>
        <v>0</v>
      </c>
      <c r="AA201" s="55">
        <f t="shared" ref="AA201:AC203" si="520">C201+F201+I201+O201+R201+U201+X201</f>
        <v>1</v>
      </c>
      <c r="AB201" s="55">
        <f t="shared" si="520"/>
        <v>1</v>
      </c>
      <c r="AC201" s="55">
        <f t="shared" si="520"/>
        <v>2</v>
      </c>
    </row>
    <row r="202" spans="1:29" ht="24" customHeight="1">
      <c r="A202" s="2"/>
      <c r="B202" s="62" t="s">
        <v>192</v>
      </c>
      <c r="C202" s="55">
        <v>0</v>
      </c>
      <c r="D202" s="55">
        <v>0</v>
      </c>
      <c r="E202" s="55">
        <f t="shared" si="512"/>
        <v>0</v>
      </c>
      <c r="F202" s="55">
        <v>0</v>
      </c>
      <c r="G202" s="55">
        <v>0</v>
      </c>
      <c r="H202" s="55">
        <f t="shared" si="513"/>
        <v>0</v>
      </c>
      <c r="I202" s="55">
        <v>0</v>
      </c>
      <c r="J202" s="55">
        <v>0</v>
      </c>
      <c r="K202" s="55">
        <f t="shared" si="514"/>
        <v>0</v>
      </c>
      <c r="L202" s="55">
        <v>0</v>
      </c>
      <c r="M202" s="55">
        <v>0</v>
      </c>
      <c r="N202" s="55">
        <f t="shared" si="515"/>
        <v>0</v>
      </c>
      <c r="O202" s="55">
        <v>21</v>
      </c>
      <c r="P202" s="55">
        <v>20</v>
      </c>
      <c r="Q202" s="55">
        <f t="shared" si="516"/>
        <v>41</v>
      </c>
      <c r="R202" s="55">
        <v>2</v>
      </c>
      <c r="S202" s="55">
        <v>2</v>
      </c>
      <c r="T202" s="55">
        <f t="shared" si="517"/>
        <v>4</v>
      </c>
      <c r="U202" s="55">
        <v>0</v>
      </c>
      <c r="V202" s="55">
        <v>0</v>
      </c>
      <c r="W202" s="55">
        <f t="shared" si="518"/>
        <v>0</v>
      </c>
      <c r="X202" s="55">
        <v>0</v>
      </c>
      <c r="Y202" s="55">
        <v>0</v>
      </c>
      <c r="Z202" s="55">
        <f t="shared" si="519"/>
        <v>0</v>
      </c>
      <c r="AA202" s="55">
        <f t="shared" si="520"/>
        <v>23</v>
      </c>
      <c r="AB202" s="55">
        <f t="shared" si="520"/>
        <v>22</v>
      </c>
      <c r="AC202" s="55">
        <f t="shared" si="520"/>
        <v>45</v>
      </c>
    </row>
    <row r="203" spans="1:29" ht="24" customHeight="1">
      <c r="A203" s="2"/>
      <c r="B203" s="62" t="s">
        <v>194</v>
      </c>
      <c r="C203" s="55">
        <v>0</v>
      </c>
      <c r="D203" s="55">
        <v>0</v>
      </c>
      <c r="E203" s="55">
        <f t="shared" si="243"/>
        <v>0</v>
      </c>
      <c r="F203" s="55">
        <v>0</v>
      </c>
      <c r="G203" s="55">
        <v>0</v>
      </c>
      <c r="H203" s="55">
        <f t="shared" si="244"/>
        <v>0</v>
      </c>
      <c r="I203" s="55">
        <v>0</v>
      </c>
      <c r="J203" s="55">
        <v>0</v>
      </c>
      <c r="K203" s="55">
        <f t="shared" si="246"/>
        <v>0</v>
      </c>
      <c r="L203" s="55">
        <v>0</v>
      </c>
      <c r="M203" s="55">
        <v>0</v>
      </c>
      <c r="N203" s="55">
        <f t="shared" si="515"/>
        <v>0</v>
      </c>
      <c r="O203" s="55">
        <v>0</v>
      </c>
      <c r="P203" s="55">
        <v>0</v>
      </c>
      <c r="Q203" s="55">
        <f t="shared" si="247"/>
        <v>0</v>
      </c>
      <c r="R203" s="55">
        <v>0</v>
      </c>
      <c r="S203" s="55">
        <v>1</v>
      </c>
      <c r="T203" s="55">
        <f t="shared" si="248"/>
        <v>1</v>
      </c>
      <c r="U203" s="55">
        <v>0</v>
      </c>
      <c r="V203" s="55">
        <v>0</v>
      </c>
      <c r="W203" s="55">
        <f t="shared" si="249"/>
        <v>0</v>
      </c>
      <c r="X203" s="55">
        <v>0</v>
      </c>
      <c r="Y203" s="55">
        <v>0</v>
      </c>
      <c r="Z203" s="55">
        <f t="shared" si="250"/>
        <v>0</v>
      </c>
      <c r="AA203" s="55">
        <f t="shared" si="520"/>
        <v>0</v>
      </c>
      <c r="AB203" s="55">
        <f t="shared" si="520"/>
        <v>1</v>
      </c>
      <c r="AC203" s="55">
        <f t="shared" si="520"/>
        <v>1</v>
      </c>
    </row>
    <row r="204" spans="1:29" ht="24" customHeight="1">
      <c r="A204" s="2"/>
      <c r="B204" s="22" t="s">
        <v>82</v>
      </c>
      <c r="C204" s="1">
        <f t="shared" ref="C204:Z204" si="521">SUM(C201:C203)</f>
        <v>0</v>
      </c>
      <c r="D204" s="1">
        <f t="shared" si="521"/>
        <v>0</v>
      </c>
      <c r="E204" s="1">
        <f t="shared" si="521"/>
        <v>0</v>
      </c>
      <c r="F204" s="1">
        <f t="shared" si="521"/>
        <v>0</v>
      </c>
      <c r="G204" s="1">
        <f t="shared" si="521"/>
        <v>0</v>
      </c>
      <c r="H204" s="1">
        <f t="shared" si="521"/>
        <v>0</v>
      </c>
      <c r="I204" s="1">
        <f t="shared" si="521"/>
        <v>0</v>
      </c>
      <c r="J204" s="1">
        <f t="shared" si="521"/>
        <v>0</v>
      </c>
      <c r="K204" s="1">
        <f t="shared" si="521"/>
        <v>0</v>
      </c>
      <c r="L204" s="1">
        <f t="shared" si="521"/>
        <v>0</v>
      </c>
      <c r="M204" s="1">
        <f t="shared" si="521"/>
        <v>0</v>
      </c>
      <c r="N204" s="1">
        <f t="shared" si="521"/>
        <v>0</v>
      </c>
      <c r="O204" s="1">
        <f t="shared" si="521"/>
        <v>21</v>
      </c>
      <c r="P204" s="1">
        <f t="shared" si="521"/>
        <v>20</v>
      </c>
      <c r="Q204" s="1">
        <f t="shared" si="521"/>
        <v>41</v>
      </c>
      <c r="R204" s="1">
        <f t="shared" si="521"/>
        <v>3</v>
      </c>
      <c r="S204" s="1">
        <f t="shared" si="521"/>
        <v>4</v>
      </c>
      <c r="T204" s="1">
        <f t="shared" si="521"/>
        <v>7</v>
      </c>
      <c r="U204" s="1">
        <f t="shared" si="521"/>
        <v>0</v>
      </c>
      <c r="V204" s="1">
        <f t="shared" si="521"/>
        <v>0</v>
      </c>
      <c r="W204" s="1">
        <f t="shared" si="521"/>
        <v>0</v>
      </c>
      <c r="X204" s="1">
        <f t="shared" si="521"/>
        <v>0</v>
      </c>
      <c r="Y204" s="1">
        <f t="shared" si="521"/>
        <v>0</v>
      </c>
      <c r="Z204" s="1">
        <f t="shared" si="521"/>
        <v>0</v>
      </c>
      <c r="AA204" s="1">
        <f>C204+F204+I204+O204+R204+U204+X204</f>
        <v>24</v>
      </c>
      <c r="AB204" s="1">
        <f>D204+G204+J204+P204+S204+V204+Y204</f>
        <v>24</v>
      </c>
      <c r="AC204" s="1">
        <f>AA204+AB204</f>
        <v>48</v>
      </c>
    </row>
    <row r="205" spans="1:29" ht="24" customHeight="1">
      <c r="A205" s="2"/>
      <c r="B205" s="17" t="s">
        <v>198</v>
      </c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6"/>
      <c r="V205" s="6"/>
      <c r="W205" s="6"/>
      <c r="X205" s="6"/>
      <c r="Y205" s="6"/>
      <c r="Z205" s="6"/>
      <c r="AA205" s="1"/>
      <c r="AB205" s="1"/>
      <c r="AC205" s="1"/>
    </row>
    <row r="206" spans="1:29" ht="24" customHeight="1">
      <c r="A206" s="2"/>
      <c r="B206" s="62" t="s">
        <v>194</v>
      </c>
      <c r="C206" s="55">
        <v>10</v>
      </c>
      <c r="D206" s="55">
        <v>24</v>
      </c>
      <c r="E206" s="55">
        <f>C206+D206</f>
        <v>34</v>
      </c>
      <c r="F206" s="55">
        <v>0</v>
      </c>
      <c r="G206" s="55">
        <v>0</v>
      </c>
      <c r="H206" s="55">
        <f>F206+G206</f>
        <v>0</v>
      </c>
      <c r="I206" s="55">
        <v>0</v>
      </c>
      <c r="J206" s="55">
        <v>0</v>
      </c>
      <c r="K206" s="55">
        <f>I206+J206</f>
        <v>0</v>
      </c>
      <c r="L206" s="55">
        <v>0</v>
      </c>
      <c r="M206" s="55">
        <v>0</v>
      </c>
      <c r="N206" s="55">
        <f>L206+M206</f>
        <v>0</v>
      </c>
      <c r="O206" s="55">
        <v>0</v>
      </c>
      <c r="P206" s="55">
        <v>0</v>
      </c>
      <c r="Q206" s="55">
        <f>O206+P206</f>
        <v>0</v>
      </c>
      <c r="R206" s="55">
        <v>0</v>
      </c>
      <c r="S206" s="55">
        <v>0</v>
      </c>
      <c r="T206" s="55">
        <f>R206+S206</f>
        <v>0</v>
      </c>
      <c r="U206" s="55">
        <v>0</v>
      </c>
      <c r="V206" s="55">
        <v>0</v>
      </c>
      <c r="W206" s="55">
        <f>U206+V206</f>
        <v>0</v>
      </c>
      <c r="X206" s="55">
        <v>0</v>
      </c>
      <c r="Y206" s="55">
        <v>0</v>
      </c>
      <c r="Z206" s="55">
        <f>X206+Y206</f>
        <v>0</v>
      </c>
      <c r="AA206" s="55">
        <f t="shared" ref="AA206:AC207" si="522">C206+F206+I206+O206+R206+U206+X206</f>
        <v>10</v>
      </c>
      <c r="AB206" s="55">
        <f t="shared" si="522"/>
        <v>24</v>
      </c>
      <c r="AC206" s="55">
        <f t="shared" si="522"/>
        <v>34</v>
      </c>
    </row>
    <row r="207" spans="1:29" ht="24" customHeight="1">
      <c r="A207" s="2"/>
      <c r="B207" s="22" t="s">
        <v>82</v>
      </c>
      <c r="C207" s="1">
        <f>SUM(C206)</f>
        <v>10</v>
      </c>
      <c r="D207" s="1">
        <f t="shared" ref="D207:Z207" si="523">SUM(D206)</f>
        <v>24</v>
      </c>
      <c r="E207" s="1">
        <f t="shared" si="523"/>
        <v>34</v>
      </c>
      <c r="F207" s="1">
        <f t="shared" si="523"/>
        <v>0</v>
      </c>
      <c r="G207" s="1">
        <f t="shared" si="523"/>
        <v>0</v>
      </c>
      <c r="H207" s="1">
        <f t="shared" si="523"/>
        <v>0</v>
      </c>
      <c r="I207" s="1">
        <f t="shared" si="523"/>
        <v>0</v>
      </c>
      <c r="J207" s="1">
        <f t="shared" si="523"/>
        <v>0</v>
      </c>
      <c r="K207" s="1">
        <f t="shared" si="523"/>
        <v>0</v>
      </c>
      <c r="L207" s="1">
        <f t="shared" ref="L207:N207" si="524">SUM(L206)</f>
        <v>0</v>
      </c>
      <c r="M207" s="1">
        <f t="shared" si="524"/>
        <v>0</v>
      </c>
      <c r="N207" s="1">
        <f t="shared" si="524"/>
        <v>0</v>
      </c>
      <c r="O207" s="1">
        <f t="shared" si="523"/>
        <v>0</v>
      </c>
      <c r="P207" s="1">
        <f t="shared" si="523"/>
        <v>0</v>
      </c>
      <c r="Q207" s="1">
        <f t="shared" si="523"/>
        <v>0</v>
      </c>
      <c r="R207" s="1">
        <f t="shared" si="523"/>
        <v>0</v>
      </c>
      <c r="S207" s="1">
        <f t="shared" si="523"/>
        <v>0</v>
      </c>
      <c r="T207" s="1">
        <f t="shared" si="523"/>
        <v>0</v>
      </c>
      <c r="U207" s="1">
        <f t="shared" si="523"/>
        <v>0</v>
      </c>
      <c r="V207" s="1">
        <f t="shared" si="523"/>
        <v>0</v>
      </c>
      <c r="W207" s="1">
        <f t="shared" si="523"/>
        <v>0</v>
      </c>
      <c r="X207" s="1">
        <f t="shared" si="523"/>
        <v>0</v>
      </c>
      <c r="Y207" s="1">
        <f t="shared" si="523"/>
        <v>0</v>
      </c>
      <c r="Z207" s="1">
        <f t="shared" si="523"/>
        <v>0</v>
      </c>
      <c r="AA207" s="1">
        <f t="shared" si="522"/>
        <v>10</v>
      </c>
      <c r="AB207" s="1">
        <f t="shared" si="522"/>
        <v>24</v>
      </c>
      <c r="AC207" s="1">
        <f t="shared" si="522"/>
        <v>34</v>
      </c>
    </row>
    <row r="208" spans="1:29" ht="24" customHeight="1">
      <c r="A208" s="2"/>
      <c r="B208" s="7" t="s">
        <v>76</v>
      </c>
      <c r="C208" s="1">
        <f>C204+C207</f>
        <v>10</v>
      </c>
      <c r="D208" s="1">
        <f t="shared" ref="D208:J208" si="525">D204+D207</f>
        <v>24</v>
      </c>
      <c r="E208" s="1">
        <f t="shared" si="525"/>
        <v>34</v>
      </c>
      <c r="F208" s="1">
        <f t="shared" si="525"/>
        <v>0</v>
      </c>
      <c r="G208" s="1">
        <f t="shared" si="525"/>
        <v>0</v>
      </c>
      <c r="H208" s="1">
        <f t="shared" si="525"/>
        <v>0</v>
      </c>
      <c r="I208" s="1">
        <f t="shared" si="525"/>
        <v>0</v>
      </c>
      <c r="J208" s="1">
        <f t="shared" si="525"/>
        <v>0</v>
      </c>
      <c r="K208" s="1">
        <f>K204+K207</f>
        <v>0</v>
      </c>
      <c r="L208" s="1">
        <f t="shared" ref="L208:N208" si="526">L204+L207</f>
        <v>0</v>
      </c>
      <c r="M208" s="1">
        <f t="shared" si="526"/>
        <v>0</v>
      </c>
      <c r="N208" s="1">
        <f t="shared" si="526"/>
        <v>0</v>
      </c>
      <c r="O208" s="1">
        <f t="shared" ref="O208:AC208" si="527">O204+O207</f>
        <v>21</v>
      </c>
      <c r="P208" s="1">
        <f t="shared" si="527"/>
        <v>20</v>
      </c>
      <c r="Q208" s="1">
        <f t="shared" si="527"/>
        <v>41</v>
      </c>
      <c r="R208" s="1">
        <f t="shared" si="527"/>
        <v>3</v>
      </c>
      <c r="S208" s="1">
        <f t="shared" si="527"/>
        <v>4</v>
      </c>
      <c r="T208" s="1">
        <f t="shared" si="527"/>
        <v>7</v>
      </c>
      <c r="U208" s="1">
        <f t="shared" si="527"/>
        <v>0</v>
      </c>
      <c r="V208" s="1">
        <f t="shared" si="527"/>
        <v>0</v>
      </c>
      <c r="W208" s="1">
        <f t="shared" si="527"/>
        <v>0</v>
      </c>
      <c r="X208" s="1">
        <f t="shared" si="527"/>
        <v>0</v>
      </c>
      <c r="Y208" s="1">
        <f t="shared" si="527"/>
        <v>0</v>
      </c>
      <c r="Z208" s="1">
        <f t="shared" si="527"/>
        <v>0</v>
      </c>
      <c r="AA208" s="1">
        <f t="shared" si="527"/>
        <v>34</v>
      </c>
      <c r="AB208" s="1">
        <f t="shared" si="527"/>
        <v>48</v>
      </c>
      <c r="AC208" s="1">
        <f t="shared" si="527"/>
        <v>82</v>
      </c>
    </row>
    <row r="209" spans="1:29" ht="24" customHeight="1">
      <c r="A209" s="12"/>
      <c r="B209" s="13" t="s">
        <v>9</v>
      </c>
      <c r="C209" s="14">
        <f t="shared" ref="C209:AB209" si="528">C198+C208</f>
        <v>541</v>
      </c>
      <c r="D209" s="14">
        <f t="shared" si="528"/>
        <v>1214</v>
      </c>
      <c r="E209" s="14">
        <f t="shared" si="528"/>
        <v>1755</v>
      </c>
      <c r="F209" s="14">
        <f t="shared" si="528"/>
        <v>508</v>
      </c>
      <c r="G209" s="14">
        <f t="shared" si="528"/>
        <v>1236</v>
      </c>
      <c r="H209" s="14">
        <f t="shared" si="528"/>
        <v>1744</v>
      </c>
      <c r="I209" s="14">
        <f t="shared" si="528"/>
        <v>310</v>
      </c>
      <c r="J209" s="14">
        <f t="shared" si="528"/>
        <v>722</v>
      </c>
      <c r="K209" s="14">
        <f t="shared" si="528"/>
        <v>1032</v>
      </c>
      <c r="L209" s="14">
        <f t="shared" si="528"/>
        <v>0</v>
      </c>
      <c r="M209" s="14">
        <f t="shared" si="528"/>
        <v>0</v>
      </c>
      <c r="N209" s="14">
        <f t="shared" si="528"/>
        <v>0</v>
      </c>
      <c r="O209" s="14">
        <f t="shared" si="528"/>
        <v>314</v>
      </c>
      <c r="P209" s="14">
        <f t="shared" si="528"/>
        <v>830</v>
      </c>
      <c r="Q209" s="14">
        <f t="shared" si="528"/>
        <v>1144</v>
      </c>
      <c r="R209" s="14">
        <f t="shared" si="528"/>
        <v>44</v>
      </c>
      <c r="S209" s="14">
        <f t="shared" si="528"/>
        <v>39</v>
      </c>
      <c r="T209" s="14">
        <f t="shared" si="528"/>
        <v>83</v>
      </c>
      <c r="U209" s="14">
        <f t="shared" si="528"/>
        <v>0</v>
      </c>
      <c r="V209" s="14">
        <f t="shared" si="528"/>
        <v>0</v>
      </c>
      <c r="W209" s="14">
        <f t="shared" si="528"/>
        <v>0</v>
      </c>
      <c r="X209" s="14">
        <f t="shared" si="528"/>
        <v>0</v>
      </c>
      <c r="Y209" s="14">
        <f t="shared" si="528"/>
        <v>0</v>
      </c>
      <c r="Z209" s="14">
        <f t="shared" si="528"/>
        <v>0</v>
      </c>
      <c r="AA209" s="14">
        <f t="shared" si="528"/>
        <v>1717</v>
      </c>
      <c r="AB209" s="14">
        <f t="shared" si="528"/>
        <v>4041</v>
      </c>
      <c r="AC209" s="14">
        <f>AA209+AB209</f>
        <v>5758</v>
      </c>
    </row>
    <row r="210" spans="1:29" ht="24" customHeight="1">
      <c r="A210" s="2" t="s">
        <v>40</v>
      </c>
      <c r="B210" s="3"/>
      <c r="C210" s="47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"/>
      <c r="V210" s="4"/>
      <c r="W210" s="4"/>
      <c r="X210" s="4"/>
      <c r="Y210" s="4"/>
      <c r="Z210" s="4"/>
      <c r="AA210" s="48"/>
      <c r="AB210" s="48"/>
      <c r="AC210" s="49"/>
    </row>
    <row r="211" spans="1:29" ht="24" customHeight="1">
      <c r="A211" s="2"/>
      <c r="B211" s="5" t="s">
        <v>5</v>
      </c>
      <c r="C211" s="47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"/>
      <c r="V211" s="4"/>
      <c r="W211" s="4"/>
      <c r="X211" s="4"/>
      <c r="Y211" s="4"/>
      <c r="Z211" s="4"/>
      <c r="AA211" s="48"/>
      <c r="AB211" s="48"/>
      <c r="AC211" s="49"/>
    </row>
    <row r="212" spans="1:29" ht="24" customHeight="1">
      <c r="A212" s="2"/>
      <c r="B212" s="21" t="s">
        <v>85</v>
      </c>
      <c r="C212" s="47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"/>
      <c r="V212" s="4"/>
      <c r="W212" s="4"/>
      <c r="X212" s="4"/>
      <c r="Y212" s="4"/>
      <c r="Z212" s="4"/>
      <c r="AA212" s="48"/>
      <c r="AB212" s="48"/>
      <c r="AC212" s="49"/>
    </row>
    <row r="213" spans="1:29" ht="24" customHeight="1">
      <c r="A213" s="2"/>
      <c r="B213" s="71" t="s">
        <v>136</v>
      </c>
      <c r="C213" s="55">
        <v>21</v>
      </c>
      <c r="D213" s="55">
        <v>39</v>
      </c>
      <c r="E213" s="55">
        <f t="shared" ref="E213:E214" si="529">C213+D213</f>
        <v>60</v>
      </c>
      <c r="F213" s="55">
        <v>23</v>
      </c>
      <c r="G213" s="55">
        <v>27</v>
      </c>
      <c r="H213" s="55">
        <f t="shared" ref="H213:H214" si="530">F213+G213</f>
        <v>50</v>
      </c>
      <c r="I213" s="55">
        <v>17</v>
      </c>
      <c r="J213" s="55">
        <v>34</v>
      </c>
      <c r="K213" s="55">
        <f t="shared" ref="K213:K214" si="531">I213+J213</f>
        <v>51</v>
      </c>
      <c r="L213" s="55">
        <v>0</v>
      </c>
      <c r="M213" s="55">
        <v>0</v>
      </c>
      <c r="N213" s="55">
        <f t="shared" ref="N213:N216" si="532">L213+M213</f>
        <v>0</v>
      </c>
      <c r="O213" s="55">
        <v>10</v>
      </c>
      <c r="P213" s="55">
        <v>46</v>
      </c>
      <c r="Q213" s="55">
        <f t="shared" ref="Q213:Q214" si="533">O213+P213</f>
        <v>56</v>
      </c>
      <c r="R213" s="55">
        <v>0</v>
      </c>
      <c r="S213" s="55">
        <v>2</v>
      </c>
      <c r="T213" s="55">
        <f t="shared" ref="T213:T214" si="534">R213+S213</f>
        <v>2</v>
      </c>
      <c r="U213" s="55">
        <v>0</v>
      </c>
      <c r="V213" s="55">
        <v>0</v>
      </c>
      <c r="W213" s="55">
        <f t="shared" ref="W213:W214" si="535">U213+V213</f>
        <v>0</v>
      </c>
      <c r="X213" s="55">
        <v>0</v>
      </c>
      <c r="Y213" s="55">
        <v>0</v>
      </c>
      <c r="Z213" s="55">
        <f t="shared" ref="Z213:Z214" si="536">X213+Y213</f>
        <v>0</v>
      </c>
      <c r="AA213" s="55">
        <f t="shared" ref="AA213:AC216" si="537">C213+F213+I213+O213+R213+U213+X213</f>
        <v>71</v>
      </c>
      <c r="AB213" s="55">
        <f t="shared" si="537"/>
        <v>148</v>
      </c>
      <c r="AC213" s="55">
        <f t="shared" si="537"/>
        <v>219</v>
      </c>
    </row>
    <row r="214" spans="1:29" ht="24" customHeight="1">
      <c r="A214" s="2"/>
      <c r="B214" s="64" t="s">
        <v>160</v>
      </c>
      <c r="C214" s="55">
        <v>5</v>
      </c>
      <c r="D214" s="55">
        <v>21</v>
      </c>
      <c r="E214" s="55">
        <f t="shared" si="529"/>
        <v>26</v>
      </c>
      <c r="F214" s="55">
        <v>9</v>
      </c>
      <c r="G214" s="55">
        <v>11</v>
      </c>
      <c r="H214" s="55">
        <f t="shared" si="530"/>
        <v>20</v>
      </c>
      <c r="I214" s="55">
        <v>0</v>
      </c>
      <c r="J214" s="55">
        <v>0</v>
      </c>
      <c r="K214" s="55">
        <f t="shared" si="531"/>
        <v>0</v>
      </c>
      <c r="L214" s="55">
        <v>0</v>
      </c>
      <c r="M214" s="55">
        <v>0</v>
      </c>
      <c r="N214" s="55">
        <f t="shared" ref="N214" si="538">L214+M214</f>
        <v>0</v>
      </c>
      <c r="O214" s="55">
        <v>0</v>
      </c>
      <c r="P214" s="55">
        <v>0</v>
      </c>
      <c r="Q214" s="55">
        <f t="shared" si="533"/>
        <v>0</v>
      </c>
      <c r="R214" s="55">
        <v>0</v>
      </c>
      <c r="S214" s="55">
        <v>0</v>
      </c>
      <c r="T214" s="55">
        <f t="shared" si="534"/>
        <v>0</v>
      </c>
      <c r="U214" s="55">
        <v>0</v>
      </c>
      <c r="V214" s="55">
        <v>0</v>
      </c>
      <c r="W214" s="55">
        <f t="shared" si="535"/>
        <v>0</v>
      </c>
      <c r="X214" s="55">
        <v>0</v>
      </c>
      <c r="Y214" s="55">
        <v>0</v>
      </c>
      <c r="Z214" s="55">
        <f t="shared" si="536"/>
        <v>0</v>
      </c>
      <c r="AA214" s="55">
        <f t="shared" ref="AA214" si="539">C214+F214+I214+O214+R214+U214+X214</f>
        <v>14</v>
      </c>
      <c r="AB214" s="55">
        <f t="shared" ref="AB214" si="540">D214+G214+J214+P214+S214+V214+Y214</f>
        <v>32</v>
      </c>
      <c r="AC214" s="55">
        <f t="shared" ref="AC214" si="541">E214+H214+K214+Q214+T214+W214+Z214</f>
        <v>46</v>
      </c>
    </row>
    <row r="215" spans="1:29" ht="24" customHeight="1">
      <c r="A215" s="2"/>
      <c r="B215" s="63" t="s">
        <v>107</v>
      </c>
      <c r="C215" s="55">
        <v>0</v>
      </c>
      <c r="D215" s="55">
        <v>0</v>
      </c>
      <c r="E215" s="55">
        <f t="shared" ref="E215" si="542">C215+D215</f>
        <v>0</v>
      </c>
      <c r="F215" s="55">
        <v>0</v>
      </c>
      <c r="G215" s="55">
        <v>0</v>
      </c>
      <c r="H215" s="55">
        <f t="shared" ref="H215" si="543">F215+G215</f>
        <v>0</v>
      </c>
      <c r="I215" s="55">
        <v>6</v>
      </c>
      <c r="J215" s="55">
        <v>9</v>
      </c>
      <c r="K215" s="55">
        <f t="shared" ref="K215" si="544">I215+J215</f>
        <v>15</v>
      </c>
      <c r="L215" s="55">
        <v>0</v>
      </c>
      <c r="M215" s="55">
        <v>0</v>
      </c>
      <c r="N215" s="55">
        <f t="shared" si="532"/>
        <v>0</v>
      </c>
      <c r="O215" s="55">
        <v>8</v>
      </c>
      <c r="P215" s="55">
        <v>21</v>
      </c>
      <c r="Q215" s="55">
        <f t="shared" ref="Q215" si="545">O215+P215</f>
        <v>29</v>
      </c>
      <c r="R215" s="55">
        <v>0</v>
      </c>
      <c r="S215" s="55">
        <v>4</v>
      </c>
      <c r="T215" s="55">
        <f t="shared" ref="T215" si="546">R215+S215</f>
        <v>4</v>
      </c>
      <c r="U215" s="55">
        <v>0</v>
      </c>
      <c r="V215" s="55">
        <v>0</v>
      </c>
      <c r="W215" s="55">
        <f t="shared" ref="W215" si="547">U215+V215</f>
        <v>0</v>
      </c>
      <c r="X215" s="55">
        <v>0</v>
      </c>
      <c r="Y215" s="55">
        <v>0</v>
      </c>
      <c r="Z215" s="55">
        <f t="shared" ref="Z215" si="548">X215+Y215</f>
        <v>0</v>
      </c>
      <c r="AA215" s="55">
        <f t="shared" si="537"/>
        <v>14</v>
      </c>
      <c r="AB215" s="55">
        <f t="shared" si="537"/>
        <v>34</v>
      </c>
      <c r="AC215" s="55">
        <f t="shared" si="537"/>
        <v>48</v>
      </c>
    </row>
    <row r="216" spans="1:29" ht="24" customHeight="1">
      <c r="A216" s="2"/>
      <c r="B216" s="63" t="s">
        <v>41</v>
      </c>
      <c r="C216" s="55">
        <v>44</v>
      </c>
      <c r="D216" s="55">
        <v>126</v>
      </c>
      <c r="E216" s="55">
        <f t="shared" ref="E216:E284" si="549">C216+D216</f>
        <v>170</v>
      </c>
      <c r="F216" s="55">
        <v>27</v>
      </c>
      <c r="G216" s="55">
        <v>124</v>
      </c>
      <c r="H216" s="55">
        <f t="shared" ref="H216:H284" si="550">F216+G216</f>
        <v>151</v>
      </c>
      <c r="I216" s="55">
        <v>36</v>
      </c>
      <c r="J216" s="55">
        <v>128</v>
      </c>
      <c r="K216" s="55">
        <f t="shared" ref="K216:K284" si="551">I216+J216</f>
        <v>164</v>
      </c>
      <c r="L216" s="55">
        <v>0</v>
      </c>
      <c r="M216" s="55">
        <v>0</v>
      </c>
      <c r="N216" s="55">
        <f t="shared" si="532"/>
        <v>0</v>
      </c>
      <c r="O216" s="55">
        <v>46</v>
      </c>
      <c r="P216" s="55">
        <v>112</v>
      </c>
      <c r="Q216" s="55">
        <f t="shared" ref="Q216:Q284" si="552">O216+P216</f>
        <v>158</v>
      </c>
      <c r="R216" s="55">
        <v>14</v>
      </c>
      <c r="S216" s="55">
        <v>18</v>
      </c>
      <c r="T216" s="55">
        <f t="shared" ref="T216:T284" si="553">R216+S216</f>
        <v>32</v>
      </c>
      <c r="U216" s="55">
        <v>0</v>
      </c>
      <c r="V216" s="55">
        <v>0</v>
      </c>
      <c r="W216" s="55">
        <f t="shared" ref="W216:W284" si="554">U216+V216</f>
        <v>0</v>
      </c>
      <c r="X216" s="55">
        <v>0</v>
      </c>
      <c r="Y216" s="55">
        <v>0</v>
      </c>
      <c r="Z216" s="55">
        <f t="shared" ref="Z216:Z284" si="555">X216+Y216</f>
        <v>0</v>
      </c>
      <c r="AA216" s="55">
        <f t="shared" si="537"/>
        <v>167</v>
      </c>
      <c r="AB216" s="55">
        <f t="shared" si="537"/>
        <v>508</v>
      </c>
      <c r="AC216" s="55">
        <f t="shared" si="537"/>
        <v>675</v>
      </c>
    </row>
    <row r="217" spans="1:29" ht="24" customHeight="1">
      <c r="A217" s="2"/>
      <c r="B217" s="22" t="s">
        <v>82</v>
      </c>
      <c r="C217" s="1">
        <f t="shared" ref="C217:Z217" si="556">SUM(C213:C216)</f>
        <v>70</v>
      </c>
      <c r="D217" s="1">
        <f t="shared" si="556"/>
        <v>186</v>
      </c>
      <c r="E217" s="1">
        <f t="shared" si="556"/>
        <v>256</v>
      </c>
      <c r="F217" s="1">
        <f t="shared" si="556"/>
        <v>59</v>
      </c>
      <c r="G217" s="1">
        <f t="shared" si="556"/>
        <v>162</v>
      </c>
      <c r="H217" s="1">
        <f t="shared" si="556"/>
        <v>221</v>
      </c>
      <c r="I217" s="1">
        <f t="shared" si="556"/>
        <v>59</v>
      </c>
      <c r="J217" s="1">
        <f t="shared" si="556"/>
        <v>171</v>
      </c>
      <c r="K217" s="1">
        <f t="shared" si="556"/>
        <v>230</v>
      </c>
      <c r="L217" s="1">
        <f t="shared" si="556"/>
        <v>0</v>
      </c>
      <c r="M217" s="1">
        <f t="shared" si="556"/>
        <v>0</v>
      </c>
      <c r="N217" s="1">
        <f t="shared" si="556"/>
        <v>0</v>
      </c>
      <c r="O217" s="1">
        <f t="shared" si="556"/>
        <v>64</v>
      </c>
      <c r="P217" s="1">
        <f t="shared" si="556"/>
        <v>179</v>
      </c>
      <c r="Q217" s="1">
        <f t="shared" si="556"/>
        <v>243</v>
      </c>
      <c r="R217" s="1">
        <f t="shared" si="556"/>
        <v>14</v>
      </c>
      <c r="S217" s="1">
        <f t="shared" si="556"/>
        <v>24</v>
      </c>
      <c r="T217" s="1">
        <f t="shared" si="556"/>
        <v>38</v>
      </c>
      <c r="U217" s="1">
        <f t="shared" si="556"/>
        <v>0</v>
      </c>
      <c r="V217" s="1">
        <f t="shared" si="556"/>
        <v>0</v>
      </c>
      <c r="W217" s="1">
        <f t="shared" si="556"/>
        <v>0</v>
      </c>
      <c r="X217" s="1">
        <f t="shared" si="556"/>
        <v>0</v>
      </c>
      <c r="Y217" s="1">
        <f t="shared" si="556"/>
        <v>0</v>
      </c>
      <c r="Z217" s="1">
        <f t="shared" si="556"/>
        <v>0</v>
      </c>
      <c r="AA217" s="1">
        <f>C217+F217+I217+O217+R217+U217+X217</f>
        <v>266</v>
      </c>
      <c r="AB217" s="1">
        <f>D217+G217+J217+P217+S217+V217+Y217</f>
        <v>722</v>
      </c>
      <c r="AC217" s="1">
        <f>AA217+AB217</f>
        <v>988</v>
      </c>
    </row>
    <row r="218" spans="1:29" ht="24" customHeight="1">
      <c r="A218" s="2"/>
      <c r="B218" s="3" t="s">
        <v>86</v>
      </c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6"/>
      <c r="V218" s="6"/>
      <c r="W218" s="6"/>
      <c r="X218" s="6"/>
      <c r="Y218" s="6"/>
      <c r="Z218" s="6"/>
      <c r="AA218" s="1"/>
      <c r="AB218" s="1"/>
      <c r="AC218" s="1"/>
    </row>
    <row r="219" spans="1:29" ht="24" customHeight="1">
      <c r="A219" s="2"/>
      <c r="B219" s="54" t="s">
        <v>136</v>
      </c>
      <c r="C219" s="55">
        <v>7</v>
      </c>
      <c r="D219" s="55">
        <v>22</v>
      </c>
      <c r="E219" s="55">
        <f t="shared" ref="E219:E220" si="557">C219+D219</f>
        <v>29</v>
      </c>
      <c r="F219" s="55">
        <v>2</v>
      </c>
      <c r="G219" s="55">
        <v>7</v>
      </c>
      <c r="H219" s="55">
        <f t="shared" ref="H219:H220" si="558">F219+G219</f>
        <v>9</v>
      </c>
      <c r="I219" s="55">
        <v>0</v>
      </c>
      <c r="J219" s="55">
        <v>1</v>
      </c>
      <c r="K219" s="55">
        <f t="shared" ref="K219:K220" si="559">I219+J219</f>
        <v>1</v>
      </c>
      <c r="L219" s="55">
        <v>0</v>
      </c>
      <c r="M219" s="55">
        <v>0</v>
      </c>
      <c r="N219" s="55">
        <f t="shared" ref="N219:N222" si="560">L219+M219</f>
        <v>0</v>
      </c>
      <c r="O219" s="55">
        <v>2</v>
      </c>
      <c r="P219" s="55">
        <v>0</v>
      </c>
      <c r="Q219" s="55">
        <f t="shared" ref="Q219:Q220" si="561">O219+P219</f>
        <v>2</v>
      </c>
      <c r="R219" s="55">
        <v>0</v>
      </c>
      <c r="S219" s="55">
        <v>0</v>
      </c>
      <c r="T219" s="55">
        <f t="shared" ref="T219:T220" si="562">R219+S219</f>
        <v>0</v>
      </c>
      <c r="U219" s="55">
        <v>0</v>
      </c>
      <c r="V219" s="55">
        <v>0</v>
      </c>
      <c r="W219" s="55">
        <f t="shared" ref="W219:W220" si="563">U219+V219</f>
        <v>0</v>
      </c>
      <c r="X219" s="55">
        <v>0</v>
      </c>
      <c r="Y219" s="55">
        <v>0</v>
      </c>
      <c r="Z219" s="55">
        <f t="shared" ref="Z219:Z220" si="564">X219+Y219</f>
        <v>0</v>
      </c>
      <c r="AA219" s="55">
        <f t="shared" ref="AA219:AC222" si="565">C219+F219+I219+O219+R219+U219+X219</f>
        <v>11</v>
      </c>
      <c r="AB219" s="55">
        <f t="shared" si="565"/>
        <v>30</v>
      </c>
      <c r="AC219" s="55">
        <f t="shared" si="565"/>
        <v>41</v>
      </c>
    </row>
    <row r="220" spans="1:29" ht="24" customHeight="1">
      <c r="A220" s="2"/>
      <c r="B220" s="64" t="s">
        <v>160</v>
      </c>
      <c r="C220" s="55">
        <v>3</v>
      </c>
      <c r="D220" s="55">
        <v>5</v>
      </c>
      <c r="E220" s="55">
        <f t="shared" si="557"/>
        <v>8</v>
      </c>
      <c r="F220" s="55">
        <v>4</v>
      </c>
      <c r="G220" s="55">
        <v>2</v>
      </c>
      <c r="H220" s="55">
        <f t="shared" si="558"/>
        <v>6</v>
      </c>
      <c r="I220" s="55">
        <v>0</v>
      </c>
      <c r="J220" s="55">
        <v>0</v>
      </c>
      <c r="K220" s="55">
        <f t="shared" si="559"/>
        <v>0</v>
      </c>
      <c r="L220" s="55">
        <v>0</v>
      </c>
      <c r="M220" s="55">
        <v>0</v>
      </c>
      <c r="N220" s="55">
        <f t="shared" ref="N220" si="566">L220+M220</f>
        <v>0</v>
      </c>
      <c r="O220" s="55">
        <v>0</v>
      </c>
      <c r="P220" s="55">
        <v>0</v>
      </c>
      <c r="Q220" s="55">
        <f t="shared" si="561"/>
        <v>0</v>
      </c>
      <c r="R220" s="55">
        <v>0</v>
      </c>
      <c r="S220" s="55">
        <v>0</v>
      </c>
      <c r="T220" s="55">
        <f t="shared" si="562"/>
        <v>0</v>
      </c>
      <c r="U220" s="55">
        <v>0</v>
      </c>
      <c r="V220" s="55">
        <v>0</v>
      </c>
      <c r="W220" s="55">
        <f t="shared" si="563"/>
        <v>0</v>
      </c>
      <c r="X220" s="55">
        <v>0</v>
      </c>
      <c r="Y220" s="55">
        <v>0</v>
      </c>
      <c r="Z220" s="55">
        <f t="shared" si="564"/>
        <v>0</v>
      </c>
      <c r="AA220" s="55">
        <f t="shared" ref="AA220" si="567">C220+F220+I220+O220+R220+U220+X220</f>
        <v>7</v>
      </c>
      <c r="AB220" s="55">
        <f t="shared" ref="AB220" si="568">D220+G220+J220+P220+S220+V220+Y220</f>
        <v>7</v>
      </c>
      <c r="AC220" s="55">
        <f t="shared" ref="AC220" si="569">E220+H220+K220+Q220+T220+W220+Z220</f>
        <v>14</v>
      </c>
    </row>
    <row r="221" spans="1:29" ht="24" customHeight="1">
      <c r="A221" s="2"/>
      <c r="B221" s="63" t="s">
        <v>107</v>
      </c>
      <c r="C221" s="55">
        <v>0</v>
      </c>
      <c r="D221" s="55">
        <v>0</v>
      </c>
      <c r="E221" s="55">
        <f t="shared" ref="E221" si="570">C221+D221</f>
        <v>0</v>
      </c>
      <c r="F221" s="55">
        <v>0</v>
      </c>
      <c r="G221" s="55">
        <v>0</v>
      </c>
      <c r="H221" s="55">
        <f t="shared" ref="H221" si="571">F221+G221</f>
        <v>0</v>
      </c>
      <c r="I221" s="55">
        <v>1</v>
      </c>
      <c r="J221" s="55">
        <v>0</v>
      </c>
      <c r="K221" s="55">
        <f t="shared" ref="K221" si="572">I221+J221</f>
        <v>1</v>
      </c>
      <c r="L221" s="55">
        <v>0</v>
      </c>
      <c r="M221" s="55">
        <v>0</v>
      </c>
      <c r="N221" s="55">
        <f t="shared" si="560"/>
        <v>0</v>
      </c>
      <c r="O221" s="55">
        <v>1</v>
      </c>
      <c r="P221" s="55">
        <v>0</v>
      </c>
      <c r="Q221" s="55">
        <f t="shared" ref="Q221" si="573">O221+P221</f>
        <v>1</v>
      </c>
      <c r="R221" s="55">
        <v>0</v>
      </c>
      <c r="S221" s="55">
        <v>0</v>
      </c>
      <c r="T221" s="55">
        <f t="shared" ref="T221" si="574">R221+S221</f>
        <v>0</v>
      </c>
      <c r="U221" s="55">
        <v>0</v>
      </c>
      <c r="V221" s="55">
        <v>0</v>
      </c>
      <c r="W221" s="55">
        <f t="shared" ref="W221" si="575">U221+V221</f>
        <v>0</v>
      </c>
      <c r="X221" s="55">
        <v>0</v>
      </c>
      <c r="Y221" s="55">
        <v>0</v>
      </c>
      <c r="Z221" s="55">
        <f t="shared" ref="Z221" si="576">X221+Y221</f>
        <v>0</v>
      </c>
      <c r="AA221" s="55">
        <f t="shared" si="565"/>
        <v>2</v>
      </c>
      <c r="AB221" s="55">
        <f t="shared" si="565"/>
        <v>0</v>
      </c>
      <c r="AC221" s="55">
        <f t="shared" si="565"/>
        <v>2</v>
      </c>
    </row>
    <row r="222" spans="1:29" ht="24" customHeight="1">
      <c r="A222" s="2"/>
      <c r="B222" s="63" t="s">
        <v>41</v>
      </c>
      <c r="C222" s="55">
        <v>44</v>
      </c>
      <c r="D222" s="55">
        <v>79</v>
      </c>
      <c r="E222" s="55">
        <f t="shared" ref="E222" si="577">C222+D222</f>
        <v>123</v>
      </c>
      <c r="F222" s="55">
        <v>28</v>
      </c>
      <c r="G222" s="55">
        <v>53</v>
      </c>
      <c r="H222" s="55">
        <f t="shared" ref="H222" si="578">F222+G222</f>
        <v>81</v>
      </c>
      <c r="I222" s="55">
        <v>3</v>
      </c>
      <c r="J222" s="55">
        <v>3</v>
      </c>
      <c r="K222" s="55">
        <f t="shared" ref="K222" si="579">I222+J222</f>
        <v>6</v>
      </c>
      <c r="L222" s="55">
        <v>0</v>
      </c>
      <c r="M222" s="55">
        <v>0</v>
      </c>
      <c r="N222" s="55">
        <f t="shared" si="560"/>
        <v>0</v>
      </c>
      <c r="O222" s="55">
        <v>0</v>
      </c>
      <c r="P222" s="55">
        <v>0</v>
      </c>
      <c r="Q222" s="55">
        <f t="shared" ref="Q222" si="580">O222+P222</f>
        <v>0</v>
      </c>
      <c r="R222" s="55">
        <v>0</v>
      </c>
      <c r="S222" s="55">
        <v>0</v>
      </c>
      <c r="T222" s="55">
        <f t="shared" ref="T222" si="581">R222+S222</f>
        <v>0</v>
      </c>
      <c r="U222" s="55">
        <v>0</v>
      </c>
      <c r="V222" s="55">
        <v>0</v>
      </c>
      <c r="W222" s="55">
        <f t="shared" ref="W222" si="582">U222+V222</f>
        <v>0</v>
      </c>
      <c r="X222" s="55">
        <v>0</v>
      </c>
      <c r="Y222" s="55">
        <v>0</v>
      </c>
      <c r="Z222" s="55">
        <f t="shared" ref="Z222" si="583">X222+Y222</f>
        <v>0</v>
      </c>
      <c r="AA222" s="55">
        <f t="shared" si="565"/>
        <v>75</v>
      </c>
      <c r="AB222" s="55">
        <f t="shared" si="565"/>
        <v>135</v>
      </c>
      <c r="AC222" s="55">
        <f t="shared" si="565"/>
        <v>210</v>
      </c>
    </row>
    <row r="223" spans="1:29" ht="24" customHeight="1">
      <c r="A223" s="2"/>
      <c r="B223" s="22" t="s">
        <v>82</v>
      </c>
      <c r="C223" s="1">
        <f t="shared" ref="C223:Z223" si="584">SUM(C219:C222)</f>
        <v>54</v>
      </c>
      <c r="D223" s="1">
        <f t="shared" si="584"/>
        <v>106</v>
      </c>
      <c r="E223" s="1">
        <f t="shared" si="584"/>
        <v>160</v>
      </c>
      <c r="F223" s="1">
        <f t="shared" si="584"/>
        <v>34</v>
      </c>
      <c r="G223" s="1">
        <f t="shared" si="584"/>
        <v>62</v>
      </c>
      <c r="H223" s="1">
        <f t="shared" si="584"/>
        <v>96</v>
      </c>
      <c r="I223" s="1">
        <f t="shared" si="584"/>
        <v>4</v>
      </c>
      <c r="J223" s="1">
        <f t="shared" si="584"/>
        <v>4</v>
      </c>
      <c r="K223" s="1">
        <f t="shared" si="584"/>
        <v>8</v>
      </c>
      <c r="L223" s="1">
        <f>SUM(L219:L222)</f>
        <v>0</v>
      </c>
      <c r="M223" s="1">
        <f>SUM(M219:M222)</f>
        <v>0</v>
      </c>
      <c r="N223" s="1">
        <f>SUM(N219:N222)</f>
        <v>0</v>
      </c>
      <c r="O223" s="1">
        <f t="shared" si="584"/>
        <v>3</v>
      </c>
      <c r="P223" s="1">
        <f t="shared" si="584"/>
        <v>0</v>
      </c>
      <c r="Q223" s="1">
        <f t="shared" si="584"/>
        <v>3</v>
      </c>
      <c r="R223" s="1">
        <f t="shared" si="584"/>
        <v>0</v>
      </c>
      <c r="S223" s="1">
        <f t="shared" si="584"/>
        <v>0</v>
      </c>
      <c r="T223" s="1">
        <f t="shared" si="584"/>
        <v>0</v>
      </c>
      <c r="U223" s="1">
        <f t="shared" si="584"/>
        <v>0</v>
      </c>
      <c r="V223" s="1">
        <f t="shared" si="584"/>
        <v>0</v>
      </c>
      <c r="W223" s="1">
        <f t="shared" si="584"/>
        <v>0</v>
      </c>
      <c r="X223" s="1">
        <f t="shared" si="584"/>
        <v>0</v>
      </c>
      <c r="Y223" s="1">
        <f t="shared" si="584"/>
        <v>0</v>
      </c>
      <c r="Z223" s="1">
        <f t="shared" si="584"/>
        <v>0</v>
      </c>
      <c r="AA223" s="1">
        <f>C223+F223+I223+O223+R223+U223+X223</f>
        <v>95</v>
      </c>
      <c r="AB223" s="1">
        <f>D223+G223+J223+P223+S223+V223+Y223</f>
        <v>172</v>
      </c>
      <c r="AC223" s="1">
        <f>AA223+AB223</f>
        <v>267</v>
      </c>
    </row>
    <row r="224" spans="1:29" ht="24" customHeight="1">
      <c r="A224" s="2"/>
      <c r="B224" s="3" t="s">
        <v>119</v>
      </c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24" customHeight="1">
      <c r="A225" s="2"/>
      <c r="B225" s="59" t="s">
        <v>42</v>
      </c>
      <c r="C225" s="55">
        <v>0</v>
      </c>
      <c r="D225" s="55">
        <v>59</v>
      </c>
      <c r="E225" s="55">
        <f t="shared" ref="E225" si="585">C225+D225</f>
        <v>59</v>
      </c>
      <c r="F225" s="55">
        <v>0</v>
      </c>
      <c r="G225" s="55">
        <v>49</v>
      </c>
      <c r="H225" s="55">
        <f t="shared" ref="H225" si="586">F225+G225</f>
        <v>49</v>
      </c>
      <c r="I225" s="55">
        <v>0</v>
      </c>
      <c r="J225" s="55">
        <v>51</v>
      </c>
      <c r="K225" s="55">
        <f t="shared" ref="K225" si="587">I225+J225</f>
        <v>51</v>
      </c>
      <c r="L225" s="55">
        <v>0</v>
      </c>
      <c r="M225" s="55">
        <v>0</v>
      </c>
      <c r="N225" s="55">
        <f t="shared" ref="N225" si="588">L225+M225</f>
        <v>0</v>
      </c>
      <c r="O225" s="55">
        <v>1</v>
      </c>
      <c r="P225" s="55">
        <v>56</v>
      </c>
      <c r="Q225" s="55">
        <f t="shared" ref="Q225" si="589">O225+P225</f>
        <v>57</v>
      </c>
      <c r="R225" s="55">
        <v>0</v>
      </c>
      <c r="S225" s="55">
        <v>1</v>
      </c>
      <c r="T225" s="55">
        <f t="shared" ref="T225" si="590">R225+S225</f>
        <v>1</v>
      </c>
      <c r="U225" s="55">
        <v>0</v>
      </c>
      <c r="V225" s="55">
        <v>0</v>
      </c>
      <c r="W225" s="55">
        <f t="shared" ref="W225" si="591">U225+V225</f>
        <v>0</v>
      </c>
      <c r="X225" s="55">
        <v>0</v>
      </c>
      <c r="Y225" s="55">
        <v>0</v>
      </c>
      <c r="Z225" s="55">
        <f t="shared" ref="Z225" si="592">X225+Y225</f>
        <v>0</v>
      </c>
      <c r="AA225" s="55">
        <f>C225+F225+I225+O225+R225+U225+X225</f>
        <v>1</v>
      </c>
      <c r="AB225" s="55">
        <f>D225+G225+J225+P225+S225+V225+Y225</f>
        <v>216</v>
      </c>
      <c r="AC225" s="55">
        <f>E225+H225+K225+Q225+T225+W225+Z225</f>
        <v>217</v>
      </c>
    </row>
    <row r="226" spans="1:29" ht="24" customHeight="1">
      <c r="A226" s="2"/>
      <c r="B226" s="7" t="s">
        <v>82</v>
      </c>
      <c r="C226" s="1">
        <f>SUM(C225)</f>
        <v>0</v>
      </c>
      <c r="D226" s="1">
        <f t="shared" ref="D226:AC226" si="593">SUM(D225)</f>
        <v>59</v>
      </c>
      <c r="E226" s="1">
        <f t="shared" si="593"/>
        <v>59</v>
      </c>
      <c r="F226" s="1">
        <f t="shared" si="593"/>
        <v>0</v>
      </c>
      <c r="G226" s="1">
        <f t="shared" si="593"/>
        <v>49</v>
      </c>
      <c r="H226" s="1">
        <f t="shared" si="593"/>
        <v>49</v>
      </c>
      <c r="I226" s="1">
        <f t="shared" si="593"/>
        <v>0</v>
      </c>
      <c r="J226" s="1">
        <f t="shared" si="593"/>
        <v>51</v>
      </c>
      <c r="K226" s="1">
        <f t="shared" si="593"/>
        <v>51</v>
      </c>
      <c r="L226" s="1">
        <f t="shared" ref="L226:N226" si="594">SUM(L225)</f>
        <v>0</v>
      </c>
      <c r="M226" s="1">
        <f t="shared" si="594"/>
        <v>0</v>
      </c>
      <c r="N226" s="1">
        <f t="shared" si="594"/>
        <v>0</v>
      </c>
      <c r="O226" s="1">
        <f t="shared" si="593"/>
        <v>1</v>
      </c>
      <c r="P226" s="1">
        <f t="shared" si="593"/>
        <v>56</v>
      </c>
      <c r="Q226" s="1">
        <f t="shared" si="593"/>
        <v>57</v>
      </c>
      <c r="R226" s="1">
        <f t="shared" si="593"/>
        <v>0</v>
      </c>
      <c r="S226" s="1">
        <f t="shared" si="593"/>
        <v>1</v>
      </c>
      <c r="T226" s="1">
        <f t="shared" si="593"/>
        <v>1</v>
      </c>
      <c r="U226" s="1">
        <f t="shared" si="593"/>
        <v>0</v>
      </c>
      <c r="V226" s="1">
        <f t="shared" si="593"/>
        <v>0</v>
      </c>
      <c r="W226" s="1">
        <f t="shared" si="593"/>
        <v>0</v>
      </c>
      <c r="X226" s="1">
        <f t="shared" si="593"/>
        <v>0</v>
      </c>
      <c r="Y226" s="1">
        <f t="shared" si="593"/>
        <v>0</v>
      </c>
      <c r="Z226" s="1">
        <f t="shared" si="593"/>
        <v>0</v>
      </c>
      <c r="AA226" s="1">
        <f t="shared" si="593"/>
        <v>1</v>
      </c>
      <c r="AB226" s="1">
        <f t="shared" si="593"/>
        <v>216</v>
      </c>
      <c r="AC226" s="1">
        <f t="shared" si="593"/>
        <v>217</v>
      </c>
    </row>
    <row r="227" spans="1:29" ht="24" customHeight="1">
      <c r="A227" s="2"/>
      <c r="B227" s="3" t="s">
        <v>126</v>
      </c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24" customHeight="1">
      <c r="A228" s="2"/>
      <c r="B228" s="59" t="s">
        <v>42</v>
      </c>
      <c r="C228" s="55">
        <v>0</v>
      </c>
      <c r="D228" s="55">
        <v>0</v>
      </c>
      <c r="E228" s="55">
        <f t="shared" si="549"/>
        <v>0</v>
      </c>
      <c r="F228" s="55">
        <v>0</v>
      </c>
      <c r="G228" s="55">
        <v>0</v>
      </c>
      <c r="H228" s="55">
        <f t="shared" si="550"/>
        <v>0</v>
      </c>
      <c r="I228" s="55">
        <v>0</v>
      </c>
      <c r="J228" s="55">
        <v>0</v>
      </c>
      <c r="K228" s="55">
        <f t="shared" si="551"/>
        <v>0</v>
      </c>
      <c r="L228" s="55">
        <v>0</v>
      </c>
      <c r="M228" s="55">
        <v>0</v>
      </c>
      <c r="N228" s="55">
        <f t="shared" ref="N228" si="595">L228+M228</f>
        <v>0</v>
      </c>
      <c r="O228" s="55">
        <v>0</v>
      </c>
      <c r="P228" s="55">
        <v>0</v>
      </c>
      <c r="Q228" s="55">
        <f t="shared" si="552"/>
        <v>0</v>
      </c>
      <c r="R228" s="55">
        <v>0</v>
      </c>
      <c r="S228" s="55">
        <v>0</v>
      </c>
      <c r="T228" s="55">
        <f t="shared" si="553"/>
        <v>0</v>
      </c>
      <c r="U228" s="55">
        <v>0</v>
      </c>
      <c r="V228" s="55">
        <v>0</v>
      </c>
      <c r="W228" s="55">
        <f t="shared" si="554"/>
        <v>0</v>
      </c>
      <c r="X228" s="55">
        <v>0</v>
      </c>
      <c r="Y228" s="55">
        <v>4</v>
      </c>
      <c r="Z228" s="55">
        <f t="shared" si="555"/>
        <v>4</v>
      </c>
      <c r="AA228" s="55">
        <f>C228+F228+I228+O228+R228+U228+X228</f>
        <v>0</v>
      </c>
      <c r="AB228" s="55">
        <f>D228+G228+J228+P228+S228+V228+Y228</f>
        <v>4</v>
      </c>
      <c r="AC228" s="55">
        <f>E228+H228+K228+Q228+T228+W228+Z228</f>
        <v>4</v>
      </c>
    </row>
    <row r="229" spans="1:29" ht="24" customHeight="1">
      <c r="A229" s="2"/>
      <c r="B229" s="7" t="s">
        <v>82</v>
      </c>
      <c r="C229" s="1">
        <f>SUM(C228)</f>
        <v>0</v>
      </c>
      <c r="D229" s="1">
        <f t="shared" ref="D229:AC229" si="596">SUM(D228)</f>
        <v>0</v>
      </c>
      <c r="E229" s="1">
        <f t="shared" si="596"/>
        <v>0</v>
      </c>
      <c r="F229" s="1">
        <f t="shared" si="596"/>
        <v>0</v>
      </c>
      <c r="G229" s="1">
        <f t="shared" si="596"/>
        <v>0</v>
      </c>
      <c r="H229" s="1">
        <f t="shared" si="596"/>
        <v>0</v>
      </c>
      <c r="I229" s="1">
        <f t="shared" si="596"/>
        <v>0</v>
      </c>
      <c r="J229" s="1">
        <f t="shared" si="596"/>
        <v>0</v>
      </c>
      <c r="K229" s="1">
        <f t="shared" si="596"/>
        <v>0</v>
      </c>
      <c r="L229" s="1">
        <f t="shared" ref="L229:N229" si="597">SUM(L228)</f>
        <v>0</v>
      </c>
      <c r="M229" s="1">
        <f t="shared" si="597"/>
        <v>0</v>
      </c>
      <c r="N229" s="1">
        <f t="shared" si="597"/>
        <v>0</v>
      </c>
      <c r="O229" s="1">
        <f t="shared" si="596"/>
        <v>0</v>
      </c>
      <c r="P229" s="1">
        <f t="shared" si="596"/>
        <v>0</v>
      </c>
      <c r="Q229" s="1">
        <f t="shared" si="596"/>
        <v>0</v>
      </c>
      <c r="R229" s="1">
        <f t="shared" si="596"/>
        <v>0</v>
      </c>
      <c r="S229" s="1">
        <f t="shared" si="596"/>
        <v>0</v>
      </c>
      <c r="T229" s="1">
        <f t="shared" si="596"/>
        <v>0</v>
      </c>
      <c r="U229" s="1">
        <f t="shared" si="596"/>
        <v>0</v>
      </c>
      <c r="V229" s="1">
        <f t="shared" si="596"/>
        <v>0</v>
      </c>
      <c r="W229" s="1">
        <f t="shared" si="596"/>
        <v>0</v>
      </c>
      <c r="X229" s="1">
        <f t="shared" si="596"/>
        <v>0</v>
      </c>
      <c r="Y229" s="1">
        <f t="shared" si="596"/>
        <v>4</v>
      </c>
      <c r="Z229" s="1">
        <f t="shared" si="596"/>
        <v>4</v>
      </c>
      <c r="AA229" s="1">
        <f t="shared" si="596"/>
        <v>0</v>
      </c>
      <c r="AB229" s="1">
        <f t="shared" si="596"/>
        <v>4</v>
      </c>
      <c r="AC229" s="1">
        <f t="shared" si="596"/>
        <v>4</v>
      </c>
    </row>
    <row r="230" spans="1:29" ht="24" customHeight="1">
      <c r="A230" s="2"/>
      <c r="B230" s="7" t="s">
        <v>8</v>
      </c>
      <c r="C230" s="1">
        <f t="shared" ref="C230:AC230" si="598">C217+C223+C229+C226</f>
        <v>124</v>
      </c>
      <c r="D230" s="1">
        <f t="shared" si="598"/>
        <v>351</v>
      </c>
      <c r="E230" s="1">
        <f t="shared" si="598"/>
        <v>475</v>
      </c>
      <c r="F230" s="1">
        <f t="shared" si="598"/>
        <v>93</v>
      </c>
      <c r="G230" s="1">
        <f t="shared" si="598"/>
        <v>273</v>
      </c>
      <c r="H230" s="1">
        <f t="shared" si="598"/>
        <v>366</v>
      </c>
      <c r="I230" s="1">
        <f t="shared" si="598"/>
        <v>63</v>
      </c>
      <c r="J230" s="1">
        <f t="shared" si="598"/>
        <v>226</v>
      </c>
      <c r="K230" s="1">
        <f t="shared" si="598"/>
        <v>289</v>
      </c>
      <c r="L230" s="1">
        <f>L217+L223+L229+L226</f>
        <v>0</v>
      </c>
      <c r="M230" s="1">
        <f>M217+M223+M229+M226</f>
        <v>0</v>
      </c>
      <c r="N230" s="1">
        <f>N217+N223+N229+N226</f>
        <v>0</v>
      </c>
      <c r="O230" s="1">
        <f t="shared" si="598"/>
        <v>68</v>
      </c>
      <c r="P230" s="1">
        <f t="shared" si="598"/>
        <v>235</v>
      </c>
      <c r="Q230" s="1">
        <f t="shared" si="598"/>
        <v>303</v>
      </c>
      <c r="R230" s="1">
        <f t="shared" si="598"/>
        <v>14</v>
      </c>
      <c r="S230" s="1">
        <f t="shared" si="598"/>
        <v>25</v>
      </c>
      <c r="T230" s="1">
        <f t="shared" si="598"/>
        <v>39</v>
      </c>
      <c r="U230" s="1">
        <f t="shared" si="598"/>
        <v>0</v>
      </c>
      <c r="V230" s="1">
        <f t="shared" si="598"/>
        <v>0</v>
      </c>
      <c r="W230" s="1">
        <f t="shared" si="598"/>
        <v>0</v>
      </c>
      <c r="X230" s="1">
        <f t="shared" si="598"/>
        <v>0</v>
      </c>
      <c r="Y230" s="1">
        <f t="shared" si="598"/>
        <v>4</v>
      </c>
      <c r="Z230" s="1">
        <f t="shared" si="598"/>
        <v>4</v>
      </c>
      <c r="AA230" s="1">
        <f t="shared" si="598"/>
        <v>362</v>
      </c>
      <c r="AB230" s="1">
        <f t="shared" si="598"/>
        <v>1114</v>
      </c>
      <c r="AC230" s="1">
        <f t="shared" si="598"/>
        <v>1476</v>
      </c>
    </row>
    <row r="231" spans="1:29" ht="24" customHeight="1">
      <c r="A231" s="12"/>
      <c r="B231" s="13" t="s">
        <v>9</v>
      </c>
      <c r="C231" s="14">
        <f>C230</f>
        <v>124</v>
      </c>
      <c r="D231" s="14">
        <f t="shared" ref="D231:AC231" si="599">D230</f>
        <v>351</v>
      </c>
      <c r="E231" s="14">
        <f t="shared" si="599"/>
        <v>475</v>
      </c>
      <c r="F231" s="14">
        <f t="shared" si="599"/>
        <v>93</v>
      </c>
      <c r="G231" s="14">
        <f t="shared" si="599"/>
        <v>273</v>
      </c>
      <c r="H231" s="14">
        <f t="shared" si="599"/>
        <v>366</v>
      </c>
      <c r="I231" s="14">
        <f t="shared" si="599"/>
        <v>63</v>
      </c>
      <c r="J231" s="14">
        <f t="shared" si="599"/>
        <v>226</v>
      </c>
      <c r="K231" s="14">
        <f t="shared" si="599"/>
        <v>289</v>
      </c>
      <c r="L231" s="14">
        <f t="shared" ref="L231:N231" si="600">L230</f>
        <v>0</v>
      </c>
      <c r="M231" s="14">
        <f t="shared" si="600"/>
        <v>0</v>
      </c>
      <c r="N231" s="14">
        <f t="shared" si="600"/>
        <v>0</v>
      </c>
      <c r="O231" s="14">
        <f t="shared" si="599"/>
        <v>68</v>
      </c>
      <c r="P231" s="14">
        <f t="shared" si="599"/>
        <v>235</v>
      </c>
      <c r="Q231" s="14">
        <f t="shared" si="599"/>
        <v>303</v>
      </c>
      <c r="R231" s="14">
        <f t="shared" si="599"/>
        <v>14</v>
      </c>
      <c r="S231" s="14">
        <f t="shared" si="599"/>
        <v>25</v>
      </c>
      <c r="T231" s="14">
        <f t="shared" si="599"/>
        <v>39</v>
      </c>
      <c r="U231" s="14">
        <f t="shared" si="599"/>
        <v>0</v>
      </c>
      <c r="V231" s="14">
        <f t="shared" si="599"/>
        <v>0</v>
      </c>
      <c r="W231" s="14">
        <f t="shared" si="599"/>
        <v>0</v>
      </c>
      <c r="X231" s="14">
        <f t="shared" si="599"/>
        <v>0</v>
      </c>
      <c r="Y231" s="14">
        <f t="shared" si="599"/>
        <v>4</v>
      </c>
      <c r="Z231" s="14">
        <f t="shared" si="599"/>
        <v>4</v>
      </c>
      <c r="AA231" s="14">
        <f t="shared" si="599"/>
        <v>362</v>
      </c>
      <c r="AB231" s="14">
        <f t="shared" si="599"/>
        <v>1114</v>
      </c>
      <c r="AC231" s="14">
        <f t="shared" si="599"/>
        <v>1476</v>
      </c>
    </row>
    <row r="232" spans="1:29" ht="24" customHeight="1">
      <c r="A232" s="2" t="s">
        <v>43</v>
      </c>
      <c r="B232" s="16"/>
      <c r="C232" s="47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"/>
      <c r="V232" s="4"/>
      <c r="W232" s="4"/>
      <c r="X232" s="4"/>
      <c r="Y232" s="4"/>
      <c r="Z232" s="4"/>
      <c r="AA232" s="48"/>
      <c r="AB232" s="48"/>
      <c r="AC232" s="49"/>
    </row>
    <row r="233" spans="1:29" ht="24" customHeight="1">
      <c r="A233" s="2"/>
      <c r="B233" s="18" t="s">
        <v>5</v>
      </c>
      <c r="C233" s="47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"/>
      <c r="V233" s="4"/>
      <c r="W233" s="4"/>
      <c r="X233" s="4"/>
      <c r="Y233" s="4"/>
      <c r="Z233" s="4"/>
      <c r="AA233" s="48"/>
      <c r="AB233" s="48"/>
      <c r="AC233" s="49"/>
    </row>
    <row r="234" spans="1:29" ht="24" customHeight="1">
      <c r="A234" s="2"/>
      <c r="B234" s="3" t="s">
        <v>124</v>
      </c>
      <c r="C234" s="47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"/>
      <c r="V234" s="4"/>
      <c r="W234" s="4"/>
      <c r="X234" s="4"/>
      <c r="Y234" s="4"/>
      <c r="Z234" s="4"/>
      <c r="AA234" s="48"/>
      <c r="AB234" s="48"/>
      <c r="AC234" s="49"/>
    </row>
    <row r="235" spans="1:29" ht="24" customHeight="1">
      <c r="A235" s="2"/>
      <c r="B235" s="54" t="s">
        <v>44</v>
      </c>
      <c r="C235" s="55">
        <v>8</v>
      </c>
      <c r="D235" s="55">
        <v>13</v>
      </c>
      <c r="E235" s="55">
        <f t="shared" si="549"/>
        <v>21</v>
      </c>
      <c r="F235" s="55">
        <v>8</v>
      </c>
      <c r="G235" s="55">
        <v>11</v>
      </c>
      <c r="H235" s="55">
        <f t="shared" si="550"/>
        <v>19</v>
      </c>
      <c r="I235" s="55">
        <v>7</v>
      </c>
      <c r="J235" s="55">
        <v>18</v>
      </c>
      <c r="K235" s="55">
        <f t="shared" si="551"/>
        <v>25</v>
      </c>
      <c r="L235" s="55">
        <v>0</v>
      </c>
      <c r="M235" s="55">
        <v>0</v>
      </c>
      <c r="N235" s="55">
        <f t="shared" ref="N235:N244" si="601">L235+M235</f>
        <v>0</v>
      </c>
      <c r="O235" s="55">
        <v>10</v>
      </c>
      <c r="P235" s="55">
        <v>7</v>
      </c>
      <c r="Q235" s="55">
        <f t="shared" si="552"/>
        <v>17</v>
      </c>
      <c r="R235" s="55">
        <v>2</v>
      </c>
      <c r="S235" s="55">
        <v>1</v>
      </c>
      <c r="T235" s="55">
        <f t="shared" si="553"/>
        <v>3</v>
      </c>
      <c r="U235" s="55">
        <v>0</v>
      </c>
      <c r="V235" s="55">
        <v>0</v>
      </c>
      <c r="W235" s="55">
        <f t="shared" si="554"/>
        <v>0</v>
      </c>
      <c r="X235" s="55">
        <v>0</v>
      </c>
      <c r="Y235" s="55">
        <v>0</v>
      </c>
      <c r="Z235" s="55">
        <f t="shared" si="555"/>
        <v>0</v>
      </c>
      <c r="AA235" s="55">
        <f t="shared" ref="AA235:AA244" si="602">C235+F235+I235+O235+R235+U235+X235</f>
        <v>35</v>
      </c>
      <c r="AB235" s="55">
        <f t="shared" ref="AB235:AB244" si="603">D235+G235+J235+P235+S235+V235+Y235</f>
        <v>50</v>
      </c>
      <c r="AC235" s="55">
        <f t="shared" ref="AC235:AC244" si="604">E235+H235+K235+Q235+T235+W235+Z235</f>
        <v>85</v>
      </c>
    </row>
    <row r="236" spans="1:29" ht="24" customHeight="1">
      <c r="A236" s="2"/>
      <c r="B236" s="63" t="s">
        <v>45</v>
      </c>
      <c r="C236" s="55">
        <v>0</v>
      </c>
      <c r="D236" s="55">
        <v>0</v>
      </c>
      <c r="E236" s="55">
        <f t="shared" si="549"/>
        <v>0</v>
      </c>
      <c r="F236" s="55">
        <v>0</v>
      </c>
      <c r="G236" s="55">
        <v>0</v>
      </c>
      <c r="H236" s="55">
        <f t="shared" si="550"/>
        <v>0</v>
      </c>
      <c r="I236" s="55">
        <v>0</v>
      </c>
      <c r="J236" s="55">
        <v>0</v>
      </c>
      <c r="K236" s="55">
        <f t="shared" si="551"/>
        <v>0</v>
      </c>
      <c r="L236" s="55">
        <v>0</v>
      </c>
      <c r="M236" s="55">
        <v>0</v>
      </c>
      <c r="N236" s="55">
        <f t="shared" si="601"/>
        <v>0</v>
      </c>
      <c r="O236" s="55">
        <v>0</v>
      </c>
      <c r="P236" s="55">
        <v>0</v>
      </c>
      <c r="Q236" s="55">
        <f t="shared" si="552"/>
        <v>0</v>
      </c>
      <c r="R236" s="55">
        <v>3</v>
      </c>
      <c r="S236" s="55">
        <v>0</v>
      </c>
      <c r="T236" s="55">
        <f t="shared" si="553"/>
        <v>3</v>
      </c>
      <c r="U236" s="55">
        <v>0</v>
      </c>
      <c r="V236" s="55">
        <v>0</v>
      </c>
      <c r="W236" s="55">
        <f t="shared" si="554"/>
        <v>0</v>
      </c>
      <c r="X236" s="55">
        <v>0</v>
      </c>
      <c r="Y236" s="55">
        <v>0</v>
      </c>
      <c r="Z236" s="55">
        <f t="shared" si="555"/>
        <v>0</v>
      </c>
      <c r="AA236" s="55">
        <f t="shared" si="602"/>
        <v>3</v>
      </c>
      <c r="AB236" s="55">
        <f t="shared" si="603"/>
        <v>0</v>
      </c>
      <c r="AC236" s="55">
        <f t="shared" si="604"/>
        <v>3</v>
      </c>
    </row>
    <row r="237" spans="1:29" ht="24" customHeight="1">
      <c r="A237" s="2"/>
      <c r="B237" s="63" t="s">
        <v>137</v>
      </c>
      <c r="C237" s="55">
        <v>23</v>
      </c>
      <c r="D237" s="55">
        <v>29</v>
      </c>
      <c r="E237" s="55">
        <f t="shared" ref="E237" si="605">C237+D237</f>
        <v>52</v>
      </c>
      <c r="F237" s="55">
        <v>13</v>
      </c>
      <c r="G237" s="55">
        <v>15</v>
      </c>
      <c r="H237" s="55">
        <f t="shared" ref="H237" si="606">F237+G237</f>
        <v>28</v>
      </c>
      <c r="I237" s="55">
        <v>13</v>
      </c>
      <c r="J237" s="55">
        <v>24</v>
      </c>
      <c r="K237" s="55">
        <f t="shared" ref="K237" si="607">I237+J237</f>
        <v>37</v>
      </c>
      <c r="L237" s="55">
        <v>0</v>
      </c>
      <c r="M237" s="55">
        <v>0</v>
      </c>
      <c r="N237" s="55">
        <f t="shared" si="601"/>
        <v>0</v>
      </c>
      <c r="O237" s="55">
        <v>20</v>
      </c>
      <c r="P237" s="55">
        <v>26</v>
      </c>
      <c r="Q237" s="55">
        <f t="shared" ref="Q237" si="608">O237+P237</f>
        <v>46</v>
      </c>
      <c r="R237" s="55">
        <v>3</v>
      </c>
      <c r="S237" s="55">
        <v>3</v>
      </c>
      <c r="T237" s="55">
        <f t="shared" ref="T237" si="609">R237+S237</f>
        <v>6</v>
      </c>
      <c r="U237" s="55">
        <v>0</v>
      </c>
      <c r="V237" s="55">
        <v>0</v>
      </c>
      <c r="W237" s="55">
        <f t="shared" ref="W237" si="610">U237+V237</f>
        <v>0</v>
      </c>
      <c r="X237" s="55">
        <v>0</v>
      </c>
      <c r="Y237" s="55">
        <v>0</v>
      </c>
      <c r="Z237" s="55">
        <f t="shared" ref="Z237" si="611">X237+Y237</f>
        <v>0</v>
      </c>
      <c r="AA237" s="55">
        <f t="shared" si="602"/>
        <v>72</v>
      </c>
      <c r="AB237" s="55">
        <f t="shared" si="603"/>
        <v>97</v>
      </c>
      <c r="AC237" s="55">
        <f t="shared" si="604"/>
        <v>169</v>
      </c>
    </row>
    <row r="238" spans="1:29" ht="24" customHeight="1">
      <c r="A238" s="2"/>
      <c r="B238" s="63" t="s">
        <v>87</v>
      </c>
      <c r="C238" s="55">
        <v>13</v>
      </c>
      <c r="D238" s="55">
        <v>6</v>
      </c>
      <c r="E238" s="55">
        <f t="shared" si="549"/>
        <v>19</v>
      </c>
      <c r="F238" s="55">
        <v>5</v>
      </c>
      <c r="G238" s="55">
        <v>11</v>
      </c>
      <c r="H238" s="55">
        <f t="shared" si="550"/>
        <v>16</v>
      </c>
      <c r="I238" s="55">
        <v>9</v>
      </c>
      <c r="J238" s="55">
        <v>17</v>
      </c>
      <c r="K238" s="55">
        <f t="shared" si="551"/>
        <v>26</v>
      </c>
      <c r="L238" s="55">
        <v>0</v>
      </c>
      <c r="M238" s="55">
        <v>0</v>
      </c>
      <c r="N238" s="55">
        <f t="shared" si="601"/>
        <v>0</v>
      </c>
      <c r="O238" s="55">
        <v>6</v>
      </c>
      <c r="P238" s="55">
        <v>8</v>
      </c>
      <c r="Q238" s="55">
        <f t="shared" si="552"/>
        <v>14</v>
      </c>
      <c r="R238" s="55">
        <v>4</v>
      </c>
      <c r="S238" s="55">
        <v>6</v>
      </c>
      <c r="T238" s="55">
        <f t="shared" si="553"/>
        <v>10</v>
      </c>
      <c r="U238" s="55">
        <v>0</v>
      </c>
      <c r="V238" s="55">
        <v>0</v>
      </c>
      <c r="W238" s="55">
        <f t="shared" si="554"/>
        <v>0</v>
      </c>
      <c r="X238" s="55">
        <v>0</v>
      </c>
      <c r="Y238" s="55">
        <v>0</v>
      </c>
      <c r="Z238" s="55">
        <f t="shared" si="555"/>
        <v>0</v>
      </c>
      <c r="AA238" s="55">
        <f t="shared" si="602"/>
        <v>37</v>
      </c>
      <c r="AB238" s="55">
        <f t="shared" si="603"/>
        <v>48</v>
      </c>
      <c r="AC238" s="55">
        <f t="shared" si="604"/>
        <v>85</v>
      </c>
    </row>
    <row r="239" spans="1:29" ht="24" customHeight="1">
      <c r="A239" s="2"/>
      <c r="B239" s="59" t="s">
        <v>46</v>
      </c>
      <c r="C239" s="55">
        <v>0</v>
      </c>
      <c r="D239" s="55">
        <v>0</v>
      </c>
      <c r="E239" s="55">
        <f t="shared" si="549"/>
        <v>0</v>
      </c>
      <c r="F239" s="55">
        <v>0</v>
      </c>
      <c r="G239" s="55">
        <v>0</v>
      </c>
      <c r="H239" s="55">
        <f t="shared" si="550"/>
        <v>0</v>
      </c>
      <c r="I239" s="55">
        <v>0</v>
      </c>
      <c r="J239" s="55">
        <v>0</v>
      </c>
      <c r="K239" s="55">
        <f t="shared" si="551"/>
        <v>0</v>
      </c>
      <c r="L239" s="55">
        <v>0</v>
      </c>
      <c r="M239" s="55">
        <v>0</v>
      </c>
      <c r="N239" s="55">
        <f t="shared" si="601"/>
        <v>0</v>
      </c>
      <c r="O239" s="55">
        <v>0</v>
      </c>
      <c r="P239" s="55">
        <v>0</v>
      </c>
      <c r="Q239" s="55">
        <f t="shared" si="552"/>
        <v>0</v>
      </c>
      <c r="R239" s="55">
        <v>1</v>
      </c>
      <c r="S239" s="55">
        <v>0</v>
      </c>
      <c r="T239" s="55">
        <f t="shared" si="553"/>
        <v>1</v>
      </c>
      <c r="U239" s="55">
        <v>0</v>
      </c>
      <c r="V239" s="55">
        <v>0</v>
      </c>
      <c r="W239" s="55">
        <f t="shared" si="554"/>
        <v>0</v>
      </c>
      <c r="X239" s="55">
        <v>0</v>
      </c>
      <c r="Y239" s="55">
        <v>0</v>
      </c>
      <c r="Z239" s="55">
        <f t="shared" si="555"/>
        <v>0</v>
      </c>
      <c r="AA239" s="55">
        <f t="shared" si="602"/>
        <v>1</v>
      </c>
      <c r="AB239" s="55">
        <f t="shared" si="603"/>
        <v>0</v>
      </c>
      <c r="AC239" s="55">
        <f t="shared" si="604"/>
        <v>1</v>
      </c>
    </row>
    <row r="240" spans="1:29" ht="24" customHeight="1">
      <c r="A240" s="2"/>
      <c r="B240" s="63" t="s">
        <v>47</v>
      </c>
      <c r="C240" s="55">
        <v>8</v>
      </c>
      <c r="D240" s="55">
        <v>4</v>
      </c>
      <c r="E240" s="55">
        <f t="shared" si="549"/>
        <v>12</v>
      </c>
      <c r="F240" s="55">
        <v>4</v>
      </c>
      <c r="G240" s="55">
        <v>2</v>
      </c>
      <c r="H240" s="55">
        <f t="shared" si="550"/>
        <v>6</v>
      </c>
      <c r="I240" s="55">
        <v>7</v>
      </c>
      <c r="J240" s="55">
        <v>2</v>
      </c>
      <c r="K240" s="55">
        <f t="shared" si="551"/>
        <v>9</v>
      </c>
      <c r="L240" s="55">
        <v>0</v>
      </c>
      <c r="M240" s="55">
        <v>0</v>
      </c>
      <c r="N240" s="55">
        <f t="shared" si="601"/>
        <v>0</v>
      </c>
      <c r="O240" s="55">
        <v>3</v>
      </c>
      <c r="P240" s="55">
        <v>2</v>
      </c>
      <c r="Q240" s="55">
        <f t="shared" si="552"/>
        <v>5</v>
      </c>
      <c r="R240" s="55">
        <v>3</v>
      </c>
      <c r="S240" s="55">
        <v>2</v>
      </c>
      <c r="T240" s="55">
        <f t="shared" si="553"/>
        <v>5</v>
      </c>
      <c r="U240" s="55">
        <v>0</v>
      </c>
      <c r="V240" s="55">
        <v>0</v>
      </c>
      <c r="W240" s="55">
        <f t="shared" si="554"/>
        <v>0</v>
      </c>
      <c r="X240" s="55">
        <v>0</v>
      </c>
      <c r="Y240" s="55">
        <v>0</v>
      </c>
      <c r="Z240" s="55">
        <f t="shared" si="555"/>
        <v>0</v>
      </c>
      <c r="AA240" s="55">
        <f t="shared" si="602"/>
        <v>25</v>
      </c>
      <c r="AB240" s="55">
        <f t="shared" si="603"/>
        <v>12</v>
      </c>
      <c r="AC240" s="55">
        <f t="shared" si="604"/>
        <v>37</v>
      </c>
    </row>
    <row r="241" spans="1:29" ht="24" customHeight="1">
      <c r="A241" s="2"/>
      <c r="B241" s="63" t="s">
        <v>48</v>
      </c>
      <c r="C241" s="55">
        <v>0</v>
      </c>
      <c r="D241" s="55">
        <v>0</v>
      </c>
      <c r="E241" s="55">
        <f t="shared" si="549"/>
        <v>0</v>
      </c>
      <c r="F241" s="55">
        <v>0</v>
      </c>
      <c r="G241" s="55">
        <v>0</v>
      </c>
      <c r="H241" s="55">
        <f t="shared" si="550"/>
        <v>0</v>
      </c>
      <c r="I241" s="55">
        <v>0</v>
      </c>
      <c r="J241" s="55">
        <v>0</v>
      </c>
      <c r="K241" s="55">
        <f t="shared" si="551"/>
        <v>0</v>
      </c>
      <c r="L241" s="55">
        <v>0</v>
      </c>
      <c r="M241" s="55">
        <v>0</v>
      </c>
      <c r="N241" s="55">
        <f t="shared" si="601"/>
        <v>0</v>
      </c>
      <c r="O241" s="55">
        <v>0</v>
      </c>
      <c r="P241" s="55">
        <v>0</v>
      </c>
      <c r="Q241" s="55">
        <f t="shared" si="552"/>
        <v>0</v>
      </c>
      <c r="R241" s="55">
        <v>2</v>
      </c>
      <c r="S241" s="55">
        <v>0</v>
      </c>
      <c r="T241" s="55">
        <f t="shared" si="553"/>
        <v>2</v>
      </c>
      <c r="U241" s="55">
        <v>0</v>
      </c>
      <c r="V241" s="55">
        <v>0</v>
      </c>
      <c r="W241" s="55">
        <f t="shared" si="554"/>
        <v>0</v>
      </c>
      <c r="X241" s="55">
        <v>0</v>
      </c>
      <c r="Y241" s="55">
        <v>0</v>
      </c>
      <c r="Z241" s="55">
        <f t="shared" si="555"/>
        <v>0</v>
      </c>
      <c r="AA241" s="55">
        <f t="shared" si="602"/>
        <v>2</v>
      </c>
      <c r="AB241" s="55">
        <f t="shared" si="603"/>
        <v>0</v>
      </c>
      <c r="AC241" s="55">
        <f t="shared" si="604"/>
        <v>2</v>
      </c>
    </row>
    <row r="242" spans="1:29" ht="24" customHeight="1">
      <c r="A242" s="2"/>
      <c r="B242" s="63" t="s">
        <v>49</v>
      </c>
      <c r="C242" s="55">
        <v>18</v>
      </c>
      <c r="D242" s="55">
        <v>42</v>
      </c>
      <c r="E242" s="55">
        <f t="shared" si="549"/>
        <v>60</v>
      </c>
      <c r="F242" s="55">
        <v>21</v>
      </c>
      <c r="G242" s="55">
        <v>37</v>
      </c>
      <c r="H242" s="55">
        <f t="shared" si="550"/>
        <v>58</v>
      </c>
      <c r="I242" s="55">
        <v>8</v>
      </c>
      <c r="J242" s="55">
        <v>37</v>
      </c>
      <c r="K242" s="55">
        <f t="shared" si="551"/>
        <v>45</v>
      </c>
      <c r="L242" s="55">
        <v>0</v>
      </c>
      <c r="M242" s="55">
        <v>0</v>
      </c>
      <c r="N242" s="55">
        <f t="shared" si="601"/>
        <v>0</v>
      </c>
      <c r="O242" s="55">
        <v>13</v>
      </c>
      <c r="P242" s="55">
        <v>34</v>
      </c>
      <c r="Q242" s="55">
        <f t="shared" si="552"/>
        <v>47</v>
      </c>
      <c r="R242" s="55">
        <v>2</v>
      </c>
      <c r="S242" s="55">
        <v>2</v>
      </c>
      <c r="T242" s="55">
        <f t="shared" si="553"/>
        <v>4</v>
      </c>
      <c r="U242" s="55">
        <v>0</v>
      </c>
      <c r="V242" s="55">
        <v>0</v>
      </c>
      <c r="W242" s="55">
        <f t="shared" si="554"/>
        <v>0</v>
      </c>
      <c r="X242" s="55">
        <v>0</v>
      </c>
      <c r="Y242" s="55">
        <v>0</v>
      </c>
      <c r="Z242" s="55">
        <f t="shared" si="555"/>
        <v>0</v>
      </c>
      <c r="AA242" s="55">
        <f t="shared" si="602"/>
        <v>62</v>
      </c>
      <c r="AB242" s="55">
        <f t="shared" si="603"/>
        <v>152</v>
      </c>
      <c r="AC242" s="55">
        <f t="shared" si="604"/>
        <v>214</v>
      </c>
    </row>
    <row r="243" spans="1:29" ht="24" customHeight="1">
      <c r="A243" s="2"/>
      <c r="B243" s="63" t="s">
        <v>50</v>
      </c>
      <c r="C243" s="55">
        <v>11</v>
      </c>
      <c r="D243" s="55">
        <v>14</v>
      </c>
      <c r="E243" s="55">
        <f t="shared" si="549"/>
        <v>25</v>
      </c>
      <c r="F243" s="55">
        <v>4</v>
      </c>
      <c r="G243" s="55">
        <v>8</v>
      </c>
      <c r="H243" s="55">
        <f t="shared" si="550"/>
        <v>12</v>
      </c>
      <c r="I243" s="55">
        <v>7</v>
      </c>
      <c r="J243" s="55">
        <v>11</v>
      </c>
      <c r="K243" s="55">
        <f t="shared" si="551"/>
        <v>18</v>
      </c>
      <c r="L243" s="55">
        <v>0</v>
      </c>
      <c r="M243" s="55">
        <v>0</v>
      </c>
      <c r="N243" s="55">
        <f t="shared" si="601"/>
        <v>0</v>
      </c>
      <c r="O243" s="55">
        <v>4</v>
      </c>
      <c r="P243" s="55">
        <v>11</v>
      </c>
      <c r="Q243" s="55">
        <f t="shared" si="552"/>
        <v>15</v>
      </c>
      <c r="R243" s="55">
        <v>7</v>
      </c>
      <c r="S243" s="55">
        <v>5</v>
      </c>
      <c r="T243" s="55">
        <f t="shared" si="553"/>
        <v>12</v>
      </c>
      <c r="U243" s="55">
        <v>0</v>
      </c>
      <c r="V243" s="55">
        <v>0</v>
      </c>
      <c r="W243" s="55">
        <f t="shared" si="554"/>
        <v>0</v>
      </c>
      <c r="X243" s="55">
        <v>0</v>
      </c>
      <c r="Y243" s="55">
        <v>0</v>
      </c>
      <c r="Z243" s="55">
        <f t="shared" si="555"/>
        <v>0</v>
      </c>
      <c r="AA243" s="55">
        <f t="shared" si="602"/>
        <v>33</v>
      </c>
      <c r="AB243" s="55">
        <f t="shared" si="603"/>
        <v>49</v>
      </c>
      <c r="AC243" s="55">
        <f t="shared" si="604"/>
        <v>82</v>
      </c>
    </row>
    <row r="244" spans="1:29" ht="24" customHeight="1">
      <c r="A244" s="2"/>
      <c r="B244" s="63" t="s">
        <v>51</v>
      </c>
      <c r="C244" s="55">
        <v>14</v>
      </c>
      <c r="D244" s="55">
        <v>19</v>
      </c>
      <c r="E244" s="55">
        <f t="shared" si="549"/>
        <v>33</v>
      </c>
      <c r="F244" s="55">
        <v>5</v>
      </c>
      <c r="G244" s="55">
        <v>19</v>
      </c>
      <c r="H244" s="55">
        <f t="shared" si="550"/>
        <v>24</v>
      </c>
      <c r="I244" s="55">
        <v>9</v>
      </c>
      <c r="J244" s="55">
        <v>14</v>
      </c>
      <c r="K244" s="55">
        <f t="shared" si="551"/>
        <v>23</v>
      </c>
      <c r="L244" s="55">
        <v>0</v>
      </c>
      <c r="M244" s="55">
        <v>0</v>
      </c>
      <c r="N244" s="55">
        <f t="shared" si="601"/>
        <v>0</v>
      </c>
      <c r="O244" s="55">
        <v>10</v>
      </c>
      <c r="P244" s="55">
        <v>19</v>
      </c>
      <c r="Q244" s="55">
        <f>O244+P244</f>
        <v>29</v>
      </c>
      <c r="R244" s="55">
        <v>3</v>
      </c>
      <c r="S244" s="55">
        <v>4</v>
      </c>
      <c r="T244" s="55">
        <f t="shared" si="553"/>
        <v>7</v>
      </c>
      <c r="U244" s="55">
        <v>0</v>
      </c>
      <c r="V244" s="55">
        <v>0</v>
      </c>
      <c r="W244" s="55">
        <f t="shared" si="554"/>
        <v>0</v>
      </c>
      <c r="X244" s="55">
        <v>0</v>
      </c>
      <c r="Y244" s="55">
        <v>0</v>
      </c>
      <c r="Z244" s="55">
        <f t="shared" ref="Z244" si="612">X244+Y244</f>
        <v>0</v>
      </c>
      <c r="AA244" s="55">
        <f t="shared" si="602"/>
        <v>41</v>
      </c>
      <c r="AB244" s="55">
        <f t="shared" si="603"/>
        <v>75</v>
      </c>
      <c r="AC244" s="55">
        <f t="shared" si="604"/>
        <v>116</v>
      </c>
    </row>
    <row r="245" spans="1:29" ht="24" customHeight="1">
      <c r="A245" s="2"/>
      <c r="B245" s="22" t="s">
        <v>82</v>
      </c>
      <c r="C245" s="1">
        <f t="shared" ref="C245:Z245" si="613">SUM(C235:C244)</f>
        <v>95</v>
      </c>
      <c r="D245" s="1">
        <f t="shared" si="613"/>
        <v>127</v>
      </c>
      <c r="E245" s="1">
        <f t="shared" si="613"/>
        <v>222</v>
      </c>
      <c r="F245" s="1">
        <f t="shared" si="613"/>
        <v>60</v>
      </c>
      <c r="G245" s="1">
        <f t="shared" si="613"/>
        <v>103</v>
      </c>
      <c r="H245" s="1">
        <f t="shared" si="613"/>
        <v>163</v>
      </c>
      <c r="I245" s="1">
        <f t="shared" si="613"/>
        <v>60</v>
      </c>
      <c r="J245" s="1">
        <f t="shared" si="613"/>
        <v>123</v>
      </c>
      <c r="K245" s="1">
        <f t="shared" si="613"/>
        <v>183</v>
      </c>
      <c r="L245" s="1">
        <f t="shared" si="613"/>
        <v>0</v>
      </c>
      <c r="M245" s="1">
        <f t="shared" si="613"/>
        <v>0</v>
      </c>
      <c r="N245" s="1">
        <f t="shared" si="613"/>
        <v>0</v>
      </c>
      <c r="O245" s="1">
        <f t="shared" si="613"/>
        <v>66</v>
      </c>
      <c r="P245" s="1">
        <f t="shared" si="613"/>
        <v>107</v>
      </c>
      <c r="Q245" s="1">
        <f t="shared" si="613"/>
        <v>173</v>
      </c>
      <c r="R245" s="1">
        <f t="shared" si="613"/>
        <v>30</v>
      </c>
      <c r="S245" s="1">
        <f t="shared" si="613"/>
        <v>23</v>
      </c>
      <c r="T245" s="1">
        <f t="shared" si="613"/>
        <v>53</v>
      </c>
      <c r="U245" s="1">
        <f t="shared" si="613"/>
        <v>0</v>
      </c>
      <c r="V245" s="1">
        <f t="shared" si="613"/>
        <v>0</v>
      </c>
      <c r="W245" s="1">
        <f t="shared" si="613"/>
        <v>0</v>
      </c>
      <c r="X245" s="1">
        <f t="shared" si="613"/>
        <v>0</v>
      </c>
      <c r="Y245" s="1">
        <f t="shared" si="613"/>
        <v>0</v>
      </c>
      <c r="Z245" s="1">
        <f t="shared" si="613"/>
        <v>0</v>
      </c>
      <c r="AA245" s="1">
        <f>C245+F245+I245+O245+R245+U245+X245</f>
        <v>311</v>
      </c>
      <c r="AB245" s="1">
        <f>D245+G245+J245+P245+S245+V245+Y245</f>
        <v>483</v>
      </c>
      <c r="AC245" s="1">
        <f>AA245+AB245</f>
        <v>794</v>
      </c>
    </row>
    <row r="246" spans="1:29" ht="24" customHeight="1">
      <c r="A246" s="2"/>
      <c r="B246" s="21" t="s">
        <v>125</v>
      </c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24" customHeight="1">
      <c r="A247" s="2"/>
      <c r="B247" s="65" t="s">
        <v>52</v>
      </c>
      <c r="C247" s="55">
        <v>0</v>
      </c>
      <c r="D247" s="55">
        <v>0</v>
      </c>
      <c r="E247" s="55">
        <f t="shared" ref="E247:E253" si="614">C247+D247</f>
        <v>0</v>
      </c>
      <c r="F247" s="55">
        <v>4</v>
      </c>
      <c r="G247" s="55">
        <v>1</v>
      </c>
      <c r="H247" s="55">
        <f t="shared" ref="H247:H253" si="615">F247+G247</f>
        <v>5</v>
      </c>
      <c r="I247" s="55">
        <v>5</v>
      </c>
      <c r="J247" s="55">
        <v>4</v>
      </c>
      <c r="K247" s="55">
        <f t="shared" ref="K247:K253" si="616">I247+J247</f>
        <v>9</v>
      </c>
      <c r="L247" s="55">
        <v>0</v>
      </c>
      <c r="M247" s="55">
        <v>0</v>
      </c>
      <c r="N247" s="55">
        <f t="shared" ref="N247:N253" si="617">L247+M247</f>
        <v>0</v>
      </c>
      <c r="O247" s="55">
        <v>8</v>
      </c>
      <c r="P247" s="55">
        <v>7</v>
      </c>
      <c r="Q247" s="55">
        <f t="shared" ref="Q247:Q253" si="618">O247+P247</f>
        <v>15</v>
      </c>
      <c r="R247" s="55">
        <v>1</v>
      </c>
      <c r="S247" s="55">
        <v>1</v>
      </c>
      <c r="T247" s="55">
        <f t="shared" ref="T247:T253" si="619">R247+S247</f>
        <v>2</v>
      </c>
      <c r="U247" s="55">
        <v>0</v>
      </c>
      <c r="V247" s="55">
        <v>0</v>
      </c>
      <c r="W247" s="55">
        <f t="shared" ref="W247:W253" si="620">U247+V247</f>
        <v>0</v>
      </c>
      <c r="X247" s="55">
        <v>0</v>
      </c>
      <c r="Y247" s="55">
        <v>0</v>
      </c>
      <c r="Z247" s="55">
        <f t="shared" ref="Z247:Z253" si="621">X247+Y247</f>
        <v>0</v>
      </c>
      <c r="AA247" s="55">
        <f t="shared" ref="AA247:AC253" si="622">C247+F247+I247+O247+R247+U247+X247</f>
        <v>18</v>
      </c>
      <c r="AB247" s="55">
        <f t="shared" si="622"/>
        <v>13</v>
      </c>
      <c r="AC247" s="55">
        <f t="shared" si="622"/>
        <v>31</v>
      </c>
    </row>
    <row r="248" spans="1:29" ht="24" customHeight="1">
      <c r="A248" s="2"/>
      <c r="B248" s="65" t="s">
        <v>53</v>
      </c>
      <c r="C248" s="55">
        <v>0</v>
      </c>
      <c r="D248" s="55">
        <v>0</v>
      </c>
      <c r="E248" s="55">
        <f t="shared" si="614"/>
        <v>0</v>
      </c>
      <c r="F248" s="55">
        <v>18</v>
      </c>
      <c r="G248" s="55">
        <v>10</v>
      </c>
      <c r="H248" s="55">
        <f t="shared" si="615"/>
        <v>28</v>
      </c>
      <c r="I248" s="55">
        <v>37</v>
      </c>
      <c r="J248" s="55">
        <v>10</v>
      </c>
      <c r="K248" s="55">
        <f t="shared" si="616"/>
        <v>47</v>
      </c>
      <c r="L248" s="55">
        <v>0</v>
      </c>
      <c r="M248" s="55">
        <v>0</v>
      </c>
      <c r="N248" s="55">
        <f t="shared" si="617"/>
        <v>0</v>
      </c>
      <c r="O248" s="55">
        <v>25</v>
      </c>
      <c r="P248" s="55">
        <v>6</v>
      </c>
      <c r="Q248" s="55">
        <f t="shared" si="618"/>
        <v>31</v>
      </c>
      <c r="R248" s="55">
        <v>32</v>
      </c>
      <c r="S248" s="55">
        <v>6</v>
      </c>
      <c r="T248" s="55">
        <f t="shared" si="619"/>
        <v>38</v>
      </c>
      <c r="U248" s="55">
        <v>0</v>
      </c>
      <c r="V248" s="55">
        <v>0</v>
      </c>
      <c r="W248" s="55">
        <f t="shared" si="620"/>
        <v>0</v>
      </c>
      <c r="X248" s="55">
        <v>0</v>
      </c>
      <c r="Y248" s="55">
        <v>0</v>
      </c>
      <c r="Z248" s="55">
        <f t="shared" si="621"/>
        <v>0</v>
      </c>
      <c r="AA248" s="55">
        <f t="shared" si="622"/>
        <v>112</v>
      </c>
      <c r="AB248" s="55">
        <f t="shared" si="622"/>
        <v>32</v>
      </c>
      <c r="AC248" s="55">
        <f t="shared" si="622"/>
        <v>144</v>
      </c>
    </row>
    <row r="249" spans="1:29" ht="24" customHeight="1">
      <c r="A249" s="2"/>
      <c r="B249" s="72" t="s">
        <v>169</v>
      </c>
      <c r="C249" s="55">
        <v>2</v>
      </c>
      <c r="D249" s="55">
        <v>3</v>
      </c>
      <c r="E249" s="55">
        <f t="shared" si="614"/>
        <v>5</v>
      </c>
      <c r="F249" s="55">
        <v>0</v>
      </c>
      <c r="G249" s="55">
        <v>0</v>
      </c>
      <c r="H249" s="55">
        <f t="shared" si="615"/>
        <v>0</v>
      </c>
      <c r="I249" s="55">
        <v>0</v>
      </c>
      <c r="J249" s="55">
        <v>0</v>
      </c>
      <c r="K249" s="55">
        <f t="shared" si="616"/>
        <v>0</v>
      </c>
      <c r="L249" s="55">
        <v>0</v>
      </c>
      <c r="M249" s="55">
        <v>0</v>
      </c>
      <c r="N249" s="55">
        <f t="shared" ref="N249:N250" si="623">L249+M249</f>
        <v>0</v>
      </c>
      <c r="O249" s="55">
        <v>0</v>
      </c>
      <c r="P249" s="55">
        <v>0</v>
      </c>
      <c r="Q249" s="55">
        <f t="shared" si="618"/>
        <v>0</v>
      </c>
      <c r="R249" s="55">
        <v>0</v>
      </c>
      <c r="S249" s="55">
        <v>0</v>
      </c>
      <c r="T249" s="55">
        <f t="shared" si="619"/>
        <v>0</v>
      </c>
      <c r="U249" s="55">
        <v>0</v>
      </c>
      <c r="V249" s="55">
        <v>0</v>
      </c>
      <c r="W249" s="55">
        <f t="shared" si="620"/>
        <v>0</v>
      </c>
      <c r="X249" s="55">
        <v>0</v>
      </c>
      <c r="Y249" s="55">
        <v>0</v>
      </c>
      <c r="Z249" s="55">
        <f t="shared" si="621"/>
        <v>0</v>
      </c>
      <c r="AA249" s="55">
        <f t="shared" ref="AA249:AA250" si="624">C249+F249+I249+O249+R249+U249+X249</f>
        <v>2</v>
      </c>
      <c r="AB249" s="55">
        <f t="shared" ref="AB249:AB250" si="625">D249+G249+J249+P249+S249+V249+Y249</f>
        <v>3</v>
      </c>
      <c r="AC249" s="55">
        <f t="shared" ref="AC249:AC250" si="626">E249+H249+K249+Q249+T249+W249+Z249</f>
        <v>5</v>
      </c>
    </row>
    <row r="250" spans="1:29" ht="24" customHeight="1">
      <c r="A250" s="2"/>
      <c r="B250" s="69" t="s">
        <v>170</v>
      </c>
      <c r="C250" s="55">
        <v>56</v>
      </c>
      <c r="D250" s="55">
        <v>10</v>
      </c>
      <c r="E250" s="55">
        <f t="shared" si="614"/>
        <v>66</v>
      </c>
      <c r="F250" s="55">
        <v>0</v>
      </c>
      <c r="G250" s="55">
        <v>0</v>
      </c>
      <c r="H250" s="55">
        <f t="shared" si="615"/>
        <v>0</v>
      </c>
      <c r="I250" s="55">
        <v>0</v>
      </c>
      <c r="J250" s="55">
        <v>0</v>
      </c>
      <c r="K250" s="55">
        <f t="shared" si="616"/>
        <v>0</v>
      </c>
      <c r="L250" s="55">
        <v>0</v>
      </c>
      <c r="M250" s="55">
        <v>0</v>
      </c>
      <c r="N250" s="55">
        <f t="shared" si="623"/>
        <v>0</v>
      </c>
      <c r="O250" s="55">
        <v>0</v>
      </c>
      <c r="P250" s="55">
        <v>0</v>
      </c>
      <c r="Q250" s="55">
        <f t="shared" si="618"/>
        <v>0</v>
      </c>
      <c r="R250" s="55">
        <v>0</v>
      </c>
      <c r="S250" s="55">
        <v>0</v>
      </c>
      <c r="T250" s="55">
        <f t="shared" si="619"/>
        <v>0</v>
      </c>
      <c r="U250" s="55">
        <v>0</v>
      </c>
      <c r="V250" s="55">
        <v>0</v>
      </c>
      <c r="W250" s="55">
        <f t="shared" si="620"/>
        <v>0</v>
      </c>
      <c r="X250" s="55">
        <v>0</v>
      </c>
      <c r="Y250" s="55">
        <v>0</v>
      </c>
      <c r="Z250" s="55">
        <f t="shared" si="621"/>
        <v>0</v>
      </c>
      <c r="AA250" s="55">
        <f t="shared" si="624"/>
        <v>56</v>
      </c>
      <c r="AB250" s="55">
        <f t="shared" si="625"/>
        <v>10</v>
      </c>
      <c r="AC250" s="55">
        <f t="shared" si="626"/>
        <v>66</v>
      </c>
    </row>
    <row r="251" spans="1:29" ht="24" customHeight="1">
      <c r="A251" s="2"/>
      <c r="B251" s="72" t="s">
        <v>88</v>
      </c>
      <c r="C251" s="55">
        <v>0</v>
      </c>
      <c r="D251" s="55">
        <v>0</v>
      </c>
      <c r="E251" s="55">
        <f t="shared" ref="E251:E252" si="627">C251+D251</f>
        <v>0</v>
      </c>
      <c r="F251" s="55">
        <v>18</v>
      </c>
      <c r="G251" s="55">
        <v>62</v>
      </c>
      <c r="H251" s="55">
        <f t="shared" ref="H251:H252" si="628">F251+G251</f>
        <v>80</v>
      </c>
      <c r="I251" s="55">
        <v>8</v>
      </c>
      <c r="J251" s="55">
        <v>49</v>
      </c>
      <c r="K251" s="55">
        <f t="shared" ref="K251:K252" si="629">I251+J251</f>
        <v>57</v>
      </c>
      <c r="L251" s="55">
        <v>0</v>
      </c>
      <c r="M251" s="55">
        <v>0</v>
      </c>
      <c r="N251" s="55">
        <f t="shared" si="617"/>
        <v>0</v>
      </c>
      <c r="O251" s="55">
        <v>23</v>
      </c>
      <c r="P251" s="55">
        <v>56</v>
      </c>
      <c r="Q251" s="55">
        <f t="shared" ref="Q251:Q252" si="630">O251+P251</f>
        <v>79</v>
      </c>
      <c r="R251" s="55">
        <v>3</v>
      </c>
      <c r="S251" s="55">
        <v>1</v>
      </c>
      <c r="T251" s="55">
        <f t="shared" ref="T251:T252" si="631">R251+S251</f>
        <v>4</v>
      </c>
      <c r="U251" s="55">
        <v>0</v>
      </c>
      <c r="V251" s="55">
        <v>0</v>
      </c>
      <c r="W251" s="55">
        <f t="shared" ref="W251:W252" si="632">U251+V251</f>
        <v>0</v>
      </c>
      <c r="X251" s="55">
        <v>0</v>
      </c>
      <c r="Y251" s="55">
        <v>0</v>
      </c>
      <c r="Z251" s="55">
        <f t="shared" ref="Z251:Z252" si="633">X251+Y251</f>
        <v>0</v>
      </c>
      <c r="AA251" s="55">
        <f t="shared" si="622"/>
        <v>52</v>
      </c>
      <c r="AB251" s="55">
        <f t="shared" si="622"/>
        <v>168</v>
      </c>
      <c r="AC251" s="55">
        <f t="shared" si="622"/>
        <v>220</v>
      </c>
    </row>
    <row r="252" spans="1:29" ht="24" customHeight="1">
      <c r="A252" s="2"/>
      <c r="B252" s="69" t="s">
        <v>171</v>
      </c>
      <c r="C252" s="55">
        <v>22</v>
      </c>
      <c r="D252" s="55">
        <v>68</v>
      </c>
      <c r="E252" s="55">
        <f t="shared" si="627"/>
        <v>90</v>
      </c>
      <c r="F252" s="55">
        <v>0</v>
      </c>
      <c r="G252" s="55">
        <v>0</v>
      </c>
      <c r="H252" s="55">
        <f t="shared" si="628"/>
        <v>0</v>
      </c>
      <c r="I252" s="55">
        <v>0</v>
      </c>
      <c r="J252" s="55">
        <v>0</v>
      </c>
      <c r="K252" s="55">
        <f t="shared" si="629"/>
        <v>0</v>
      </c>
      <c r="L252" s="55">
        <v>0</v>
      </c>
      <c r="M252" s="55">
        <v>0</v>
      </c>
      <c r="N252" s="55">
        <f t="shared" ref="N252" si="634">L252+M252</f>
        <v>0</v>
      </c>
      <c r="O252" s="55">
        <v>0</v>
      </c>
      <c r="P252" s="55">
        <v>0</v>
      </c>
      <c r="Q252" s="55">
        <f t="shared" si="630"/>
        <v>0</v>
      </c>
      <c r="R252" s="55">
        <v>0</v>
      </c>
      <c r="S252" s="55">
        <v>0</v>
      </c>
      <c r="T252" s="55">
        <f t="shared" si="631"/>
        <v>0</v>
      </c>
      <c r="U252" s="55">
        <v>0</v>
      </c>
      <c r="V252" s="55">
        <v>0</v>
      </c>
      <c r="W252" s="55">
        <f t="shared" si="632"/>
        <v>0</v>
      </c>
      <c r="X252" s="55">
        <v>0</v>
      </c>
      <c r="Y252" s="55">
        <v>0</v>
      </c>
      <c r="Z252" s="55">
        <f t="shared" si="633"/>
        <v>0</v>
      </c>
      <c r="AA252" s="55">
        <f t="shared" ref="AA252" si="635">C252+F252+I252+O252+R252+U252+X252</f>
        <v>22</v>
      </c>
      <c r="AB252" s="55">
        <f t="shared" ref="AB252" si="636">D252+G252+J252+P252+S252+V252+Y252</f>
        <v>68</v>
      </c>
      <c r="AC252" s="55">
        <f t="shared" ref="AC252" si="637">E252+H252+K252+Q252+T252+W252+Z252</f>
        <v>90</v>
      </c>
    </row>
    <row r="253" spans="1:29" ht="24" customHeight="1">
      <c r="A253" s="2"/>
      <c r="B253" s="65" t="s">
        <v>138</v>
      </c>
      <c r="C253" s="55">
        <v>15</v>
      </c>
      <c r="D253" s="55">
        <v>16</v>
      </c>
      <c r="E253" s="55">
        <f t="shared" si="614"/>
        <v>31</v>
      </c>
      <c r="F253" s="55">
        <v>10</v>
      </c>
      <c r="G253" s="55">
        <v>13</v>
      </c>
      <c r="H253" s="55">
        <f t="shared" si="615"/>
        <v>23</v>
      </c>
      <c r="I253" s="55">
        <v>5</v>
      </c>
      <c r="J253" s="55">
        <v>15</v>
      </c>
      <c r="K253" s="55">
        <f t="shared" si="616"/>
        <v>20</v>
      </c>
      <c r="L253" s="55">
        <v>0</v>
      </c>
      <c r="M253" s="55">
        <v>0</v>
      </c>
      <c r="N253" s="55">
        <f t="shared" si="617"/>
        <v>0</v>
      </c>
      <c r="O253" s="55">
        <v>6</v>
      </c>
      <c r="P253" s="55">
        <v>20</v>
      </c>
      <c r="Q253" s="55">
        <f t="shared" si="618"/>
        <v>26</v>
      </c>
      <c r="R253" s="55">
        <v>0</v>
      </c>
      <c r="S253" s="55">
        <v>2</v>
      </c>
      <c r="T253" s="55">
        <f t="shared" si="619"/>
        <v>2</v>
      </c>
      <c r="U253" s="55">
        <v>0</v>
      </c>
      <c r="V253" s="55">
        <v>0</v>
      </c>
      <c r="W253" s="55">
        <f t="shared" si="620"/>
        <v>0</v>
      </c>
      <c r="X253" s="55">
        <v>0</v>
      </c>
      <c r="Y253" s="55">
        <v>0</v>
      </c>
      <c r="Z253" s="55">
        <f t="shared" si="621"/>
        <v>0</v>
      </c>
      <c r="AA253" s="55">
        <f t="shared" si="622"/>
        <v>36</v>
      </c>
      <c r="AB253" s="55">
        <f t="shared" si="622"/>
        <v>66</v>
      </c>
      <c r="AC253" s="55">
        <f t="shared" si="622"/>
        <v>102</v>
      </c>
    </row>
    <row r="254" spans="1:29" ht="24" customHeight="1">
      <c r="A254" s="2"/>
      <c r="B254" s="22" t="s">
        <v>82</v>
      </c>
      <c r="C254" s="1">
        <f>SUM(C247:C253)</f>
        <v>95</v>
      </c>
      <c r="D254" s="1">
        <f t="shared" ref="D254:Z254" si="638">SUM(D247:D253)</f>
        <v>97</v>
      </c>
      <c r="E254" s="1">
        <f t="shared" si="638"/>
        <v>192</v>
      </c>
      <c r="F254" s="1">
        <f t="shared" si="638"/>
        <v>50</v>
      </c>
      <c r="G254" s="1">
        <f t="shared" si="638"/>
        <v>86</v>
      </c>
      <c r="H254" s="1">
        <f t="shared" si="638"/>
        <v>136</v>
      </c>
      <c r="I254" s="1">
        <f t="shared" si="638"/>
        <v>55</v>
      </c>
      <c r="J254" s="1">
        <f t="shared" si="638"/>
        <v>78</v>
      </c>
      <c r="K254" s="1">
        <f t="shared" si="638"/>
        <v>133</v>
      </c>
      <c r="L254" s="1">
        <f t="shared" ref="L254:N254" si="639">SUM(L247:L253)</f>
        <v>0</v>
      </c>
      <c r="M254" s="1">
        <f t="shared" si="639"/>
        <v>0</v>
      </c>
      <c r="N254" s="1">
        <f t="shared" si="639"/>
        <v>0</v>
      </c>
      <c r="O254" s="1">
        <f t="shared" si="638"/>
        <v>62</v>
      </c>
      <c r="P254" s="1">
        <f t="shared" si="638"/>
        <v>89</v>
      </c>
      <c r="Q254" s="1">
        <f t="shared" si="638"/>
        <v>151</v>
      </c>
      <c r="R254" s="1">
        <f t="shared" si="638"/>
        <v>36</v>
      </c>
      <c r="S254" s="1">
        <f t="shared" si="638"/>
        <v>10</v>
      </c>
      <c r="T254" s="1">
        <f t="shared" si="638"/>
        <v>46</v>
      </c>
      <c r="U254" s="1">
        <f t="shared" si="638"/>
        <v>0</v>
      </c>
      <c r="V254" s="1">
        <f t="shared" si="638"/>
        <v>0</v>
      </c>
      <c r="W254" s="1">
        <f t="shared" si="638"/>
        <v>0</v>
      </c>
      <c r="X254" s="1">
        <f t="shared" si="638"/>
        <v>0</v>
      </c>
      <c r="Y254" s="1">
        <f t="shared" si="638"/>
        <v>0</v>
      </c>
      <c r="Z254" s="1">
        <f t="shared" si="638"/>
        <v>0</v>
      </c>
      <c r="AA254" s="1">
        <f t="shared" ref="AA254" si="640">SUM(AA247:AA253)</f>
        <v>298</v>
      </c>
      <c r="AB254" s="1">
        <f t="shared" ref="AB254" si="641">SUM(AB247:AB253)</f>
        <v>360</v>
      </c>
      <c r="AC254" s="1">
        <f t="shared" ref="AC254" si="642">SUM(AC247:AC253)</f>
        <v>658</v>
      </c>
    </row>
    <row r="255" spans="1:29" ht="24" customHeight="1">
      <c r="A255" s="2"/>
      <c r="B255" s="21" t="s">
        <v>126</v>
      </c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6"/>
      <c r="V255" s="6"/>
      <c r="W255" s="6"/>
      <c r="X255" s="6"/>
      <c r="Y255" s="6"/>
      <c r="Z255" s="6"/>
      <c r="AA255" s="1"/>
      <c r="AB255" s="1"/>
      <c r="AC255" s="1"/>
    </row>
    <row r="256" spans="1:29" ht="24" customHeight="1">
      <c r="A256" s="2"/>
      <c r="B256" s="65" t="s">
        <v>53</v>
      </c>
      <c r="C256" s="55">
        <v>0</v>
      </c>
      <c r="D256" s="55">
        <v>0</v>
      </c>
      <c r="E256" s="55">
        <f t="shared" ref="E256" si="643">C256+D256</f>
        <v>0</v>
      </c>
      <c r="F256" s="55">
        <v>0</v>
      </c>
      <c r="G256" s="55">
        <v>0</v>
      </c>
      <c r="H256" s="55">
        <f t="shared" ref="H256" si="644">F256+G256</f>
        <v>0</v>
      </c>
      <c r="I256" s="55">
        <v>0</v>
      </c>
      <c r="J256" s="55">
        <v>0</v>
      </c>
      <c r="K256" s="55">
        <f t="shared" ref="K256" si="645">I256+J256</f>
        <v>0</v>
      </c>
      <c r="L256" s="55">
        <v>0</v>
      </c>
      <c r="M256" s="55">
        <v>0</v>
      </c>
      <c r="N256" s="55">
        <f t="shared" ref="N256:N257" si="646">L256+M256</f>
        <v>0</v>
      </c>
      <c r="O256" s="55">
        <v>0</v>
      </c>
      <c r="P256" s="55">
        <v>0</v>
      </c>
      <c r="Q256" s="55">
        <f t="shared" ref="Q256" si="647">O256+P256</f>
        <v>0</v>
      </c>
      <c r="R256" s="55">
        <v>0</v>
      </c>
      <c r="S256" s="55">
        <v>0</v>
      </c>
      <c r="T256" s="55">
        <f t="shared" ref="T256" si="648">R256+S256</f>
        <v>0</v>
      </c>
      <c r="U256" s="55">
        <v>0</v>
      </c>
      <c r="V256" s="55">
        <v>0</v>
      </c>
      <c r="W256" s="55">
        <f t="shared" ref="W256" si="649">U256+V256</f>
        <v>0</v>
      </c>
      <c r="X256" s="55">
        <v>2</v>
      </c>
      <c r="Y256" s="55">
        <v>2</v>
      </c>
      <c r="Z256" s="55">
        <f t="shared" ref="Z256" si="650">X256+Y256</f>
        <v>4</v>
      </c>
      <c r="AA256" s="55">
        <f t="shared" ref="AA256:AC257" si="651">C256+F256+I256+O256+R256+U256+X256</f>
        <v>2</v>
      </c>
      <c r="AB256" s="55">
        <f t="shared" si="651"/>
        <v>2</v>
      </c>
      <c r="AC256" s="55">
        <f t="shared" si="651"/>
        <v>4</v>
      </c>
    </row>
    <row r="257" spans="1:29" ht="24" customHeight="1">
      <c r="A257" s="2"/>
      <c r="B257" s="65" t="s">
        <v>88</v>
      </c>
      <c r="C257" s="55">
        <v>0</v>
      </c>
      <c r="D257" s="55">
        <v>0</v>
      </c>
      <c r="E257" s="55">
        <f t="shared" si="549"/>
        <v>0</v>
      </c>
      <c r="F257" s="55">
        <v>0</v>
      </c>
      <c r="G257" s="55">
        <v>0</v>
      </c>
      <c r="H257" s="55">
        <f t="shared" si="550"/>
        <v>0</v>
      </c>
      <c r="I257" s="55">
        <v>0</v>
      </c>
      <c r="J257" s="55">
        <v>0</v>
      </c>
      <c r="K257" s="55">
        <f t="shared" si="551"/>
        <v>0</v>
      </c>
      <c r="L257" s="55">
        <v>0</v>
      </c>
      <c r="M257" s="55">
        <v>0</v>
      </c>
      <c r="N257" s="55">
        <f t="shared" si="646"/>
        <v>0</v>
      </c>
      <c r="O257" s="55">
        <v>0</v>
      </c>
      <c r="P257" s="55">
        <v>0</v>
      </c>
      <c r="Q257" s="55">
        <f t="shared" si="552"/>
        <v>0</v>
      </c>
      <c r="R257" s="55">
        <v>0</v>
      </c>
      <c r="S257" s="55">
        <v>0</v>
      </c>
      <c r="T257" s="55">
        <f t="shared" si="553"/>
        <v>0</v>
      </c>
      <c r="U257" s="55">
        <v>0</v>
      </c>
      <c r="V257" s="55">
        <v>0</v>
      </c>
      <c r="W257" s="55">
        <f t="shared" si="554"/>
        <v>0</v>
      </c>
      <c r="X257" s="55">
        <v>1</v>
      </c>
      <c r="Y257" s="55">
        <v>1</v>
      </c>
      <c r="Z257" s="55">
        <f t="shared" si="555"/>
        <v>2</v>
      </c>
      <c r="AA257" s="55">
        <f t="shared" si="651"/>
        <v>1</v>
      </c>
      <c r="AB257" s="55">
        <f t="shared" si="651"/>
        <v>1</v>
      </c>
      <c r="AC257" s="55">
        <f t="shared" si="651"/>
        <v>2</v>
      </c>
    </row>
    <row r="258" spans="1:29" ht="24" customHeight="1">
      <c r="A258" s="2"/>
      <c r="B258" s="24" t="s">
        <v>82</v>
      </c>
      <c r="C258" s="1">
        <f t="shared" ref="C258:AC258" si="652">SUM(C256:C257)</f>
        <v>0</v>
      </c>
      <c r="D258" s="1">
        <f t="shared" si="652"/>
        <v>0</v>
      </c>
      <c r="E258" s="1">
        <f t="shared" si="652"/>
        <v>0</v>
      </c>
      <c r="F258" s="1">
        <f t="shared" si="652"/>
        <v>0</v>
      </c>
      <c r="G258" s="1">
        <f t="shared" si="652"/>
        <v>0</v>
      </c>
      <c r="H258" s="1">
        <f t="shared" si="652"/>
        <v>0</v>
      </c>
      <c r="I258" s="1">
        <f t="shared" si="652"/>
        <v>0</v>
      </c>
      <c r="J258" s="1">
        <f t="shared" si="652"/>
        <v>0</v>
      </c>
      <c r="K258" s="1">
        <f t="shared" si="652"/>
        <v>0</v>
      </c>
      <c r="L258" s="1">
        <f t="shared" si="652"/>
        <v>0</v>
      </c>
      <c r="M258" s="1">
        <f t="shared" si="652"/>
        <v>0</v>
      </c>
      <c r="N258" s="1">
        <f t="shared" si="652"/>
        <v>0</v>
      </c>
      <c r="O258" s="1">
        <f t="shared" si="652"/>
        <v>0</v>
      </c>
      <c r="P258" s="1">
        <f t="shared" si="652"/>
        <v>0</v>
      </c>
      <c r="Q258" s="1">
        <f t="shared" si="652"/>
        <v>0</v>
      </c>
      <c r="R258" s="1">
        <f t="shared" si="652"/>
        <v>0</v>
      </c>
      <c r="S258" s="1">
        <f t="shared" si="652"/>
        <v>0</v>
      </c>
      <c r="T258" s="1">
        <f t="shared" si="652"/>
        <v>0</v>
      </c>
      <c r="U258" s="1">
        <f t="shared" si="652"/>
        <v>0</v>
      </c>
      <c r="V258" s="1">
        <f t="shared" si="652"/>
        <v>0</v>
      </c>
      <c r="W258" s="1">
        <f t="shared" si="652"/>
        <v>0</v>
      </c>
      <c r="X258" s="1">
        <f t="shared" si="652"/>
        <v>3</v>
      </c>
      <c r="Y258" s="1">
        <f t="shared" si="652"/>
        <v>3</v>
      </c>
      <c r="Z258" s="1">
        <f t="shared" si="652"/>
        <v>6</v>
      </c>
      <c r="AA258" s="1">
        <f t="shared" si="652"/>
        <v>3</v>
      </c>
      <c r="AB258" s="1">
        <f t="shared" si="652"/>
        <v>3</v>
      </c>
      <c r="AC258" s="1">
        <f t="shared" si="652"/>
        <v>6</v>
      </c>
    </row>
    <row r="259" spans="1:29" ht="24" customHeight="1">
      <c r="A259" s="2"/>
      <c r="B259" s="7" t="s">
        <v>8</v>
      </c>
      <c r="C259" s="1">
        <f t="shared" ref="C259:AC259" si="653">C258+C245+C254</f>
        <v>190</v>
      </c>
      <c r="D259" s="1">
        <f t="shared" si="653"/>
        <v>224</v>
      </c>
      <c r="E259" s="1">
        <f t="shared" si="653"/>
        <v>414</v>
      </c>
      <c r="F259" s="1">
        <f t="shared" si="653"/>
        <v>110</v>
      </c>
      <c r="G259" s="1">
        <f t="shared" si="653"/>
        <v>189</v>
      </c>
      <c r="H259" s="1">
        <f t="shared" si="653"/>
        <v>299</v>
      </c>
      <c r="I259" s="1">
        <f t="shared" si="653"/>
        <v>115</v>
      </c>
      <c r="J259" s="1">
        <f t="shared" si="653"/>
        <v>201</v>
      </c>
      <c r="K259" s="1">
        <f t="shared" si="653"/>
        <v>316</v>
      </c>
      <c r="L259" s="1">
        <f t="shared" si="653"/>
        <v>0</v>
      </c>
      <c r="M259" s="1">
        <f t="shared" si="653"/>
        <v>0</v>
      </c>
      <c r="N259" s="1">
        <f t="shared" si="653"/>
        <v>0</v>
      </c>
      <c r="O259" s="1">
        <f t="shared" si="653"/>
        <v>128</v>
      </c>
      <c r="P259" s="1">
        <f t="shared" si="653"/>
        <v>196</v>
      </c>
      <c r="Q259" s="1">
        <f t="shared" si="653"/>
        <v>324</v>
      </c>
      <c r="R259" s="1">
        <f t="shared" si="653"/>
        <v>66</v>
      </c>
      <c r="S259" s="1">
        <f t="shared" si="653"/>
        <v>33</v>
      </c>
      <c r="T259" s="1">
        <f t="shared" si="653"/>
        <v>99</v>
      </c>
      <c r="U259" s="1">
        <f t="shared" si="653"/>
        <v>0</v>
      </c>
      <c r="V259" s="1">
        <f t="shared" si="653"/>
        <v>0</v>
      </c>
      <c r="W259" s="1">
        <f t="shared" si="653"/>
        <v>0</v>
      </c>
      <c r="X259" s="1">
        <f t="shared" si="653"/>
        <v>3</v>
      </c>
      <c r="Y259" s="1">
        <f t="shared" si="653"/>
        <v>3</v>
      </c>
      <c r="Z259" s="1">
        <f t="shared" si="653"/>
        <v>6</v>
      </c>
      <c r="AA259" s="1">
        <f t="shared" si="653"/>
        <v>612</v>
      </c>
      <c r="AB259" s="1">
        <f t="shared" si="653"/>
        <v>846</v>
      </c>
      <c r="AC259" s="1">
        <f t="shared" si="653"/>
        <v>1458</v>
      </c>
    </row>
    <row r="260" spans="1:29" ht="24" customHeight="1">
      <c r="A260" s="12"/>
      <c r="B260" s="13" t="s">
        <v>9</v>
      </c>
      <c r="C260" s="14">
        <f>C259</f>
        <v>190</v>
      </c>
      <c r="D260" s="14">
        <f>D259</f>
        <v>224</v>
      </c>
      <c r="E260" s="14">
        <f t="shared" ref="E260:AC260" si="654">E259</f>
        <v>414</v>
      </c>
      <c r="F260" s="14">
        <f t="shared" si="654"/>
        <v>110</v>
      </c>
      <c r="G260" s="14">
        <f t="shared" si="654"/>
        <v>189</v>
      </c>
      <c r="H260" s="14">
        <f t="shared" si="654"/>
        <v>299</v>
      </c>
      <c r="I260" s="14">
        <f t="shared" si="654"/>
        <v>115</v>
      </c>
      <c r="J260" s="14">
        <f t="shared" si="654"/>
        <v>201</v>
      </c>
      <c r="K260" s="14">
        <f t="shared" si="654"/>
        <v>316</v>
      </c>
      <c r="L260" s="14">
        <f t="shared" ref="L260:N260" si="655">L259</f>
        <v>0</v>
      </c>
      <c r="M260" s="14">
        <f t="shared" si="655"/>
        <v>0</v>
      </c>
      <c r="N260" s="14">
        <f t="shared" si="655"/>
        <v>0</v>
      </c>
      <c r="O260" s="14">
        <f t="shared" si="654"/>
        <v>128</v>
      </c>
      <c r="P260" s="14">
        <f t="shared" si="654"/>
        <v>196</v>
      </c>
      <c r="Q260" s="14">
        <f t="shared" si="654"/>
        <v>324</v>
      </c>
      <c r="R260" s="14">
        <f t="shared" si="654"/>
        <v>66</v>
      </c>
      <c r="S260" s="14">
        <f t="shared" si="654"/>
        <v>33</v>
      </c>
      <c r="T260" s="14">
        <f t="shared" si="654"/>
        <v>99</v>
      </c>
      <c r="U260" s="14">
        <f t="shared" si="654"/>
        <v>0</v>
      </c>
      <c r="V260" s="14">
        <f t="shared" si="654"/>
        <v>0</v>
      </c>
      <c r="W260" s="14">
        <f t="shared" si="654"/>
        <v>0</v>
      </c>
      <c r="X260" s="14">
        <f t="shared" si="654"/>
        <v>3</v>
      </c>
      <c r="Y260" s="14">
        <f t="shared" si="654"/>
        <v>3</v>
      </c>
      <c r="Z260" s="14">
        <f t="shared" si="654"/>
        <v>6</v>
      </c>
      <c r="AA260" s="14">
        <f t="shared" si="654"/>
        <v>612</v>
      </c>
      <c r="AB260" s="14">
        <f t="shared" si="654"/>
        <v>846</v>
      </c>
      <c r="AC260" s="14">
        <f t="shared" si="654"/>
        <v>1458</v>
      </c>
    </row>
    <row r="261" spans="1:29" ht="24" customHeight="1">
      <c r="A261" s="2" t="s">
        <v>54</v>
      </c>
      <c r="B261" s="3"/>
      <c r="C261" s="47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"/>
      <c r="V261" s="4"/>
      <c r="W261" s="4"/>
      <c r="X261" s="4"/>
      <c r="Y261" s="4"/>
      <c r="Z261" s="4"/>
      <c r="AA261" s="48"/>
      <c r="AB261" s="48"/>
      <c r="AC261" s="49"/>
    </row>
    <row r="262" spans="1:29" ht="24" customHeight="1">
      <c r="A262" s="2"/>
      <c r="B262" s="5" t="s">
        <v>5</v>
      </c>
      <c r="C262" s="47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"/>
      <c r="V262" s="4"/>
      <c r="W262" s="4"/>
      <c r="X262" s="4"/>
      <c r="Y262" s="4"/>
      <c r="Z262" s="4"/>
      <c r="AA262" s="48"/>
      <c r="AB262" s="48"/>
      <c r="AC262" s="49"/>
    </row>
    <row r="263" spans="1:29" ht="24" customHeight="1">
      <c r="A263" s="51"/>
      <c r="B263" s="3" t="s">
        <v>89</v>
      </c>
      <c r="C263" s="47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"/>
      <c r="V263" s="4"/>
      <c r="W263" s="4"/>
      <c r="X263" s="4"/>
      <c r="Y263" s="4"/>
      <c r="Z263" s="4"/>
      <c r="AA263" s="48"/>
      <c r="AB263" s="48"/>
      <c r="AC263" s="49"/>
    </row>
    <row r="264" spans="1:29" ht="24" customHeight="1">
      <c r="A264" s="2"/>
      <c r="B264" s="69" t="s">
        <v>172</v>
      </c>
      <c r="C264" s="55">
        <v>24</v>
      </c>
      <c r="D264" s="55">
        <v>19</v>
      </c>
      <c r="E264" s="55">
        <f t="shared" si="549"/>
        <v>43</v>
      </c>
      <c r="F264" s="55">
        <v>0</v>
      </c>
      <c r="G264" s="55">
        <v>0</v>
      </c>
      <c r="H264" s="55">
        <f t="shared" si="550"/>
        <v>0</v>
      </c>
      <c r="I264" s="55">
        <v>0</v>
      </c>
      <c r="J264" s="55">
        <v>0</v>
      </c>
      <c r="K264" s="55">
        <f t="shared" si="551"/>
        <v>0</v>
      </c>
      <c r="L264" s="55">
        <v>0</v>
      </c>
      <c r="M264" s="55">
        <v>0</v>
      </c>
      <c r="N264" s="55">
        <f t="shared" ref="N264:N272" si="656">L264+M264</f>
        <v>0</v>
      </c>
      <c r="O264" s="55">
        <v>0</v>
      </c>
      <c r="P264" s="55">
        <v>0</v>
      </c>
      <c r="Q264" s="55">
        <f t="shared" si="552"/>
        <v>0</v>
      </c>
      <c r="R264" s="55">
        <v>0</v>
      </c>
      <c r="S264" s="55">
        <v>0</v>
      </c>
      <c r="T264" s="55">
        <f t="shared" si="553"/>
        <v>0</v>
      </c>
      <c r="U264" s="55">
        <v>0</v>
      </c>
      <c r="V264" s="55">
        <v>0</v>
      </c>
      <c r="W264" s="55">
        <f t="shared" si="554"/>
        <v>0</v>
      </c>
      <c r="X264" s="55">
        <v>0</v>
      </c>
      <c r="Y264" s="55">
        <v>0</v>
      </c>
      <c r="Z264" s="55">
        <f t="shared" si="555"/>
        <v>0</v>
      </c>
      <c r="AA264" s="55">
        <f t="shared" ref="AA264:AC272" si="657">C264+F264+I264+O264+R264+U264+X264</f>
        <v>24</v>
      </c>
      <c r="AB264" s="55">
        <f t="shared" si="657"/>
        <v>19</v>
      </c>
      <c r="AC264" s="55">
        <f t="shared" si="657"/>
        <v>43</v>
      </c>
    </row>
    <row r="265" spans="1:29" ht="24" customHeight="1">
      <c r="A265" s="2"/>
      <c r="B265" s="69" t="s">
        <v>173</v>
      </c>
      <c r="C265" s="55">
        <v>20</v>
      </c>
      <c r="D265" s="55">
        <v>17</v>
      </c>
      <c r="E265" s="55">
        <f t="shared" ref="E265:E266" si="658">C265+D265</f>
        <v>37</v>
      </c>
      <c r="F265" s="55">
        <v>0</v>
      </c>
      <c r="G265" s="55">
        <v>0</v>
      </c>
      <c r="H265" s="55">
        <f t="shared" ref="H265:H266" si="659">F265+G265</f>
        <v>0</v>
      </c>
      <c r="I265" s="55">
        <v>0</v>
      </c>
      <c r="J265" s="55">
        <v>0</v>
      </c>
      <c r="K265" s="55">
        <f t="shared" ref="K265:K266" si="660">I265+J265</f>
        <v>0</v>
      </c>
      <c r="L265" s="55">
        <v>0</v>
      </c>
      <c r="M265" s="55">
        <v>0</v>
      </c>
      <c r="N265" s="55">
        <f t="shared" ref="N265:N266" si="661">L265+M265</f>
        <v>0</v>
      </c>
      <c r="O265" s="55">
        <v>0</v>
      </c>
      <c r="P265" s="55">
        <v>0</v>
      </c>
      <c r="Q265" s="55">
        <f t="shared" ref="Q265:Q266" si="662">O265+P265</f>
        <v>0</v>
      </c>
      <c r="R265" s="55">
        <v>0</v>
      </c>
      <c r="S265" s="55">
        <v>0</v>
      </c>
      <c r="T265" s="55">
        <f t="shared" ref="T265:T266" si="663">R265+S265</f>
        <v>0</v>
      </c>
      <c r="U265" s="55">
        <v>0</v>
      </c>
      <c r="V265" s="55">
        <v>0</v>
      </c>
      <c r="W265" s="55">
        <f t="shared" ref="W265:W266" si="664">U265+V265</f>
        <v>0</v>
      </c>
      <c r="X265" s="55">
        <v>0</v>
      </c>
      <c r="Y265" s="55">
        <v>0</v>
      </c>
      <c r="Z265" s="55">
        <f t="shared" ref="Z265:Z266" si="665">X265+Y265</f>
        <v>0</v>
      </c>
      <c r="AA265" s="55">
        <f t="shared" ref="AA265:AA266" si="666">C265+F265+I265+O265+R265+U265+X265</f>
        <v>20</v>
      </c>
      <c r="AB265" s="55">
        <f t="shared" ref="AB265:AB266" si="667">D265+G265+J265+P265+S265+V265+Y265</f>
        <v>17</v>
      </c>
      <c r="AC265" s="55">
        <f t="shared" ref="AC265:AC266" si="668">E265+H265+K265+Q265+T265+W265+Z265</f>
        <v>37</v>
      </c>
    </row>
    <row r="266" spans="1:29" ht="24" customHeight="1">
      <c r="A266" s="2"/>
      <c r="B266" s="73" t="s">
        <v>55</v>
      </c>
      <c r="C266" s="55">
        <v>20</v>
      </c>
      <c r="D266" s="55">
        <v>46</v>
      </c>
      <c r="E266" s="55">
        <f t="shared" si="658"/>
        <v>66</v>
      </c>
      <c r="F266" s="55">
        <v>24</v>
      </c>
      <c r="G266" s="55">
        <v>54</v>
      </c>
      <c r="H266" s="55">
        <f t="shared" si="659"/>
        <v>78</v>
      </c>
      <c r="I266" s="55">
        <v>22</v>
      </c>
      <c r="J266" s="55">
        <v>52</v>
      </c>
      <c r="K266" s="55">
        <f t="shared" si="660"/>
        <v>74</v>
      </c>
      <c r="L266" s="55">
        <v>0</v>
      </c>
      <c r="M266" s="55">
        <v>0</v>
      </c>
      <c r="N266" s="55">
        <f t="shared" si="661"/>
        <v>0</v>
      </c>
      <c r="O266" s="55">
        <v>28</v>
      </c>
      <c r="P266" s="55">
        <v>53</v>
      </c>
      <c r="Q266" s="55">
        <f t="shared" si="662"/>
        <v>81</v>
      </c>
      <c r="R266" s="55">
        <v>2</v>
      </c>
      <c r="S266" s="55">
        <v>1</v>
      </c>
      <c r="T266" s="55">
        <f t="shared" si="663"/>
        <v>3</v>
      </c>
      <c r="U266" s="55">
        <v>0</v>
      </c>
      <c r="V266" s="55">
        <v>0</v>
      </c>
      <c r="W266" s="55">
        <f t="shared" si="664"/>
        <v>0</v>
      </c>
      <c r="X266" s="55">
        <v>0</v>
      </c>
      <c r="Y266" s="55">
        <v>0</v>
      </c>
      <c r="Z266" s="55">
        <f t="shared" si="665"/>
        <v>0</v>
      </c>
      <c r="AA266" s="55">
        <f t="shared" si="666"/>
        <v>96</v>
      </c>
      <c r="AB266" s="55">
        <f t="shared" si="667"/>
        <v>206</v>
      </c>
      <c r="AC266" s="55">
        <f t="shared" si="668"/>
        <v>302</v>
      </c>
    </row>
    <row r="267" spans="1:29" ht="24" customHeight="1">
      <c r="A267" s="2"/>
      <c r="B267" s="63" t="s">
        <v>56</v>
      </c>
      <c r="C267" s="55">
        <v>0</v>
      </c>
      <c r="D267" s="55">
        <v>0</v>
      </c>
      <c r="E267" s="55">
        <f t="shared" si="549"/>
        <v>0</v>
      </c>
      <c r="F267" s="55">
        <v>33</v>
      </c>
      <c r="G267" s="55">
        <v>34</v>
      </c>
      <c r="H267" s="55">
        <f t="shared" si="550"/>
        <v>67</v>
      </c>
      <c r="I267" s="55">
        <v>38</v>
      </c>
      <c r="J267" s="55">
        <v>21</v>
      </c>
      <c r="K267" s="55">
        <f t="shared" si="551"/>
        <v>59</v>
      </c>
      <c r="L267" s="55">
        <v>0</v>
      </c>
      <c r="M267" s="55">
        <v>0</v>
      </c>
      <c r="N267" s="55">
        <f t="shared" si="656"/>
        <v>0</v>
      </c>
      <c r="O267" s="55">
        <v>56</v>
      </c>
      <c r="P267" s="55">
        <v>37</v>
      </c>
      <c r="Q267" s="55">
        <f t="shared" si="552"/>
        <v>93</v>
      </c>
      <c r="R267" s="55">
        <v>15</v>
      </c>
      <c r="S267" s="55">
        <v>3</v>
      </c>
      <c r="T267" s="55">
        <f t="shared" si="553"/>
        <v>18</v>
      </c>
      <c r="U267" s="55">
        <v>0</v>
      </c>
      <c r="V267" s="55">
        <v>0</v>
      </c>
      <c r="W267" s="55">
        <f t="shared" si="554"/>
        <v>0</v>
      </c>
      <c r="X267" s="55">
        <v>0</v>
      </c>
      <c r="Y267" s="55">
        <v>0</v>
      </c>
      <c r="Z267" s="55">
        <f t="shared" si="555"/>
        <v>0</v>
      </c>
      <c r="AA267" s="55">
        <f t="shared" si="657"/>
        <v>142</v>
      </c>
      <c r="AB267" s="55">
        <f t="shared" si="657"/>
        <v>95</v>
      </c>
      <c r="AC267" s="55">
        <f t="shared" si="657"/>
        <v>237</v>
      </c>
    </row>
    <row r="268" spans="1:29" ht="24" customHeight="1">
      <c r="A268" s="2"/>
      <c r="B268" s="71" t="s">
        <v>57</v>
      </c>
      <c r="C268" s="55">
        <v>0</v>
      </c>
      <c r="D268" s="55">
        <v>0</v>
      </c>
      <c r="E268" s="55">
        <f t="shared" si="549"/>
        <v>0</v>
      </c>
      <c r="F268" s="55">
        <v>31</v>
      </c>
      <c r="G268" s="55">
        <v>35</v>
      </c>
      <c r="H268" s="55">
        <f t="shared" si="550"/>
        <v>66</v>
      </c>
      <c r="I268" s="55">
        <v>25</v>
      </c>
      <c r="J268" s="55">
        <v>42</v>
      </c>
      <c r="K268" s="55">
        <f t="shared" si="551"/>
        <v>67</v>
      </c>
      <c r="L268" s="55">
        <v>0</v>
      </c>
      <c r="M268" s="55">
        <v>0</v>
      </c>
      <c r="N268" s="55">
        <f t="shared" si="656"/>
        <v>0</v>
      </c>
      <c r="O268" s="55">
        <v>30</v>
      </c>
      <c r="P268" s="55">
        <v>35</v>
      </c>
      <c r="Q268" s="55">
        <f t="shared" si="552"/>
        <v>65</v>
      </c>
      <c r="R268" s="55">
        <v>6</v>
      </c>
      <c r="S268" s="55">
        <v>0</v>
      </c>
      <c r="T268" s="55">
        <f t="shared" si="553"/>
        <v>6</v>
      </c>
      <c r="U268" s="55">
        <v>0</v>
      </c>
      <c r="V268" s="55">
        <v>0</v>
      </c>
      <c r="W268" s="55">
        <f t="shared" si="554"/>
        <v>0</v>
      </c>
      <c r="X268" s="55">
        <v>0</v>
      </c>
      <c r="Y268" s="55">
        <v>0</v>
      </c>
      <c r="Z268" s="55">
        <f t="shared" si="555"/>
        <v>0</v>
      </c>
      <c r="AA268" s="55">
        <f t="shared" si="657"/>
        <v>92</v>
      </c>
      <c r="AB268" s="55">
        <f t="shared" si="657"/>
        <v>112</v>
      </c>
      <c r="AC268" s="55">
        <f t="shared" si="657"/>
        <v>204</v>
      </c>
    </row>
    <row r="269" spans="1:29" ht="24" customHeight="1">
      <c r="A269" s="2"/>
      <c r="B269" s="69" t="s">
        <v>174</v>
      </c>
      <c r="C269" s="55">
        <v>40</v>
      </c>
      <c r="D269" s="55">
        <v>46</v>
      </c>
      <c r="E269" s="55">
        <f t="shared" ref="E269" si="669">C269+D269</f>
        <v>86</v>
      </c>
      <c r="F269" s="55">
        <v>0</v>
      </c>
      <c r="G269" s="55">
        <v>0</v>
      </c>
      <c r="H269" s="55">
        <f t="shared" ref="H269" si="670">F269+G269</f>
        <v>0</v>
      </c>
      <c r="I269" s="55">
        <v>0</v>
      </c>
      <c r="J269" s="55">
        <v>0</v>
      </c>
      <c r="K269" s="55">
        <f t="shared" ref="K269" si="671">I269+J269</f>
        <v>0</v>
      </c>
      <c r="L269" s="55">
        <v>0</v>
      </c>
      <c r="M269" s="55">
        <v>0</v>
      </c>
      <c r="N269" s="55">
        <f t="shared" ref="N269" si="672">L269+M269</f>
        <v>0</v>
      </c>
      <c r="O269" s="55">
        <v>0</v>
      </c>
      <c r="P269" s="55">
        <v>0</v>
      </c>
      <c r="Q269" s="55">
        <f t="shared" ref="Q269" si="673">O269+P269</f>
        <v>0</v>
      </c>
      <c r="R269" s="55">
        <v>0</v>
      </c>
      <c r="S269" s="55">
        <v>0</v>
      </c>
      <c r="T269" s="55">
        <f t="shared" ref="T269" si="674">R269+S269</f>
        <v>0</v>
      </c>
      <c r="U269" s="55">
        <v>0</v>
      </c>
      <c r="V269" s="55">
        <v>0</v>
      </c>
      <c r="W269" s="55">
        <f t="shared" ref="W269" si="675">U269+V269</f>
        <v>0</v>
      </c>
      <c r="X269" s="55">
        <v>0</v>
      </c>
      <c r="Y269" s="55">
        <v>0</v>
      </c>
      <c r="Z269" s="55">
        <f t="shared" ref="Z269" si="676">X269+Y269</f>
        <v>0</v>
      </c>
      <c r="AA269" s="55">
        <f t="shared" ref="AA269" si="677">C269+F269+I269+O269+R269+U269+X269</f>
        <v>40</v>
      </c>
      <c r="AB269" s="55">
        <f t="shared" ref="AB269" si="678">D269+G269+J269+P269+S269+V269+Y269</f>
        <v>46</v>
      </c>
      <c r="AC269" s="55">
        <f t="shared" ref="AC269" si="679">E269+H269+K269+Q269+T269+W269+Z269</f>
        <v>86</v>
      </c>
    </row>
    <row r="270" spans="1:29" ht="24" customHeight="1">
      <c r="A270" s="2"/>
      <c r="B270" s="63" t="s">
        <v>90</v>
      </c>
      <c r="C270" s="55">
        <v>27</v>
      </c>
      <c r="D270" s="55">
        <v>15</v>
      </c>
      <c r="E270" s="55">
        <f t="shared" si="549"/>
        <v>42</v>
      </c>
      <c r="F270" s="55">
        <v>24</v>
      </c>
      <c r="G270" s="55">
        <v>21</v>
      </c>
      <c r="H270" s="55">
        <f t="shared" si="550"/>
        <v>45</v>
      </c>
      <c r="I270" s="55">
        <v>22</v>
      </c>
      <c r="J270" s="55">
        <v>11</v>
      </c>
      <c r="K270" s="55">
        <f t="shared" si="551"/>
        <v>33</v>
      </c>
      <c r="L270" s="55">
        <v>0</v>
      </c>
      <c r="M270" s="55">
        <v>0</v>
      </c>
      <c r="N270" s="55">
        <f t="shared" si="656"/>
        <v>0</v>
      </c>
      <c r="O270" s="55">
        <v>17</v>
      </c>
      <c r="P270" s="55">
        <v>24</v>
      </c>
      <c r="Q270" s="55">
        <f t="shared" si="552"/>
        <v>41</v>
      </c>
      <c r="R270" s="55">
        <v>13</v>
      </c>
      <c r="S270" s="55">
        <v>6</v>
      </c>
      <c r="T270" s="55">
        <f t="shared" si="553"/>
        <v>19</v>
      </c>
      <c r="U270" s="55">
        <v>0</v>
      </c>
      <c r="V270" s="55">
        <v>0</v>
      </c>
      <c r="W270" s="55">
        <f t="shared" si="554"/>
        <v>0</v>
      </c>
      <c r="X270" s="55">
        <v>0</v>
      </c>
      <c r="Y270" s="55">
        <v>0</v>
      </c>
      <c r="Z270" s="55">
        <f t="shared" si="555"/>
        <v>0</v>
      </c>
      <c r="AA270" s="55">
        <f t="shared" si="657"/>
        <v>103</v>
      </c>
      <c r="AB270" s="55">
        <f t="shared" si="657"/>
        <v>77</v>
      </c>
      <c r="AC270" s="55">
        <f t="shared" si="657"/>
        <v>180</v>
      </c>
    </row>
    <row r="271" spans="1:29" ht="24" customHeight="1">
      <c r="A271" s="2"/>
      <c r="B271" s="63" t="s">
        <v>58</v>
      </c>
      <c r="C271" s="55">
        <v>0</v>
      </c>
      <c r="D271" s="55">
        <v>0</v>
      </c>
      <c r="E271" s="55">
        <f t="shared" si="549"/>
        <v>0</v>
      </c>
      <c r="F271" s="55">
        <v>20</v>
      </c>
      <c r="G271" s="55">
        <v>21</v>
      </c>
      <c r="H271" s="55">
        <f t="shared" si="550"/>
        <v>41</v>
      </c>
      <c r="I271" s="55">
        <v>33</v>
      </c>
      <c r="J271" s="55">
        <v>15</v>
      </c>
      <c r="K271" s="55">
        <f t="shared" si="551"/>
        <v>48</v>
      </c>
      <c r="L271" s="55">
        <v>0</v>
      </c>
      <c r="M271" s="55">
        <v>0</v>
      </c>
      <c r="N271" s="55">
        <f t="shared" si="656"/>
        <v>0</v>
      </c>
      <c r="O271" s="55">
        <v>24</v>
      </c>
      <c r="P271" s="55">
        <v>17</v>
      </c>
      <c r="Q271" s="55">
        <f t="shared" si="552"/>
        <v>41</v>
      </c>
      <c r="R271" s="55">
        <v>9</v>
      </c>
      <c r="S271" s="55">
        <v>4</v>
      </c>
      <c r="T271" s="55">
        <f t="shared" si="553"/>
        <v>13</v>
      </c>
      <c r="U271" s="55">
        <v>0</v>
      </c>
      <c r="V271" s="55">
        <v>0</v>
      </c>
      <c r="W271" s="55">
        <f t="shared" si="554"/>
        <v>0</v>
      </c>
      <c r="X271" s="55">
        <v>0</v>
      </c>
      <c r="Y271" s="55">
        <v>0</v>
      </c>
      <c r="Z271" s="55">
        <f t="shared" si="555"/>
        <v>0</v>
      </c>
      <c r="AA271" s="55">
        <f t="shared" si="657"/>
        <v>86</v>
      </c>
      <c r="AB271" s="55">
        <f t="shared" si="657"/>
        <v>57</v>
      </c>
      <c r="AC271" s="55">
        <f t="shared" si="657"/>
        <v>143</v>
      </c>
    </row>
    <row r="272" spans="1:29" ht="24" customHeight="1">
      <c r="A272" s="2"/>
      <c r="B272" s="63" t="s">
        <v>91</v>
      </c>
      <c r="C272" s="55">
        <v>0</v>
      </c>
      <c r="D272" s="55">
        <v>0</v>
      </c>
      <c r="E272" s="55">
        <f t="shared" si="549"/>
        <v>0</v>
      </c>
      <c r="F272" s="55">
        <v>27</v>
      </c>
      <c r="G272" s="55">
        <v>13</v>
      </c>
      <c r="H272" s="55">
        <f t="shared" si="550"/>
        <v>40</v>
      </c>
      <c r="I272" s="55">
        <v>31</v>
      </c>
      <c r="J272" s="55">
        <v>19</v>
      </c>
      <c r="K272" s="55">
        <f t="shared" si="551"/>
        <v>50</v>
      </c>
      <c r="L272" s="55">
        <v>0</v>
      </c>
      <c r="M272" s="55">
        <v>0</v>
      </c>
      <c r="N272" s="55">
        <f t="shared" si="656"/>
        <v>0</v>
      </c>
      <c r="O272" s="55">
        <v>27</v>
      </c>
      <c r="P272" s="55">
        <v>14</v>
      </c>
      <c r="Q272" s="55">
        <f t="shared" si="552"/>
        <v>41</v>
      </c>
      <c r="R272" s="55">
        <v>13</v>
      </c>
      <c r="S272" s="55">
        <v>1</v>
      </c>
      <c r="T272" s="55">
        <f t="shared" si="553"/>
        <v>14</v>
      </c>
      <c r="U272" s="55">
        <v>0</v>
      </c>
      <c r="V272" s="55">
        <v>0</v>
      </c>
      <c r="W272" s="55">
        <f t="shared" si="554"/>
        <v>0</v>
      </c>
      <c r="X272" s="55">
        <v>0</v>
      </c>
      <c r="Y272" s="55">
        <v>0</v>
      </c>
      <c r="Z272" s="55">
        <f t="shared" si="555"/>
        <v>0</v>
      </c>
      <c r="AA272" s="55">
        <f t="shared" si="657"/>
        <v>98</v>
      </c>
      <c r="AB272" s="55">
        <f t="shared" si="657"/>
        <v>47</v>
      </c>
      <c r="AC272" s="55">
        <f t="shared" si="657"/>
        <v>145</v>
      </c>
    </row>
    <row r="273" spans="1:29" ht="24" customHeight="1">
      <c r="A273" s="2"/>
      <c r="B273" s="24" t="s">
        <v>82</v>
      </c>
      <c r="C273" s="1">
        <f t="shared" ref="C273:AC273" si="680">SUM(C264:C272)</f>
        <v>131</v>
      </c>
      <c r="D273" s="1">
        <f t="shared" si="680"/>
        <v>143</v>
      </c>
      <c r="E273" s="1">
        <f t="shared" si="680"/>
        <v>274</v>
      </c>
      <c r="F273" s="1">
        <f t="shared" si="680"/>
        <v>159</v>
      </c>
      <c r="G273" s="1">
        <f t="shared" si="680"/>
        <v>178</v>
      </c>
      <c r="H273" s="1">
        <f t="shared" si="680"/>
        <v>337</v>
      </c>
      <c r="I273" s="1">
        <f t="shared" si="680"/>
        <v>171</v>
      </c>
      <c r="J273" s="1">
        <f t="shared" si="680"/>
        <v>160</v>
      </c>
      <c r="K273" s="1">
        <f t="shared" si="680"/>
        <v>331</v>
      </c>
      <c r="L273" s="1">
        <f t="shared" ref="L273:N273" si="681">SUM(L264:L272)</f>
        <v>0</v>
      </c>
      <c r="M273" s="1">
        <f t="shared" si="681"/>
        <v>0</v>
      </c>
      <c r="N273" s="1">
        <f t="shared" si="681"/>
        <v>0</v>
      </c>
      <c r="O273" s="1">
        <f t="shared" si="680"/>
        <v>182</v>
      </c>
      <c r="P273" s="1">
        <f t="shared" si="680"/>
        <v>180</v>
      </c>
      <c r="Q273" s="1">
        <f t="shared" si="680"/>
        <v>362</v>
      </c>
      <c r="R273" s="1">
        <f t="shared" si="680"/>
        <v>58</v>
      </c>
      <c r="S273" s="1">
        <f t="shared" si="680"/>
        <v>15</v>
      </c>
      <c r="T273" s="1">
        <f t="shared" si="680"/>
        <v>73</v>
      </c>
      <c r="U273" s="1">
        <f t="shared" si="680"/>
        <v>0</v>
      </c>
      <c r="V273" s="1">
        <f t="shared" si="680"/>
        <v>0</v>
      </c>
      <c r="W273" s="1">
        <f t="shared" si="680"/>
        <v>0</v>
      </c>
      <c r="X273" s="1">
        <f t="shared" si="680"/>
        <v>0</v>
      </c>
      <c r="Y273" s="1">
        <f t="shared" si="680"/>
        <v>0</v>
      </c>
      <c r="Z273" s="1">
        <f t="shared" si="680"/>
        <v>0</v>
      </c>
      <c r="AA273" s="1">
        <f t="shared" si="680"/>
        <v>701</v>
      </c>
      <c r="AB273" s="1">
        <f t="shared" si="680"/>
        <v>676</v>
      </c>
      <c r="AC273" s="1">
        <f t="shared" si="680"/>
        <v>1377</v>
      </c>
    </row>
    <row r="274" spans="1:29" ht="24" customHeight="1">
      <c r="A274" s="2"/>
      <c r="B274" s="21" t="s">
        <v>92</v>
      </c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24" customHeight="1">
      <c r="A275" s="2"/>
      <c r="B275" s="63" t="s">
        <v>90</v>
      </c>
      <c r="C275" s="55">
        <v>29</v>
      </c>
      <c r="D275" s="55">
        <v>29</v>
      </c>
      <c r="E275" s="55">
        <f t="shared" ref="E275:E276" si="682">C275+D275</f>
        <v>58</v>
      </c>
      <c r="F275" s="55">
        <v>20</v>
      </c>
      <c r="G275" s="55">
        <v>15</v>
      </c>
      <c r="H275" s="55">
        <f t="shared" ref="H275:H276" si="683">F275+G275</f>
        <v>35</v>
      </c>
      <c r="I275" s="55">
        <v>24</v>
      </c>
      <c r="J275" s="55">
        <v>10</v>
      </c>
      <c r="K275" s="55">
        <f t="shared" ref="K275:K276" si="684">I275+J275</f>
        <v>34</v>
      </c>
      <c r="L275" s="55">
        <v>0</v>
      </c>
      <c r="M275" s="55">
        <v>0</v>
      </c>
      <c r="N275" s="55">
        <f t="shared" ref="N275:N276" si="685">L275+M275</f>
        <v>0</v>
      </c>
      <c r="O275" s="55">
        <v>10</v>
      </c>
      <c r="P275" s="55">
        <v>1</v>
      </c>
      <c r="Q275" s="55">
        <f t="shared" ref="Q275:Q276" si="686">O275+P275</f>
        <v>11</v>
      </c>
      <c r="R275" s="55">
        <v>4</v>
      </c>
      <c r="S275" s="55">
        <v>1</v>
      </c>
      <c r="T275" s="55">
        <f t="shared" ref="T275:T276" si="687">R275+S275</f>
        <v>5</v>
      </c>
      <c r="U275" s="55">
        <v>0</v>
      </c>
      <c r="V275" s="55">
        <v>0</v>
      </c>
      <c r="W275" s="55">
        <f t="shared" ref="W275:W276" si="688">U275+V275</f>
        <v>0</v>
      </c>
      <c r="X275" s="55">
        <v>0</v>
      </c>
      <c r="Y275" s="55">
        <v>0</v>
      </c>
      <c r="Z275" s="55">
        <f t="shared" ref="Z275:Z276" si="689">X275+Y275</f>
        <v>0</v>
      </c>
      <c r="AA275" s="55">
        <f t="shared" ref="AA275:AC276" si="690">C275+F275+I275+O275+R275+U275+X275</f>
        <v>87</v>
      </c>
      <c r="AB275" s="55">
        <f t="shared" si="690"/>
        <v>56</v>
      </c>
      <c r="AC275" s="55">
        <f t="shared" si="690"/>
        <v>143</v>
      </c>
    </row>
    <row r="276" spans="1:29" ht="24" customHeight="1">
      <c r="A276" s="2"/>
      <c r="B276" s="63" t="s">
        <v>58</v>
      </c>
      <c r="C276" s="55">
        <v>0</v>
      </c>
      <c r="D276" s="55">
        <v>0</v>
      </c>
      <c r="E276" s="55">
        <f t="shared" si="682"/>
        <v>0</v>
      </c>
      <c r="F276" s="55">
        <v>22</v>
      </c>
      <c r="G276" s="55">
        <v>21</v>
      </c>
      <c r="H276" s="55">
        <f t="shared" si="683"/>
        <v>43</v>
      </c>
      <c r="I276" s="55">
        <v>28</v>
      </c>
      <c r="J276" s="55">
        <v>12</v>
      </c>
      <c r="K276" s="55">
        <f t="shared" si="684"/>
        <v>40</v>
      </c>
      <c r="L276" s="55">
        <v>0</v>
      </c>
      <c r="M276" s="55">
        <v>0</v>
      </c>
      <c r="N276" s="55">
        <f t="shared" si="685"/>
        <v>0</v>
      </c>
      <c r="O276" s="55">
        <v>5</v>
      </c>
      <c r="P276" s="55">
        <v>1</v>
      </c>
      <c r="Q276" s="55">
        <f t="shared" si="686"/>
        <v>6</v>
      </c>
      <c r="R276" s="55">
        <v>1</v>
      </c>
      <c r="S276" s="55">
        <v>0</v>
      </c>
      <c r="T276" s="55">
        <f t="shared" si="687"/>
        <v>1</v>
      </c>
      <c r="U276" s="55">
        <v>0</v>
      </c>
      <c r="V276" s="55">
        <v>0</v>
      </c>
      <c r="W276" s="55">
        <f t="shared" si="688"/>
        <v>0</v>
      </c>
      <c r="X276" s="55">
        <v>0</v>
      </c>
      <c r="Y276" s="55">
        <v>0</v>
      </c>
      <c r="Z276" s="55">
        <f t="shared" si="689"/>
        <v>0</v>
      </c>
      <c r="AA276" s="55">
        <f t="shared" si="690"/>
        <v>56</v>
      </c>
      <c r="AB276" s="55">
        <f t="shared" si="690"/>
        <v>34</v>
      </c>
      <c r="AC276" s="55">
        <f t="shared" si="690"/>
        <v>90</v>
      </c>
    </row>
    <row r="277" spans="1:29" ht="24" customHeight="1">
      <c r="A277" s="2"/>
      <c r="B277" s="24" t="s">
        <v>82</v>
      </c>
      <c r="C277" s="1">
        <f t="shared" ref="C277:Z277" si="691">SUM(C275:C276)</f>
        <v>29</v>
      </c>
      <c r="D277" s="1">
        <f t="shared" si="691"/>
        <v>29</v>
      </c>
      <c r="E277" s="1">
        <f t="shared" si="691"/>
        <v>58</v>
      </c>
      <c r="F277" s="1">
        <f t="shared" si="691"/>
        <v>42</v>
      </c>
      <c r="G277" s="1">
        <f t="shared" si="691"/>
        <v>36</v>
      </c>
      <c r="H277" s="1">
        <f t="shared" si="691"/>
        <v>78</v>
      </c>
      <c r="I277" s="1">
        <f t="shared" si="691"/>
        <v>52</v>
      </c>
      <c r="J277" s="1">
        <f t="shared" si="691"/>
        <v>22</v>
      </c>
      <c r="K277" s="1">
        <f t="shared" si="691"/>
        <v>74</v>
      </c>
      <c r="L277" s="1">
        <f t="shared" si="691"/>
        <v>0</v>
      </c>
      <c r="M277" s="1">
        <f t="shared" si="691"/>
        <v>0</v>
      </c>
      <c r="N277" s="1">
        <f t="shared" si="691"/>
        <v>0</v>
      </c>
      <c r="O277" s="1">
        <f t="shared" si="691"/>
        <v>15</v>
      </c>
      <c r="P277" s="1">
        <f t="shared" si="691"/>
        <v>2</v>
      </c>
      <c r="Q277" s="1">
        <f t="shared" si="691"/>
        <v>17</v>
      </c>
      <c r="R277" s="1">
        <f t="shared" si="691"/>
        <v>5</v>
      </c>
      <c r="S277" s="1">
        <f t="shared" si="691"/>
        <v>1</v>
      </c>
      <c r="T277" s="1">
        <f t="shared" si="691"/>
        <v>6</v>
      </c>
      <c r="U277" s="1">
        <f t="shared" si="691"/>
        <v>0</v>
      </c>
      <c r="V277" s="1">
        <f t="shared" si="691"/>
        <v>0</v>
      </c>
      <c r="W277" s="1">
        <f t="shared" si="691"/>
        <v>0</v>
      </c>
      <c r="X277" s="1">
        <f t="shared" si="691"/>
        <v>0</v>
      </c>
      <c r="Y277" s="1">
        <f t="shared" si="691"/>
        <v>0</v>
      </c>
      <c r="Z277" s="1">
        <f t="shared" si="691"/>
        <v>0</v>
      </c>
      <c r="AA277" s="1">
        <f>C277+F277+I277+O277+R277+U277+X277</f>
        <v>143</v>
      </c>
      <c r="AB277" s="1">
        <f>D277+G277+J277+P277+S277+V277+Y277</f>
        <v>90</v>
      </c>
      <c r="AC277" s="1">
        <f>AA277+AB277</f>
        <v>233</v>
      </c>
    </row>
    <row r="278" spans="1:29" ht="24" customHeight="1">
      <c r="A278" s="2"/>
      <c r="B278" s="22" t="s">
        <v>8</v>
      </c>
      <c r="C278" s="1">
        <f t="shared" ref="C278:Z278" si="692">C273+C277</f>
        <v>160</v>
      </c>
      <c r="D278" s="1">
        <f t="shared" si="692"/>
        <v>172</v>
      </c>
      <c r="E278" s="1">
        <f t="shared" si="692"/>
        <v>332</v>
      </c>
      <c r="F278" s="1">
        <f t="shared" si="692"/>
        <v>201</v>
      </c>
      <c r="G278" s="1">
        <f t="shared" si="692"/>
        <v>214</v>
      </c>
      <c r="H278" s="1">
        <f t="shared" si="692"/>
        <v>415</v>
      </c>
      <c r="I278" s="1">
        <f t="shared" si="692"/>
        <v>223</v>
      </c>
      <c r="J278" s="1">
        <f t="shared" si="692"/>
        <v>182</v>
      </c>
      <c r="K278" s="1">
        <f t="shared" si="692"/>
        <v>405</v>
      </c>
      <c r="L278" s="1">
        <f t="shared" si="692"/>
        <v>0</v>
      </c>
      <c r="M278" s="1">
        <f t="shared" si="692"/>
        <v>0</v>
      </c>
      <c r="N278" s="1">
        <f t="shared" si="692"/>
        <v>0</v>
      </c>
      <c r="O278" s="1">
        <f t="shared" si="692"/>
        <v>197</v>
      </c>
      <c r="P278" s="1">
        <f t="shared" si="692"/>
        <v>182</v>
      </c>
      <c r="Q278" s="1">
        <f t="shared" si="692"/>
        <v>379</v>
      </c>
      <c r="R278" s="1">
        <f t="shared" si="692"/>
        <v>63</v>
      </c>
      <c r="S278" s="1">
        <f t="shared" si="692"/>
        <v>16</v>
      </c>
      <c r="T278" s="1">
        <f t="shared" si="692"/>
        <v>79</v>
      </c>
      <c r="U278" s="1">
        <f t="shared" si="692"/>
        <v>0</v>
      </c>
      <c r="V278" s="1">
        <f t="shared" si="692"/>
        <v>0</v>
      </c>
      <c r="W278" s="1">
        <f t="shared" si="692"/>
        <v>0</v>
      </c>
      <c r="X278" s="1">
        <f t="shared" si="692"/>
        <v>0</v>
      </c>
      <c r="Y278" s="1">
        <f t="shared" si="692"/>
        <v>0</v>
      </c>
      <c r="Z278" s="1">
        <f t="shared" si="692"/>
        <v>0</v>
      </c>
      <c r="AA278" s="1">
        <f>C278+F278+I278+O278+R278+U278+X278</f>
        <v>844</v>
      </c>
      <c r="AB278" s="1">
        <f>D278+G278+J278+P278+S278+V278+Y278</f>
        <v>766</v>
      </c>
      <c r="AC278" s="1">
        <f>AA278+AB278</f>
        <v>1610</v>
      </c>
    </row>
    <row r="279" spans="1:29" ht="24" customHeight="1">
      <c r="A279" s="2"/>
      <c r="B279" s="18" t="s">
        <v>75</v>
      </c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6"/>
      <c r="V279" s="6"/>
      <c r="W279" s="6"/>
      <c r="X279" s="6"/>
      <c r="Y279" s="6"/>
      <c r="Z279" s="6"/>
      <c r="AA279" s="1"/>
      <c r="AB279" s="1"/>
      <c r="AC279" s="1"/>
    </row>
    <row r="280" spans="1:29" ht="24" customHeight="1">
      <c r="A280" s="51"/>
      <c r="B280" s="3" t="s">
        <v>89</v>
      </c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6"/>
      <c r="V280" s="6"/>
      <c r="W280" s="6"/>
      <c r="X280" s="6"/>
      <c r="Y280" s="6"/>
      <c r="Z280" s="6"/>
      <c r="AA280" s="1"/>
      <c r="AB280" s="1"/>
      <c r="AC280" s="1"/>
    </row>
    <row r="281" spans="1:29" ht="24" customHeight="1">
      <c r="A281" s="2"/>
      <c r="B281" s="69" t="s">
        <v>172</v>
      </c>
      <c r="C281" s="55">
        <v>33</v>
      </c>
      <c r="D281" s="55">
        <v>12</v>
      </c>
      <c r="E281" s="55">
        <f t="shared" si="549"/>
        <v>45</v>
      </c>
      <c r="F281" s="55">
        <v>0</v>
      </c>
      <c r="G281" s="55">
        <v>0</v>
      </c>
      <c r="H281" s="55">
        <f t="shared" si="550"/>
        <v>0</v>
      </c>
      <c r="I281" s="55">
        <v>0</v>
      </c>
      <c r="J281" s="55">
        <v>0</v>
      </c>
      <c r="K281" s="55">
        <f t="shared" si="551"/>
        <v>0</v>
      </c>
      <c r="L281" s="55">
        <v>0</v>
      </c>
      <c r="M281" s="55">
        <v>0</v>
      </c>
      <c r="N281" s="55">
        <f t="shared" ref="N281:N284" si="693">L281+M281</f>
        <v>0</v>
      </c>
      <c r="O281" s="55">
        <v>0</v>
      </c>
      <c r="P281" s="55">
        <v>0</v>
      </c>
      <c r="Q281" s="55">
        <f t="shared" si="552"/>
        <v>0</v>
      </c>
      <c r="R281" s="55">
        <v>0</v>
      </c>
      <c r="S281" s="55">
        <v>0</v>
      </c>
      <c r="T281" s="55">
        <f t="shared" si="553"/>
        <v>0</v>
      </c>
      <c r="U281" s="55">
        <v>0</v>
      </c>
      <c r="V281" s="55">
        <v>0</v>
      </c>
      <c r="W281" s="55">
        <f t="shared" si="554"/>
        <v>0</v>
      </c>
      <c r="X281" s="55">
        <v>0</v>
      </c>
      <c r="Y281" s="55">
        <v>0</v>
      </c>
      <c r="Z281" s="55">
        <f t="shared" si="555"/>
        <v>0</v>
      </c>
      <c r="AA281" s="55">
        <f t="shared" ref="AA281:AC284" si="694">C281+F281+I281+O281+R281+U281+X281</f>
        <v>33</v>
      </c>
      <c r="AB281" s="55">
        <f t="shared" si="694"/>
        <v>12</v>
      </c>
      <c r="AC281" s="55">
        <f t="shared" si="694"/>
        <v>45</v>
      </c>
    </row>
    <row r="282" spans="1:29" ht="24" customHeight="1">
      <c r="A282" s="2"/>
      <c r="B282" s="71" t="s">
        <v>56</v>
      </c>
      <c r="C282" s="55">
        <v>0</v>
      </c>
      <c r="D282" s="55">
        <v>0</v>
      </c>
      <c r="E282" s="55">
        <f t="shared" ref="E282" si="695">C282+D282</f>
        <v>0</v>
      </c>
      <c r="F282" s="55">
        <v>10</v>
      </c>
      <c r="G282" s="55">
        <v>14</v>
      </c>
      <c r="H282" s="55">
        <f t="shared" ref="H282" si="696">F282+G282</f>
        <v>24</v>
      </c>
      <c r="I282" s="55">
        <v>20</v>
      </c>
      <c r="J282" s="55">
        <v>8</v>
      </c>
      <c r="K282" s="55">
        <f>I282+J282</f>
        <v>28</v>
      </c>
      <c r="L282" s="55">
        <v>0</v>
      </c>
      <c r="M282" s="55">
        <v>0</v>
      </c>
      <c r="N282" s="55">
        <f t="shared" ref="N282" si="697">L282+M282</f>
        <v>0</v>
      </c>
      <c r="O282" s="55">
        <v>14</v>
      </c>
      <c r="P282" s="55">
        <v>15</v>
      </c>
      <c r="Q282" s="55">
        <f t="shared" ref="Q282" si="698">O282+P282</f>
        <v>29</v>
      </c>
      <c r="R282" s="55">
        <v>21</v>
      </c>
      <c r="S282" s="55">
        <v>5</v>
      </c>
      <c r="T282" s="55">
        <f t="shared" ref="T282" si="699">R282+S282</f>
        <v>26</v>
      </c>
      <c r="U282" s="55">
        <v>0</v>
      </c>
      <c r="V282" s="55">
        <v>0</v>
      </c>
      <c r="W282" s="55">
        <f t="shared" ref="W282" si="700">U282+V282</f>
        <v>0</v>
      </c>
      <c r="X282" s="55">
        <v>0</v>
      </c>
      <c r="Y282" s="55">
        <v>0</v>
      </c>
      <c r="Z282" s="55">
        <f t="shared" ref="Z282" si="701">X282+Y282</f>
        <v>0</v>
      </c>
      <c r="AA282" s="55">
        <f t="shared" ref="AA282" si="702">C282+F282+I282+O282+R282+U282+X282</f>
        <v>65</v>
      </c>
      <c r="AB282" s="55">
        <f t="shared" ref="AB282" si="703">D282+G282+J282+P282+S282+V282+Y282</f>
        <v>42</v>
      </c>
      <c r="AC282" s="55">
        <f t="shared" ref="AC282" si="704">E282+H282+K282+Q282+T282+W282+Z282</f>
        <v>107</v>
      </c>
    </row>
    <row r="283" spans="1:29" ht="24" customHeight="1">
      <c r="A283" s="2"/>
      <c r="B283" s="69" t="s">
        <v>174</v>
      </c>
      <c r="C283" s="55">
        <v>32</v>
      </c>
      <c r="D283" s="55">
        <v>16</v>
      </c>
      <c r="E283" s="55">
        <f t="shared" si="549"/>
        <v>48</v>
      </c>
      <c r="F283" s="55">
        <v>0</v>
      </c>
      <c r="G283" s="55">
        <v>0</v>
      </c>
      <c r="H283" s="55">
        <f t="shared" si="550"/>
        <v>0</v>
      </c>
      <c r="I283" s="55">
        <v>0</v>
      </c>
      <c r="J283" s="55">
        <v>0</v>
      </c>
      <c r="K283" s="55">
        <f>I283+J283</f>
        <v>0</v>
      </c>
      <c r="L283" s="55">
        <v>0</v>
      </c>
      <c r="M283" s="55">
        <v>0</v>
      </c>
      <c r="N283" s="55">
        <f t="shared" si="693"/>
        <v>0</v>
      </c>
      <c r="O283" s="55">
        <v>0</v>
      </c>
      <c r="P283" s="55">
        <v>0</v>
      </c>
      <c r="Q283" s="55">
        <f t="shared" si="552"/>
        <v>0</v>
      </c>
      <c r="R283" s="55">
        <v>0</v>
      </c>
      <c r="S283" s="55">
        <v>0</v>
      </c>
      <c r="T283" s="55">
        <f t="shared" si="553"/>
        <v>0</v>
      </c>
      <c r="U283" s="55">
        <v>0</v>
      </c>
      <c r="V283" s="55">
        <v>0</v>
      </c>
      <c r="W283" s="55">
        <f t="shared" si="554"/>
        <v>0</v>
      </c>
      <c r="X283" s="55">
        <v>0</v>
      </c>
      <c r="Y283" s="55">
        <v>0</v>
      </c>
      <c r="Z283" s="55">
        <f t="shared" si="555"/>
        <v>0</v>
      </c>
      <c r="AA283" s="55">
        <f t="shared" si="694"/>
        <v>32</v>
      </c>
      <c r="AB283" s="55">
        <f t="shared" si="694"/>
        <v>16</v>
      </c>
      <c r="AC283" s="55">
        <f t="shared" si="694"/>
        <v>48</v>
      </c>
    </row>
    <row r="284" spans="1:29" ht="24" customHeight="1">
      <c r="A284" s="2"/>
      <c r="B284" s="63" t="s">
        <v>58</v>
      </c>
      <c r="C284" s="55">
        <v>0</v>
      </c>
      <c r="D284" s="55">
        <v>0</v>
      </c>
      <c r="E284" s="55">
        <f t="shared" si="549"/>
        <v>0</v>
      </c>
      <c r="F284" s="55">
        <v>12</v>
      </c>
      <c r="G284" s="55">
        <v>8</v>
      </c>
      <c r="H284" s="55">
        <f t="shared" si="550"/>
        <v>20</v>
      </c>
      <c r="I284" s="55">
        <v>14</v>
      </c>
      <c r="J284" s="55">
        <v>8</v>
      </c>
      <c r="K284" s="55">
        <f t="shared" si="551"/>
        <v>22</v>
      </c>
      <c r="L284" s="55">
        <v>0</v>
      </c>
      <c r="M284" s="55">
        <v>0</v>
      </c>
      <c r="N284" s="55">
        <f t="shared" si="693"/>
        <v>0</v>
      </c>
      <c r="O284" s="55">
        <v>13</v>
      </c>
      <c r="P284" s="55">
        <v>7</v>
      </c>
      <c r="Q284" s="55">
        <f t="shared" si="552"/>
        <v>20</v>
      </c>
      <c r="R284" s="55">
        <v>8</v>
      </c>
      <c r="S284" s="55">
        <v>2</v>
      </c>
      <c r="T284" s="55">
        <f t="shared" si="553"/>
        <v>10</v>
      </c>
      <c r="U284" s="55">
        <v>0</v>
      </c>
      <c r="V284" s="55">
        <v>0</v>
      </c>
      <c r="W284" s="55">
        <f t="shared" si="554"/>
        <v>0</v>
      </c>
      <c r="X284" s="55">
        <v>0</v>
      </c>
      <c r="Y284" s="55">
        <v>0</v>
      </c>
      <c r="Z284" s="55">
        <f t="shared" si="555"/>
        <v>0</v>
      </c>
      <c r="AA284" s="55">
        <f t="shared" si="694"/>
        <v>47</v>
      </c>
      <c r="AB284" s="55">
        <f t="shared" si="694"/>
        <v>25</v>
      </c>
      <c r="AC284" s="55">
        <f t="shared" si="694"/>
        <v>72</v>
      </c>
    </row>
    <row r="285" spans="1:29" ht="24" customHeight="1">
      <c r="A285" s="2"/>
      <c r="B285" s="24" t="s">
        <v>82</v>
      </c>
      <c r="C285" s="1">
        <f t="shared" ref="C285:AC285" si="705">SUM(C281:C284)</f>
        <v>65</v>
      </c>
      <c r="D285" s="1">
        <f t="shared" si="705"/>
        <v>28</v>
      </c>
      <c r="E285" s="1">
        <f t="shared" si="705"/>
        <v>93</v>
      </c>
      <c r="F285" s="1">
        <f t="shared" si="705"/>
        <v>22</v>
      </c>
      <c r="G285" s="1">
        <f t="shared" si="705"/>
        <v>22</v>
      </c>
      <c r="H285" s="1">
        <f t="shared" si="705"/>
        <v>44</v>
      </c>
      <c r="I285" s="1">
        <f t="shared" si="705"/>
        <v>34</v>
      </c>
      <c r="J285" s="1">
        <f t="shared" si="705"/>
        <v>16</v>
      </c>
      <c r="K285" s="1">
        <f t="shared" si="705"/>
        <v>50</v>
      </c>
      <c r="L285" s="1">
        <f t="shared" si="705"/>
        <v>0</v>
      </c>
      <c r="M285" s="1">
        <f t="shared" si="705"/>
        <v>0</v>
      </c>
      <c r="N285" s="1">
        <f t="shared" si="705"/>
        <v>0</v>
      </c>
      <c r="O285" s="1">
        <f t="shared" si="705"/>
        <v>27</v>
      </c>
      <c r="P285" s="1">
        <f t="shared" si="705"/>
        <v>22</v>
      </c>
      <c r="Q285" s="1">
        <f t="shared" si="705"/>
        <v>49</v>
      </c>
      <c r="R285" s="1">
        <f t="shared" si="705"/>
        <v>29</v>
      </c>
      <c r="S285" s="1">
        <f t="shared" si="705"/>
        <v>7</v>
      </c>
      <c r="T285" s="1">
        <f t="shared" si="705"/>
        <v>36</v>
      </c>
      <c r="U285" s="1">
        <f t="shared" si="705"/>
        <v>0</v>
      </c>
      <c r="V285" s="1">
        <f t="shared" si="705"/>
        <v>0</v>
      </c>
      <c r="W285" s="1">
        <f t="shared" si="705"/>
        <v>0</v>
      </c>
      <c r="X285" s="1">
        <f t="shared" si="705"/>
        <v>0</v>
      </c>
      <c r="Y285" s="1">
        <f t="shared" si="705"/>
        <v>0</v>
      </c>
      <c r="Z285" s="1">
        <f t="shared" si="705"/>
        <v>0</v>
      </c>
      <c r="AA285" s="1">
        <f t="shared" si="705"/>
        <v>177</v>
      </c>
      <c r="AB285" s="1">
        <f t="shared" si="705"/>
        <v>95</v>
      </c>
      <c r="AC285" s="1">
        <f t="shared" si="705"/>
        <v>272</v>
      </c>
    </row>
    <row r="286" spans="1:29" ht="24" customHeight="1">
      <c r="A286" s="2"/>
      <c r="B286" s="7" t="s">
        <v>76</v>
      </c>
      <c r="C286" s="1">
        <f>C285</f>
        <v>65</v>
      </c>
      <c r="D286" s="1">
        <f t="shared" ref="D286:AC286" si="706">D285</f>
        <v>28</v>
      </c>
      <c r="E286" s="1">
        <f t="shared" si="706"/>
        <v>93</v>
      </c>
      <c r="F286" s="1">
        <f t="shared" si="706"/>
        <v>22</v>
      </c>
      <c r="G286" s="1">
        <f t="shared" si="706"/>
        <v>22</v>
      </c>
      <c r="H286" s="1">
        <f t="shared" si="706"/>
        <v>44</v>
      </c>
      <c r="I286" s="1">
        <f t="shared" si="706"/>
        <v>34</v>
      </c>
      <c r="J286" s="1">
        <f t="shared" si="706"/>
        <v>16</v>
      </c>
      <c r="K286" s="1">
        <f t="shared" si="706"/>
        <v>50</v>
      </c>
      <c r="L286" s="1">
        <f t="shared" ref="L286:N286" si="707">L285</f>
        <v>0</v>
      </c>
      <c r="M286" s="1">
        <f t="shared" si="707"/>
        <v>0</v>
      </c>
      <c r="N286" s="1">
        <f t="shared" si="707"/>
        <v>0</v>
      </c>
      <c r="O286" s="1">
        <f t="shared" si="706"/>
        <v>27</v>
      </c>
      <c r="P286" s="1">
        <f t="shared" si="706"/>
        <v>22</v>
      </c>
      <c r="Q286" s="1">
        <f t="shared" si="706"/>
        <v>49</v>
      </c>
      <c r="R286" s="1">
        <f t="shared" si="706"/>
        <v>29</v>
      </c>
      <c r="S286" s="1">
        <f t="shared" si="706"/>
        <v>7</v>
      </c>
      <c r="T286" s="1">
        <f t="shared" si="706"/>
        <v>36</v>
      </c>
      <c r="U286" s="1">
        <f t="shared" si="706"/>
        <v>0</v>
      </c>
      <c r="V286" s="1">
        <f t="shared" si="706"/>
        <v>0</v>
      </c>
      <c r="W286" s="1">
        <f t="shared" si="706"/>
        <v>0</v>
      </c>
      <c r="X286" s="1">
        <f t="shared" si="706"/>
        <v>0</v>
      </c>
      <c r="Y286" s="1">
        <f t="shared" si="706"/>
        <v>0</v>
      </c>
      <c r="Z286" s="1">
        <f t="shared" si="706"/>
        <v>0</v>
      </c>
      <c r="AA286" s="1">
        <f t="shared" si="706"/>
        <v>177</v>
      </c>
      <c r="AB286" s="1">
        <f t="shared" si="706"/>
        <v>95</v>
      </c>
      <c r="AC286" s="1">
        <f t="shared" si="706"/>
        <v>272</v>
      </c>
    </row>
    <row r="287" spans="1:29" ht="24" customHeight="1">
      <c r="A287" s="12"/>
      <c r="B287" s="13" t="s">
        <v>9</v>
      </c>
      <c r="C287" s="14">
        <f t="shared" ref="C287:AC287" si="708">C278+C286</f>
        <v>225</v>
      </c>
      <c r="D287" s="14">
        <f t="shared" si="708"/>
        <v>200</v>
      </c>
      <c r="E287" s="14">
        <f t="shared" si="708"/>
        <v>425</v>
      </c>
      <c r="F287" s="14">
        <f t="shared" si="708"/>
        <v>223</v>
      </c>
      <c r="G287" s="14">
        <f t="shared" si="708"/>
        <v>236</v>
      </c>
      <c r="H287" s="14">
        <f t="shared" si="708"/>
        <v>459</v>
      </c>
      <c r="I287" s="14">
        <f t="shared" si="708"/>
        <v>257</v>
      </c>
      <c r="J287" s="14">
        <f t="shared" si="708"/>
        <v>198</v>
      </c>
      <c r="K287" s="14">
        <f t="shared" si="708"/>
        <v>455</v>
      </c>
      <c r="L287" s="14">
        <f t="shared" si="708"/>
        <v>0</v>
      </c>
      <c r="M287" s="14">
        <f t="shared" si="708"/>
        <v>0</v>
      </c>
      <c r="N287" s="14">
        <f t="shared" si="708"/>
        <v>0</v>
      </c>
      <c r="O287" s="14">
        <f t="shared" si="708"/>
        <v>224</v>
      </c>
      <c r="P287" s="14">
        <f t="shared" si="708"/>
        <v>204</v>
      </c>
      <c r="Q287" s="14">
        <f t="shared" si="708"/>
        <v>428</v>
      </c>
      <c r="R287" s="14">
        <f t="shared" si="708"/>
        <v>92</v>
      </c>
      <c r="S287" s="14">
        <f t="shared" si="708"/>
        <v>23</v>
      </c>
      <c r="T287" s="14">
        <f t="shared" si="708"/>
        <v>115</v>
      </c>
      <c r="U287" s="14">
        <f t="shared" si="708"/>
        <v>0</v>
      </c>
      <c r="V287" s="14">
        <f t="shared" si="708"/>
        <v>0</v>
      </c>
      <c r="W287" s="14">
        <f t="shared" si="708"/>
        <v>0</v>
      </c>
      <c r="X287" s="14">
        <f t="shared" si="708"/>
        <v>0</v>
      </c>
      <c r="Y287" s="14">
        <f t="shared" si="708"/>
        <v>0</v>
      </c>
      <c r="Z287" s="14">
        <f t="shared" si="708"/>
        <v>0</v>
      </c>
      <c r="AA287" s="14">
        <f t="shared" si="708"/>
        <v>1021</v>
      </c>
      <c r="AB287" s="14">
        <f t="shared" si="708"/>
        <v>861</v>
      </c>
      <c r="AC287" s="14">
        <f t="shared" si="708"/>
        <v>1882</v>
      </c>
    </row>
    <row r="288" spans="1:29" ht="24" customHeight="1">
      <c r="A288" s="2" t="s">
        <v>59</v>
      </c>
      <c r="B288" s="3"/>
      <c r="C288" s="47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"/>
      <c r="V288" s="4"/>
      <c r="W288" s="4"/>
      <c r="X288" s="4"/>
      <c r="Y288" s="4"/>
      <c r="Z288" s="4"/>
      <c r="AA288" s="48"/>
      <c r="AB288" s="48"/>
      <c r="AC288" s="49"/>
    </row>
    <row r="289" spans="1:29" ht="24" customHeight="1">
      <c r="A289" s="2"/>
      <c r="B289" s="5" t="s">
        <v>5</v>
      </c>
      <c r="C289" s="47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"/>
      <c r="V289" s="4"/>
      <c r="W289" s="4"/>
      <c r="X289" s="4"/>
      <c r="Y289" s="4"/>
      <c r="Z289" s="4"/>
      <c r="AA289" s="48"/>
      <c r="AB289" s="48"/>
      <c r="AC289" s="49"/>
    </row>
    <row r="290" spans="1:29" ht="24" customHeight="1">
      <c r="A290" s="2"/>
      <c r="B290" s="3" t="s">
        <v>93</v>
      </c>
      <c r="C290" s="47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"/>
      <c r="V290" s="4"/>
      <c r="W290" s="4"/>
      <c r="X290" s="4"/>
      <c r="Y290" s="4"/>
      <c r="Z290" s="4"/>
      <c r="AA290" s="48"/>
      <c r="AB290" s="48"/>
      <c r="AC290" s="49"/>
    </row>
    <row r="291" spans="1:29" ht="24" customHeight="1">
      <c r="A291" s="2"/>
      <c r="B291" s="59" t="s">
        <v>139</v>
      </c>
      <c r="C291" s="55">
        <v>24</v>
      </c>
      <c r="D291" s="55">
        <v>10</v>
      </c>
      <c r="E291" s="55">
        <f t="shared" ref="E291:E311" si="709">C291+D291</f>
        <v>34</v>
      </c>
      <c r="F291" s="55">
        <v>19</v>
      </c>
      <c r="G291" s="55">
        <v>9</v>
      </c>
      <c r="H291" s="55">
        <f t="shared" ref="H291:H311" si="710">F291+G291</f>
        <v>28</v>
      </c>
      <c r="I291" s="55">
        <v>17</v>
      </c>
      <c r="J291" s="55">
        <v>3</v>
      </c>
      <c r="K291" s="55">
        <f t="shared" ref="K291:K311" si="711">I291+J291</f>
        <v>20</v>
      </c>
      <c r="L291" s="55">
        <v>0</v>
      </c>
      <c r="M291" s="55">
        <v>0</v>
      </c>
      <c r="N291" s="55">
        <f t="shared" ref="N291:N303" si="712">L291+M291</f>
        <v>0</v>
      </c>
      <c r="O291" s="55">
        <v>13</v>
      </c>
      <c r="P291" s="55">
        <v>2</v>
      </c>
      <c r="Q291" s="55">
        <f t="shared" ref="Q291:Q311" si="713">O291+P291</f>
        <v>15</v>
      </c>
      <c r="R291" s="55">
        <v>0</v>
      </c>
      <c r="S291" s="55">
        <v>0</v>
      </c>
      <c r="T291" s="55">
        <f t="shared" ref="T291:T311" si="714">R291+S291</f>
        <v>0</v>
      </c>
      <c r="U291" s="55">
        <v>0</v>
      </c>
      <c r="V291" s="55">
        <v>0</v>
      </c>
      <c r="W291" s="55">
        <f t="shared" ref="W291:W311" si="715">U291+V291</f>
        <v>0</v>
      </c>
      <c r="X291" s="55">
        <v>0</v>
      </c>
      <c r="Y291" s="55">
        <v>0</v>
      </c>
      <c r="Z291" s="55">
        <f t="shared" ref="Z291:Z311" si="716">X291+Y291</f>
        <v>0</v>
      </c>
      <c r="AA291" s="55">
        <f t="shared" ref="AA291:AA303" si="717">C291+F291+I291+O291+R291+U291+X291</f>
        <v>73</v>
      </c>
      <c r="AB291" s="55">
        <f t="shared" ref="AB291:AB303" si="718">D291+G291+J291+P291+S291+V291+Y291</f>
        <v>24</v>
      </c>
      <c r="AC291" s="55">
        <f t="shared" ref="AC291:AC303" si="719">E291+H291+K291+Q291+T291+W291+Z291</f>
        <v>97</v>
      </c>
    </row>
    <row r="292" spans="1:29" ht="24" customHeight="1">
      <c r="A292" s="2"/>
      <c r="B292" s="59" t="s">
        <v>60</v>
      </c>
      <c r="C292" s="55">
        <v>0</v>
      </c>
      <c r="D292" s="55">
        <v>0</v>
      </c>
      <c r="E292" s="55">
        <f t="shared" ref="E292:E293" si="720">C292+D292</f>
        <v>0</v>
      </c>
      <c r="F292" s="55">
        <v>0</v>
      </c>
      <c r="G292" s="55">
        <v>0</v>
      </c>
      <c r="H292" s="55">
        <f t="shared" ref="H292:H293" si="721">F292+G292</f>
        <v>0</v>
      </c>
      <c r="I292" s="55">
        <v>0</v>
      </c>
      <c r="J292" s="55">
        <v>0</v>
      </c>
      <c r="K292" s="55">
        <f t="shared" ref="K292:K293" si="722">I292+J292</f>
        <v>0</v>
      </c>
      <c r="L292" s="55">
        <v>0</v>
      </c>
      <c r="M292" s="55">
        <v>0</v>
      </c>
      <c r="N292" s="55">
        <f t="shared" si="712"/>
        <v>0</v>
      </c>
      <c r="O292" s="55">
        <v>0</v>
      </c>
      <c r="P292" s="55">
        <v>0</v>
      </c>
      <c r="Q292" s="55">
        <f t="shared" ref="Q292:Q293" si="723">O292+P292</f>
        <v>0</v>
      </c>
      <c r="R292" s="55">
        <v>0</v>
      </c>
      <c r="S292" s="55">
        <v>1</v>
      </c>
      <c r="T292" s="55">
        <f t="shared" ref="T292:T293" si="724">R292+S292</f>
        <v>1</v>
      </c>
      <c r="U292" s="55">
        <v>0</v>
      </c>
      <c r="V292" s="55">
        <v>0</v>
      </c>
      <c r="W292" s="55">
        <f t="shared" ref="W292:W293" si="725">U292+V292</f>
        <v>0</v>
      </c>
      <c r="X292" s="55">
        <v>0</v>
      </c>
      <c r="Y292" s="55">
        <v>0</v>
      </c>
      <c r="Z292" s="55">
        <f t="shared" ref="Z292:Z293" si="726">X292+Y292</f>
        <v>0</v>
      </c>
      <c r="AA292" s="55">
        <f t="shared" si="717"/>
        <v>0</v>
      </c>
      <c r="AB292" s="55">
        <f t="shared" si="718"/>
        <v>1</v>
      </c>
      <c r="AC292" s="55">
        <f t="shared" si="719"/>
        <v>1</v>
      </c>
    </row>
    <row r="293" spans="1:29" ht="24" customHeight="1">
      <c r="A293" s="2"/>
      <c r="B293" s="59" t="s">
        <v>148</v>
      </c>
      <c r="C293" s="55">
        <v>7</v>
      </c>
      <c r="D293" s="55">
        <v>12</v>
      </c>
      <c r="E293" s="55">
        <f t="shared" si="720"/>
        <v>19</v>
      </c>
      <c r="F293" s="55">
        <v>6</v>
      </c>
      <c r="G293" s="55">
        <v>4</v>
      </c>
      <c r="H293" s="55">
        <f t="shared" si="721"/>
        <v>10</v>
      </c>
      <c r="I293" s="55">
        <v>8</v>
      </c>
      <c r="J293" s="55">
        <v>10</v>
      </c>
      <c r="K293" s="55">
        <f t="shared" si="722"/>
        <v>18</v>
      </c>
      <c r="L293" s="55">
        <v>0</v>
      </c>
      <c r="M293" s="55">
        <v>0</v>
      </c>
      <c r="N293" s="55">
        <f t="shared" si="712"/>
        <v>0</v>
      </c>
      <c r="O293" s="55">
        <v>12</v>
      </c>
      <c r="P293" s="55">
        <v>11</v>
      </c>
      <c r="Q293" s="55">
        <f t="shared" si="723"/>
        <v>23</v>
      </c>
      <c r="R293" s="55">
        <v>0</v>
      </c>
      <c r="S293" s="55">
        <v>0</v>
      </c>
      <c r="T293" s="55">
        <f t="shared" si="724"/>
        <v>0</v>
      </c>
      <c r="U293" s="55">
        <v>0</v>
      </c>
      <c r="V293" s="55">
        <v>0</v>
      </c>
      <c r="W293" s="55">
        <f t="shared" si="725"/>
        <v>0</v>
      </c>
      <c r="X293" s="55">
        <v>0</v>
      </c>
      <c r="Y293" s="55">
        <v>0</v>
      </c>
      <c r="Z293" s="55">
        <f t="shared" si="726"/>
        <v>0</v>
      </c>
      <c r="AA293" s="55">
        <f t="shared" si="717"/>
        <v>33</v>
      </c>
      <c r="AB293" s="55">
        <f t="shared" si="718"/>
        <v>37</v>
      </c>
      <c r="AC293" s="55">
        <f t="shared" si="719"/>
        <v>70</v>
      </c>
    </row>
    <row r="294" spans="1:29" ht="24" customHeight="1">
      <c r="A294" s="2"/>
      <c r="B294" s="59" t="s">
        <v>149</v>
      </c>
      <c r="C294" s="55">
        <v>6</v>
      </c>
      <c r="D294" s="55">
        <v>28</v>
      </c>
      <c r="E294" s="55">
        <f t="shared" ref="E294" si="727">C294+D294</f>
        <v>34</v>
      </c>
      <c r="F294" s="55">
        <v>4</v>
      </c>
      <c r="G294" s="55">
        <v>18</v>
      </c>
      <c r="H294" s="55">
        <f t="shared" si="710"/>
        <v>22</v>
      </c>
      <c r="I294" s="55">
        <v>6</v>
      </c>
      <c r="J294" s="55">
        <v>14</v>
      </c>
      <c r="K294" s="55">
        <f t="shared" si="711"/>
        <v>20</v>
      </c>
      <c r="L294" s="55">
        <v>0</v>
      </c>
      <c r="M294" s="55">
        <v>0</v>
      </c>
      <c r="N294" s="55">
        <f t="shared" si="712"/>
        <v>0</v>
      </c>
      <c r="O294" s="55">
        <v>3</v>
      </c>
      <c r="P294" s="55">
        <v>17</v>
      </c>
      <c r="Q294" s="55">
        <f t="shared" si="713"/>
        <v>20</v>
      </c>
      <c r="R294" s="55">
        <v>0</v>
      </c>
      <c r="S294" s="55">
        <v>0</v>
      </c>
      <c r="T294" s="55">
        <f t="shared" si="714"/>
        <v>0</v>
      </c>
      <c r="U294" s="55">
        <v>0</v>
      </c>
      <c r="V294" s="55">
        <v>0</v>
      </c>
      <c r="W294" s="55">
        <f t="shared" si="715"/>
        <v>0</v>
      </c>
      <c r="X294" s="55">
        <v>0</v>
      </c>
      <c r="Y294" s="55">
        <v>0</v>
      </c>
      <c r="Z294" s="55">
        <f t="shared" si="716"/>
        <v>0</v>
      </c>
      <c r="AA294" s="55">
        <f t="shared" si="717"/>
        <v>19</v>
      </c>
      <c r="AB294" s="55">
        <f t="shared" si="718"/>
        <v>77</v>
      </c>
      <c r="AC294" s="55">
        <f t="shared" si="719"/>
        <v>96</v>
      </c>
    </row>
    <row r="295" spans="1:29" ht="24" customHeight="1">
      <c r="A295" s="2"/>
      <c r="B295" s="59" t="s">
        <v>98</v>
      </c>
      <c r="C295" s="55">
        <v>2</v>
      </c>
      <c r="D295" s="55">
        <v>39</v>
      </c>
      <c r="E295" s="55">
        <f t="shared" si="709"/>
        <v>41</v>
      </c>
      <c r="F295" s="55">
        <v>5</v>
      </c>
      <c r="G295" s="55">
        <v>30</v>
      </c>
      <c r="H295" s="55">
        <f t="shared" ref="H295" si="728">F295+G295</f>
        <v>35</v>
      </c>
      <c r="I295" s="55">
        <v>7</v>
      </c>
      <c r="J295" s="55">
        <v>27</v>
      </c>
      <c r="K295" s="55">
        <f t="shared" ref="K295" si="729">I295+J295</f>
        <v>34</v>
      </c>
      <c r="L295" s="55">
        <v>0</v>
      </c>
      <c r="M295" s="55">
        <v>0</v>
      </c>
      <c r="N295" s="55">
        <f t="shared" si="712"/>
        <v>0</v>
      </c>
      <c r="O295" s="55">
        <v>7</v>
      </c>
      <c r="P295" s="55">
        <v>22</v>
      </c>
      <c r="Q295" s="55">
        <f t="shared" ref="Q295" si="730">O295+P295</f>
        <v>29</v>
      </c>
      <c r="R295" s="55">
        <v>0</v>
      </c>
      <c r="S295" s="55">
        <v>1</v>
      </c>
      <c r="T295" s="55">
        <f t="shared" ref="T295" si="731">R295+S295</f>
        <v>1</v>
      </c>
      <c r="U295" s="55">
        <v>0</v>
      </c>
      <c r="V295" s="55">
        <v>0</v>
      </c>
      <c r="W295" s="55">
        <f t="shared" ref="W295" si="732">U295+V295</f>
        <v>0</v>
      </c>
      <c r="X295" s="55">
        <v>0</v>
      </c>
      <c r="Y295" s="55">
        <v>0</v>
      </c>
      <c r="Z295" s="55">
        <f t="shared" ref="Z295" si="733">X295+Y295</f>
        <v>0</v>
      </c>
      <c r="AA295" s="55">
        <f t="shared" si="717"/>
        <v>21</v>
      </c>
      <c r="AB295" s="55">
        <f t="shared" si="718"/>
        <v>119</v>
      </c>
      <c r="AC295" s="55">
        <f t="shared" si="719"/>
        <v>140</v>
      </c>
    </row>
    <row r="296" spans="1:29" ht="24" customHeight="1">
      <c r="A296" s="2"/>
      <c r="B296" s="59" t="s">
        <v>61</v>
      </c>
      <c r="C296" s="55">
        <v>0</v>
      </c>
      <c r="D296" s="55">
        <v>0</v>
      </c>
      <c r="E296" s="55">
        <f t="shared" si="709"/>
        <v>0</v>
      </c>
      <c r="F296" s="55">
        <v>0</v>
      </c>
      <c r="G296" s="55">
        <v>0</v>
      </c>
      <c r="H296" s="55">
        <f t="shared" si="710"/>
        <v>0</v>
      </c>
      <c r="I296" s="55">
        <v>0</v>
      </c>
      <c r="J296" s="55">
        <v>0</v>
      </c>
      <c r="K296" s="55">
        <f t="shared" si="711"/>
        <v>0</v>
      </c>
      <c r="L296" s="55">
        <v>0</v>
      </c>
      <c r="M296" s="55">
        <v>0</v>
      </c>
      <c r="N296" s="55">
        <f t="shared" si="712"/>
        <v>0</v>
      </c>
      <c r="O296" s="55">
        <v>0</v>
      </c>
      <c r="P296" s="55">
        <v>0</v>
      </c>
      <c r="Q296" s="55">
        <f t="shared" si="713"/>
        <v>0</v>
      </c>
      <c r="R296" s="55">
        <v>5</v>
      </c>
      <c r="S296" s="55">
        <v>3</v>
      </c>
      <c r="T296" s="55">
        <f t="shared" si="714"/>
        <v>8</v>
      </c>
      <c r="U296" s="55">
        <v>0</v>
      </c>
      <c r="V296" s="55">
        <v>0</v>
      </c>
      <c r="W296" s="55">
        <f t="shared" si="715"/>
        <v>0</v>
      </c>
      <c r="X296" s="55">
        <v>0</v>
      </c>
      <c r="Y296" s="55">
        <v>0</v>
      </c>
      <c r="Z296" s="55">
        <f t="shared" si="716"/>
        <v>0</v>
      </c>
      <c r="AA296" s="55">
        <f t="shared" si="717"/>
        <v>5</v>
      </c>
      <c r="AB296" s="55">
        <f t="shared" si="718"/>
        <v>3</v>
      </c>
      <c r="AC296" s="55">
        <f t="shared" si="719"/>
        <v>8</v>
      </c>
    </row>
    <row r="297" spans="1:29" ht="24" customHeight="1">
      <c r="A297" s="2"/>
      <c r="B297" s="59" t="s">
        <v>150</v>
      </c>
      <c r="C297" s="55">
        <v>40</v>
      </c>
      <c r="D297" s="55">
        <v>19</v>
      </c>
      <c r="E297" s="55">
        <f t="shared" ref="E297" si="734">C297+D297</f>
        <v>59</v>
      </c>
      <c r="F297" s="55">
        <v>41</v>
      </c>
      <c r="G297" s="55">
        <v>31</v>
      </c>
      <c r="H297" s="55">
        <f t="shared" ref="H297" si="735">F297+G297</f>
        <v>72</v>
      </c>
      <c r="I297" s="55">
        <v>41</v>
      </c>
      <c r="J297" s="55">
        <v>20</v>
      </c>
      <c r="K297" s="55">
        <f t="shared" ref="K297" si="736">I297+J297</f>
        <v>61</v>
      </c>
      <c r="L297" s="55">
        <v>0</v>
      </c>
      <c r="M297" s="55">
        <v>0</v>
      </c>
      <c r="N297" s="55">
        <f t="shared" si="712"/>
        <v>0</v>
      </c>
      <c r="O297" s="55">
        <v>70</v>
      </c>
      <c r="P297" s="55">
        <v>18</v>
      </c>
      <c r="Q297" s="55">
        <f t="shared" ref="Q297" si="737">O297+P297</f>
        <v>88</v>
      </c>
      <c r="R297" s="55">
        <v>0</v>
      </c>
      <c r="S297" s="55">
        <v>0</v>
      </c>
      <c r="T297" s="55">
        <f t="shared" ref="T297" si="738">R297+S297</f>
        <v>0</v>
      </c>
      <c r="U297" s="55">
        <v>0</v>
      </c>
      <c r="V297" s="55">
        <v>0</v>
      </c>
      <c r="W297" s="55">
        <f t="shared" ref="W297" si="739">U297+V297</f>
        <v>0</v>
      </c>
      <c r="X297" s="55">
        <v>0</v>
      </c>
      <c r="Y297" s="55">
        <v>0</v>
      </c>
      <c r="Z297" s="55">
        <f t="shared" ref="Z297" si="740">X297+Y297</f>
        <v>0</v>
      </c>
      <c r="AA297" s="55">
        <f t="shared" si="717"/>
        <v>192</v>
      </c>
      <c r="AB297" s="55">
        <f t="shared" si="718"/>
        <v>88</v>
      </c>
      <c r="AC297" s="55">
        <f t="shared" si="719"/>
        <v>280</v>
      </c>
    </row>
    <row r="298" spans="1:29" ht="24" customHeight="1">
      <c r="A298" s="2"/>
      <c r="B298" s="59" t="s">
        <v>62</v>
      </c>
      <c r="C298" s="55">
        <v>0</v>
      </c>
      <c r="D298" s="55">
        <v>0</v>
      </c>
      <c r="E298" s="55">
        <f t="shared" si="709"/>
        <v>0</v>
      </c>
      <c r="F298" s="55">
        <v>0</v>
      </c>
      <c r="G298" s="55">
        <v>0</v>
      </c>
      <c r="H298" s="55">
        <f t="shared" si="710"/>
        <v>0</v>
      </c>
      <c r="I298" s="55">
        <v>0</v>
      </c>
      <c r="J298" s="55">
        <v>0</v>
      </c>
      <c r="K298" s="55">
        <f t="shared" si="711"/>
        <v>0</v>
      </c>
      <c r="L298" s="55">
        <v>0</v>
      </c>
      <c r="M298" s="55">
        <v>0</v>
      </c>
      <c r="N298" s="55">
        <f t="shared" si="712"/>
        <v>0</v>
      </c>
      <c r="O298" s="55">
        <v>0</v>
      </c>
      <c r="P298" s="55">
        <v>0</v>
      </c>
      <c r="Q298" s="55">
        <f t="shared" si="713"/>
        <v>0</v>
      </c>
      <c r="R298" s="55">
        <v>3</v>
      </c>
      <c r="S298" s="55">
        <v>0</v>
      </c>
      <c r="T298" s="55">
        <f t="shared" si="714"/>
        <v>3</v>
      </c>
      <c r="U298" s="55">
        <v>0</v>
      </c>
      <c r="V298" s="55">
        <v>0</v>
      </c>
      <c r="W298" s="55">
        <f t="shared" si="715"/>
        <v>0</v>
      </c>
      <c r="X298" s="55">
        <v>0</v>
      </c>
      <c r="Y298" s="55">
        <v>0</v>
      </c>
      <c r="Z298" s="55">
        <f t="shared" si="716"/>
        <v>0</v>
      </c>
      <c r="AA298" s="55">
        <f t="shared" si="717"/>
        <v>3</v>
      </c>
      <c r="AB298" s="55">
        <f t="shared" si="718"/>
        <v>0</v>
      </c>
      <c r="AC298" s="55">
        <f t="shared" si="719"/>
        <v>3</v>
      </c>
    </row>
    <row r="299" spans="1:29" ht="24" customHeight="1">
      <c r="A299" s="2"/>
      <c r="B299" s="59" t="s">
        <v>196</v>
      </c>
      <c r="C299" s="55">
        <v>5</v>
      </c>
      <c r="D299" s="55">
        <v>5</v>
      </c>
      <c r="E299" s="55">
        <f t="shared" ref="E299:E300" si="741">C299+D299</f>
        <v>10</v>
      </c>
      <c r="F299" s="55">
        <v>5</v>
      </c>
      <c r="G299" s="55">
        <v>0</v>
      </c>
      <c r="H299" s="55">
        <f t="shared" ref="H299:H300" si="742">F299+G299</f>
        <v>5</v>
      </c>
      <c r="I299" s="55">
        <v>3</v>
      </c>
      <c r="J299" s="55">
        <v>1</v>
      </c>
      <c r="K299" s="55">
        <f t="shared" ref="K299:K300" si="743">I299+J299</f>
        <v>4</v>
      </c>
      <c r="L299" s="55">
        <v>0</v>
      </c>
      <c r="M299" s="55">
        <v>0</v>
      </c>
      <c r="N299" s="55">
        <f t="shared" si="712"/>
        <v>0</v>
      </c>
      <c r="O299" s="55">
        <v>7</v>
      </c>
      <c r="P299" s="55">
        <v>6</v>
      </c>
      <c r="Q299" s="55">
        <f t="shared" ref="Q299:Q300" si="744">O299+P299</f>
        <v>13</v>
      </c>
      <c r="R299" s="55">
        <v>0</v>
      </c>
      <c r="S299" s="55">
        <v>0</v>
      </c>
      <c r="T299" s="55">
        <f t="shared" ref="T299:T300" si="745">R299+S299</f>
        <v>0</v>
      </c>
      <c r="U299" s="55">
        <v>0</v>
      </c>
      <c r="V299" s="55">
        <v>0</v>
      </c>
      <c r="W299" s="55">
        <f t="shared" ref="W299:W300" si="746">U299+V299</f>
        <v>0</v>
      </c>
      <c r="X299" s="55">
        <v>0</v>
      </c>
      <c r="Y299" s="55">
        <v>0</v>
      </c>
      <c r="Z299" s="55">
        <f t="shared" ref="Z299:Z300" si="747">X299+Y299</f>
        <v>0</v>
      </c>
      <c r="AA299" s="55">
        <f t="shared" si="717"/>
        <v>20</v>
      </c>
      <c r="AB299" s="55">
        <f t="shared" si="718"/>
        <v>12</v>
      </c>
      <c r="AC299" s="55">
        <f t="shared" si="719"/>
        <v>32</v>
      </c>
    </row>
    <row r="300" spans="1:29" ht="24" customHeight="1">
      <c r="A300" s="2"/>
      <c r="B300" s="59" t="s">
        <v>197</v>
      </c>
      <c r="C300" s="55">
        <v>10</v>
      </c>
      <c r="D300" s="55">
        <v>7</v>
      </c>
      <c r="E300" s="55">
        <f t="shared" si="741"/>
        <v>17</v>
      </c>
      <c r="F300" s="55">
        <v>7</v>
      </c>
      <c r="G300" s="55">
        <v>3</v>
      </c>
      <c r="H300" s="55">
        <f t="shared" si="742"/>
        <v>10</v>
      </c>
      <c r="I300" s="55">
        <v>8</v>
      </c>
      <c r="J300" s="55">
        <v>1</v>
      </c>
      <c r="K300" s="55">
        <f t="shared" si="743"/>
        <v>9</v>
      </c>
      <c r="L300" s="55">
        <v>0</v>
      </c>
      <c r="M300" s="55">
        <v>0</v>
      </c>
      <c r="N300" s="55">
        <f t="shared" si="712"/>
        <v>0</v>
      </c>
      <c r="O300" s="55">
        <v>6</v>
      </c>
      <c r="P300" s="55">
        <v>5</v>
      </c>
      <c r="Q300" s="55">
        <f t="shared" si="744"/>
        <v>11</v>
      </c>
      <c r="R300" s="55">
        <v>0</v>
      </c>
      <c r="S300" s="55">
        <v>0</v>
      </c>
      <c r="T300" s="55">
        <f t="shared" si="745"/>
        <v>0</v>
      </c>
      <c r="U300" s="55">
        <v>0</v>
      </c>
      <c r="V300" s="55">
        <v>0</v>
      </c>
      <c r="W300" s="55">
        <f t="shared" si="746"/>
        <v>0</v>
      </c>
      <c r="X300" s="55">
        <v>0</v>
      </c>
      <c r="Y300" s="55">
        <v>0</v>
      </c>
      <c r="Z300" s="55">
        <f t="shared" si="747"/>
        <v>0</v>
      </c>
      <c r="AA300" s="55">
        <f t="shared" si="717"/>
        <v>31</v>
      </c>
      <c r="AB300" s="55">
        <f t="shared" si="718"/>
        <v>16</v>
      </c>
      <c r="AC300" s="55">
        <f t="shared" si="719"/>
        <v>47</v>
      </c>
    </row>
    <row r="301" spans="1:29" ht="24" customHeight="1">
      <c r="A301" s="2"/>
      <c r="B301" s="66" t="s">
        <v>63</v>
      </c>
      <c r="C301" s="67">
        <v>70</v>
      </c>
      <c r="D301" s="67">
        <v>28</v>
      </c>
      <c r="E301" s="55">
        <f t="shared" si="709"/>
        <v>98</v>
      </c>
      <c r="F301" s="55">
        <v>80</v>
      </c>
      <c r="G301" s="55">
        <v>22</v>
      </c>
      <c r="H301" s="55">
        <f t="shared" si="710"/>
        <v>102</v>
      </c>
      <c r="I301" s="55">
        <v>53</v>
      </c>
      <c r="J301" s="55">
        <v>31</v>
      </c>
      <c r="K301" s="55">
        <f t="shared" si="711"/>
        <v>84</v>
      </c>
      <c r="L301" s="55">
        <v>0</v>
      </c>
      <c r="M301" s="55">
        <v>0</v>
      </c>
      <c r="N301" s="55">
        <f t="shared" si="712"/>
        <v>0</v>
      </c>
      <c r="O301" s="55">
        <v>62</v>
      </c>
      <c r="P301" s="55">
        <v>20</v>
      </c>
      <c r="Q301" s="55">
        <f t="shared" si="713"/>
        <v>82</v>
      </c>
      <c r="R301" s="55">
        <v>14</v>
      </c>
      <c r="S301" s="55">
        <v>1</v>
      </c>
      <c r="T301" s="55">
        <f t="shared" si="714"/>
        <v>15</v>
      </c>
      <c r="U301" s="55">
        <v>0</v>
      </c>
      <c r="V301" s="55">
        <v>0</v>
      </c>
      <c r="W301" s="55">
        <f t="shared" si="715"/>
        <v>0</v>
      </c>
      <c r="X301" s="55">
        <v>0</v>
      </c>
      <c r="Y301" s="55">
        <v>0</v>
      </c>
      <c r="Z301" s="55">
        <f t="shared" si="716"/>
        <v>0</v>
      </c>
      <c r="AA301" s="55">
        <f t="shared" si="717"/>
        <v>279</v>
      </c>
      <c r="AB301" s="55">
        <f t="shared" si="718"/>
        <v>102</v>
      </c>
      <c r="AC301" s="55">
        <f t="shared" si="719"/>
        <v>381</v>
      </c>
    </row>
    <row r="302" spans="1:29" ht="24" customHeight="1">
      <c r="A302" s="2"/>
      <c r="B302" s="59" t="s">
        <v>140</v>
      </c>
      <c r="C302" s="55">
        <v>4</v>
      </c>
      <c r="D302" s="55">
        <v>27</v>
      </c>
      <c r="E302" s="55">
        <f t="shared" ref="E302" si="748">C302+D302</f>
        <v>31</v>
      </c>
      <c r="F302" s="55">
        <v>8</v>
      </c>
      <c r="G302" s="55">
        <v>24</v>
      </c>
      <c r="H302" s="55">
        <f t="shared" ref="H302" si="749">F302+G302</f>
        <v>32</v>
      </c>
      <c r="I302" s="55">
        <v>5</v>
      </c>
      <c r="J302" s="55">
        <v>20</v>
      </c>
      <c r="K302" s="55">
        <f t="shared" ref="K302" si="750">I302+J302</f>
        <v>25</v>
      </c>
      <c r="L302" s="55">
        <v>0</v>
      </c>
      <c r="M302" s="55">
        <v>0</v>
      </c>
      <c r="N302" s="55">
        <f t="shared" si="712"/>
        <v>0</v>
      </c>
      <c r="O302" s="55">
        <v>3</v>
      </c>
      <c r="P302" s="55">
        <v>31</v>
      </c>
      <c r="Q302" s="55">
        <f t="shared" ref="Q302" si="751">O302+P302</f>
        <v>34</v>
      </c>
      <c r="R302" s="55">
        <v>1</v>
      </c>
      <c r="S302" s="55">
        <v>0</v>
      </c>
      <c r="T302" s="55">
        <f t="shared" ref="T302" si="752">R302+S302</f>
        <v>1</v>
      </c>
      <c r="U302" s="55">
        <v>0</v>
      </c>
      <c r="V302" s="55">
        <v>0</v>
      </c>
      <c r="W302" s="55">
        <f t="shared" ref="W302" si="753">U302+V302</f>
        <v>0</v>
      </c>
      <c r="X302" s="55">
        <v>0</v>
      </c>
      <c r="Y302" s="55">
        <v>0</v>
      </c>
      <c r="Z302" s="55">
        <f t="shared" ref="Z302" si="754">X302+Y302</f>
        <v>0</v>
      </c>
      <c r="AA302" s="55">
        <f t="shared" si="717"/>
        <v>21</v>
      </c>
      <c r="AB302" s="55">
        <f t="shared" si="718"/>
        <v>102</v>
      </c>
      <c r="AC302" s="55">
        <f t="shared" si="719"/>
        <v>123</v>
      </c>
    </row>
    <row r="303" spans="1:29" ht="24" customHeight="1">
      <c r="A303" s="2"/>
      <c r="B303" s="59" t="s">
        <v>99</v>
      </c>
      <c r="C303" s="55">
        <v>20</v>
      </c>
      <c r="D303" s="55">
        <v>11</v>
      </c>
      <c r="E303" s="55">
        <f t="shared" ref="E303" si="755">C303+D303</f>
        <v>31</v>
      </c>
      <c r="F303" s="55">
        <v>15</v>
      </c>
      <c r="G303" s="55">
        <v>6</v>
      </c>
      <c r="H303" s="55">
        <f t="shared" ref="H303" si="756">F303+G303</f>
        <v>21</v>
      </c>
      <c r="I303" s="55">
        <v>15</v>
      </c>
      <c r="J303" s="55">
        <v>6</v>
      </c>
      <c r="K303" s="55">
        <f t="shared" ref="K303" si="757">I303+J303</f>
        <v>21</v>
      </c>
      <c r="L303" s="55">
        <v>0</v>
      </c>
      <c r="M303" s="55">
        <v>0</v>
      </c>
      <c r="N303" s="55">
        <f t="shared" si="712"/>
        <v>0</v>
      </c>
      <c r="O303" s="55">
        <v>14</v>
      </c>
      <c r="P303" s="55">
        <v>23</v>
      </c>
      <c r="Q303" s="55">
        <f t="shared" ref="Q303" si="758">O303+P303</f>
        <v>37</v>
      </c>
      <c r="R303" s="55">
        <v>1</v>
      </c>
      <c r="S303" s="55">
        <v>0</v>
      </c>
      <c r="T303" s="55">
        <f t="shared" ref="T303" si="759">R303+S303</f>
        <v>1</v>
      </c>
      <c r="U303" s="55">
        <v>0</v>
      </c>
      <c r="V303" s="55">
        <v>0</v>
      </c>
      <c r="W303" s="55">
        <f t="shared" ref="W303" si="760">U303+V303</f>
        <v>0</v>
      </c>
      <c r="X303" s="55">
        <v>0</v>
      </c>
      <c r="Y303" s="55">
        <v>0</v>
      </c>
      <c r="Z303" s="55">
        <f t="shared" ref="Z303" si="761">X303+Y303</f>
        <v>0</v>
      </c>
      <c r="AA303" s="55">
        <f t="shared" si="717"/>
        <v>65</v>
      </c>
      <c r="AB303" s="55">
        <f t="shared" si="718"/>
        <v>46</v>
      </c>
      <c r="AC303" s="55">
        <f t="shared" si="719"/>
        <v>111</v>
      </c>
    </row>
    <row r="304" spans="1:29" ht="24" customHeight="1">
      <c r="A304" s="2"/>
      <c r="B304" s="24" t="s">
        <v>82</v>
      </c>
      <c r="C304" s="1">
        <f t="shared" ref="C304:AC304" si="762">SUM(C291:C303)</f>
        <v>188</v>
      </c>
      <c r="D304" s="1">
        <f t="shared" si="762"/>
        <v>186</v>
      </c>
      <c r="E304" s="1">
        <f t="shared" si="762"/>
        <v>374</v>
      </c>
      <c r="F304" s="1">
        <f t="shared" si="762"/>
        <v>190</v>
      </c>
      <c r="G304" s="1">
        <f t="shared" si="762"/>
        <v>147</v>
      </c>
      <c r="H304" s="1">
        <f t="shared" si="762"/>
        <v>337</v>
      </c>
      <c r="I304" s="1">
        <f t="shared" si="762"/>
        <v>163</v>
      </c>
      <c r="J304" s="1">
        <f t="shared" si="762"/>
        <v>133</v>
      </c>
      <c r="K304" s="1">
        <f t="shared" si="762"/>
        <v>296</v>
      </c>
      <c r="L304" s="1">
        <f t="shared" si="762"/>
        <v>0</v>
      </c>
      <c r="M304" s="1">
        <f t="shared" si="762"/>
        <v>0</v>
      </c>
      <c r="N304" s="1">
        <f t="shared" si="762"/>
        <v>0</v>
      </c>
      <c r="O304" s="1">
        <f t="shared" si="762"/>
        <v>197</v>
      </c>
      <c r="P304" s="1">
        <f t="shared" si="762"/>
        <v>155</v>
      </c>
      <c r="Q304" s="1">
        <f t="shared" si="762"/>
        <v>352</v>
      </c>
      <c r="R304" s="1">
        <f t="shared" si="762"/>
        <v>24</v>
      </c>
      <c r="S304" s="1">
        <f t="shared" si="762"/>
        <v>6</v>
      </c>
      <c r="T304" s="1">
        <f t="shared" si="762"/>
        <v>30</v>
      </c>
      <c r="U304" s="1">
        <f t="shared" si="762"/>
        <v>0</v>
      </c>
      <c r="V304" s="1">
        <f t="shared" si="762"/>
        <v>0</v>
      </c>
      <c r="W304" s="1">
        <f t="shared" si="762"/>
        <v>0</v>
      </c>
      <c r="X304" s="1">
        <f t="shared" si="762"/>
        <v>0</v>
      </c>
      <c r="Y304" s="1">
        <f t="shared" si="762"/>
        <v>0</v>
      </c>
      <c r="Z304" s="1">
        <f t="shared" si="762"/>
        <v>0</v>
      </c>
      <c r="AA304" s="1">
        <f t="shared" si="762"/>
        <v>762</v>
      </c>
      <c r="AB304" s="1">
        <f t="shared" si="762"/>
        <v>627</v>
      </c>
      <c r="AC304" s="1">
        <f t="shared" si="762"/>
        <v>1389</v>
      </c>
    </row>
    <row r="305" spans="1:29" ht="24" customHeight="1">
      <c r="A305" s="2"/>
      <c r="B305" s="22" t="s">
        <v>8</v>
      </c>
      <c r="C305" s="1">
        <f>C304</f>
        <v>188</v>
      </c>
      <c r="D305" s="1">
        <f t="shared" ref="D305:AC305" si="763">D304</f>
        <v>186</v>
      </c>
      <c r="E305" s="1">
        <f t="shared" si="763"/>
        <v>374</v>
      </c>
      <c r="F305" s="1">
        <f t="shared" si="763"/>
        <v>190</v>
      </c>
      <c r="G305" s="1">
        <f t="shared" si="763"/>
        <v>147</v>
      </c>
      <c r="H305" s="1">
        <f t="shared" si="763"/>
        <v>337</v>
      </c>
      <c r="I305" s="1">
        <f t="shared" si="763"/>
        <v>163</v>
      </c>
      <c r="J305" s="1">
        <f t="shared" si="763"/>
        <v>133</v>
      </c>
      <c r="K305" s="1">
        <f t="shared" si="763"/>
        <v>296</v>
      </c>
      <c r="L305" s="1">
        <f t="shared" ref="L305:N305" si="764">L304</f>
        <v>0</v>
      </c>
      <c r="M305" s="1">
        <f t="shared" si="764"/>
        <v>0</v>
      </c>
      <c r="N305" s="1">
        <f t="shared" si="764"/>
        <v>0</v>
      </c>
      <c r="O305" s="1">
        <f t="shared" si="763"/>
        <v>197</v>
      </c>
      <c r="P305" s="1">
        <f t="shared" si="763"/>
        <v>155</v>
      </c>
      <c r="Q305" s="1">
        <f t="shared" si="763"/>
        <v>352</v>
      </c>
      <c r="R305" s="1">
        <f t="shared" si="763"/>
        <v>24</v>
      </c>
      <c r="S305" s="1">
        <f t="shared" si="763"/>
        <v>6</v>
      </c>
      <c r="T305" s="1">
        <f t="shared" si="763"/>
        <v>30</v>
      </c>
      <c r="U305" s="1">
        <f t="shared" si="763"/>
        <v>0</v>
      </c>
      <c r="V305" s="1">
        <f t="shared" si="763"/>
        <v>0</v>
      </c>
      <c r="W305" s="1">
        <f t="shared" si="763"/>
        <v>0</v>
      </c>
      <c r="X305" s="1">
        <f t="shared" si="763"/>
        <v>0</v>
      </c>
      <c r="Y305" s="1">
        <f t="shared" si="763"/>
        <v>0</v>
      </c>
      <c r="Z305" s="1">
        <f t="shared" si="763"/>
        <v>0</v>
      </c>
      <c r="AA305" s="1">
        <f t="shared" si="763"/>
        <v>762</v>
      </c>
      <c r="AB305" s="1">
        <f t="shared" si="763"/>
        <v>627</v>
      </c>
      <c r="AC305" s="1">
        <f t="shared" si="763"/>
        <v>1389</v>
      </c>
    </row>
    <row r="306" spans="1:29" ht="24" customHeight="1">
      <c r="A306" s="12"/>
      <c r="B306" s="13" t="s">
        <v>9</v>
      </c>
      <c r="C306" s="14">
        <f>C305</f>
        <v>188</v>
      </c>
      <c r="D306" s="14">
        <f t="shared" ref="D306:AC306" si="765">D305</f>
        <v>186</v>
      </c>
      <c r="E306" s="14">
        <f t="shared" si="765"/>
        <v>374</v>
      </c>
      <c r="F306" s="14">
        <f t="shared" si="765"/>
        <v>190</v>
      </c>
      <c r="G306" s="14">
        <f t="shared" si="765"/>
        <v>147</v>
      </c>
      <c r="H306" s="14">
        <f t="shared" si="765"/>
        <v>337</v>
      </c>
      <c r="I306" s="14">
        <f t="shared" si="765"/>
        <v>163</v>
      </c>
      <c r="J306" s="14">
        <f t="shared" si="765"/>
        <v>133</v>
      </c>
      <c r="K306" s="14">
        <f>K305</f>
        <v>296</v>
      </c>
      <c r="L306" s="14">
        <f t="shared" si="765"/>
        <v>0</v>
      </c>
      <c r="M306" s="14">
        <f t="shared" si="765"/>
        <v>0</v>
      </c>
      <c r="N306" s="14">
        <f t="shared" si="765"/>
        <v>0</v>
      </c>
      <c r="O306" s="14">
        <f t="shared" si="765"/>
        <v>197</v>
      </c>
      <c r="P306" s="14">
        <f t="shared" si="765"/>
        <v>155</v>
      </c>
      <c r="Q306" s="14">
        <f t="shared" si="765"/>
        <v>352</v>
      </c>
      <c r="R306" s="14">
        <f t="shared" si="765"/>
        <v>24</v>
      </c>
      <c r="S306" s="14">
        <f t="shared" si="765"/>
        <v>6</v>
      </c>
      <c r="T306" s="14">
        <f t="shared" si="765"/>
        <v>30</v>
      </c>
      <c r="U306" s="14">
        <f t="shared" si="765"/>
        <v>0</v>
      </c>
      <c r="V306" s="14">
        <f t="shared" si="765"/>
        <v>0</v>
      </c>
      <c r="W306" s="14">
        <f t="shared" si="765"/>
        <v>0</v>
      </c>
      <c r="X306" s="14">
        <f t="shared" si="765"/>
        <v>0</v>
      </c>
      <c r="Y306" s="14">
        <f t="shared" si="765"/>
        <v>0</v>
      </c>
      <c r="Z306" s="14">
        <f t="shared" si="765"/>
        <v>0</v>
      </c>
      <c r="AA306" s="14">
        <f t="shared" si="765"/>
        <v>762</v>
      </c>
      <c r="AB306" s="14">
        <f t="shared" si="765"/>
        <v>627</v>
      </c>
      <c r="AC306" s="14">
        <f t="shared" si="765"/>
        <v>1389</v>
      </c>
    </row>
    <row r="307" spans="1:29" ht="24" customHeight="1">
      <c r="A307" s="2" t="s">
        <v>64</v>
      </c>
      <c r="B307" s="3"/>
      <c r="C307" s="47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"/>
      <c r="V307" s="4"/>
      <c r="W307" s="4"/>
      <c r="X307" s="4"/>
      <c r="Y307" s="4"/>
      <c r="Z307" s="4"/>
      <c r="AA307" s="48"/>
      <c r="AB307" s="48"/>
      <c r="AC307" s="49"/>
    </row>
    <row r="308" spans="1:29" ht="24" customHeight="1">
      <c r="A308" s="2"/>
      <c r="B308" s="5" t="s">
        <v>5</v>
      </c>
      <c r="C308" s="47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"/>
      <c r="V308" s="4"/>
      <c r="W308" s="4"/>
      <c r="X308" s="4"/>
      <c r="Y308" s="4"/>
      <c r="Z308" s="4"/>
      <c r="AA308" s="48"/>
      <c r="AB308" s="48"/>
      <c r="AC308" s="49"/>
    </row>
    <row r="309" spans="1:29" ht="24" customHeight="1">
      <c r="A309" s="2"/>
      <c r="B309" s="21" t="s">
        <v>94</v>
      </c>
      <c r="C309" s="47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"/>
      <c r="V309" s="4"/>
      <c r="W309" s="4"/>
      <c r="X309" s="4"/>
      <c r="Y309" s="4"/>
      <c r="Z309" s="4"/>
      <c r="AA309" s="48"/>
      <c r="AB309" s="48"/>
      <c r="AC309" s="49"/>
    </row>
    <row r="310" spans="1:29" ht="24" customHeight="1">
      <c r="A310" s="2"/>
      <c r="B310" s="59" t="s">
        <v>65</v>
      </c>
      <c r="C310" s="55">
        <v>42</v>
      </c>
      <c r="D310" s="55">
        <v>60</v>
      </c>
      <c r="E310" s="55">
        <f t="shared" si="709"/>
        <v>102</v>
      </c>
      <c r="F310" s="55">
        <v>40</v>
      </c>
      <c r="G310" s="55">
        <v>45</v>
      </c>
      <c r="H310" s="55">
        <f t="shared" si="710"/>
        <v>85</v>
      </c>
      <c r="I310" s="55">
        <v>30</v>
      </c>
      <c r="J310" s="55">
        <v>45</v>
      </c>
      <c r="K310" s="55">
        <f t="shared" si="711"/>
        <v>75</v>
      </c>
      <c r="L310" s="55">
        <v>0</v>
      </c>
      <c r="M310" s="55">
        <v>0</v>
      </c>
      <c r="N310" s="55">
        <f t="shared" ref="N310:N311" si="766">L310+M310</f>
        <v>0</v>
      </c>
      <c r="O310" s="55">
        <v>29</v>
      </c>
      <c r="P310" s="55">
        <v>49</v>
      </c>
      <c r="Q310" s="55">
        <f t="shared" si="713"/>
        <v>78</v>
      </c>
      <c r="R310" s="55">
        <v>0</v>
      </c>
      <c r="S310" s="55">
        <v>0</v>
      </c>
      <c r="T310" s="55">
        <f t="shared" si="714"/>
        <v>0</v>
      </c>
      <c r="U310" s="55">
        <v>42</v>
      </c>
      <c r="V310" s="55">
        <v>54</v>
      </c>
      <c r="W310" s="55">
        <f t="shared" si="715"/>
        <v>96</v>
      </c>
      <c r="X310" s="55">
        <v>7</v>
      </c>
      <c r="Y310" s="55">
        <v>4</v>
      </c>
      <c r="Z310" s="55">
        <f t="shared" si="716"/>
        <v>11</v>
      </c>
      <c r="AA310" s="55">
        <f t="shared" ref="AA310:AC311" si="767">C310+F310+I310+O310+R310+U310+X310</f>
        <v>190</v>
      </c>
      <c r="AB310" s="55">
        <f t="shared" si="767"/>
        <v>257</v>
      </c>
      <c r="AC310" s="55">
        <f t="shared" si="767"/>
        <v>447</v>
      </c>
    </row>
    <row r="311" spans="1:29" ht="24" customHeight="1">
      <c r="A311" s="2"/>
      <c r="B311" s="59" t="s">
        <v>66</v>
      </c>
      <c r="C311" s="55">
        <v>38</v>
      </c>
      <c r="D311" s="55">
        <v>57</v>
      </c>
      <c r="E311" s="55">
        <f t="shared" si="709"/>
        <v>95</v>
      </c>
      <c r="F311" s="55">
        <v>20</v>
      </c>
      <c r="G311" s="55">
        <v>55</v>
      </c>
      <c r="H311" s="55">
        <f t="shared" si="710"/>
        <v>75</v>
      </c>
      <c r="I311" s="55">
        <v>26</v>
      </c>
      <c r="J311" s="55">
        <v>34</v>
      </c>
      <c r="K311" s="55">
        <f t="shared" si="711"/>
        <v>60</v>
      </c>
      <c r="L311" s="55">
        <v>0</v>
      </c>
      <c r="M311" s="55">
        <v>0</v>
      </c>
      <c r="N311" s="55">
        <f t="shared" si="766"/>
        <v>0</v>
      </c>
      <c r="O311" s="55">
        <v>22</v>
      </c>
      <c r="P311" s="55">
        <v>48</v>
      </c>
      <c r="Q311" s="55">
        <f t="shared" si="713"/>
        <v>70</v>
      </c>
      <c r="R311" s="55">
        <v>0</v>
      </c>
      <c r="S311" s="55">
        <v>0</v>
      </c>
      <c r="T311" s="55">
        <f t="shared" si="714"/>
        <v>0</v>
      </c>
      <c r="U311" s="55">
        <v>21</v>
      </c>
      <c r="V311" s="55">
        <v>47</v>
      </c>
      <c r="W311" s="55">
        <f t="shared" si="715"/>
        <v>68</v>
      </c>
      <c r="X311" s="55">
        <v>2</v>
      </c>
      <c r="Y311" s="55">
        <v>4</v>
      </c>
      <c r="Z311" s="55">
        <f t="shared" si="716"/>
        <v>6</v>
      </c>
      <c r="AA311" s="55">
        <f t="shared" si="767"/>
        <v>129</v>
      </c>
      <c r="AB311" s="55">
        <f t="shared" si="767"/>
        <v>245</v>
      </c>
      <c r="AC311" s="55">
        <f t="shared" si="767"/>
        <v>374</v>
      </c>
    </row>
    <row r="312" spans="1:29" ht="24" customHeight="1">
      <c r="A312" s="2"/>
      <c r="B312" s="7" t="s">
        <v>82</v>
      </c>
      <c r="C312" s="1">
        <f>SUM(C310:C311)</f>
        <v>80</v>
      </c>
      <c r="D312" s="1">
        <f t="shared" ref="D312:AC312" si="768">SUM(D310:D311)</f>
        <v>117</v>
      </c>
      <c r="E312" s="1">
        <f t="shared" si="768"/>
        <v>197</v>
      </c>
      <c r="F312" s="1">
        <f t="shared" si="768"/>
        <v>60</v>
      </c>
      <c r="G312" s="1">
        <f t="shared" si="768"/>
        <v>100</v>
      </c>
      <c r="H312" s="1">
        <f t="shared" si="768"/>
        <v>160</v>
      </c>
      <c r="I312" s="1">
        <f t="shared" si="768"/>
        <v>56</v>
      </c>
      <c r="J312" s="1">
        <f t="shared" si="768"/>
        <v>79</v>
      </c>
      <c r="K312" s="1">
        <f t="shared" si="768"/>
        <v>135</v>
      </c>
      <c r="L312" s="1">
        <f t="shared" ref="L312:N312" si="769">SUM(L310:L311)</f>
        <v>0</v>
      </c>
      <c r="M312" s="1">
        <f t="shared" si="769"/>
        <v>0</v>
      </c>
      <c r="N312" s="1">
        <f t="shared" si="769"/>
        <v>0</v>
      </c>
      <c r="O312" s="1">
        <f t="shared" si="768"/>
        <v>51</v>
      </c>
      <c r="P312" s="1">
        <f t="shared" si="768"/>
        <v>97</v>
      </c>
      <c r="Q312" s="1">
        <f t="shared" si="768"/>
        <v>148</v>
      </c>
      <c r="R312" s="1">
        <f t="shared" si="768"/>
        <v>0</v>
      </c>
      <c r="S312" s="1">
        <f t="shared" si="768"/>
        <v>0</v>
      </c>
      <c r="T312" s="1">
        <f t="shared" si="768"/>
        <v>0</v>
      </c>
      <c r="U312" s="1">
        <f t="shared" si="768"/>
        <v>63</v>
      </c>
      <c r="V312" s="1">
        <f t="shared" si="768"/>
        <v>101</v>
      </c>
      <c r="W312" s="1">
        <f t="shared" si="768"/>
        <v>164</v>
      </c>
      <c r="X312" s="1">
        <f t="shared" si="768"/>
        <v>9</v>
      </c>
      <c r="Y312" s="1">
        <f t="shared" si="768"/>
        <v>8</v>
      </c>
      <c r="Z312" s="1">
        <f t="shared" si="768"/>
        <v>17</v>
      </c>
      <c r="AA312" s="1">
        <f t="shared" si="768"/>
        <v>319</v>
      </c>
      <c r="AB312" s="1">
        <f t="shared" si="768"/>
        <v>502</v>
      </c>
      <c r="AC312" s="1">
        <f t="shared" si="768"/>
        <v>821</v>
      </c>
    </row>
    <row r="313" spans="1:29" ht="24" customHeight="1">
      <c r="A313" s="2"/>
      <c r="B313" s="7" t="s">
        <v>8</v>
      </c>
      <c r="C313" s="1">
        <f>C312</f>
        <v>80</v>
      </c>
      <c r="D313" s="1">
        <f t="shared" ref="D313:AC313" si="770">D312</f>
        <v>117</v>
      </c>
      <c r="E313" s="1">
        <f t="shared" si="770"/>
        <v>197</v>
      </c>
      <c r="F313" s="1">
        <f t="shared" si="770"/>
        <v>60</v>
      </c>
      <c r="G313" s="1">
        <f t="shared" si="770"/>
        <v>100</v>
      </c>
      <c r="H313" s="1">
        <f t="shared" si="770"/>
        <v>160</v>
      </c>
      <c r="I313" s="1">
        <f t="shared" si="770"/>
        <v>56</v>
      </c>
      <c r="J313" s="1">
        <f t="shared" si="770"/>
        <v>79</v>
      </c>
      <c r="K313" s="1">
        <f t="shared" si="770"/>
        <v>135</v>
      </c>
      <c r="L313" s="1">
        <f t="shared" ref="L313:N313" si="771">L312</f>
        <v>0</v>
      </c>
      <c r="M313" s="1">
        <f t="shared" si="771"/>
        <v>0</v>
      </c>
      <c r="N313" s="1">
        <f t="shared" si="771"/>
        <v>0</v>
      </c>
      <c r="O313" s="1">
        <f t="shared" si="770"/>
        <v>51</v>
      </c>
      <c r="P313" s="1">
        <f t="shared" si="770"/>
        <v>97</v>
      </c>
      <c r="Q313" s="1">
        <f t="shared" si="770"/>
        <v>148</v>
      </c>
      <c r="R313" s="1">
        <f t="shared" si="770"/>
        <v>0</v>
      </c>
      <c r="S313" s="1">
        <f t="shared" si="770"/>
        <v>0</v>
      </c>
      <c r="T313" s="1">
        <f t="shared" si="770"/>
        <v>0</v>
      </c>
      <c r="U313" s="1">
        <f t="shared" si="770"/>
        <v>63</v>
      </c>
      <c r="V313" s="1">
        <f t="shared" si="770"/>
        <v>101</v>
      </c>
      <c r="W313" s="1">
        <f t="shared" si="770"/>
        <v>164</v>
      </c>
      <c r="X313" s="1">
        <f t="shared" si="770"/>
        <v>9</v>
      </c>
      <c r="Y313" s="1">
        <f t="shared" si="770"/>
        <v>8</v>
      </c>
      <c r="Z313" s="1">
        <f t="shared" si="770"/>
        <v>17</v>
      </c>
      <c r="AA313" s="1">
        <f t="shared" si="770"/>
        <v>319</v>
      </c>
      <c r="AB313" s="1">
        <f t="shared" si="770"/>
        <v>502</v>
      </c>
      <c r="AC313" s="1">
        <f t="shared" si="770"/>
        <v>821</v>
      </c>
    </row>
    <row r="314" spans="1:29" ht="24" customHeight="1">
      <c r="A314" s="12"/>
      <c r="B314" s="13" t="s">
        <v>9</v>
      </c>
      <c r="C314" s="14">
        <f>C313</f>
        <v>80</v>
      </c>
      <c r="D314" s="14">
        <f t="shared" ref="D314:AC314" si="772">D313</f>
        <v>117</v>
      </c>
      <c r="E314" s="14">
        <f t="shared" si="772"/>
        <v>197</v>
      </c>
      <c r="F314" s="14">
        <f t="shared" si="772"/>
        <v>60</v>
      </c>
      <c r="G314" s="14">
        <f t="shared" si="772"/>
        <v>100</v>
      </c>
      <c r="H314" s="14">
        <f t="shared" si="772"/>
        <v>160</v>
      </c>
      <c r="I314" s="14">
        <f t="shared" si="772"/>
        <v>56</v>
      </c>
      <c r="J314" s="14">
        <f t="shared" si="772"/>
        <v>79</v>
      </c>
      <c r="K314" s="14">
        <f t="shared" si="772"/>
        <v>135</v>
      </c>
      <c r="L314" s="14">
        <f t="shared" ref="L314:N314" si="773">L313</f>
        <v>0</v>
      </c>
      <c r="M314" s="14">
        <f t="shared" si="773"/>
        <v>0</v>
      </c>
      <c r="N314" s="14">
        <f t="shared" si="773"/>
        <v>0</v>
      </c>
      <c r="O314" s="14">
        <f t="shared" si="772"/>
        <v>51</v>
      </c>
      <c r="P314" s="14">
        <f t="shared" si="772"/>
        <v>97</v>
      </c>
      <c r="Q314" s="14">
        <f t="shared" si="772"/>
        <v>148</v>
      </c>
      <c r="R314" s="14">
        <f t="shared" si="772"/>
        <v>0</v>
      </c>
      <c r="S314" s="14">
        <f t="shared" si="772"/>
        <v>0</v>
      </c>
      <c r="T314" s="14">
        <f t="shared" si="772"/>
        <v>0</v>
      </c>
      <c r="U314" s="14">
        <f t="shared" si="772"/>
        <v>63</v>
      </c>
      <c r="V314" s="14">
        <f t="shared" si="772"/>
        <v>101</v>
      </c>
      <c r="W314" s="14">
        <f t="shared" si="772"/>
        <v>164</v>
      </c>
      <c r="X314" s="14">
        <f t="shared" si="772"/>
        <v>9</v>
      </c>
      <c r="Y314" s="14">
        <f t="shared" si="772"/>
        <v>8</v>
      </c>
      <c r="Z314" s="14">
        <f t="shared" si="772"/>
        <v>17</v>
      </c>
      <c r="AA314" s="14">
        <f>AA313</f>
        <v>319</v>
      </c>
      <c r="AB314" s="14">
        <f t="shared" si="772"/>
        <v>502</v>
      </c>
      <c r="AC314" s="14">
        <f t="shared" si="772"/>
        <v>821</v>
      </c>
    </row>
    <row r="315" spans="1:29" ht="24" customHeight="1">
      <c r="A315" s="2" t="s">
        <v>151</v>
      </c>
      <c r="B315" s="7"/>
      <c r="C315" s="47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9"/>
    </row>
    <row r="316" spans="1:29" ht="24" customHeight="1">
      <c r="A316" s="2"/>
      <c r="B316" s="18" t="s">
        <v>5</v>
      </c>
      <c r="C316" s="47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9"/>
    </row>
    <row r="317" spans="1:29" ht="24" customHeight="1">
      <c r="A317" s="2"/>
      <c r="B317" s="3" t="s">
        <v>127</v>
      </c>
      <c r="C317" s="47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9"/>
    </row>
    <row r="318" spans="1:29" ht="24" customHeight="1">
      <c r="A318" s="51"/>
      <c r="B318" s="59" t="s">
        <v>67</v>
      </c>
      <c r="C318" s="55">
        <v>11</v>
      </c>
      <c r="D318" s="55">
        <v>47</v>
      </c>
      <c r="E318" s="55">
        <f t="shared" ref="E318" si="774">C318+D318</f>
        <v>58</v>
      </c>
      <c r="F318" s="55">
        <v>4</v>
      </c>
      <c r="G318" s="55">
        <v>36</v>
      </c>
      <c r="H318" s="55">
        <f t="shared" ref="H318" si="775">F318+G318</f>
        <v>40</v>
      </c>
      <c r="I318" s="55">
        <v>6</v>
      </c>
      <c r="J318" s="55">
        <v>37</v>
      </c>
      <c r="K318" s="55">
        <f t="shared" ref="K318" si="776">I318+J318</f>
        <v>43</v>
      </c>
      <c r="L318" s="55">
        <v>0</v>
      </c>
      <c r="M318" s="55">
        <v>0</v>
      </c>
      <c r="N318" s="55">
        <f t="shared" ref="N318" si="777">L318+M318</f>
        <v>0</v>
      </c>
      <c r="O318" s="55">
        <v>3</v>
      </c>
      <c r="P318" s="55">
        <v>51</v>
      </c>
      <c r="Q318" s="55">
        <f t="shared" ref="Q318" si="778">O318+P318</f>
        <v>54</v>
      </c>
      <c r="R318" s="55">
        <v>0</v>
      </c>
      <c r="S318" s="55">
        <v>1</v>
      </c>
      <c r="T318" s="55">
        <f t="shared" ref="T318" si="779">R318+S318</f>
        <v>1</v>
      </c>
      <c r="U318" s="55">
        <v>0</v>
      </c>
      <c r="V318" s="55">
        <v>0</v>
      </c>
      <c r="W318" s="55">
        <f t="shared" ref="W318" si="780">U318+V318</f>
        <v>0</v>
      </c>
      <c r="X318" s="55">
        <v>0</v>
      </c>
      <c r="Y318" s="55">
        <v>0</v>
      </c>
      <c r="Z318" s="55">
        <f t="shared" ref="Z318" si="781">X318+Y318</f>
        <v>0</v>
      </c>
      <c r="AA318" s="55">
        <f>C318+F318+I318+O318+R318+U318+X318</f>
        <v>24</v>
      </c>
      <c r="AB318" s="55">
        <f>D318+G318+J318+P318+S318+V318+Y318</f>
        <v>172</v>
      </c>
      <c r="AC318" s="55">
        <f>E318+H318+K318+Q318+T318+W318+Z318</f>
        <v>196</v>
      </c>
    </row>
    <row r="319" spans="1:29" ht="24" customHeight="1">
      <c r="A319" s="51"/>
      <c r="B319" s="24" t="s">
        <v>82</v>
      </c>
      <c r="C319" s="1">
        <f t="shared" ref="C319:AC319" si="782">SUM(C318:C318)</f>
        <v>11</v>
      </c>
      <c r="D319" s="1">
        <f t="shared" si="782"/>
        <v>47</v>
      </c>
      <c r="E319" s="1">
        <f t="shared" si="782"/>
        <v>58</v>
      </c>
      <c r="F319" s="1">
        <f t="shared" si="782"/>
        <v>4</v>
      </c>
      <c r="G319" s="1">
        <f t="shared" si="782"/>
        <v>36</v>
      </c>
      <c r="H319" s="1">
        <f t="shared" si="782"/>
        <v>40</v>
      </c>
      <c r="I319" s="1">
        <f t="shared" si="782"/>
        <v>6</v>
      </c>
      <c r="J319" s="1">
        <f t="shared" si="782"/>
        <v>37</v>
      </c>
      <c r="K319" s="1">
        <f t="shared" si="782"/>
        <v>43</v>
      </c>
      <c r="L319" s="1">
        <f t="shared" ref="L319:N319" si="783">SUM(L318:L318)</f>
        <v>0</v>
      </c>
      <c r="M319" s="1">
        <f t="shared" si="783"/>
        <v>0</v>
      </c>
      <c r="N319" s="1">
        <f t="shared" si="783"/>
        <v>0</v>
      </c>
      <c r="O319" s="1">
        <f t="shared" si="782"/>
        <v>3</v>
      </c>
      <c r="P319" s="1">
        <f t="shared" si="782"/>
        <v>51</v>
      </c>
      <c r="Q319" s="1">
        <f t="shared" si="782"/>
        <v>54</v>
      </c>
      <c r="R319" s="1">
        <f t="shared" si="782"/>
        <v>0</v>
      </c>
      <c r="S319" s="1">
        <f t="shared" si="782"/>
        <v>1</v>
      </c>
      <c r="T319" s="1">
        <f t="shared" si="782"/>
        <v>1</v>
      </c>
      <c r="U319" s="1">
        <f t="shared" si="782"/>
        <v>0</v>
      </c>
      <c r="V319" s="1">
        <f t="shared" si="782"/>
        <v>0</v>
      </c>
      <c r="W319" s="1">
        <f t="shared" si="782"/>
        <v>0</v>
      </c>
      <c r="X319" s="1">
        <f t="shared" si="782"/>
        <v>0</v>
      </c>
      <c r="Y319" s="1">
        <f t="shared" si="782"/>
        <v>0</v>
      </c>
      <c r="Z319" s="1">
        <f t="shared" si="782"/>
        <v>0</v>
      </c>
      <c r="AA319" s="1">
        <f t="shared" si="782"/>
        <v>24</v>
      </c>
      <c r="AB319" s="1">
        <f t="shared" si="782"/>
        <v>172</v>
      </c>
      <c r="AC319" s="1">
        <f t="shared" si="782"/>
        <v>196</v>
      </c>
    </row>
    <row r="320" spans="1:29" ht="24" customHeight="1">
      <c r="A320" s="2"/>
      <c r="B320" s="3" t="s">
        <v>128</v>
      </c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24" customHeight="1">
      <c r="A321" s="2"/>
      <c r="B321" s="54" t="s">
        <v>117</v>
      </c>
      <c r="C321" s="55">
        <v>3</v>
      </c>
      <c r="D321" s="55">
        <v>28</v>
      </c>
      <c r="E321" s="55">
        <f t="shared" ref="E321:E322" si="784">C321+D321</f>
        <v>31</v>
      </c>
      <c r="F321" s="55">
        <v>1</v>
      </c>
      <c r="G321" s="55">
        <v>33</v>
      </c>
      <c r="H321" s="55">
        <f t="shared" ref="H321:H322" si="785">F321+G321</f>
        <v>34</v>
      </c>
      <c r="I321" s="55">
        <v>3</v>
      </c>
      <c r="J321" s="55">
        <v>20</v>
      </c>
      <c r="K321" s="55">
        <f t="shared" ref="K321:K322" si="786">I321+J321</f>
        <v>23</v>
      </c>
      <c r="L321" s="55">
        <v>0</v>
      </c>
      <c r="M321" s="55">
        <v>0</v>
      </c>
      <c r="N321" s="55">
        <f t="shared" ref="N321:N322" si="787">L321+M321</f>
        <v>0</v>
      </c>
      <c r="O321" s="55">
        <v>1</v>
      </c>
      <c r="P321" s="55">
        <v>23</v>
      </c>
      <c r="Q321" s="55">
        <f t="shared" ref="Q321:Q322" si="788">O321+P321</f>
        <v>24</v>
      </c>
      <c r="R321" s="55">
        <v>0</v>
      </c>
      <c r="S321" s="55">
        <v>1</v>
      </c>
      <c r="T321" s="55">
        <f t="shared" ref="T321:T322" si="789">R321+S321</f>
        <v>1</v>
      </c>
      <c r="U321" s="55">
        <v>0</v>
      </c>
      <c r="V321" s="55">
        <v>0</v>
      </c>
      <c r="W321" s="55">
        <f t="shared" ref="W321:W322" si="790">U321+V321</f>
        <v>0</v>
      </c>
      <c r="X321" s="55">
        <v>0</v>
      </c>
      <c r="Y321" s="55">
        <v>0</v>
      </c>
      <c r="Z321" s="55">
        <f t="shared" ref="Z321:Z322" si="791">X321+Y321</f>
        <v>0</v>
      </c>
      <c r="AA321" s="55">
        <f t="shared" ref="AA321:AC322" si="792">C321+F321+I321+O321+R321+U321+X321</f>
        <v>8</v>
      </c>
      <c r="AB321" s="55">
        <f t="shared" si="792"/>
        <v>105</v>
      </c>
      <c r="AC321" s="55">
        <f t="shared" si="792"/>
        <v>113</v>
      </c>
    </row>
    <row r="322" spans="1:29" ht="24" customHeight="1">
      <c r="A322" s="2"/>
      <c r="B322" s="54" t="s">
        <v>100</v>
      </c>
      <c r="C322" s="55">
        <v>3</v>
      </c>
      <c r="D322" s="55">
        <v>48</v>
      </c>
      <c r="E322" s="55">
        <f t="shared" si="784"/>
        <v>51</v>
      </c>
      <c r="F322" s="55">
        <v>1</v>
      </c>
      <c r="G322" s="55">
        <v>31</v>
      </c>
      <c r="H322" s="55">
        <f t="shared" si="785"/>
        <v>32</v>
      </c>
      <c r="I322" s="55">
        <v>3</v>
      </c>
      <c r="J322" s="55">
        <v>29</v>
      </c>
      <c r="K322" s="55">
        <f t="shared" si="786"/>
        <v>32</v>
      </c>
      <c r="L322" s="55">
        <v>0</v>
      </c>
      <c r="M322" s="55">
        <v>0</v>
      </c>
      <c r="N322" s="55">
        <f t="shared" si="787"/>
        <v>0</v>
      </c>
      <c r="O322" s="55">
        <v>3</v>
      </c>
      <c r="P322" s="55">
        <v>23</v>
      </c>
      <c r="Q322" s="55">
        <f t="shared" si="788"/>
        <v>26</v>
      </c>
      <c r="R322" s="55">
        <v>0</v>
      </c>
      <c r="S322" s="55">
        <v>1</v>
      </c>
      <c r="T322" s="55">
        <f t="shared" si="789"/>
        <v>1</v>
      </c>
      <c r="U322" s="55">
        <v>0</v>
      </c>
      <c r="V322" s="55">
        <v>0</v>
      </c>
      <c r="W322" s="55">
        <f t="shared" si="790"/>
        <v>0</v>
      </c>
      <c r="X322" s="55">
        <v>0</v>
      </c>
      <c r="Y322" s="55">
        <v>0</v>
      </c>
      <c r="Z322" s="55">
        <f t="shared" si="791"/>
        <v>0</v>
      </c>
      <c r="AA322" s="55">
        <f t="shared" si="792"/>
        <v>10</v>
      </c>
      <c r="AB322" s="55">
        <f t="shared" si="792"/>
        <v>132</v>
      </c>
      <c r="AC322" s="55">
        <f t="shared" si="792"/>
        <v>142</v>
      </c>
    </row>
    <row r="323" spans="1:29" ht="24" customHeight="1">
      <c r="A323" s="2"/>
      <c r="B323" s="24" t="s">
        <v>82</v>
      </c>
      <c r="C323" s="1">
        <f t="shared" ref="C323:AC323" si="793">SUM(C321:C322)</f>
        <v>6</v>
      </c>
      <c r="D323" s="1">
        <f t="shared" si="793"/>
        <v>76</v>
      </c>
      <c r="E323" s="1">
        <f t="shared" si="793"/>
        <v>82</v>
      </c>
      <c r="F323" s="1">
        <f t="shared" si="793"/>
        <v>2</v>
      </c>
      <c r="G323" s="1">
        <f t="shared" si="793"/>
        <v>64</v>
      </c>
      <c r="H323" s="1">
        <f t="shared" si="793"/>
        <v>66</v>
      </c>
      <c r="I323" s="1">
        <f t="shared" si="793"/>
        <v>6</v>
      </c>
      <c r="J323" s="1">
        <f t="shared" si="793"/>
        <v>49</v>
      </c>
      <c r="K323" s="1">
        <f t="shared" si="793"/>
        <v>55</v>
      </c>
      <c r="L323" s="1">
        <f t="shared" ref="L323:N323" si="794">SUM(L321:L322)</f>
        <v>0</v>
      </c>
      <c r="M323" s="1">
        <f t="shared" si="794"/>
        <v>0</v>
      </c>
      <c r="N323" s="1">
        <f t="shared" si="794"/>
        <v>0</v>
      </c>
      <c r="O323" s="1">
        <f t="shared" si="793"/>
        <v>4</v>
      </c>
      <c r="P323" s="1">
        <f t="shared" si="793"/>
        <v>46</v>
      </c>
      <c r="Q323" s="1">
        <f t="shared" si="793"/>
        <v>50</v>
      </c>
      <c r="R323" s="1">
        <f t="shared" si="793"/>
        <v>0</v>
      </c>
      <c r="S323" s="1">
        <f t="shared" si="793"/>
        <v>2</v>
      </c>
      <c r="T323" s="1">
        <f t="shared" si="793"/>
        <v>2</v>
      </c>
      <c r="U323" s="1">
        <f t="shared" si="793"/>
        <v>0</v>
      </c>
      <c r="V323" s="1">
        <f t="shared" si="793"/>
        <v>0</v>
      </c>
      <c r="W323" s="1">
        <f t="shared" si="793"/>
        <v>0</v>
      </c>
      <c r="X323" s="1">
        <f t="shared" si="793"/>
        <v>0</v>
      </c>
      <c r="Y323" s="1">
        <f t="shared" si="793"/>
        <v>0</v>
      </c>
      <c r="Z323" s="1">
        <f t="shared" si="793"/>
        <v>0</v>
      </c>
      <c r="AA323" s="1">
        <f t="shared" si="793"/>
        <v>18</v>
      </c>
      <c r="AB323" s="1">
        <f t="shared" si="793"/>
        <v>237</v>
      </c>
      <c r="AC323" s="1">
        <f t="shared" si="793"/>
        <v>255</v>
      </c>
    </row>
    <row r="324" spans="1:29" ht="24" customHeight="1">
      <c r="A324" s="2"/>
      <c r="B324" s="7" t="s">
        <v>8</v>
      </c>
      <c r="C324" s="1">
        <f t="shared" ref="C324:AC324" si="795">C319+C323</f>
        <v>17</v>
      </c>
      <c r="D324" s="1">
        <f t="shared" si="795"/>
        <v>123</v>
      </c>
      <c r="E324" s="1">
        <f t="shared" si="795"/>
        <v>140</v>
      </c>
      <c r="F324" s="1">
        <f t="shared" si="795"/>
        <v>6</v>
      </c>
      <c r="G324" s="1">
        <f t="shared" si="795"/>
        <v>100</v>
      </c>
      <c r="H324" s="1">
        <f t="shared" si="795"/>
        <v>106</v>
      </c>
      <c r="I324" s="1">
        <f t="shared" si="795"/>
        <v>12</v>
      </c>
      <c r="J324" s="1">
        <f t="shared" si="795"/>
        <v>86</v>
      </c>
      <c r="K324" s="1">
        <f t="shared" si="795"/>
        <v>98</v>
      </c>
      <c r="L324" s="1">
        <f t="shared" ref="L324:N324" si="796">L319+L323</f>
        <v>0</v>
      </c>
      <c r="M324" s="1">
        <f t="shared" si="796"/>
        <v>0</v>
      </c>
      <c r="N324" s="1">
        <f t="shared" si="796"/>
        <v>0</v>
      </c>
      <c r="O324" s="1">
        <f t="shared" si="795"/>
        <v>7</v>
      </c>
      <c r="P324" s="1">
        <f t="shared" si="795"/>
        <v>97</v>
      </c>
      <c r="Q324" s="1">
        <f t="shared" si="795"/>
        <v>104</v>
      </c>
      <c r="R324" s="1">
        <f t="shared" si="795"/>
        <v>0</v>
      </c>
      <c r="S324" s="1">
        <f t="shared" si="795"/>
        <v>3</v>
      </c>
      <c r="T324" s="1">
        <f t="shared" si="795"/>
        <v>3</v>
      </c>
      <c r="U324" s="1">
        <f t="shared" si="795"/>
        <v>0</v>
      </c>
      <c r="V324" s="1">
        <f t="shared" si="795"/>
        <v>0</v>
      </c>
      <c r="W324" s="1">
        <f t="shared" si="795"/>
        <v>0</v>
      </c>
      <c r="X324" s="1">
        <f t="shared" si="795"/>
        <v>0</v>
      </c>
      <c r="Y324" s="1">
        <f t="shared" si="795"/>
        <v>0</v>
      </c>
      <c r="Z324" s="1">
        <f t="shared" si="795"/>
        <v>0</v>
      </c>
      <c r="AA324" s="1">
        <f t="shared" si="795"/>
        <v>42</v>
      </c>
      <c r="AB324" s="1">
        <f t="shared" si="795"/>
        <v>409</v>
      </c>
      <c r="AC324" s="1">
        <f t="shared" si="795"/>
        <v>451</v>
      </c>
    </row>
    <row r="325" spans="1:29" ht="24" customHeight="1">
      <c r="A325" s="12"/>
      <c r="B325" s="13" t="s">
        <v>9</v>
      </c>
      <c r="C325" s="14">
        <f>C324</f>
        <v>17</v>
      </c>
      <c r="D325" s="14">
        <f t="shared" ref="D325:AC325" si="797">D324</f>
        <v>123</v>
      </c>
      <c r="E325" s="14">
        <f t="shared" si="797"/>
        <v>140</v>
      </c>
      <c r="F325" s="14">
        <f t="shared" si="797"/>
        <v>6</v>
      </c>
      <c r="G325" s="14">
        <f t="shared" si="797"/>
        <v>100</v>
      </c>
      <c r="H325" s="14">
        <f t="shared" si="797"/>
        <v>106</v>
      </c>
      <c r="I325" s="14">
        <f t="shared" si="797"/>
        <v>12</v>
      </c>
      <c r="J325" s="14">
        <f t="shared" si="797"/>
        <v>86</v>
      </c>
      <c r="K325" s="14">
        <f t="shared" si="797"/>
        <v>98</v>
      </c>
      <c r="L325" s="14">
        <f t="shared" ref="L325:N325" si="798">L324</f>
        <v>0</v>
      </c>
      <c r="M325" s="14">
        <f t="shared" si="798"/>
        <v>0</v>
      </c>
      <c r="N325" s="14">
        <f t="shared" si="798"/>
        <v>0</v>
      </c>
      <c r="O325" s="14">
        <f t="shared" si="797"/>
        <v>7</v>
      </c>
      <c r="P325" s="14">
        <f t="shared" si="797"/>
        <v>97</v>
      </c>
      <c r="Q325" s="14">
        <f t="shared" si="797"/>
        <v>104</v>
      </c>
      <c r="R325" s="14">
        <f t="shared" si="797"/>
        <v>0</v>
      </c>
      <c r="S325" s="14">
        <f t="shared" si="797"/>
        <v>3</v>
      </c>
      <c r="T325" s="14">
        <f t="shared" si="797"/>
        <v>3</v>
      </c>
      <c r="U325" s="14">
        <f t="shared" si="797"/>
        <v>0</v>
      </c>
      <c r="V325" s="14">
        <f t="shared" si="797"/>
        <v>0</v>
      </c>
      <c r="W325" s="14">
        <f t="shared" si="797"/>
        <v>0</v>
      </c>
      <c r="X325" s="14">
        <f t="shared" si="797"/>
        <v>0</v>
      </c>
      <c r="Y325" s="14">
        <f t="shared" si="797"/>
        <v>0</v>
      </c>
      <c r="Z325" s="14">
        <f t="shared" si="797"/>
        <v>0</v>
      </c>
      <c r="AA325" s="14">
        <f>AA324</f>
        <v>42</v>
      </c>
      <c r="AB325" s="14">
        <f t="shared" si="797"/>
        <v>409</v>
      </c>
      <c r="AC325" s="14">
        <f t="shared" si="797"/>
        <v>451</v>
      </c>
    </row>
    <row r="326" spans="1:29" ht="24" customHeight="1">
      <c r="A326" s="31" t="s">
        <v>108</v>
      </c>
      <c r="B326" s="32"/>
      <c r="C326" s="47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9"/>
    </row>
    <row r="327" spans="1:29" ht="24" customHeight="1">
      <c r="A327" s="31"/>
      <c r="B327" s="33" t="s">
        <v>5</v>
      </c>
      <c r="C327" s="47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9"/>
    </row>
    <row r="328" spans="1:29" ht="24" customHeight="1">
      <c r="A328" s="31"/>
      <c r="B328" s="21" t="s">
        <v>109</v>
      </c>
      <c r="C328" s="47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9"/>
    </row>
    <row r="329" spans="1:29" ht="24" customHeight="1">
      <c r="A329" s="31"/>
      <c r="B329" s="68" t="s">
        <v>110</v>
      </c>
      <c r="C329" s="55">
        <v>11</v>
      </c>
      <c r="D329" s="55">
        <v>111</v>
      </c>
      <c r="E329" s="55">
        <f t="shared" ref="E329" si="799">C329+D329</f>
        <v>122</v>
      </c>
      <c r="F329" s="55">
        <v>7</v>
      </c>
      <c r="G329" s="55">
        <v>109</v>
      </c>
      <c r="H329" s="55">
        <f t="shared" ref="H329" si="800">F329+G329</f>
        <v>116</v>
      </c>
      <c r="I329" s="55">
        <v>4</v>
      </c>
      <c r="J329" s="55">
        <v>83</v>
      </c>
      <c r="K329" s="55">
        <f t="shared" ref="K329" si="801">I329+J329</f>
        <v>87</v>
      </c>
      <c r="L329" s="55">
        <v>0</v>
      </c>
      <c r="M329" s="55">
        <v>0</v>
      </c>
      <c r="N329" s="55">
        <f t="shared" ref="N329" si="802">L329+M329</f>
        <v>0</v>
      </c>
      <c r="O329" s="55">
        <v>3</v>
      </c>
      <c r="P329" s="55">
        <v>72</v>
      </c>
      <c r="Q329" s="55">
        <f t="shared" ref="Q329" si="803">O329+P329</f>
        <v>75</v>
      </c>
      <c r="R329" s="55">
        <v>0</v>
      </c>
      <c r="S329" s="55">
        <v>1</v>
      </c>
      <c r="T329" s="55">
        <f t="shared" ref="T329" si="804">R329+S329</f>
        <v>1</v>
      </c>
      <c r="U329" s="55">
        <v>0</v>
      </c>
      <c r="V329" s="55">
        <v>0</v>
      </c>
      <c r="W329" s="55">
        <f t="shared" ref="W329" si="805">U329+V329</f>
        <v>0</v>
      </c>
      <c r="X329" s="55">
        <v>0</v>
      </c>
      <c r="Y329" s="55">
        <v>0</v>
      </c>
      <c r="Z329" s="55">
        <f t="shared" ref="Z329" si="806">X329+Y329</f>
        <v>0</v>
      </c>
      <c r="AA329" s="55">
        <f>C329+F329+I329+O329+R329+U329+X329</f>
        <v>25</v>
      </c>
      <c r="AB329" s="55">
        <f>D329+G329+J329+P329+S329+V329+Y329</f>
        <v>376</v>
      </c>
      <c r="AC329" s="55">
        <f>E329+H329+K329+Q329+T329+W329+Z329</f>
        <v>401</v>
      </c>
    </row>
    <row r="330" spans="1:29" ht="24" customHeight="1">
      <c r="A330" s="31"/>
      <c r="B330" s="7" t="s">
        <v>82</v>
      </c>
      <c r="C330" s="1">
        <f>SUM(C329)</f>
        <v>11</v>
      </c>
      <c r="D330" s="1">
        <f t="shared" ref="D330:AC330" si="807">SUM(D329)</f>
        <v>111</v>
      </c>
      <c r="E330" s="1">
        <f t="shared" si="807"/>
        <v>122</v>
      </c>
      <c r="F330" s="1">
        <f t="shared" si="807"/>
        <v>7</v>
      </c>
      <c r="G330" s="1">
        <f t="shared" si="807"/>
        <v>109</v>
      </c>
      <c r="H330" s="1">
        <f t="shared" si="807"/>
        <v>116</v>
      </c>
      <c r="I330" s="1">
        <f t="shared" si="807"/>
        <v>4</v>
      </c>
      <c r="J330" s="1">
        <f t="shared" si="807"/>
        <v>83</v>
      </c>
      <c r="K330" s="1">
        <f t="shared" si="807"/>
        <v>87</v>
      </c>
      <c r="L330" s="1">
        <f t="shared" ref="L330:N330" si="808">SUM(L329)</f>
        <v>0</v>
      </c>
      <c r="M330" s="1">
        <f t="shared" si="808"/>
        <v>0</v>
      </c>
      <c r="N330" s="1">
        <f t="shared" si="808"/>
        <v>0</v>
      </c>
      <c r="O330" s="1">
        <f t="shared" si="807"/>
        <v>3</v>
      </c>
      <c r="P330" s="1">
        <f t="shared" si="807"/>
        <v>72</v>
      </c>
      <c r="Q330" s="1">
        <f t="shared" si="807"/>
        <v>75</v>
      </c>
      <c r="R330" s="1">
        <f t="shared" si="807"/>
        <v>0</v>
      </c>
      <c r="S330" s="1">
        <f t="shared" si="807"/>
        <v>1</v>
      </c>
      <c r="T330" s="1">
        <f t="shared" si="807"/>
        <v>1</v>
      </c>
      <c r="U330" s="1">
        <f t="shared" si="807"/>
        <v>0</v>
      </c>
      <c r="V330" s="1">
        <f t="shared" si="807"/>
        <v>0</v>
      </c>
      <c r="W330" s="1">
        <f t="shared" si="807"/>
        <v>0</v>
      </c>
      <c r="X330" s="1">
        <f t="shared" si="807"/>
        <v>0</v>
      </c>
      <c r="Y330" s="1">
        <f t="shared" si="807"/>
        <v>0</v>
      </c>
      <c r="Z330" s="1">
        <f t="shared" si="807"/>
        <v>0</v>
      </c>
      <c r="AA330" s="1">
        <f t="shared" si="807"/>
        <v>25</v>
      </c>
      <c r="AB330" s="1">
        <f t="shared" si="807"/>
        <v>376</v>
      </c>
      <c r="AC330" s="1">
        <f t="shared" si="807"/>
        <v>401</v>
      </c>
    </row>
    <row r="331" spans="1:29" ht="24" customHeight="1">
      <c r="A331" s="31"/>
      <c r="B331" s="7" t="s">
        <v>8</v>
      </c>
      <c r="C331" s="47">
        <f>C330</f>
        <v>11</v>
      </c>
      <c r="D331" s="47">
        <f t="shared" ref="D331:AC332" si="809">D330</f>
        <v>111</v>
      </c>
      <c r="E331" s="47">
        <f t="shared" si="809"/>
        <v>122</v>
      </c>
      <c r="F331" s="47">
        <f t="shared" si="809"/>
        <v>7</v>
      </c>
      <c r="G331" s="47">
        <f t="shared" si="809"/>
        <v>109</v>
      </c>
      <c r="H331" s="47">
        <f t="shared" si="809"/>
        <v>116</v>
      </c>
      <c r="I331" s="47">
        <f t="shared" si="809"/>
        <v>4</v>
      </c>
      <c r="J331" s="47">
        <f t="shared" si="809"/>
        <v>83</v>
      </c>
      <c r="K331" s="47">
        <f t="shared" si="809"/>
        <v>87</v>
      </c>
      <c r="L331" s="47">
        <f t="shared" ref="L331:N331" si="810">L330</f>
        <v>0</v>
      </c>
      <c r="M331" s="47">
        <f t="shared" si="810"/>
        <v>0</v>
      </c>
      <c r="N331" s="47">
        <f t="shared" si="810"/>
        <v>0</v>
      </c>
      <c r="O331" s="47">
        <f t="shared" si="809"/>
        <v>3</v>
      </c>
      <c r="P331" s="47">
        <f t="shared" si="809"/>
        <v>72</v>
      </c>
      <c r="Q331" s="47">
        <f t="shared" si="809"/>
        <v>75</v>
      </c>
      <c r="R331" s="47">
        <f t="shared" si="809"/>
        <v>0</v>
      </c>
      <c r="S331" s="47">
        <f t="shared" si="809"/>
        <v>1</v>
      </c>
      <c r="T331" s="47">
        <f t="shared" si="809"/>
        <v>1</v>
      </c>
      <c r="U331" s="47">
        <f t="shared" si="809"/>
        <v>0</v>
      </c>
      <c r="V331" s="47">
        <f t="shared" si="809"/>
        <v>0</v>
      </c>
      <c r="W331" s="47">
        <f t="shared" si="809"/>
        <v>0</v>
      </c>
      <c r="X331" s="47">
        <f t="shared" si="809"/>
        <v>0</v>
      </c>
      <c r="Y331" s="47">
        <f t="shared" si="809"/>
        <v>0</v>
      </c>
      <c r="Z331" s="47">
        <f t="shared" si="809"/>
        <v>0</v>
      </c>
      <c r="AA331" s="47">
        <f t="shared" si="809"/>
        <v>25</v>
      </c>
      <c r="AB331" s="47">
        <f t="shared" si="809"/>
        <v>376</v>
      </c>
      <c r="AC331" s="1">
        <f t="shared" si="809"/>
        <v>401</v>
      </c>
    </row>
    <row r="332" spans="1:29" ht="24" customHeight="1">
      <c r="A332" s="34"/>
      <c r="B332" s="35" t="s">
        <v>9</v>
      </c>
      <c r="C332" s="30">
        <f>C331</f>
        <v>11</v>
      </c>
      <c r="D332" s="30">
        <f t="shared" si="809"/>
        <v>111</v>
      </c>
      <c r="E332" s="30">
        <f t="shared" si="809"/>
        <v>122</v>
      </c>
      <c r="F332" s="30">
        <f t="shared" si="809"/>
        <v>7</v>
      </c>
      <c r="G332" s="30">
        <f t="shared" si="809"/>
        <v>109</v>
      </c>
      <c r="H332" s="30">
        <f t="shared" si="809"/>
        <v>116</v>
      </c>
      <c r="I332" s="30">
        <f t="shared" si="809"/>
        <v>4</v>
      </c>
      <c r="J332" s="30">
        <f t="shared" si="809"/>
        <v>83</v>
      </c>
      <c r="K332" s="30">
        <f t="shared" si="809"/>
        <v>87</v>
      </c>
      <c r="L332" s="30">
        <f t="shared" ref="L332:N332" si="811">L331</f>
        <v>0</v>
      </c>
      <c r="M332" s="30">
        <f t="shared" si="811"/>
        <v>0</v>
      </c>
      <c r="N332" s="30">
        <f t="shared" si="811"/>
        <v>0</v>
      </c>
      <c r="O332" s="30">
        <f t="shared" si="809"/>
        <v>3</v>
      </c>
      <c r="P332" s="30">
        <f t="shared" si="809"/>
        <v>72</v>
      </c>
      <c r="Q332" s="30">
        <f t="shared" si="809"/>
        <v>75</v>
      </c>
      <c r="R332" s="30">
        <f t="shared" si="809"/>
        <v>0</v>
      </c>
      <c r="S332" s="30">
        <f t="shared" si="809"/>
        <v>1</v>
      </c>
      <c r="T332" s="30">
        <f t="shared" si="809"/>
        <v>1</v>
      </c>
      <c r="U332" s="30">
        <f t="shared" si="809"/>
        <v>0</v>
      </c>
      <c r="V332" s="30">
        <f t="shared" si="809"/>
        <v>0</v>
      </c>
      <c r="W332" s="30">
        <f t="shared" si="809"/>
        <v>0</v>
      </c>
      <c r="X332" s="30">
        <f t="shared" si="809"/>
        <v>0</v>
      </c>
      <c r="Y332" s="30">
        <f t="shared" si="809"/>
        <v>0</v>
      </c>
      <c r="Z332" s="30">
        <f t="shared" si="809"/>
        <v>0</v>
      </c>
      <c r="AA332" s="30">
        <f t="shared" si="809"/>
        <v>25</v>
      </c>
      <c r="AB332" s="30">
        <f t="shared" si="809"/>
        <v>376</v>
      </c>
      <c r="AC332" s="14">
        <f t="shared" si="809"/>
        <v>401</v>
      </c>
    </row>
    <row r="333" spans="1:29" ht="24" customHeight="1">
      <c r="A333" s="25"/>
      <c r="B333" s="26" t="s">
        <v>68</v>
      </c>
      <c r="C333" s="27">
        <f>C34+C90+C101+C160+C209+C231+C260+C287+C306+C314+C332+C325</f>
        <v>3453</v>
      </c>
      <c r="D333" s="27">
        <f>D34+D90+D101+D160+D209+D231+D260+D287+D306+D314+D332+D325</f>
        <v>3736</v>
      </c>
      <c r="E333" s="27">
        <f>E34+E90+E101+E160+E209+E231+E260+E287+E306+E314+E332+E325</f>
        <v>7189</v>
      </c>
      <c r="F333" s="27">
        <f>F34+F90+F101+F160+F209+F231+F260+F287+F306+F314+F332+F325</f>
        <v>2946</v>
      </c>
      <c r="G333" s="27">
        <f>G34+G90+G101+G160+G209+G231+G260+G287+G306+G314+G332+G325</f>
        <v>3369</v>
      </c>
      <c r="H333" s="27">
        <f>H34+H90+H101+H160+H209+H231+H260+H287+H306+H314+H332+H325</f>
        <v>6315</v>
      </c>
      <c r="I333" s="27">
        <f>I34+I90+I101+I160+I209+I231+I260+I287+I306+I314+I332+I325</f>
        <v>2277</v>
      </c>
      <c r="J333" s="27">
        <f>J34+J90+J101+J160+J209+J231+J260+J287+J306+J314+J332+J325</f>
        <v>2572</v>
      </c>
      <c r="K333" s="27">
        <f>K34+K90+K101+K160+K209+K231+K260+K287+K306+K314+K332+K325</f>
        <v>4849</v>
      </c>
      <c r="L333" s="27">
        <f>L34+L90+L101+L160+L209+L231+L260+L287+L306+L314+L332+L325</f>
        <v>79</v>
      </c>
      <c r="M333" s="27">
        <f>M34+M90+M101+M160+M209+M231+M260+M287+M306+M314+M332+M325</f>
        <v>22</v>
      </c>
      <c r="N333" s="27">
        <f>N34+N90+N101+N160+N209+N231+N260+N287+N306+N314+N332+N325</f>
        <v>101</v>
      </c>
      <c r="O333" s="27">
        <f>O34+O90+O101+O160+O209+O231+O260+O287+O306+O314+O332+O325</f>
        <v>2044</v>
      </c>
      <c r="P333" s="27">
        <f>P34+P90+P101+P160+P209+P231+P260+P287+P306+P314+P332+P325</f>
        <v>2704</v>
      </c>
      <c r="Q333" s="27">
        <f>Q34+Q90+Q101+Q160+Q209+Q231+Q260+Q287+Q306+Q314+Q332+Q325</f>
        <v>4748</v>
      </c>
      <c r="R333" s="27">
        <f>R34+R90+R101+R160+R209+R231+R260+R287+R306+R314+R332+R325</f>
        <v>598</v>
      </c>
      <c r="S333" s="27">
        <f>S34+S90+S101+S160+S209+S231+S260+S287+S306+S314+S332+S325</f>
        <v>287</v>
      </c>
      <c r="T333" s="27">
        <f>T34+T90+T101+T160+T209+T231+T260+T287+T306+T314+T332+T325</f>
        <v>885</v>
      </c>
      <c r="U333" s="27">
        <f>U34+U90+U101+U160+U209+U231+U260+U287+U306+U314+U332+U325</f>
        <v>63</v>
      </c>
      <c r="V333" s="27">
        <f>V34+V90+V101+V160+V209+V231+V260+V287+V306+V314+V332+V325</f>
        <v>101</v>
      </c>
      <c r="W333" s="27">
        <f>W34+W90+W101+W160+W209+W231+W260+W287+W306+W314+W332+W325</f>
        <v>164</v>
      </c>
      <c r="X333" s="27">
        <f>X34+X90+X101+X160+X209+X231+X260+X287+X306+X314+X332+X325</f>
        <v>44</v>
      </c>
      <c r="Y333" s="27">
        <f>Y34+Y90+Y101+Y160+Y209+Y231+Y260+Y287+Y306+Y314+Y332+Y325</f>
        <v>31</v>
      </c>
      <c r="Z333" s="27">
        <f>Z34+Z90+Z101+Z160+Z209+Z231+Z260+Z287+Z306+Z314+Z332+Z325</f>
        <v>75</v>
      </c>
      <c r="AA333" s="27">
        <f>AA34+AA90+AA101+AA160+AA209+AA231+AA260+AA287+AA306+AA314+AA332+AA325</f>
        <v>11504</v>
      </c>
      <c r="AB333" s="27">
        <f>AB34+AB90+AB101+AB160+AB209+AB231+AB260+AB287+AB306+AB314+AB332+AB325</f>
        <v>12822</v>
      </c>
      <c r="AC333" s="27">
        <f>AC34+AC90+AC101+AC160+AC209+AC231+AC260+AC287+AC306+AC314+AC332+AC325</f>
        <v>24326</v>
      </c>
    </row>
    <row r="334" spans="1:29" ht="25.5" customHeight="1">
      <c r="B334" s="53" t="s">
        <v>176</v>
      </c>
    </row>
  </sheetData>
  <sortState ref="B172:B179">
    <sortCondition ref="B172"/>
  </sortState>
  <mergeCells count="17">
    <mergeCell ref="U5:W5"/>
    <mergeCell ref="A1:AC1"/>
    <mergeCell ref="A2:AC2"/>
    <mergeCell ref="X5:Z5"/>
    <mergeCell ref="L4:N4"/>
    <mergeCell ref="L5:N5"/>
    <mergeCell ref="A3:B6"/>
    <mergeCell ref="C3:AC3"/>
    <mergeCell ref="C4:E5"/>
    <mergeCell ref="F4:H5"/>
    <mergeCell ref="I4:K5"/>
    <mergeCell ref="O4:Q5"/>
    <mergeCell ref="R4:T4"/>
    <mergeCell ref="U4:W4"/>
    <mergeCell ref="X4:Z4"/>
    <mergeCell ref="AA4:AC5"/>
    <mergeCell ref="R5:T5"/>
  </mergeCells>
  <pageMargins left="0.35433070866141736" right="0.15748031496062992" top="0.39370078740157483" bottom="0.3937007874015748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topLeftCell="A25" workbookViewId="0">
      <selection activeCell="I39" sqref="I39"/>
    </sheetView>
  </sheetViews>
  <sheetFormatPr defaultRowHeight="24" customHeight="1"/>
  <cols>
    <col min="1" max="1" width="24.5703125" customWidth="1"/>
    <col min="2" max="9" width="14.140625" customWidth="1"/>
  </cols>
  <sheetData>
    <row r="1" spans="1:14" ht="24" customHeight="1">
      <c r="A1" s="103" t="s">
        <v>111</v>
      </c>
      <c r="B1" s="104" t="s">
        <v>112</v>
      </c>
      <c r="C1" s="104" t="s">
        <v>113</v>
      </c>
      <c r="D1" s="104" t="s">
        <v>114</v>
      </c>
      <c r="E1" s="44" t="s">
        <v>154</v>
      </c>
      <c r="F1" s="105" t="s">
        <v>115</v>
      </c>
      <c r="G1" s="36" t="s">
        <v>71</v>
      </c>
      <c r="H1" s="36" t="s">
        <v>69</v>
      </c>
      <c r="I1" s="37" t="s">
        <v>74</v>
      </c>
      <c r="L1" s="80" t="s">
        <v>152</v>
      </c>
      <c r="M1" s="81"/>
      <c r="N1" s="82"/>
    </row>
    <row r="2" spans="1:14" ht="24" customHeight="1">
      <c r="A2" s="103"/>
      <c r="B2" s="104"/>
      <c r="C2" s="104"/>
      <c r="D2" s="104"/>
      <c r="E2" s="45" t="s">
        <v>153</v>
      </c>
      <c r="F2" s="106"/>
      <c r="G2" s="38" t="s">
        <v>72</v>
      </c>
      <c r="H2" s="38" t="s">
        <v>73</v>
      </c>
      <c r="I2" s="39" t="s">
        <v>73</v>
      </c>
      <c r="L2" s="83" t="s">
        <v>153</v>
      </c>
      <c r="M2" s="84"/>
      <c r="N2" s="85"/>
    </row>
    <row r="3" spans="1:14" ht="24" customHeight="1">
      <c r="A3" s="40" t="str">
        <f>'[1]นศ.ทั้งหมดแยกชั้นปี 2559'!A7</f>
        <v>คณะ ศิลปศาสตร์</v>
      </c>
      <c r="B3" s="41">
        <f>'นศ.ทั้งหมดแยกชั้นปี '!E34</f>
        <v>775</v>
      </c>
      <c r="C3" s="41">
        <f>'นศ.ทั้งหมดแยกชั้นปี '!H34</f>
        <v>615</v>
      </c>
      <c r="D3" s="41">
        <f>'นศ.ทั้งหมดแยกชั้นปี '!K34</f>
        <v>484</v>
      </c>
      <c r="E3" s="41">
        <f>'นศ.ทั้งหมดแยกชั้นปี '!N34</f>
        <v>0</v>
      </c>
      <c r="F3" s="41">
        <f>'นศ.ทั้งหมดแยกชั้นปี '!Q34</f>
        <v>422</v>
      </c>
      <c r="G3" s="41">
        <f>'นศ.ทั้งหมดแยกชั้นปี '!T34</f>
        <v>36</v>
      </c>
      <c r="H3" s="41">
        <f>'นศ.ทั้งหมดแยกชั้นปี '!W34</f>
        <v>0</v>
      </c>
      <c r="I3" s="41">
        <f>'นศ.ทั้งหมดแยกชั้นปี '!Z34</f>
        <v>0</v>
      </c>
      <c r="J3" s="42">
        <f>SUM(B3:I3)</f>
        <v>2332</v>
      </c>
    </row>
    <row r="4" spans="1:14" ht="24" customHeight="1">
      <c r="A4" s="40" t="str">
        <f>'[1]นศ.ทั้งหมดแยกชั้นปี 2559'!A27</f>
        <v>คณะครุศาสตร์อุตสาหกรรม</v>
      </c>
      <c r="B4" s="41">
        <f>'นศ.ทั้งหมดแยกชั้นปี '!E90</f>
        <v>634</v>
      </c>
      <c r="C4" s="41">
        <f>'นศ.ทั้งหมดแยกชั้นปี '!H90</f>
        <v>518</v>
      </c>
      <c r="D4" s="41">
        <f>'นศ.ทั้งหมดแยกชั้นปี '!K90</f>
        <v>334</v>
      </c>
      <c r="E4" s="41">
        <f>'นศ.ทั้งหมดแยกชั้นปี '!N90</f>
        <v>52</v>
      </c>
      <c r="F4" s="41">
        <f>'นศ.ทั้งหมดแยกชั้นปี '!Q90</f>
        <v>425</v>
      </c>
      <c r="G4" s="41">
        <f>'นศ.ทั้งหมดแยกชั้นปี '!T90</f>
        <v>165</v>
      </c>
      <c r="H4" s="41">
        <f>'นศ.ทั้งหมดแยกชั้นปี '!W90</f>
        <v>0</v>
      </c>
      <c r="I4" s="41">
        <f>'นศ.ทั้งหมดแยกชั้นปี '!Z90</f>
        <v>48</v>
      </c>
      <c r="J4" s="42">
        <f t="shared" ref="J4:J14" si="0">SUM(B4:I4)</f>
        <v>2176</v>
      </c>
    </row>
    <row r="5" spans="1:14" ht="24" customHeight="1">
      <c r="A5" s="40" t="str">
        <f>'[1]นศ.ทั้งหมดแยกชั้นปี 2559'!A69</f>
        <v>คณะเทคโนโลยีการเกษตร</v>
      </c>
      <c r="B5" s="41">
        <f>'นศ.ทั้งหมดแยกชั้นปี '!E101</f>
        <v>297</v>
      </c>
      <c r="C5" s="41">
        <f>'นศ.ทั้งหมดแยกชั้นปี '!H101</f>
        <v>199</v>
      </c>
      <c r="D5" s="41">
        <f>'นศ.ทั้งหมดแยกชั้นปี '!K101</f>
        <v>164</v>
      </c>
      <c r="E5" s="41">
        <f>'นศ.ทั้งหมดแยกชั้นปี '!N101</f>
        <v>0</v>
      </c>
      <c r="F5" s="41">
        <f>'นศ.ทั้งหมดแยกชั้นปี '!Q101</f>
        <v>174</v>
      </c>
      <c r="G5" s="41">
        <f>'นศ.ทั้งหมดแยกชั้นปี '!T101</f>
        <v>60</v>
      </c>
      <c r="H5" s="41">
        <v>0</v>
      </c>
      <c r="I5" s="41">
        <v>0</v>
      </c>
      <c r="J5" s="42">
        <f t="shared" si="0"/>
        <v>894</v>
      </c>
    </row>
    <row r="6" spans="1:14" ht="24" customHeight="1">
      <c r="A6" s="40" t="str">
        <f>'[1]นศ.ทั้งหมดแยกชั้นปี 2559'!A81</f>
        <v>คณะวิศวกรรมศาสตร์</v>
      </c>
      <c r="B6" s="41">
        <f>'นศ.ทั้งหมดแยกชั้นปี '!E160</f>
        <v>1581</v>
      </c>
      <c r="C6" s="41">
        <f>'นศ.ทั้งหมดแยกชั้นปี '!H160</f>
        <v>1396</v>
      </c>
      <c r="D6" s="41">
        <f>'นศ.ทั้งหมดแยกชั้นปี '!K160</f>
        <v>1159</v>
      </c>
      <c r="E6" s="41">
        <f>'นศ.ทั้งหมดแยกชั้นปี '!N160</f>
        <v>49</v>
      </c>
      <c r="F6" s="41">
        <f>'นศ.ทั้งหมดแยกชั้นปี '!Q160</f>
        <v>849</v>
      </c>
      <c r="G6" s="41">
        <f>'นศ.ทั้งหมดแยกชั้นปี '!T160</f>
        <v>254</v>
      </c>
      <c r="H6" s="41">
        <v>0</v>
      </c>
      <c r="I6" s="41">
        <v>0</v>
      </c>
      <c r="J6" s="42">
        <f t="shared" si="0"/>
        <v>5288</v>
      </c>
    </row>
    <row r="7" spans="1:14" ht="24" customHeight="1">
      <c r="A7" s="40" t="str">
        <f>'[1]นศ.ทั้งหมดแยกชั้นปี 2559'!A151</f>
        <v>คณะบริหารธุรกิจ</v>
      </c>
      <c r="B7" s="41">
        <f>'นศ.ทั้งหมดแยกชั้นปี '!E209</f>
        <v>1755</v>
      </c>
      <c r="C7" s="41">
        <f>'นศ.ทั้งหมดแยกชั้นปี '!H209</f>
        <v>1744</v>
      </c>
      <c r="D7" s="41">
        <f>'นศ.ทั้งหมดแยกชั้นปี '!K209</f>
        <v>1032</v>
      </c>
      <c r="E7" s="41">
        <f>'นศ.ทั้งหมดแยกชั้นปี '!N209</f>
        <v>0</v>
      </c>
      <c r="F7" s="41">
        <f>'นศ.ทั้งหมดแยกชั้นปี '!Q209</f>
        <v>1144</v>
      </c>
      <c r="G7" s="41">
        <f>'นศ.ทั้งหมดแยกชั้นปี '!T209</f>
        <v>83</v>
      </c>
      <c r="H7" s="41">
        <v>0</v>
      </c>
      <c r="I7" s="41">
        <v>0</v>
      </c>
      <c r="J7" s="42">
        <f t="shared" si="0"/>
        <v>5758</v>
      </c>
    </row>
    <row r="8" spans="1:14" ht="24" customHeight="1">
      <c r="A8" s="40" t="str">
        <f>'[1]นศ.ทั้งหมดแยกชั้นปี 2559'!A204</f>
        <v>คณะเทคโนโลยีคหกรรมศาสตร์</v>
      </c>
      <c r="B8" s="41">
        <f>'นศ.ทั้งหมดแยกชั้นปี '!E231</f>
        <v>475</v>
      </c>
      <c r="C8" s="41">
        <f>'นศ.ทั้งหมดแยกชั้นปี '!H231</f>
        <v>366</v>
      </c>
      <c r="D8" s="41">
        <f>'นศ.ทั้งหมดแยกชั้นปี '!K231</f>
        <v>289</v>
      </c>
      <c r="E8" s="41">
        <f>'นศ.ทั้งหมดแยกชั้นปี '!N231</f>
        <v>0</v>
      </c>
      <c r="F8" s="41">
        <f>'นศ.ทั้งหมดแยกชั้นปี '!Q231</f>
        <v>303</v>
      </c>
      <c r="G8" s="41">
        <f>'นศ.ทั้งหมดแยกชั้นปี '!T231</f>
        <v>39</v>
      </c>
      <c r="H8" s="41">
        <f>'นศ.ทั้งหมดแยกชั้นปี '!W231</f>
        <v>0</v>
      </c>
      <c r="I8" s="41">
        <f>'นศ.ทั้งหมดแยกชั้นปี '!Z231</f>
        <v>4</v>
      </c>
      <c r="J8" s="42">
        <f t="shared" si="0"/>
        <v>1476</v>
      </c>
    </row>
    <row r="9" spans="1:14" ht="24" customHeight="1">
      <c r="A9" s="40" t="str">
        <f>'[1]นศ.ทั้งหมดแยกชั้นปี 2559'!A225</f>
        <v>คณะศิลปกรรมศาสตร์</v>
      </c>
      <c r="B9" s="41">
        <f>'นศ.ทั้งหมดแยกชั้นปี '!E260</f>
        <v>414</v>
      </c>
      <c r="C9" s="41">
        <f>'นศ.ทั้งหมดแยกชั้นปี '!H260</f>
        <v>299</v>
      </c>
      <c r="D9" s="41">
        <f>'นศ.ทั้งหมดแยกชั้นปี '!K260</f>
        <v>316</v>
      </c>
      <c r="E9" s="41">
        <f>'นศ.ทั้งหมดแยกชั้นปี '!N260</f>
        <v>0</v>
      </c>
      <c r="F9" s="41">
        <f>'นศ.ทั้งหมดแยกชั้นปี '!Q260</f>
        <v>324</v>
      </c>
      <c r="G9" s="41">
        <f>'นศ.ทั้งหมดแยกชั้นปี '!T260</f>
        <v>99</v>
      </c>
      <c r="H9" s="41">
        <f>'นศ.ทั้งหมดแยกชั้นปี '!W260</f>
        <v>0</v>
      </c>
      <c r="I9" s="41">
        <f>'นศ.ทั้งหมดแยกชั้นปี '!Z260</f>
        <v>6</v>
      </c>
      <c r="J9" s="42">
        <f t="shared" si="0"/>
        <v>1458</v>
      </c>
    </row>
    <row r="10" spans="1:14" ht="24" customHeight="1">
      <c r="A10" s="40" t="str">
        <f>'[1]นศ.ทั้งหมดแยกชั้นปี 2559'!A254</f>
        <v>คณะเทคโนโลยีสื่อสารมวลชน</v>
      </c>
      <c r="B10" s="41">
        <f>'นศ.ทั้งหมดแยกชั้นปี '!E287</f>
        <v>425</v>
      </c>
      <c r="C10" s="41">
        <f>'นศ.ทั้งหมดแยกชั้นปี '!H287</f>
        <v>459</v>
      </c>
      <c r="D10" s="41">
        <f>'นศ.ทั้งหมดแยกชั้นปี '!K287</f>
        <v>455</v>
      </c>
      <c r="E10" s="41">
        <f>'นศ.ทั้งหมดแยกชั้นปี '!N287</f>
        <v>0</v>
      </c>
      <c r="F10" s="41">
        <f>'นศ.ทั้งหมดแยกชั้นปี '!Q287</f>
        <v>428</v>
      </c>
      <c r="G10" s="41">
        <f>'นศ.ทั้งหมดแยกชั้นปี '!T287</f>
        <v>115</v>
      </c>
      <c r="H10" s="41">
        <v>0</v>
      </c>
      <c r="I10" s="41">
        <v>0</v>
      </c>
      <c r="J10" s="42">
        <f t="shared" si="0"/>
        <v>1882</v>
      </c>
    </row>
    <row r="11" spans="1:14" ht="24" customHeight="1">
      <c r="A11" s="40" t="str">
        <f>'[1]นศ.ทั้งหมดแยกชั้นปี 2559'!A284</f>
        <v>คณะวิทยาศาสตร์และเทคโนโลยี</v>
      </c>
      <c r="B11" s="41">
        <f>'นศ.ทั้งหมดแยกชั้นปี '!E306</f>
        <v>374</v>
      </c>
      <c r="C11" s="41">
        <f>'นศ.ทั้งหมดแยกชั้นปี '!H306</f>
        <v>337</v>
      </c>
      <c r="D11" s="41">
        <f>'นศ.ทั้งหมดแยกชั้นปี '!K306</f>
        <v>296</v>
      </c>
      <c r="E11" s="41">
        <f>'นศ.ทั้งหมดแยกชั้นปี '!N306</f>
        <v>0</v>
      </c>
      <c r="F11" s="41">
        <f>'นศ.ทั้งหมดแยกชั้นปี '!Q306</f>
        <v>352</v>
      </c>
      <c r="G11" s="41">
        <f>'นศ.ทั้งหมดแยกชั้นปี '!T306</f>
        <v>30</v>
      </c>
      <c r="H11" s="41">
        <v>0</v>
      </c>
      <c r="I11" s="41">
        <v>0</v>
      </c>
      <c r="J11" s="42">
        <f t="shared" si="0"/>
        <v>1389</v>
      </c>
    </row>
    <row r="12" spans="1:14" ht="24" customHeight="1">
      <c r="A12" s="40" t="str">
        <f>'[1]นศ.ทั้งหมดแยกชั้นปี 2559'!A305</f>
        <v>คณะสถาปัตยกรรมศาสตร์</v>
      </c>
      <c r="B12" s="41">
        <f>'นศ.ทั้งหมดแยกชั้นปี '!E314</f>
        <v>197</v>
      </c>
      <c r="C12" s="41">
        <f>'นศ.ทั้งหมดแยกชั้นปี '!H314</f>
        <v>160</v>
      </c>
      <c r="D12" s="41">
        <f>'นศ.ทั้งหมดแยกชั้นปี '!K314</f>
        <v>135</v>
      </c>
      <c r="E12" s="41">
        <f>'นศ.ทั้งหมดแยกชั้นปี '!N314</f>
        <v>0</v>
      </c>
      <c r="F12" s="41">
        <f>'นศ.ทั้งหมดแยกชั้นปี '!Q314</f>
        <v>148</v>
      </c>
      <c r="G12" s="41">
        <v>0</v>
      </c>
      <c r="H12" s="41">
        <f>'นศ.ทั้งหมดแยกชั้นปี '!W314</f>
        <v>164</v>
      </c>
      <c r="I12" s="41">
        <f>'นศ.ทั้งหมดแยกชั้นปี '!Z314</f>
        <v>17</v>
      </c>
      <c r="J12" s="42">
        <f t="shared" si="0"/>
        <v>821</v>
      </c>
    </row>
    <row r="13" spans="1:14" ht="24" customHeight="1">
      <c r="A13" s="40" t="s">
        <v>151</v>
      </c>
      <c r="B13" s="41">
        <f>'นศ.ทั้งหมดแยกชั้นปี '!E325</f>
        <v>140</v>
      </c>
      <c r="C13" s="41">
        <f>'นศ.ทั้งหมดแยกชั้นปี '!H325</f>
        <v>106</v>
      </c>
      <c r="D13" s="41">
        <f>'นศ.ทั้งหมดแยกชั้นปี '!K325</f>
        <v>98</v>
      </c>
      <c r="E13" s="41">
        <f>'นศ.ทั้งหมดแยกชั้นปี '!N325</f>
        <v>0</v>
      </c>
      <c r="F13" s="41">
        <f>'นศ.ทั้งหมดแยกชั้นปี '!Q325</f>
        <v>104</v>
      </c>
      <c r="G13" s="41">
        <f>'นศ.ทั้งหมดแยกชั้นปี '!T325</f>
        <v>3</v>
      </c>
      <c r="H13" s="41">
        <v>0</v>
      </c>
      <c r="I13" s="41">
        <v>0</v>
      </c>
      <c r="J13" s="42">
        <f t="shared" si="0"/>
        <v>451</v>
      </c>
    </row>
    <row r="14" spans="1:14" ht="24" customHeight="1">
      <c r="A14" s="40" t="s">
        <v>108</v>
      </c>
      <c r="B14" s="41">
        <f>'นศ.ทั้งหมดแยกชั้นปี '!E332</f>
        <v>122</v>
      </c>
      <c r="C14" s="41">
        <f>'นศ.ทั้งหมดแยกชั้นปี '!H332</f>
        <v>116</v>
      </c>
      <c r="D14" s="41">
        <f>'นศ.ทั้งหมดแยกชั้นปี '!K332</f>
        <v>87</v>
      </c>
      <c r="E14" s="41">
        <f>'นศ.ทั้งหมดแยกชั้นปี '!N332</f>
        <v>0</v>
      </c>
      <c r="F14" s="41">
        <f>'นศ.ทั้งหมดแยกชั้นปี '!Q332</f>
        <v>75</v>
      </c>
      <c r="G14" s="41">
        <f>'นศ.ทั้งหมดแยกชั้นปี '!T332</f>
        <v>1</v>
      </c>
      <c r="H14" s="41">
        <v>0</v>
      </c>
      <c r="I14" s="41">
        <v>0</v>
      </c>
      <c r="J14" s="42">
        <f t="shared" si="0"/>
        <v>401</v>
      </c>
    </row>
    <row r="15" spans="1:14" ht="24" customHeight="1">
      <c r="B15" s="43">
        <f>SUM(B3:B14)</f>
        <v>7189</v>
      </c>
      <c r="C15" s="43">
        <f t="shared" ref="C15:I15" si="1">SUM(C3:C14)</f>
        <v>6315</v>
      </c>
      <c r="D15" s="43">
        <f t="shared" si="1"/>
        <v>4849</v>
      </c>
      <c r="E15" s="43">
        <f>SUM(E3:E14)</f>
        <v>101</v>
      </c>
      <c r="F15" s="43">
        <f t="shared" si="1"/>
        <v>4748</v>
      </c>
      <c r="G15" s="43">
        <f t="shared" si="1"/>
        <v>885</v>
      </c>
      <c r="H15" s="43">
        <f t="shared" si="1"/>
        <v>164</v>
      </c>
      <c r="I15" s="43">
        <f t="shared" si="1"/>
        <v>75</v>
      </c>
      <c r="J15" s="46">
        <f>SUM(B15:I15)</f>
        <v>24326</v>
      </c>
    </row>
    <row r="16" spans="1:14" ht="24" customHeight="1">
      <c r="I16" s="42"/>
    </row>
  </sheetData>
  <mergeCells count="7">
    <mergeCell ref="L1:N1"/>
    <mergeCell ref="L2:N2"/>
    <mergeCell ref="A1:A2"/>
    <mergeCell ref="B1:B2"/>
    <mergeCell ref="C1:C2"/>
    <mergeCell ref="D1:D2"/>
    <mergeCell ref="F1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นศ.ทั้งหมดแยกชั้นปี </vt:lpstr>
      <vt:lpstr>Sheet1</vt:lpstr>
      <vt:lpstr>'นศ.ทั้งหมดแยกชั้นปี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</dc:creator>
  <cp:lastModifiedBy>Helpdesk</cp:lastModifiedBy>
  <cp:lastPrinted>2022-10-06T03:21:18Z</cp:lastPrinted>
  <dcterms:created xsi:type="dcterms:W3CDTF">2013-08-27T02:53:07Z</dcterms:created>
  <dcterms:modified xsi:type="dcterms:W3CDTF">2024-10-09T08:16:27Z</dcterms:modified>
</cp:coreProperties>
</file>