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สถิติขึ้นเว็บไซต์\ล่าสุด\"/>
    </mc:Choice>
  </mc:AlternateContent>
  <bookViews>
    <workbookView xWindow="0" yWindow="0" windowWidth="28800" windowHeight="12300"/>
  </bookViews>
  <sheets>
    <sheet name="จำนวนผู้สำเร็จ " sheetId="4" r:id="rId1"/>
    <sheet name="Sheet1" sheetId="5" state="hidden" r:id="rId2"/>
  </sheets>
  <definedNames>
    <definedName name="_xlnm.Print_Titles" localSheetId="0">'จำนวนผู้สำเร็จ '!$3:$5</definedName>
  </definedNames>
  <calcPr calcId="162913"/>
</workbook>
</file>

<file path=xl/calcChain.xml><?xml version="1.0" encoding="utf-8"?>
<calcChain xmlns="http://schemas.openxmlformats.org/spreadsheetml/2006/main">
  <c r="F170" i="4" l="1"/>
  <c r="C170" i="4"/>
  <c r="E168" i="4"/>
  <c r="H168" i="4"/>
  <c r="K168" i="4"/>
  <c r="L168" i="4"/>
  <c r="M168" i="4"/>
  <c r="W168" i="4" s="1"/>
  <c r="P168" i="4"/>
  <c r="Q168" i="4"/>
  <c r="R168" i="4"/>
  <c r="S168" i="4"/>
  <c r="T168" i="4"/>
  <c r="U168" i="4"/>
  <c r="V168" i="4"/>
  <c r="N168" i="4" l="1"/>
  <c r="X168" i="4" s="1"/>
  <c r="M52" i="4" l="1"/>
  <c r="L52" i="4"/>
  <c r="M51" i="4"/>
  <c r="L51" i="4"/>
  <c r="F233" i="4"/>
  <c r="E183" i="4"/>
  <c r="H183" i="4"/>
  <c r="K183" i="4"/>
  <c r="L183" i="4"/>
  <c r="M183" i="4"/>
  <c r="T183" i="4" s="1"/>
  <c r="S183" i="4"/>
  <c r="V183" i="4"/>
  <c r="W183" i="4"/>
  <c r="X183" i="4"/>
  <c r="E124" i="4"/>
  <c r="H124" i="4"/>
  <c r="K124" i="4"/>
  <c r="L124" i="4"/>
  <c r="S124" i="4" s="1"/>
  <c r="M124" i="4"/>
  <c r="W124" i="4" s="1"/>
  <c r="P124" i="4"/>
  <c r="Q124" i="4"/>
  <c r="R124" i="4"/>
  <c r="V124" i="4"/>
  <c r="I293" i="4"/>
  <c r="J293" i="4"/>
  <c r="D293" i="4"/>
  <c r="F293" i="4"/>
  <c r="G293" i="4"/>
  <c r="C293" i="4"/>
  <c r="E291" i="4"/>
  <c r="H291" i="4"/>
  <c r="K291" i="4"/>
  <c r="L291" i="4"/>
  <c r="M291" i="4"/>
  <c r="Q291" i="4" s="1"/>
  <c r="V291" i="4"/>
  <c r="W291" i="4"/>
  <c r="X291" i="4"/>
  <c r="N183" i="4" l="1"/>
  <c r="T291" i="4"/>
  <c r="N51" i="4"/>
  <c r="T124" i="4"/>
  <c r="U183" i="4"/>
  <c r="R183" i="4"/>
  <c r="Q183" i="4"/>
  <c r="N52" i="4"/>
  <c r="P183" i="4"/>
  <c r="N124" i="4"/>
  <c r="S291" i="4"/>
  <c r="N291" i="4"/>
  <c r="P291" i="4"/>
  <c r="X124" i="4" l="1"/>
  <c r="U124" i="4"/>
  <c r="R291" i="4"/>
  <c r="U291" i="4"/>
  <c r="O228" i="4" l="1"/>
  <c r="J228" i="4"/>
  <c r="I228" i="4"/>
  <c r="G228" i="4"/>
  <c r="F228" i="4"/>
  <c r="D228" i="4"/>
  <c r="C228" i="4"/>
  <c r="E226" i="4"/>
  <c r="H226" i="4"/>
  <c r="K226" i="4"/>
  <c r="L226" i="4"/>
  <c r="P226" i="4" s="1"/>
  <c r="M226" i="4"/>
  <c r="Q226" i="4" s="1"/>
  <c r="T226" i="4"/>
  <c r="V226" i="4"/>
  <c r="W226" i="4"/>
  <c r="X226" i="4"/>
  <c r="E227" i="4"/>
  <c r="H227" i="4"/>
  <c r="K227" i="4"/>
  <c r="L227" i="4"/>
  <c r="P227" i="4" s="1"/>
  <c r="M227" i="4"/>
  <c r="S227" i="4"/>
  <c r="T227" i="4"/>
  <c r="U227" i="4"/>
  <c r="V227" i="4"/>
  <c r="X225" i="4"/>
  <c r="W225" i="4"/>
  <c r="V225" i="4"/>
  <c r="U225" i="4"/>
  <c r="T225" i="4"/>
  <c r="S225" i="4"/>
  <c r="M225" i="4"/>
  <c r="Q225" i="4" s="1"/>
  <c r="L225" i="4"/>
  <c r="P225" i="4" s="1"/>
  <c r="K225" i="4"/>
  <c r="H225" i="4"/>
  <c r="E225" i="4"/>
  <c r="V228" i="4" l="1"/>
  <c r="N227" i="4"/>
  <c r="X227" i="4" s="1"/>
  <c r="X228" i="4" s="1"/>
  <c r="Q227" i="4"/>
  <c r="Q228" i="4" s="1"/>
  <c r="K228" i="4"/>
  <c r="P228" i="4"/>
  <c r="E228" i="4"/>
  <c r="N226" i="4"/>
  <c r="T228" i="4"/>
  <c r="H228" i="4"/>
  <c r="M228" i="4"/>
  <c r="L228" i="4"/>
  <c r="W227" i="4"/>
  <c r="W228" i="4" s="1"/>
  <c r="S226" i="4"/>
  <c r="S228" i="4" s="1"/>
  <c r="N225" i="4"/>
  <c r="R225" i="4" s="1"/>
  <c r="R227" i="4" l="1"/>
  <c r="U226" i="4"/>
  <c r="U228" i="4" s="1"/>
  <c r="R226" i="4"/>
  <c r="N228" i="4"/>
  <c r="R228" i="4" l="1"/>
  <c r="E152" i="4"/>
  <c r="H152" i="4"/>
  <c r="K152" i="4"/>
  <c r="L152" i="4"/>
  <c r="S152" i="4" s="1"/>
  <c r="M152" i="4"/>
  <c r="Q152" i="4" s="1"/>
  <c r="V152" i="4"/>
  <c r="W152" i="4"/>
  <c r="X152" i="4"/>
  <c r="E125" i="4"/>
  <c r="H125" i="4"/>
  <c r="K125" i="4"/>
  <c r="L125" i="4"/>
  <c r="P125" i="4" s="1"/>
  <c r="M125" i="4"/>
  <c r="Q125" i="4" s="1"/>
  <c r="V125" i="4"/>
  <c r="W125" i="4"/>
  <c r="X125" i="4"/>
  <c r="E131" i="4"/>
  <c r="H131" i="4"/>
  <c r="K131" i="4"/>
  <c r="L131" i="4"/>
  <c r="P131" i="4" s="1"/>
  <c r="M131" i="4"/>
  <c r="Q131" i="4" s="1"/>
  <c r="V131" i="4"/>
  <c r="W131" i="4"/>
  <c r="X131" i="4"/>
  <c r="E130" i="4"/>
  <c r="H130" i="4"/>
  <c r="K130" i="4"/>
  <c r="L130" i="4"/>
  <c r="S130" i="4" s="1"/>
  <c r="M130" i="4"/>
  <c r="W130" i="4" s="1"/>
  <c r="P130" i="4"/>
  <c r="Q130" i="4"/>
  <c r="R130" i="4"/>
  <c r="T130" i="4"/>
  <c r="V130" i="4"/>
  <c r="X40" i="4"/>
  <c r="W40" i="4"/>
  <c r="V40" i="4"/>
  <c r="R40" i="4"/>
  <c r="Q40" i="4"/>
  <c r="P40" i="4"/>
  <c r="M40" i="4"/>
  <c r="T40" i="4" s="1"/>
  <c r="L40" i="4"/>
  <c r="S40" i="4" s="1"/>
  <c r="K40" i="4"/>
  <c r="H40" i="4"/>
  <c r="E40" i="4"/>
  <c r="G22" i="4"/>
  <c r="F22" i="4"/>
  <c r="T125" i="4" l="1"/>
  <c r="T131" i="4"/>
  <c r="S131" i="4"/>
  <c r="S125" i="4"/>
  <c r="P152" i="4"/>
  <c r="N125" i="4"/>
  <c r="N152" i="4"/>
  <c r="N130" i="4"/>
  <c r="N131" i="4"/>
  <c r="T152" i="4"/>
  <c r="N40" i="4"/>
  <c r="U40" i="4" s="1"/>
  <c r="R131" i="4" l="1"/>
  <c r="U131" i="4"/>
  <c r="U152" i="4"/>
  <c r="R152" i="4"/>
  <c r="X130" i="4"/>
  <c r="U130" i="4"/>
  <c r="R125" i="4"/>
  <c r="U125" i="4"/>
  <c r="E28" i="4"/>
  <c r="E29" i="4"/>
  <c r="E30" i="4"/>
  <c r="E31" i="4"/>
  <c r="E32" i="4"/>
  <c r="E33" i="4"/>
  <c r="X196" i="4" l="1"/>
  <c r="W196" i="4"/>
  <c r="V196" i="4"/>
  <c r="R196" i="4"/>
  <c r="Q196" i="4"/>
  <c r="P196" i="4"/>
  <c r="M196" i="4"/>
  <c r="T196" i="4" s="1"/>
  <c r="L196" i="4"/>
  <c r="S196" i="4" s="1"/>
  <c r="K196" i="4"/>
  <c r="H196" i="4"/>
  <c r="E196" i="4"/>
  <c r="N196" i="4" l="1"/>
  <c r="U196" i="4" s="1"/>
  <c r="O300" i="4" l="1"/>
  <c r="O301" i="4" s="1"/>
  <c r="J300" i="4"/>
  <c r="J301" i="4" s="1"/>
  <c r="J302" i="4" s="1"/>
  <c r="I300" i="4"/>
  <c r="I301" i="4" s="1"/>
  <c r="I302" i="4" s="1"/>
  <c r="G300" i="4"/>
  <c r="G301" i="4" s="1"/>
  <c r="G302" i="4" s="1"/>
  <c r="F300" i="4"/>
  <c r="F301" i="4" s="1"/>
  <c r="F302" i="4" s="1"/>
  <c r="D300" i="4"/>
  <c r="D301" i="4" s="1"/>
  <c r="D302" i="4" s="1"/>
  <c r="C300" i="4"/>
  <c r="C301" i="4" s="1"/>
  <c r="R299" i="4"/>
  <c r="R300" i="4" s="1"/>
  <c r="R301" i="4" s="1"/>
  <c r="R302" i="4" s="1"/>
  <c r="Q299" i="4"/>
  <c r="Q300" i="4" s="1"/>
  <c r="Q301" i="4" s="1"/>
  <c r="Q302" i="4" s="1"/>
  <c r="P299" i="4"/>
  <c r="P300" i="4" s="1"/>
  <c r="P301" i="4" s="1"/>
  <c r="P302" i="4" s="1"/>
  <c r="M299" i="4"/>
  <c r="T299" i="4" s="1"/>
  <c r="L299" i="4"/>
  <c r="S299" i="4" s="1"/>
  <c r="K299" i="4"/>
  <c r="K300" i="4" s="1"/>
  <c r="K301" i="4" s="1"/>
  <c r="K302" i="4" s="1"/>
  <c r="H299" i="4"/>
  <c r="H300" i="4" s="1"/>
  <c r="H301" i="4" s="1"/>
  <c r="H302" i="4" s="1"/>
  <c r="E299" i="4"/>
  <c r="E300" i="4" s="1"/>
  <c r="E301" i="4" s="1"/>
  <c r="E302" i="4" s="1"/>
  <c r="W299" i="4" l="1"/>
  <c r="W300" i="4" s="1"/>
  <c r="W301" i="4" s="1"/>
  <c r="W302" i="4" s="1"/>
  <c r="V299" i="4"/>
  <c r="V300" i="4" s="1"/>
  <c r="V301" i="4" s="1"/>
  <c r="V302" i="4" s="1"/>
  <c r="T300" i="4"/>
  <c r="T301" i="4" s="1"/>
  <c r="T302" i="4" s="1"/>
  <c r="C302" i="4"/>
  <c r="L301" i="4"/>
  <c r="S300" i="4"/>
  <c r="S301" i="4" s="1"/>
  <c r="S302" i="4" s="1"/>
  <c r="M300" i="4"/>
  <c r="N299" i="4"/>
  <c r="M301" i="4"/>
  <c r="M302" i="4" s="1"/>
  <c r="L300" i="4"/>
  <c r="U299" i="4" l="1"/>
  <c r="U300" i="4" s="1"/>
  <c r="U301" i="4" s="1"/>
  <c r="U302" i="4" s="1"/>
  <c r="X299" i="4"/>
  <c r="X300" i="4" s="1"/>
  <c r="X301" i="4" s="1"/>
  <c r="X302" i="4" s="1"/>
  <c r="N301" i="4"/>
  <c r="N302" i="4" s="1"/>
  <c r="B12" i="5" s="1"/>
  <c r="L302" i="4"/>
  <c r="N300" i="4"/>
  <c r="X184" i="4" l="1"/>
  <c r="W184" i="4"/>
  <c r="V184" i="4"/>
  <c r="U184" i="4"/>
  <c r="T184" i="4"/>
  <c r="S184" i="4"/>
  <c r="M184" i="4"/>
  <c r="Q184" i="4" s="1"/>
  <c r="L184" i="4"/>
  <c r="P184" i="4" s="1"/>
  <c r="K184" i="4"/>
  <c r="H184" i="4"/>
  <c r="E184" i="4"/>
  <c r="N184" i="4" l="1"/>
  <c r="R184" i="4" s="1"/>
  <c r="F143" i="4"/>
  <c r="F111" i="4"/>
  <c r="F114" i="4"/>
  <c r="F133" i="4"/>
  <c r="X108" i="4"/>
  <c r="W108" i="4"/>
  <c r="V108" i="4"/>
  <c r="R108" i="4"/>
  <c r="Q108" i="4"/>
  <c r="P108" i="4"/>
  <c r="M108" i="4"/>
  <c r="T108" i="4" s="1"/>
  <c r="L108" i="4"/>
  <c r="S108" i="4" s="1"/>
  <c r="K108" i="4"/>
  <c r="H108" i="4"/>
  <c r="E108" i="4"/>
  <c r="F54" i="4"/>
  <c r="F42" i="4"/>
  <c r="F46" i="4"/>
  <c r="F37" i="4"/>
  <c r="F34" i="4"/>
  <c r="X11" i="4"/>
  <c r="W11" i="4"/>
  <c r="V11" i="4"/>
  <c r="T11" i="4"/>
  <c r="S11" i="4"/>
  <c r="M11" i="4"/>
  <c r="Q11" i="4" s="1"/>
  <c r="U11" i="4" s="1"/>
  <c r="L11" i="4"/>
  <c r="P11" i="4" s="1"/>
  <c r="K11" i="4"/>
  <c r="H11" i="4"/>
  <c r="E11" i="4"/>
  <c r="F13" i="4"/>
  <c r="X247" i="4"/>
  <c r="W247" i="4"/>
  <c r="V247" i="4"/>
  <c r="R247" i="4"/>
  <c r="Q247" i="4"/>
  <c r="P247" i="4"/>
  <c r="M247" i="4"/>
  <c r="T247" i="4" s="1"/>
  <c r="L247" i="4"/>
  <c r="S247" i="4" s="1"/>
  <c r="K247" i="4"/>
  <c r="H247" i="4"/>
  <c r="E247" i="4"/>
  <c r="D54" i="4"/>
  <c r="G54" i="4"/>
  <c r="I54" i="4"/>
  <c r="J54" i="4"/>
  <c r="C54" i="4"/>
  <c r="X53" i="4"/>
  <c r="W53" i="4"/>
  <c r="V53" i="4"/>
  <c r="R53" i="4"/>
  <c r="Q53" i="4"/>
  <c r="P53" i="4"/>
  <c r="T53" i="4"/>
  <c r="S53" i="4"/>
  <c r="K53" i="4"/>
  <c r="H53" i="4"/>
  <c r="E53" i="4"/>
  <c r="E10" i="4"/>
  <c r="E12" i="4"/>
  <c r="E9" i="4"/>
  <c r="F134" i="4" l="1"/>
  <c r="N108" i="4"/>
  <c r="U108" i="4" s="1"/>
  <c r="N11" i="4"/>
  <c r="R11" i="4" s="1"/>
  <c r="N247" i="4"/>
  <c r="U247" i="4" s="1"/>
  <c r="N53" i="4"/>
  <c r="U53" i="4" s="1"/>
  <c r="E100" i="4" l="1"/>
  <c r="E101" i="4"/>
  <c r="E102" i="4"/>
  <c r="E103" i="4"/>
  <c r="E104" i="4"/>
  <c r="E105" i="4"/>
  <c r="E106" i="4"/>
  <c r="E107" i="4"/>
  <c r="E109" i="4"/>
  <c r="E110" i="4"/>
  <c r="P293" i="4" l="1"/>
  <c r="X292" i="4" l="1"/>
  <c r="X293" i="4" s="1"/>
  <c r="W292" i="4"/>
  <c r="W293" i="4" s="1"/>
  <c r="V292" i="4"/>
  <c r="V293" i="4" s="1"/>
  <c r="X281" i="4"/>
  <c r="W281" i="4"/>
  <c r="V281" i="4"/>
  <c r="X280" i="4"/>
  <c r="W280" i="4"/>
  <c r="V280" i="4"/>
  <c r="X273" i="4"/>
  <c r="X274" i="4" s="1"/>
  <c r="X275" i="4" s="1"/>
  <c r="W273" i="4"/>
  <c r="W274" i="4" s="1"/>
  <c r="W275" i="4" s="1"/>
  <c r="V273" i="4"/>
  <c r="V274" i="4" s="1"/>
  <c r="V275" i="4" s="1"/>
  <c r="X268" i="4"/>
  <c r="W268" i="4"/>
  <c r="V268" i="4"/>
  <c r="X267" i="4"/>
  <c r="W267" i="4"/>
  <c r="V267" i="4"/>
  <c r="X266" i="4"/>
  <c r="W266" i="4"/>
  <c r="V266" i="4"/>
  <c r="X265" i="4"/>
  <c r="W265" i="4"/>
  <c r="V265" i="4"/>
  <c r="X264" i="4"/>
  <c r="W264" i="4"/>
  <c r="V264" i="4"/>
  <c r="X263" i="4"/>
  <c r="W263" i="4"/>
  <c r="V263" i="4"/>
  <c r="X262" i="4"/>
  <c r="W262" i="4"/>
  <c r="V262" i="4"/>
  <c r="X255" i="4"/>
  <c r="W255" i="4"/>
  <c r="V255" i="4"/>
  <c r="X254" i="4"/>
  <c r="W254" i="4"/>
  <c r="V254" i="4"/>
  <c r="X253" i="4"/>
  <c r="W253" i="4"/>
  <c r="V253" i="4"/>
  <c r="X248" i="4"/>
  <c r="W248" i="4"/>
  <c r="V248" i="4"/>
  <c r="X244" i="4"/>
  <c r="W244" i="4"/>
  <c r="V244" i="4"/>
  <c r="X243" i="4"/>
  <c r="W243" i="4"/>
  <c r="V243" i="4"/>
  <c r="X242" i="4"/>
  <c r="W242" i="4"/>
  <c r="V242" i="4"/>
  <c r="X241" i="4"/>
  <c r="W241" i="4"/>
  <c r="V241" i="4"/>
  <c r="X240" i="4"/>
  <c r="W240" i="4"/>
  <c r="V240" i="4"/>
  <c r="X239" i="4"/>
  <c r="W239" i="4"/>
  <c r="V239" i="4"/>
  <c r="X232" i="4"/>
  <c r="W232" i="4"/>
  <c r="V232" i="4"/>
  <c r="X231" i="4"/>
  <c r="W231" i="4"/>
  <c r="V231" i="4"/>
  <c r="X230" i="4"/>
  <c r="W230" i="4"/>
  <c r="V230" i="4"/>
  <c r="X222" i="4"/>
  <c r="W222" i="4"/>
  <c r="V222" i="4"/>
  <c r="X221" i="4"/>
  <c r="W221" i="4"/>
  <c r="V221" i="4"/>
  <c r="X220" i="4"/>
  <c r="W220" i="4"/>
  <c r="V220" i="4"/>
  <c r="X219" i="4"/>
  <c r="W219" i="4"/>
  <c r="V219" i="4"/>
  <c r="X218" i="4"/>
  <c r="W218" i="4"/>
  <c r="V218" i="4"/>
  <c r="X217" i="4"/>
  <c r="W217" i="4"/>
  <c r="V217" i="4"/>
  <c r="X216" i="4"/>
  <c r="W216" i="4"/>
  <c r="V216" i="4"/>
  <c r="X215" i="4"/>
  <c r="W215" i="4"/>
  <c r="V215" i="4"/>
  <c r="X214" i="4"/>
  <c r="W214" i="4"/>
  <c r="V214" i="4"/>
  <c r="X207" i="4"/>
  <c r="X208" i="4" s="1"/>
  <c r="W207" i="4"/>
  <c r="W208" i="4" s="1"/>
  <c r="V207" i="4"/>
  <c r="V208" i="4" s="1"/>
  <c r="X204" i="4"/>
  <c r="W204" i="4"/>
  <c r="V204" i="4"/>
  <c r="X203" i="4"/>
  <c r="W203" i="4"/>
  <c r="V203" i="4"/>
  <c r="X202" i="4"/>
  <c r="W202" i="4"/>
  <c r="V202" i="4"/>
  <c r="X199" i="4"/>
  <c r="W199" i="4"/>
  <c r="V199" i="4"/>
  <c r="X198" i="4"/>
  <c r="W198" i="4"/>
  <c r="V198" i="4"/>
  <c r="X197" i="4"/>
  <c r="W197" i="4"/>
  <c r="V197" i="4"/>
  <c r="X195" i="4"/>
  <c r="W195" i="4"/>
  <c r="V195" i="4"/>
  <c r="X188" i="4"/>
  <c r="X189" i="4" s="1"/>
  <c r="W188" i="4"/>
  <c r="W189" i="4" s="1"/>
  <c r="V188" i="4"/>
  <c r="V189" i="4" s="1"/>
  <c r="X185" i="4"/>
  <c r="W185" i="4"/>
  <c r="V185" i="4"/>
  <c r="X178" i="4"/>
  <c r="X179" i="4" s="1"/>
  <c r="W178" i="4"/>
  <c r="W179" i="4" s="1"/>
  <c r="V178" i="4"/>
  <c r="V179" i="4" s="1"/>
  <c r="X175" i="4"/>
  <c r="W175" i="4"/>
  <c r="V175" i="4"/>
  <c r="X174" i="4"/>
  <c r="W174" i="4"/>
  <c r="V174" i="4"/>
  <c r="X173" i="4"/>
  <c r="W173" i="4"/>
  <c r="V173" i="4"/>
  <c r="X172" i="4"/>
  <c r="W172" i="4"/>
  <c r="V172" i="4"/>
  <c r="X169" i="4"/>
  <c r="W169" i="4"/>
  <c r="V169" i="4"/>
  <c r="X167" i="4"/>
  <c r="W167" i="4"/>
  <c r="V167" i="4"/>
  <c r="X166" i="4"/>
  <c r="W166" i="4"/>
  <c r="V166" i="4"/>
  <c r="X163" i="4"/>
  <c r="W163" i="4"/>
  <c r="V163" i="4"/>
  <c r="X160" i="4"/>
  <c r="X161" i="4" s="1"/>
  <c r="W160" i="4"/>
  <c r="W161" i="4" s="1"/>
  <c r="V160" i="4"/>
  <c r="V161" i="4" s="1"/>
  <c r="X157" i="4"/>
  <c r="W157" i="4"/>
  <c r="V157" i="4"/>
  <c r="X156" i="4"/>
  <c r="W156" i="4"/>
  <c r="V156" i="4"/>
  <c r="X155" i="4"/>
  <c r="W155" i="4"/>
  <c r="V155" i="4"/>
  <c r="X154" i="4"/>
  <c r="W154" i="4"/>
  <c r="V154" i="4"/>
  <c r="X153" i="4"/>
  <c r="W153" i="4"/>
  <c r="V153" i="4"/>
  <c r="X151" i="4"/>
  <c r="W151" i="4"/>
  <c r="V151" i="4"/>
  <c r="X150" i="4"/>
  <c r="W150" i="4"/>
  <c r="V150" i="4"/>
  <c r="X149" i="4"/>
  <c r="W149" i="4"/>
  <c r="V149" i="4"/>
  <c r="X142" i="4"/>
  <c r="W142" i="4"/>
  <c r="V142" i="4"/>
  <c r="X141" i="4"/>
  <c r="W141" i="4"/>
  <c r="V141" i="4"/>
  <c r="X140" i="4"/>
  <c r="W140" i="4"/>
  <c r="V140" i="4"/>
  <c r="X139" i="4"/>
  <c r="W139" i="4"/>
  <c r="V139" i="4"/>
  <c r="X138" i="4"/>
  <c r="W138" i="4"/>
  <c r="V138" i="4"/>
  <c r="X137" i="4"/>
  <c r="W137" i="4"/>
  <c r="V137" i="4"/>
  <c r="X132" i="4"/>
  <c r="W132" i="4"/>
  <c r="V132" i="4"/>
  <c r="X129" i="4"/>
  <c r="W129" i="4"/>
  <c r="V129" i="4"/>
  <c r="X128" i="4"/>
  <c r="W128" i="4"/>
  <c r="V128" i="4"/>
  <c r="X127" i="4"/>
  <c r="W127" i="4"/>
  <c r="V127" i="4"/>
  <c r="X126" i="4"/>
  <c r="W126" i="4"/>
  <c r="V126" i="4"/>
  <c r="X123" i="4"/>
  <c r="W123" i="4"/>
  <c r="V123" i="4"/>
  <c r="X122" i="4"/>
  <c r="W122" i="4"/>
  <c r="V122" i="4"/>
  <c r="X121" i="4"/>
  <c r="W121" i="4"/>
  <c r="V121" i="4"/>
  <c r="X120" i="4"/>
  <c r="W120" i="4"/>
  <c r="V120" i="4"/>
  <c r="X119" i="4"/>
  <c r="W119" i="4"/>
  <c r="V119" i="4"/>
  <c r="X118" i="4"/>
  <c r="W118" i="4"/>
  <c r="V118" i="4"/>
  <c r="X117" i="4"/>
  <c r="W117" i="4"/>
  <c r="V117" i="4"/>
  <c r="X116" i="4"/>
  <c r="W116" i="4"/>
  <c r="V116" i="4"/>
  <c r="X113" i="4"/>
  <c r="X114" i="4" s="1"/>
  <c r="W113" i="4"/>
  <c r="W114" i="4" s="1"/>
  <c r="V113" i="4"/>
  <c r="V114" i="4" s="1"/>
  <c r="X110" i="4"/>
  <c r="W110" i="4"/>
  <c r="V110" i="4"/>
  <c r="X109" i="4"/>
  <c r="W109" i="4"/>
  <c r="V109" i="4"/>
  <c r="X107" i="4"/>
  <c r="W107" i="4"/>
  <c r="V107" i="4"/>
  <c r="X106" i="4"/>
  <c r="W106" i="4"/>
  <c r="V106" i="4"/>
  <c r="X105" i="4"/>
  <c r="W105" i="4"/>
  <c r="V105" i="4"/>
  <c r="X104" i="4"/>
  <c r="W104" i="4"/>
  <c r="V104" i="4"/>
  <c r="X103" i="4"/>
  <c r="W103" i="4"/>
  <c r="V103" i="4"/>
  <c r="X102" i="4"/>
  <c r="W102" i="4"/>
  <c r="V102" i="4"/>
  <c r="X101" i="4"/>
  <c r="W101" i="4"/>
  <c r="V101" i="4"/>
  <c r="X100" i="4"/>
  <c r="W100" i="4"/>
  <c r="V100" i="4"/>
  <c r="X99" i="4"/>
  <c r="W99" i="4"/>
  <c r="V99" i="4"/>
  <c r="X98" i="4"/>
  <c r="W98" i="4"/>
  <c r="V98" i="4"/>
  <c r="X97" i="4"/>
  <c r="W97" i="4"/>
  <c r="V97" i="4"/>
  <c r="X96" i="4"/>
  <c r="W96" i="4"/>
  <c r="V96" i="4"/>
  <c r="X95" i="4"/>
  <c r="W95" i="4"/>
  <c r="V95" i="4"/>
  <c r="X94" i="4"/>
  <c r="W94" i="4"/>
  <c r="V94" i="4"/>
  <c r="X93" i="4"/>
  <c r="W93" i="4"/>
  <c r="V93" i="4"/>
  <c r="X92" i="4"/>
  <c r="W92" i="4"/>
  <c r="V92" i="4"/>
  <c r="X91" i="4"/>
  <c r="W91" i="4"/>
  <c r="V91" i="4"/>
  <c r="X90" i="4"/>
  <c r="W90" i="4"/>
  <c r="V90" i="4"/>
  <c r="X89" i="4"/>
  <c r="W89" i="4"/>
  <c r="V89" i="4"/>
  <c r="X88" i="4"/>
  <c r="W88" i="4"/>
  <c r="V88" i="4"/>
  <c r="X87" i="4"/>
  <c r="W87" i="4"/>
  <c r="V87" i="4"/>
  <c r="X86" i="4"/>
  <c r="W86" i="4"/>
  <c r="V86" i="4"/>
  <c r="X85" i="4"/>
  <c r="W85" i="4"/>
  <c r="V85" i="4"/>
  <c r="X78" i="4"/>
  <c r="W78" i="4"/>
  <c r="V78" i="4"/>
  <c r="X77" i="4"/>
  <c r="W77" i="4"/>
  <c r="V77" i="4"/>
  <c r="X76" i="4"/>
  <c r="W76" i="4"/>
  <c r="V76" i="4"/>
  <c r="X75" i="4"/>
  <c r="W75" i="4"/>
  <c r="V75" i="4"/>
  <c r="X74" i="4"/>
  <c r="W74" i="4"/>
  <c r="V74" i="4"/>
  <c r="X73" i="4"/>
  <c r="W73" i="4"/>
  <c r="V73" i="4"/>
  <c r="X72" i="4"/>
  <c r="W72" i="4"/>
  <c r="V72" i="4"/>
  <c r="X65" i="4"/>
  <c r="X66" i="4" s="1"/>
  <c r="W65" i="4"/>
  <c r="W66" i="4" s="1"/>
  <c r="V65" i="4"/>
  <c r="V66" i="4" s="1"/>
  <c r="X62" i="4"/>
  <c r="W62" i="4"/>
  <c r="V62" i="4"/>
  <c r="X61" i="4"/>
  <c r="W61" i="4"/>
  <c r="V61" i="4"/>
  <c r="X56" i="4"/>
  <c r="X57" i="4" s="1"/>
  <c r="W56" i="4"/>
  <c r="W57" i="4" s="1"/>
  <c r="V56" i="4"/>
  <c r="V57" i="4" s="1"/>
  <c r="X52" i="4"/>
  <c r="W52" i="4"/>
  <c r="V52" i="4"/>
  <c r="X51" i="4"/>
  <c r="W51" i="4"/>
  <c r="V51" i="4"/>
  <c r="X48" i="4"/>
  <c r="X49" i="4" s="1"/>
  <c r="W48" i="4"/>
  <c r="W49" i="4" s="1"/>
  <c r="V48" i="4"/>
  <c r="V49" i="4" s="1"/>
  <c r="X41" i="4"/>
  <c r="W41" i="4"/>
  <c r="V41" i="4"/>
  <c r="X39" i="4"/>
  <c r="W39" i="4"/>
  <c r="V39" i="4"/>
  <c r="X45" i="4"/>
  <c r="W45" i="4"/>
  <c r="V45" i="4"/>
  <c r="X44" i="4"/>
  <c r="W44" i="4"/>
  <c r="V44" i="4"/>
  <c r="X36" i="4"/>
  <c r="X37" i="4" s="1"/>
  <c r="W36" i="4"/>
  <c r="W37" i="4" s="1"/>
  <c r="V36" i="4"/>
  <c r="V37" i="4" s="1"/>
  <c r="X33" i="4"/>
  <c r="W33" i="4"/>
  <c r="V33" i="4"/>
  <c r="X32" i="4"/>
  <c r="W32" i="4"/>
  <c r="V32" i="4"/>
  <c r="X31" i="4"/>
  <c r="W31" i="4"/>
  <c r="V31" i="4"/>
  <c r="X30" i="4"/>
  <c r="W30" i="4"/>
  <c r="V30" i="4"/>
  <c r="X29" i="4"/>
  <c r="W29" i="4"/>
  <c r="V29" i="4"/>
  <c r="X28" i="4"/>
  <c r="W28" i="4"/>
  <c r="V28" i="4"/>
  <c r="X21" i="4"/>
  <c r="W21" i="4"/>
  <c r="V21" i="4"/>
  <c r="X20" i="4"/>
  <c r="W20" i="4"/>
  <c r="V20" i="4"/>
  <c r="X15" i="4"/>
  <c r="X16" i="4" s="1"/>
  <c r="W15" i="4"/>
  <c r="W16" i="4" s="1"/>
  <c r="V15" i="4"/>
  <c r="V16" i="4" s="1"/>
  <c r="X12" i="4"/>
  <c r="W12" i="4"/>
  <c r="V12" i="4"/>
  <c r="X10" i="4"/>
  <c r="W10" i="4"/>
  <c r="V10" i="4"/>
  <c r="X9" i="4"/>
  <c r="W9" i="4"/>
  <c r="V9" i="4"/>
  <c r="X245" i="4" l="1"/>
  <c r="V245" i="4"/>
  <c r="W245" i="4"/>
  <c r="V233" i="4"/>
  <c r="W42" i="4"/>
  <c r="V54" i="4"/>
  <c r="W158" i="4"/>
  <c r="X164" i="4"/>
  <c r="V170" i="4"/>
  <c r="X186" i="4"/>
  <c r="X190" i="4" s="1"/>
  <c r="X200" i="4"/>
  <c r="W282" i="4"/>
  <c r="W283" i="4" s="1"/>
  <c r="W284" i="4" s="1"/>
  <c r="W22" i="4"/>
  <c r="V22" i="4"/>
  <c r="X34" i="4"/>
  <c r="W46" i="4"/>
  <c r="V79" i="4"/>
  <c r="V80" i="4" s="1"/>
  <c r="V81" i="4" s="1"/>
  <c r="W143" i="4"/>
  <c r="W144" i="4" s="1"/>
  <c r="X54" i="4"/>
  <c r="W63" i="4"/>
  <c r="W67" i="4" s="1"/>
  <c r="V164" i="4"/>
  <c r="V186" i="4"/>
  <c r="V190" i="4" s="1"/>
  <c r="W233" i="4"/>
  <c r="X233" i="4"/>
  <c r="X249" i="4"/>
  <c r="V34" i="4"/>
  <c r="X79" i="4"/>
  <c r="X80" i="4" s="1"/>
  <c r="X81" i="4" s="1"/>
  <c r="W111" i="4"/>
  <c r="W176" i="4"/>
  <c r="V200" i="4"/>
  <c r="W205" i="4"/>
  <c r="W223" i="4"/>
  <c r="V249" i="4"/>
  <c r="V46" i="4"/>
  <c r="X42" i="4"/>
  <c r="W54" i="4"/>
  <c r="V63" i="4"/>
  <c r="V67" i="4" s="1"/>
  <c r="X111" i="4"/>
  <c r="V143" i="4"/>
  <c r="V144" i="4" s="1"/>
  <c r="V158" i="4"/>
  <c r="W164" i="4"/>
  <c r="X176" i="4"/>
  <c r="W186" i="4"/>
  <c r="W190" i="4" s="1"/>
  <c r="W200" i="4"/>
  <c r="X205" i="4"/>
  <c r="X223" i="4"/>
  <c r="W249" i="4"/>
  <c r="V256" i="4"/>
  <c r="V257" i="4" s="1"/>
  <c r="V269" i="4"/>
  <c r="V270" i="4" s="1"/>
  <c r="V276" i="4" s="1"/>
  <c r="W269" i="4"/>
  <c r="W270" i="4" s="1"/>
  <c r="W276" i="4" s="1"/>
  <c r="X282" i="4"/>
  <c r="X283" i="4" s="1"/>
  <c r="X284" i="4" s="1"/>
  <c r="X22" i="4"/>
  <c r="W34" i="4"/>
  <c r="X46" i="4"/>
  <c r="V42" i="4"/>
  <c r="X63" i="4"/>
  <c r="X67" i="4" s="1"/>
  <c r="W79" i="4"/>
  <c r="W80" i="4" s="1"/>
  <c r="W81" i="4" s="1"/>
  <c r="V111" i="4"/>
  <c r="X143" i="4"/>
  <c r="X144" i="4" s="1"/>
  <c r="X158" i="4"/>
  <c r="V176" i="4"/>
  <c r="V205" i="4"/>
  <c r="V223" i="4"/>
  <c r="X269" i="4"/>
  <c r="X270" i="4" s="1"/>
  <c r="X276" i="4" s="1"/>
  <c r="V282" i="4"/>
  <c r="V283" i="4" s="1"/>
  <c r="V284" i="4" s="1"/>
  <c r="V133" i="4"/>
  <c r="W133" i="4"/>
  <c r="W170" i="4"/>
  <c r="W256" i="4"/>
  <c r="W257" i="4" s="1"/>
  <c r="X133" i="4"/>
  <c r="X170" i="4"/>
  <c r="X256" i="4"/>
  <c r="X257" i="4" s="1"/>
  <c r="W13" i="4"/>
  <c r="W23" i="4" s="1"/>
  <c r="X13" i="4"/>
  <c r="X23" i="4" s="1"/>
  <c r="V13" i="4"/>
  <c r="X234" i="4" l="1"/>
  <c r="V234" i="4"/>
  <c r="V235" i="4" s="1"/>
  <c r="W234" i="4"/>
  <c r="W235" i="4" s="1"/>
  <c r="V250" i="4"/>
  <c r="V258" i="4" s="1"/>
  <c r="X250" i="4"/>
  <c r="X258" i="4" s="1"/>
  <c r="W250" i="4"/>
  <c r="W258" i="4" s="1"/>
  <c r="V58" i="4"/>
  <c r="V68" i="4" s="1"/>
  <c r="X209" i="4"/>
  <c r="X210" i="4" s="1"/>
  <c r="V209" i="4"/>
  <c r="V210" i="4" s="1"/>
  <c r="X58" i="4"/>
  <c r="X68" i="4" s="1"/>
  <c r="V134" i="4"/>
  <c r="V145" i="4" s="1"/>
  <c r="W58" i="4"/>
  <c r="W68" i="4" s="1"/>
  <c r="W134" i="4"/>
  <c r="W145" i="4" s="1"/>
  <c r="W209" i="4"/>
  <c r="W210" i="4" s="1"/>
  <c r="V180" i="4"/>
  <c r="V191" i="4" s="1"/>
  <c r="X134" i="4"/>
  <c r="X145" i="4" s="1"/>
  <c r="X235" i="4"/>
  <c r="W180" i="4"/>
  <c r="X17" i="4"/>
  <c r="X24" i="4" s="1"/>
  <c r="V17" i="4"/>
  <c r="V23" i="4"/>
  <c r="W17" i="4"/>
  <c r="W24" i="4" s="1"/>
  <c r="X180" i="4" l="1"/>
  <c r="X191" i="4" s="1"/>
  <c r="W191" i="4"/>
  <c r="V24" i="4"/>
  <c r="E173" i="4"/>
  <c r="H173" i="4"/>
  <c r="K173" i="4"/>
  <c r="L173" i="4"/>
  <c r="P173" i="4" s="1"/>
  <c r="M173" i="4"/>
  <c r="Q173" i="4" s="1"/>
  <c r="S173" i="4"/>
  <c r="T173" i="4"/>
  <c r="U155" i="4"/>
  <c r="T155" i="4"/>
  <c r="S155" i="4"/>
  <c r="M155" i="4"/>
  <c r="Q155" i="4" s="1"/>
  <c r="L155" i="4"/>
  <c r="P155" i="4" s="1"/>
  <c r="K155" i="4"/>
  <c r="H155" i="4"/>
  <c r="E155" i="4"/>
  <c r="N173" i="4" l="1"/>
  <c r="R173" i="4" s="1"/>
  <c r="U173" i="4"/>
  <c r="N155" i="4"/>
  <c r="R155" i="4" s="1"/>
  <c r="U174" i="4" l="1"/>
  <c r="T174" i="4"/>
  <c r="S174" i="4"/>
  <c r="M174" i="4"/>
  <c r="Q174" i="4" s="1"/>
  <c r="L174" i="4"/>
  <c r="P174" i="4" s="1"/>
  <c r="K174" i="4"/>
  <c r="H174" i="4"/>
  <c r="E174" i="4"/>
  <c r="N174" i="4" l="1"/>
  <c r="R174" i="4" s="1"/>
  <c r="E153" i="4"/>
  <c r="H153" i="4"/>
  <c r="K153" i="4"/>
  <c r="L153" i="4"/>
  <c r="M153" i="4"/>
  <c r="T153" i="4" s="1"/>
  <c r="P153" i="4"/>
  <c r="Q153" i="4"/>
  <c r="R153" i="4"/>
  <c r="D22" i="4"/>
  <c r="I22" i="4"/>
  <c r="J22" i="4"/>
  <c r="C22" i="4"/>
  <c r="E21" i="4"/>
  <c r="H21" i="4"/>
  <c r="K21" i="4"/>
  <c r="L21" i="4"/>
  <c r="P21" i="4" s="1"/>
  <c r="M21" i="4"/>
  <c r="T21" i="4" s="1"/>
  <c r="S21" i="4"/>
  <c r="O57" i="4"/>
  <c r="J57" i="4"/>
  <c r="I57" i="4"/>
  <c r="G57" i="4"/>
  <c r="F57" i="4"/>
  <c r="D57" i="4"/>
  <c r="C57" i="4"/>
  <c r="R56" i="4"/>
  <c r="R57" i="4" s="1"/>
  <c r="Q56" i="4"/>
  <c r="Q57" i="4" s="1"/>
  <c r="P56" i="4"/>
  <c r="P57" i="4" s="1"/>
  <c r="M56" i="4"/>
  <c r="T56" i="4" s="1"/>
  <c r="T57" i="4" s="1"/>
  <c r="L56" i="4"/>
  <c r="K56" i="4"/>
  <c r="K57" i="4" s="1"/>
  <c r="H56" i="4"/>
  <c r="H57" i="4" s="1"/>
  <c r="E56" i="4"/>
  <c r="E57" i="4" s="1"/>
  <c r="M57" i="4" l="1"/>
  <c r="Q21" i="4"/>
  <c r="U21" i="4" s="1"/>
  <c r="N153" i="4"/>
  <c r="U153" i="4" s="1"/>
  <c r="S153" i="4"/>
  <c r="N21" i="4"/>
  <c r="R21" i="4" s="1"/>
  <c r="L57" i="4"/>
  <c r="N56" i="4"/>
  <c r="U56" i="4" s="1"/>
  <c r="U57" i="4" s="1"/>
  <c r="S56" i="4"/>
  <c r="S57" i="4" s="1"/>
  <c r="N57" i="4" l="1"/>
  <c r="D274" i="4"/>
  <c r="F274" i="4"/>
  <c r="G274" i="4"/>
  <c r="I274" i="4"/>
  <c r="J274" i="4"/>
  <c r="O274" i="4"/>
  <c r="C274" i="4"/>
  <c r="C275" i="4" s="1"/>
  <c r="D289" i="4" l="1"/>
  <c r="F289" i="4"/>
  <c r="G289" i="4"/>
  <c r="I289" i="4"/>
  <c r="J289" i="4"/>
  <c r="C289" i="4"/>
  <c r="L289" i="4" l="1"/>
  <c r="J143" i="4"/>
  <c r="E72" i="4" l="1"/>
  <c r="E73" i="4"/>
  <c r="E74" i="4"/>
  <c r="E75" i="4"/>
  <c r="E76" i="4"/>
  <c r="E77" i="4"/>
  <c r="E78" i="4"/>
  <c r="H72" i="4"/>
  <c r="H73" i="4"/>
  <c r="H74" i="4"/>
  <c r="H75" i="4"/>
  <c r="H76" i="4"/>
  <c r="H77" i="4"/>
  <c r="H78" i="4"/>
  <c r="E44" i="4"/>
  <c r="E45" i="4"/>
  <c r="E52" i="4" l="1"/>
  <c r="H52" i="4"/>
  <c r="K52" i="4"/>
  <c r="S52" i="4"/>
  <c r="P52" i="4"/>
  <c r="Q52" i="4"/>
  <c r="R52" i="4"/>
  <c r="R292" i="4"/>
  <c r="R293" i="4" s="1"/>
  <c r="Q292" i="4"/>
  <c r="Q293" i="4" s="1"/>
  <c r="P292" i="4"/>
  <c r="E292" i="4"/>
  <c r="E293" i="4" s="1"/>
  <c r="H292" i="4"/>
  <c r="H293" i="4" s="1"/>
  <c r="K292" i="4"/>
  <c r="K293" i="4" s="1"/>
  <c r="L292" i="4"/>
  <c r="M292" i="4"/>
  <c r="H266" i="4"/>
  <c r="E264" i="4"/>
  <c r="H264" i="4"/>
  <c r="K264" i="4"/>
  <c r="L264" i="4"/>
  <c r="M264" i="4"/>
  <c r="T264" i="4" s="1"/>
  <c r="P264" i="4"/>
  <c r="Q264" i="4"/>
  <c r="R264" i="4"/>
  <c r="O114" i="4"/>
  <c r="J114" i="4"/>
  <c r="I114" i="4"/>
  <c r="G114" i="4"/>
  <c r="D114" i="4"/>
  <c r="C114" i="4"/>
  <c r="R113" i="4"/>
  <c r="R114" i="4" s="1"/>
  <c r="Q113" i="4"/>
  <c r="Q114" i="4" s="1"/>
  <c r="P113" i="4"/>
  <c r="P114" i="4" s="1"/>
  <c r="M113" i="4"/>
  <c r="T113" i="4" s="1"/>
  <c r="T114" i="4" s="1"/>
  <c r="L113" i="4"/>
  <c r="S113" i="4" s="1"/>
  <c r="S114" i="4" s="1"/>
  <c r="K113" i="4"/>
  <c r="K114" i="4" s="1"/>
  <c r="H113" i="4"/>
  <c r="H114" i="4" s="1"/>
  <c r="E113" i="4"/>
  <c r="E114" i="4" s="1"/>
  <c r="P44" i="4"/>
  <c r="D63" i="4"/>
  <c r="C63" i="4"/>
  <c r="G63" i="4"/>
  <c r="I63" i="4"/>
  <c r="J63" i="4"/>
  <c r="F63" i="4"/>
  <c r="E62" i="4"/>
  <c r="H62" i="4"/>
  <c r="K62" i="4"/>
  <c r="L62" i="4"/>
  <c r="S62" i="4" s="1"/>
  <c r="M62" i="4"/>
  <c r="T62" i="4" s="1"/>
  <c r="P62" i="4"/>
  <c r="Q62" i="4"/>
  <c r="R62" i="4"/>
  <c r="D46" i="4"/>
  <c r="G46" i="4"/>
  <c r="I46" i="4"/>
  <c r="J46" i="4"/>
  <c r="C46" i="4"/>
  <c r="H44" i="4"/>
  <c r="K44" i="4"/>
  <c r="L44" i="4"/>
  <c r="S44" i="4" s="1"/>
  <c r="M44" i="4"/>
  <c r="T44" i="4" s="1"/>
  <c r="J23" i="4"/>
  <c r="I23" i="4"/>
  <c r="G23" i="4"/>
  <c r="F23" i="4"/>
  <c r="T20" i="4"/>
  <c r="T22" i="4" s="1"/>
  <c r="S20" i="4"/>
  <c r="S22" i="4" s="1"/>
  <c r="M20" i="4"/>
  <c r="L20" i="4"/>
  <c r="K20" i="4"/>
  <c r="H20" i="4"/>
  <c r="H22" i="4" s="1"/>
  <c r="E20" i="4"/>
  <c r="S292" i="4" l="1"/>
  <c r="S293" i="4" s="1"/>
  <c r="L293" i="4"/>
  <c r="T292" i="4"/>
  <c r="T293" i="4" s="1"/>
  <c r="M293" i="4"/>
  <c r="E22" i="4"/>
  <c r="E23" i="4" s="1"/>
  <c r="K22" i="4"/>
  <c r="K23" i="4" s="1"/>
  <c r="Q20" i="4"/>
  <c r="Q22" i="4" s="1"/>
  <c r="Q23" i="4" s="1"/>
  <c r="M22" i="4"/>
  <c r="M23" i="4" s="1"/>
  <c r="P20" i="4"/>
  <c r="L22" i="4"/>
  <c r="L23" i="4" s="1"/>
  <c r="H23" i="4"/>
  <c r="N264" i="4"/>
  <c r="U264" i="4" s="1"/>
  <c r="M114" i="4"/>
  <c r="U52" i="4"/>
  <c r="T52" i="4"/>
  <c r="N292" i="4"/>
  <c r="N62" i="4"/>
  <c r="U62" i="4" s="1"/>
  <c r="L114" i="4"/>
  <c r="S264" i="4"/>
  <c r="N113" i="4"/>
  <c r="U113" i="4" s="1"/>
  <c r="U114" i="4" s="1"/>
  <c r="N44" i="4"/>
  <c r="Q44" i="4"/>
  <c r="C23" i="4"/>
  <c r="D23" i="4"/>
  <c r="N20" i="4"/>
  <c r="U292" i="4" l="1"/>
  <c r="U293" i="4" s="1"/>
  <c r="N293" i="4"/>
  <c r="U20" i="4"/>
  <c r="U22" i="4" s="1"/>
  <c r="P22" i="4"/>
  <c r="P23" i="4" s="1"/>
  <c r="R20" i="4"/>
  <c r="N22" i="4"/>
  <c r="N23" i="4" s="1"/>
  <c r="N114" i="4"/>
  <c r="R44" i="4"/>
  <c r="U44" i="4"/>
  <c r="R22" i="4" l="1"/>
  <c r="R23" i="4" s="1"/>
  <c r="Q195" i="4"/>
  <c r="F200" i="4"/>
  <c r="R102" i="4"/>
  <c r="Q102" i="4"/>
  <c r="P102" i="4"/>
  <c r="M102" i="4"/>
  <c r="T102" i="4" s="1"/>
  <c r="L102" i="4"/>
  <c r="S102" i="4" s="1"/>
  <c r="K102" i="4"/>
  <c r="H102" i="4"/>
  <c r="F249" i="4"/>
  <c r="D282" i="4"/>
  <c r="C282" i="4"/>
  <c r="G282" i="4"/>
  <c r="F282" i="4"/>
  <c r="R242" i="4"/>
  <c r="Q242" i="4"/>
  <c r="P242" i="4"/>
  <c r="M242" i="4"/>
  <c r="T242" i="4" s="1"/>
  <c r="L242" i="4"/>
  <c r="S242" i="4" s="1"/>
  <c r="K242" i="4"/>
  <c r="H242" i="4"/>
  <c r="E242" i="4"/>
  <c r="R216" i="4"/>
  <c r="Q216" i="4"/>
  <c r="P216" i="4"/>
  <c r="M216" i="4"/>
  <c r="T216" i="4" s="1"/>
  <c r="L216" i="4"/>
  <c r="S216" i="4" s="1"/>
  <c r="K216" i="4"/>
  <c r="H216" i="4"/>
  <c r="E216" i="4"/>
  <c r="D200" i="4"/>
  <c r="G200" i="4"/>
  <c r="I200" i="4"/>
  <c r="J200" i="4"/>
  <c r="C200" i="4"/>
  <c r="L200" i="4" l="1"/>
  <c r="N102" i="4"/>
  <c r="U102" i="4" s="1"/>
  <c r="N242" i="4"/>
  <c r="U242" i="4" s="1"/>
  <c r="N216" i="4"/>
  <c r="U216" i="4" s="1"/>
  <c r="R195" i="4"/>
  <c r="P195" i="4"/>
  <c r="M195" i="4"/>
  <c r="T195" i="4" s="1"/>
  <c r="L195" i="4"/>
  <c r="S195" i="4" s="1"/>
  <c r="K195" i="4"/>
  <c r="H195" i="4"/>
  <c r="E195" i="4"/>
  <c r="U185" i="4"/>
  <c r="T185" i="4"/>
  <c r="S185" i="4"/>
  <c r="M185" i="4"/>
  <c r="Q185" i="4" s="1"/>
  <c r="L185" i="4"/>
  <c r="K185" i="4"/>
  <c r="H185" i="4"/>
  <c r="E185" i="4"/>
  <c r="O186" i="4"/>
  <c r="D186" i="4"/>
  <c r="F186" i="4"/>
  <c r="G186" i="4"/>
  <c r="I186" i="4"/>
  <c r="J186" i="4"/>
  <c r="C186" i="4"/>
  <c r="R118" i="4"/>
  <c r="Q118" i="4"/>
  <c r="P118" i="4"/>
  <c r="M118" i="4"/>
  <c r="T118" i="4" s="1"/>
  <c r="L118" i="4"/>
  <c r="S118" i="4" s="1"/>
  <c r="K118" i="4"/>
  <c r="H118" i="4"/>
  <c r="E118" i="4"/>
  <c r="R110" i="4"/>
  <c r="Q110" i="4"/>
  <c r="P110" i="4"/>
  <c r="M110" i="4"/>
  <c r="T110" i="4" s="1"/>
  <c r="L110" i="4"/>
  <c r="S110" i="4" s="1"/>
  <c r="K110" i="4"/>
  <c r="H110" i="4"/>
  <c r="R109" i="4"/>
  <c r="Q109" i="4"/>
  <c r="P109" i="4"/>
  <c r="M109" i="4"/>
  <c r="T109" i="4" s="1"/>
  <c r="L109" i="4"/>
  <c r="S109" i="4" s="1"/>
  <c r="K109" i="4"/>
  <c r="H109" i="4"/>
  <c r="C111" i="4"/>
  <c r="R107" i="4"/>
  <c r="Q107" i="4"/>
  <c r="P107" i="4"/>
  <c r="M107" i="4"/>
  <c r="T107" i="4" s="1"/>
  <c r="L107" i="4"/>
  <c r="S107" i="4" s="1"/>
  <c r="K107" i="4"/>
  <c r="H107" i="4"/>
  <c r="R106" i="4"/>
  <c r="Q106" i="4"/>
  <c r="P106" i="4"/>
  <c r="M106" i="4"/>
  <c r="T106" i="4" s="1"/>
  <c r="L106" i="4"/>
  <c r="S106" i="4" s="1"/>
  <c r="K106" i="4"/>
  <c r="H106" i="4"/>
  <c r="R105" i="4"/>
  <c r="Q105" i="4"/>
  <c r="P105" i="4"/>
  <c r="M105" i="4"/>
  <c r="L105" i="4"/>
  <c r="S105" i="4" s="1"/>
  <c r="K105" i="4"/>
  <c r="H105" i="4"/>
  <c r="R100" i="4"/>
  <c r="Q100" i="4"/>
  <c r="P100" i="4"/>
  <c r="M100" i="4"/>
  <c r="T100" i="4" s="1"/>
  <c r="L100" i="4"/>
  <c r="S100" i="4" s="1"/>
  <c r="K100" i="4"/>
  <c r="H100" i="4"/>
  <c r="R99" i="4"/>
  <c r="Q99" i="4"/>
  <c r="P99" i="4"/>
  <c r="M99" i="4"/>
  <c r="T99" i="4" s="1"/>
  <c r="L99" i="4"/>
  <c r="S99" i="4" s="1"/>
  <c r="K99" i="4"/>
  <c r="H99" i="4"/>
  <c r="E99" i="4"/>
  <c r="R94" i="4"/>
  <c r="Q94" i="4"/>
  <c r="P94" i="4"/>
  <c r="M94" i="4"/>
  <c r="T94" i="4" s="1"/>
  <c r="L94" i="4"/>
  <c r="S94" i="4" s="1"/>
  <c r="K94" i="4"/>
  <c r="H94" i="4"/>
  <c r="E94" i="4"/>
  <c r="R93" i="4"/>
  <c r="Q93" i="4"/>
  <c r="P93" i="4"/>
  <c r="M93" i="4"/>
  <c r="T93" i="4" s="1"/>
  <c r="L93" i="4"/>
  <c r="K93" i="4"/>
  <c r="H93" i="4"/>
  <c r="E93" i="4"/>
  <c r="R90" i="4"/>
  <c r="Q90" i="4"/>
  <c r="P90" i="4"/>
  <c r="M90" i="4"/>
  <c r="T90" i="4" s="1"/>
  <c r="L90" i="4"/>
  <c r="S90" i="4" s="1"/>
  <c r="K90" i="4"/>
  <c r="H90" i="4"/>
  <c r="E90" i="4"/>
  <c r="R89" i="4"/>
  <c r="Q89" i="4"/>
  <c r="P89" i="4"/>
  <c r="M89" i="4"/>
  <c r="T89" i="4" s="1"/>
  <c r="L89" i="4"/>
  <c r="S89" i="4" s="1"/>
  <c r="K89" i="4"/>
  <c r="H89" i="4"/>
  <c r="E89" i="4"/>
  <c r="O54" i="4"/>
  <c r="R51" i="4"/>
  <c r="R54" i="4" s="1"/>
  <c r="Q51" i="4"/>
  <c r="Q54" i="4" s="1"/>
  <c r="P51" i="4"/>
  <c r="P54" i="4" s="1"/>
  <c r="T51" i="4"/>
  <c r="T54" i="4" s="1"/>
  <c r="S51" i="4"/>
  <c r="S54" i="4" s="1"/>
  <c r="K51" i="4"/>
  <c r="K54" i="4" s="1"/>
  <c r="H51" i="4"/>
  <c r="H54" i="4" s="1"/>
  <c r="E51" i="4"/>
  <c r="E54" i="4" s="1"/>
  <c r="N185" i="4" l="1"/>
  <c r="R185" i="4" s="1"/>
  <c r="N195" i="4"/>
  <c r="U195" i="4" s="1"/>
  <c r="P185" i="4"/>
  <c r="N118" i="4"/>
  <c r="U118" i="4" s="1"/>
  <c r="N110" i="4"/>
  <c r="U110" i="4" s="1"/>
  <c r="N109" i="4"/>
  <c r="U109" i="4" s="1"/>
  <c r="N105" i="4"/>
  <c r="U105" i="4" s="1"/>
  <c r="N94" i="4"/>
  <c r="U94" i="4" s="1"/>
  <c r="N93" i="4"/>
  <c r="U93" i="4" s="1"/>
  <c r="N107" i="4"/>
  <c r="U107" i="4" s="1"/>
  <c r="T105" i="4"/>
  <c r="N106" i="4"/>
  <c r="U106" i="4" s="1"/>
  <c r="N99" i="4"/>
  <c r="U99" i="4" s="1"/>
  <c r="N100" i="4"/>
  <c r="U100" i="4" s="1"/>
  <c r="S93" i="4"/>
  <c r="N90" i="4"/>
  <c r="U90" i="4" s="1"/>
  <c r="N89" i="4"/>
  <c r="U89" i="4" s="1"/>
  <c r="M54" i="4"/>
  <c r="L54" i="4"/>
  <c r="U51" i="4"/>
  <c r="U54" i="4" s="1"/>
  <c r="N54" i="4" l="1"/>
  <c r="U10" i="4" l="1"/>
  <c r="T10" i="4"/>
  <c r="S10" i="4"/>
  <c r="M10" i="4"/>
  <c r="Q10" i="4" s="1"/>
  <c r="L10" i="4"/>
  <c r="P10" i="4" s="1"/>
  <c r="K10" i="4"/>
  <c r="H10" i="4"/>
  <c r="L248" i="4"/>
  <c r="M248" i="4"/>
  <c r="L203" i="4"/>
  <c r="M203" i="4"/>
  <c r="L204" i="4"/>
  <c r="M204" i="4"/>
  <c r="M202" i="4"/>
  <c r="L202" i="4"/>
  <c r="L138" i="4"/>
  <c r="M138" i="4"/>
  <c r="L139" i="4"/>
  <c r="M139" i="4"/>
  <c r="L140" i="4"/>
  <c r="M140" i="4"/>
  <c r="L141" i="4"/>
  <c r="M141" i="4"/>
  <c r="L142" i="4"/>
  <c r="M142" i="4"/>
  <c r="M137" i="4"/>
  <c r="L137" i="4"/>
  <c r="L127" i="4"/>
  <c r="M127" i="4"/>
  <c r="L128" i="4"/>
  <c r="M128" i="4"/>
  <c r="L129" i="4"/>
  <c r="M129" i="4"/>
  <c r="L132" i="4"/>
  <c r="M132" i="4"/>
  <c r="M126" i="4"/>
  <c r="L126" i="4"/>
  <c r="M123" i="4"/>
  <c r="L123" i="4"/>
  <c r="M122" i="4"/>
  <c r="L122" i="4"/>
  <c r="M121" i="4"/>
  <c r="L121" i="4"/>
  <c r="M120" i="4"/>
  <c r="L120" i="4"/>
  <c r="M119" i="4"/>
  <c r="L119" i="4"/>
  <c r="M117" i="4"/>
  <c r="L117" i="4"/>
  <c r="M116" i="4"/>
  <c r="L116" i="4"/>
  <c r="M104" i="4"/>
  <c r="L104" i="4"/>
  <c r="M103" i="4"/>
  <c r="L103" i="4"/>
  <c r="M101" i="4"/>
  <c r="L101" i="4"/>
  <c r="M98" i="4"/>
  <c r="L98" i="4"/>
  <c r="M97" i="4"/>
  <c r="L97" i="4"/>
  <c r="M96" i="4"/>
  <c r="L96" i="4"/>
  <c r="M95" i="4"/>
  <c r="L95" i="4"/>
  <c r="M92" i="4"/>
  <c r="L92" i="4"/>
  <c r="M91" i="4"/>
  <c r="L91" i="4"/>
  <c r="M88" i="4"/>
  <c r="L88" i="4"/>
  <c r="M87" i="4"/>
  <c r="L87" i="4"/>
  <c r="M86" i="4"/>
  <c r="L86" i="4"/>
  <c r="M85" i="4"/>
  <c r="L85" i="4"/>
  <c r="M33" i="4"/>
  <c r="L33" i="4"/>
  <c r="M32" i="4"/>
  <c r="L32" i="4"/>
  <c r="M31" i="4"/>
  <c r="L31" i="4"/>
  <c r="M30" i="4"/>
  <c r="L30" i="4"/>
  <c r="M29" i="4"/>
  <c r="M28" i="4"/>
  <c r="L28" i="4"/>
  <c r="L29" i="4"/>
  <c r="M15" i="4"/>
  <c r="L15" i="4"/>
  <c r="M12" i="4"/>
  <c r="L12" i="4"/>
  <c r="M9" i="4"/>
  <c r="L9" i="4"/>
  <c r="N127" i="4" l="1"/>
  <c r="N142" i="4"/>
  <c r="N141" i="4"/>
  <c r="N140" i="4"/>
  <c r="N138" i="4"/>
  <c r="N203" i="4"/>
  <c r="N204" i="4"/>
  <c r="N129" i="4"/>
  <c r="N128" i="4"/>
  <c r="N139" i="4"/>
  <c r="N132" i="4"/>
  <c r="N248" i="4"/>
  <c r="N10" i="4"/>
  <c r="R10" i="4" s="1"/>
  <c r="O189" i="4" l="1"/>
  <c r="O190" i="4" s="1"/>
  <c r="J189" i="4"/>
  <c r="J190" i="4" s="1"/>
  <c r="I189" i="4"/>
  <c r="I190" i="4" s="1"/>
  <c r="G189" i="4"/>
  <c r="G190" i="4" s="1"/>
  <c r="F189" i="4"/>
  <c r="F190" i="4" s="1"/>
  <c r="D189" i="4"/>
  <c r="D190" i="4" s="1"/>
  <c r="C189" i="4"/>
  <c r="C190" i="4" s="1"/>
  <c r="R188" i="4"/>
  <c r="R189" i="4" s="1"/>
  <c r="Q188" i="4"/>
  <c r="Q189" i="4" s="1"/>
  <c r="P188" i="4"/>
  <c r="P189" i="4" s="1"/>
  <c r="M188" i="4"/>
  <c r="T188" i="4" s="1"/>
  <c r="T189" i="4" s="1"/>
  <c r="L188" i="4"/>
  <c r="S188" i="4" s="1"/>
  <c r="S189" i="4" s="1"/>
  <c r="K188" i="4"/>
  <c r="K189" i="4" s="1"/>
  <c r="H188" i="4"/>
  <c r="H189" i="4" s="1"/>
  <c r="E188" i="4"/>
  <c r="E189" i="4" s="1"/>
  <c r="R141" i="4"/>
  <c r="Q141" i="4"/>
  <c r="P141" i="4"/>
  <c r="T141" i="4"/>
  <c r="S141" i="4"/>
  <c r="K141" i="4"/>
  <c r="H141" i="4"/>
  <c r="E141" i="4"/>
  <c r="L41" i="4"/>
  <c r="H178" i="4"/>
  <c r="F49" i="4"/>
  <c r="G49" i="4"/>
  <c r="M189" i="4" l="1"/>
  <c r="L189" i="4"/>
  <c r="N188" i="4"/>
  <c r="U188" i="4" s="1"/>
  <c r="U189" i="4" s="1"/>
  <c r="U141" i="4"/>
  <c r="N189" i="4" l="1"/>
  <c r="S137" i="4"/>
  <c r="J133" i="4"/>
  <c r="I133" i="4"/>
  <c r="Q12" i="4" l="1"/>
  <c r="P12" i="4"/>
  <c r="T122" i="4"/>
  <c r="T123" i="4"/>
  <c r="S122" i="4"/>
  <c r="S123" i="4"/>
  <c r="S128" i="4"/>
  <c r="R128" i="4"/>
  <c r="Q128" i="4"/>
  <c r="P128" i="4"/>
  <c r="T128" i="4"/>
  <c r="K128" i="4"/>
  <c r="H128" i="4"/>
  <c r="E128" i="4"/>
  <c r="R123" i="4"/>
  <c r="Q123" i="4"/>
  <c r="P123" i="4"/>
  <c r="K123" i="4"/>
  <c r="H123" i="4"/>
  <c r="E123" i="4"/>
  <c r="R122" i="4"/>
  <c r="Q122" i="4"/>
  <c r="P122" i="4"/>
  <c r="K122" i="4"/>
  <c r="H122" i="4"/>
  <c r="E122" i="4"/>
  <c r="T12" i="4"/>
  <c r="S12" i="4"/>
  <c r="K12" i="4"/>
  <c r="H12" i="4"/>
  <c r="O16" i="4"/>
  <c r="J16" i="4"/>
  <c r="I16" i="4"/>
  <c r="G16" i="4"/>
  <c r="F16" i="4"/>
  <c r="D16" i="4"/>
  <c r="C16" i="4"/>
  <c r="U128" i="4" l="1"/>
  <c r="N123" i="4"/>
  <c r="U123" i="4" s="1"/>
  <c r="N122" i="4"/>
  <c r="U122" i="4" s="1"/>
  <c r="M16" i="4"/>
  <c r="N12" i="4"/>
  <c r="R12" i="4" s="1"/>
  <c r="U12" i="4"/>
  <c r="L16" i="4"/>
  <c r="T15" i="4"/>
  <c r="T16" i="4" s="1"/>
  <c r="S15" i="4"/>
  <c r="S16" i="4" s="1"/>
  <c r="Q15" i="4"/>
  <c r="P15" i="4"/>
  <c r="P16" i="4" s="1"/>
  <c r="K15" i="4"/>
  <c r="K16" i="4" s="1"/>
  <c r="H15" i="4"/>
  <c r="H16" i="4" s="1"/>
  <c r="E15" i="4"/>
  <c r="E16" i="4" s="1"/>
  <c r="N16" i="4" l="1"/>
  <c r="U15" i="4"/>
  <c r="U16" i="4" s="1"/>
  <c r="Q16" i="4"/>
  <c r="N15" i="4"/>
  <c r="R15" i="4" s="1"/>
  <c r="R16" i="4" s="1"/>
  <c r="R243" i="4" l="1"/>
  <c r="Q243" i="4"/>
  <c r="P243" i="4"/>
  <c r="M243" i="4"/>
  <c r="T243" i="4" s="1"/>
  <c r="L243" i="4"/>
  <c r="S243" i="4" s="1"/>
  <c r="K243" i="4"/>
  <c r="H243" i="4"/>
  <c r="E243" i="4"/>
  <c r="N243" i="4" l="1"/>
  <c r="U243" i="4" s="1"/>
  <c r="M288" i="4" l="1"/>
  <c r="W288" i="4" s="1"/>
  <c r="W289" i="4" s="1"/>
  <c r="W294" i="4" s="1"/>
  <c r="W295" i="4" s="1"/>
  <c r="W303" i="4" s="1"/>
  <c r="L288" i="4"/>
  <c r="V288" i="4" s="1"/>
  <c r="V289" i="4" s="1"/>
  <c r="V294" i="4" s="1"/>
  <c r="V295" i="4" s="1"/>
  <c r="V303" i="4" s="1"/>
  <c r="H281" i="4"/>
  <c r="R203" i="4"/>
  <c r="Q203" i="4"/>
  <c r="P203" i="4"/>
  <c r="T203" i="4"/>
  <c r="S203" i="4"/>
  <c r="K203" i="4"/>
  <c r="H203" i="4"/>
  <c r="E203" i="4"/>
  <c r="G170" i="4"/>
  <c r="N288" i="4" l="1"/>
  <c r="X288" i="4" s="1"/>
  <c r="X289" i="4" s="1"/>
  <c r="X294" i="4" s="1"/>
  <c r="X295" i="4" s="1"/>
  <c r="X303" i="4" s="1"/>
  <c r="U203" i="4"/>
  <c r="F66" i="4" l="1"/>
  <c r="F67" i="4" s="1"/>
  <c r="G66" i="4"/>
  <c r="G67" i="4" s="1"/>
  <c r="I66" i="4"/>
  <c r="I67" i="4" s="1"/>
  <c r="J66" i="4"/>
  <c r="J67" i="4" s="1"/>
  <c r="D66" i="4"/>
  <c r="D67" i="4" s="1"/>
  <c r="C66" i="4"/>
  <c r="C67" i="4" s="1"/>
  <c r="R65" i="4"/>
  <c r="R66" i="4" s="1"/>
  <c r="Q65" i="4"/>
  <c r="Q66" i="4" s="1"/>
  <c r="P65" i="4"/>
  <c r="P66" i="4" s="1"/>
  <c r="M65" i="4"/>
  <c r="T65" i="4" s="1"/>
  <c r="T66" i="4" s="1"/>
  <c r="L65" i="4"/>
  <c r="S65" i="4" s="1"/>
  <c r="S66" i="4" s="1"/>
  <c r="K65" i="4"/>
  <c r="K66" i="4" s="1"/>
  <c r="H65" i="4"/>
  <c r="H66" i="4" s="1"/>
  <c r="E65" i="4"/>
  <c r="E66" i="4" s="1"/>
  <c r="M66" i="4" l="1"/>
  <c r="L66" i="4"/>
  <c r="N65" i="4"/>
  <c r="U65" i="4" l="1"/>
  <c r="U66" i="4" s="1"/>
  <c r="N66" i="4"/>
  <c r="O34" i="4" l="1"/>
  <c r="O37" i="4"/>
  <c r="O46" i="4"/>
  <c r="O42" i="4"/>
  <c r="O49" i="4"/>
  <c r="O63" i="4"/>
  <c r="O79" i="4"/>
  <c r="O80" i="4" s="1"/>
  <c r="O81" i="4" s="1"/>
  <c r="O111" i="4"/>
  <c r="O133" i="4"/>
  <c r="O143" i="4"/>
  <c r="O144" i="4" s="1"/>
  <c r="O161" i="4"/>
  <c r="O179" i="4"/>
  <c r="O200" i="4"/>
  <c r="O205" i="4"/>
  <c r="O208" i="4"/>
  <c r="O223" i="4"/>
  <c r="O233" i="4"/>
  <c r="O245" i="4"/>
  <c r="O249" i="4"/>
  <c r="O256" i="4"/>
  <c r="O257" i="4" s="1"/>
  <c r="O269" i="4"/>
  <c r="O282" i="4"/>
  <c r="O283" i="4" s="1"/>
  <c r="O289" i="4"/>
  <c r="P289" i="4" s="1"/>
  <c r="P294" i="4" s="1"/>
  <c r="P295" i="4" s="1"/>
  <c r="O234" i="4" l="1"/>
  <c r="O58" i="4"/>
  <c r="O68" i="4" s="1"/>
  <c r="O23" i="4"/>
  <c r="O24" i="4" s="1"/>
  <c r="O295" i="4"/>
  <c r="O134" i="4"/>
  <c r="O145" i="4" s="1"/>
  <c r="O235" i="4"/>
  <c r="O191" i="4"/>
  <c r="O250" i="4"/>
  <c r="O258" i="4" s="1"/>
  <c r="O209" i="4"/>
  <c r="O210" i="4" s="1"/>
  <c r="S231" i="4"/>
  <c r="T231" i="4"/>
  <c r="U231" i="4"/>
  <c r="S232" i="4"/>
  <c r="T232" i="4"/>
  <c r="U232" i="4"/>
  <c r="U230" i="4"/>
  <c r="T230" i="4"/>
  <c r="S230" i="4"/>
  <c r="L231" i="4"/>
  <c r="P231" i="4" s="1"/>
  <c r="L232" i="4"/>
  <c r="P232" i="4" s="1"/>
  <c r="M231" i="4"/>
  <c r="Q231" i="4" s="1"/>
  <c r="K231" i="4"/>
  <c r="H231" i="4"/>
  <c r="E231" i="4"/>
  <c r="M230" i="4"/>
  <c r="Q230" i="4" s="1"/>
  <c r="L230" i="4"/>
  <c r="P230" i="4" s="1"/>
  <c r="K230" i="4"/>
  <c r="H230" i="4"/>
  <c r="E230" i="4"/>
  <c r="N231" i="4" l="1"/>
  <c r="R231" i="4" s="1"/>
  <c r="N230" i="4"/>
  <c r="R230" i="4" s="1"/>
  <c r="M281" i="4" l="1"/>
  <c r="L281" i="4"/>
  <c r="M280" i="4"/>
  <c r="L280" i="4"/>
  <c r="M273" i="4"/>
  <c r="M274" i="4" s="1"/>
  <c r="L273" i="4"/>
  <c r="L274" i="4" s="1"/>
  <c r="M268" i="4"/>
  <c r="L268" i="4"/>
  <c r="M267" i="4"/>
  <c r="L267" i="4"/>
  <c r="M266" i="4"/>
  <c r="L266" i="4"/>
  <c r="M265" i="4"/>
  <c r="L265" i="4"/>
  <c r="M263" i="4"/>
  <c r="L263" i="4"/>
  <c r="M262" i="4"/>
  <c r="L262" i="4"/>
  <c r="M255" i="4"/>
  <c r="L255" i="4"/>
  <c r="M254" i="4"/>
  <c r="L254" i="4"/>
  <c r="M253" i="4"/>
  <c r="L253" i="4"/>
  <c r="M244" i="4"/>
  <c r="L244" i="4"/>
  <c r="M241" i="4"/>
  <c r="L241" i="4"/>
  <c r="M240" i="4"/>
  <c r="L240" i="4"/>
  <c r="M239" i="4"/>
  <c r="L239" i="4"/>
  <c r="M232" i="4"/>
  <c r="Q232" i="4" s="1"/>
  <c r="M222" i="4"/>
  <c r="L222" i="4"/>
  <c r="M221" i="4"/>
  <c r="L221" i="4"/>
  <c r="M220" i="4"/>
  <c r="L220" i="4"/>
  <c r="M219" i="4"/>
  <c r="L219" i="4"/>
  <c r="M218" i="4"/>
  <c r="L218" i="4"/>
  <c r="M217" i="4"/>
  <c r="L217" i="4"/>
  <c r="M215" i="4"/>
  <c r="L215" i="4"/>
  <c r="M214" i="4"/>
  <c r="L214" i="4"/>
  <c r="M207" i="4"/>
  <c r="L207" i="4"/>
  <c r="M199" i="4"/>
  <c r="L199" i="4"/>
  <c r="M198" i="4"/>
  <c r="L198" i="4"/>
  <c r="M197" i="4"/>
  <c r="L197" i="4"/>
  <c r="M178" i="4"/>
  <c r="L178" i="4"/>
  <c r="M160" i="4"/>
  <c r="L160" i="4"/>
  <c r="M169" i="4"/>
  <c r="L169" i="4"/>
  <c r="M167" i="4"/>
  <c r="L167" i="4"/>
  <c r="M166" i="4"/>
  <c r="L166" i="4"/>
  <c r="M163" i="4"/>
  <c r="L163" i="4"/>
  <c r="M175" i="4"/>
  <c r="L175" i="4"/>
  <c r="M172" i="4"/>
  <c r="L172" i="4"/>
  <c r="M157" i="4"/>
  <c r="L157" i="4"/>
  <c r="M156" i="4"/>
  <c r="L156" i="4"/>
  <c r="M154" i="4"/>
  <c r="L154" i="4"/>
  <c r="M151" i="4"/>
  <c r="L151" i="4"/>
  <c r="M150" i="4"/>
  <c r="L150" i="4"/>
  <c r="M149" i="4"/>
  <c r="L149" i="4"/>
  <c r="M78" i="4"/>
  <c r="L78" i="4"/>
  <c r="M77" i="4"/>
  <c r="L77" i="4"/>
  <c r="M76" i="4"/>
  <c r="L76" i="4"/>
  <c r="M75" i="4"/>
  <c r="L75" i="4"/>
  <c r="M74" i="4"/>
  <c r="L74" i="4"/>
  <c r="M73" i="4"/>
  <c r="L73" i="4"/>
  <c r="M72" i="4"/>
  <c r="L72" i="4"/>
  <c r="M61" i="4"/>
  <c r="L61" i="4"/>
  <c r="M48" i="4"/>
  <c r="L48" i="4"/>
  <c r="M41" i="4"/>
  <c r="M39" i="4"/>
  <c r="L39" i="4"/>
  <c r="M45" i="4"/>
  <c r="L45" i="4"/>
  <c r="M36" i="4"/>
  <c r="L36" i="4"/>
  <c r="M186" i="4" l="1"/>
  <c r="M190" i="4" s="1"/>
  <c r="L186" i="4"/>
  <c r="L190" i="4" s="1"/>
  <c r="N74" i="4"/>
  <c r="N48" i="4"/>
  <c r="N166" i="4"/>
  <c r="N126" i="4"/>
  <c r="N220" i="4"/>
  <c r="N232" i="4"/>
  <c r="R232" i="4" s="1"/>
  <c r="N280" i="4"/>
  <c r="N241" i="4"/>
  <c r="N30" i="4"/>
  <c r="N31" i="4"/>
  <c r="N117" i="4"/>
  <c r="N240" i="4"/>
  <c r="N76" i="4"/>
  <c r="N239" i="4"/>
  <c r="N36" i="4"/>
  <c r="N91" i="4"/>
  <c r="N186" i="4"/>
  <c r="N190" i="4" s="1"/>
  <c r="N253" i="4"/>
  <c r="N281" i="4"/>
  <c r="N273" i="4"/>
  <c r="N274" i="4" s="1"/>
  <c r="N266" i="4"/>
  <c r="N265" i="4"/>
  <c r="N262" i="4"/>
  <c r="N268" i="4"/>
  <c r="N267" i="4"/>
  <c r="N263" i="4"/>
  <c r="N255" i="4"/>
  <c r="N254" i="4"/>
  <c r="N244" i="4"/>
  <c r="N219" i="4"/>
  <c r="R219" i="4" s="1"/>
  <c r="N214" i="4"/>
  <c r="N218" i="4"/>
  <c r="N222" i="4"/>
  <c r="N221" i="4"/>
  <c r="N217" i="4"/>
  <c r="N215" i="4"/>
  <c r="N207" i="4"/>
  <c r="N202" i="4"/>
  <c r="N199" i="4"/>
  <c r="N197" i="4"/>
  <c r="N198" i="4"/>
  <c r="N178" i="4"/>
  <c r="N160" i="4"/>
  <c r="N167" i="4"/>
  <c r="N169" i="4"/>
  <c r="N163" i="4"/>
  <c r="N175" i="4"/>
  <c r="N172" i="4"/>
  <c r="N156" i="4"/>
  <c r="N157" i="4"/>
  <c r="N154" i="4"/>
  <c r="N150" i="4"/>
  <c r="N149" i="4"/>
  <c r="N151" i="4"/>
  <c r="N137" i="4"/>
  <c r="N120" i="4"/>
  <c r="N116" i="4"/>
  <c r="N121" i="4"/>
  <c r="N119" i="4"/>
  <c r="N104" i="4"/>
  <c r="N85" i="4"/>
  <c r="N101" i="4"/>
  <c r="N95" i="4"/>
  <c r="N92" i="4"/>
  <c r="N86" i="4"/>
  <c r="N103" i="4"/>
  <c r="N98" i="4"/>
  <c r="N97" i="4"/>
  <c r="N96" i="4"/>
  <c r="N88" i="4"/>
  <c r="N87" i="4"/>
  <c r="N72" i="4"/>
  <c r="N78" i="4"/>
  <c r="N77" i="4"/>
  <c r="N75" i="4"/>
  <c r="N73" i="4"/>
  <c r="N61" i="4"/>
  <c r="N41" i="4"/>
  <c r="N39" i="4"/>
  <c r="N45" i="4"/>
  <c r="N33" i="4"/>
  <c r="N32" i="4"/>
  <c r="N29" i="4"/>
  <c r="N28" i="4"/>
  <c r="P253" i="4" l="1"/>
  <c r="K116" i="4" l="1"/>
  <c r="H9" i="4" l="1"/>
  <c r="K9" i="4"/>
  <c r="P9" i="4"/>
  <c r="Q9" i="4"/>
  <c r="S9" i="4"/>
  <c r="T9" i="4"/>
  <c r="U9" i="4"/>
  <c r="C13" i="4"/>
  <c r="C17" i="4" s="1"/>
  <c r="C24" i="4" s="1"/>
  <c r="D13" i="4"/>
  <c r="D17" i="4" s="1"/>
  <c r="D24" i="4" s="1"/>
  <c r="F17" i="4"/>
  <c r="F24" i="4" s="1"/>
  <c r="G13" i="4"/>
  <c r="G17" i="4" s="1"/>
  <c r="G24" i="4" s="1"/>
  <c r="I13" i="4"/>
  <c r="I17" i="4" s="1"/>
  <c r="I24" i="4" s="1"/>
  <c r="J13" i="4"/>
  <c r="J17" i="4" s="1"/>
  <c r="J24" i="4" s="1"/>
  <c r="H28" i="4"/>
  <c r="K28" i="4"/>
  <c r="T28" i="4"/>
  <c r="P28" i="4"/>
  <c r="Q28" i="4"/>
  <c r="R28" i="4" s="1"/>
  <c r="H29" i="4"/>
  <c r="K29" i="4"/>
  <c r="T29" i="4"/>
  <c r="P29" i="4"/>
  <c r="Q29" i="4"/>
  <c r="R29" i="4" s="1"/>
  <c r="H30" i="4"/>
  <c r="K30" i="4"/>
  <c r="T30" i="4"/>
  <c r="P30" i="4"/>
  <c r="Q30" i="4"/>
  <c r="R30" i="4" s="1"/>
  <c r="H31" i="4"/>
  <c r="K31" i="4"/>
  <c r="P31" i="4"/>
  <c r="Q31" i="4"/>
  <c r="R31" i="4" s="1"/>
  <c r="S31" i="4"/>
  <c r="H32" i="4"/>
  <c r="K32" i="4"/>
  <c r="T32" i="4"/>
  <c r="P32" i="4"/>
  <c r="Q32" i="4"/>
  <c r="R32" i="4" s="1"/>
  <c r="H33" i="4"/>
  <c r="K33" i="4"/>
  <c r="T33" i="4"/>
  <c r="P33" i="4"/>
  <c r="Q33" i="4"/>
  <c r="R33" i="4" s="1"/>
  <c r="C34" i="4"/>
  <c r="D34" i="4"/>
  <c r="G34" i="4"/>
  <c r="I34" i="4"/>
  <c r="J34" i="4"/>
  <c r="E36" i="4"/>
  <c r="E37" i="4" s="1"/>
  <c r="H36" i="4"/>
  <c r="H37" i="4" s="1"/>
  <c r="K36" i="4"/>
  <c r="K37" i="4" s="1"/>
  <c r="P36" i="4"/>
  <c r="P37" i="4" s="1"/>
  <c r="Q36" i="4"/>
  <c r="Q37" i="4" s="1"/>
  <c r="R36" i="4"/>
  <c r="R37" i="4" s="1"/>
  <c r="T36" i="4"/>
  <c r="T37" i="4" s="1"/>
  <c r="C37" i="4"/>
  <c r="D37" i="4"/>
  <c r="G37" i="4"/>
  <c r="I37" i="4"/>
  <c r="J37" i="4"/>
  <c r="E46" i="4"/>
  <c r="H45" i="4"/>
  <c r="H46" i="4" s="1"/>
  <c r="K45" i="4"/>
  <c r="K46" i="4" s="1"/>
  <c r="S45" i="4"/>
  <c r="S46" i="4" s="1"/>
  <c r="P45" i="4"/>
  <c r="P46" i="4" s="1"/>
  <c r="Q45" i="4"/>
  <c r="Q46" i="4" s="1"/>
  <c r="R45" i="4"/>
  <c r="R46" i="4" s="1"/>
  <c r="E39" i="4"/>
  <c r="H39" i="4"/>
  <c r="K39" i="4"/>
  <c r="P39" i="4"/>
  <c r="Q39" i="4"/>
  <c r="R39" i="4"/>
  <c r="T39" i="4"/>
  <c r="E41" i="4"/>
  <c r="H41" i="4"/>
  <c r="K41" i="4"/>
  <c r="T41" i="4"/>
  <c r="P41" i="4"/>
  <c r="Q41" i="4"/>
  <c r="R41" i="4"/>
  <c r="C42" i="4"/>
  <c r="D42" i="4"/>
  <c r="G42" i="4"/>
  <c r="I42" i="4"/>
  <c r="J42" i="4"/>
  <c r="E48" i="4"/>
  <c r="E49" i="4" s="1"/>
  <c r="H48" i="4"/>
  <c r="H49" i="4" s="1"/>
  <c r="K48" i="4"/>
  <c r="K49" i="4" s="1"/>
  <c r="U48" i="4"/>
  <c r="U49" i="4" s="1"/>
  <c r="P48" i="4"/>
  <c r="P49" i="4" s="1"/>
  <c r="Q48" i="4"/>
  <c r="Q49" i="4" s="1"/>
  <c r="R48" i="4"/>
  <c r="R49" i="4" s="1"/>
  <c r="S48" i="4"/>
  <c r="S49" i="4" s="1"/>
  <c r="C49" i="4"/>
  <c r="D49" i="4"/>
  <c r="I49" i="4"/>
  <c r="J49" i="4"/>
  <c r="E61" i="4"/>
  <c r="E63" i="4" s="1"/>
  <c r="E67" i="4" s="1"/>
  <c r="H61" i="4"/>
  <c r="H63" i="4" s="1"/>
  <c r="H67" i="4" s="1"/>
  <c r="K61" i="4"/>
  <c r="K63" i="4" s="1"/>
  <c r="K67" i="4" s="1"/>
  <c r="T61" i="4"/>
  <c r="T63" i="4" s="1"/>
  <c r="P61" i="4"/>
  <c r="Q61" i="4"/>
  <c r="R61" i="4"/>
  <c r="K72" i="4"/>
  <c r="U72" i="4"/>
  <c r="P72" i="4"/>
  <c r="Q72" i="4"/>
  <c r="R72" i="4"/>
  <c r="S72" i="4"/>
  <c r="K73" i="4"/>
  <c r="P73" i="4"/>
  <c r="Q73" i="4"/>
  <c r="R73" i="4"/>
  <c r="T73" i="4"/>
  <c r="K74" i="4"/>
  <c r="S74" i="4"/>
  <c r="P74" i="4"/>
  <c r="Q74" i="4"/>
  <c r="R74" i="4"/>
  <c r="K75" i="4"/>
  <c r="P75" i="4"/>
  <c r="Q75" i="4"/>
  <c r="R75" i="4"/>
  <c r="T75" i="4"/>
  <c r="K76" i="4"/>
  <c r="S76" i="4"/>
  <c r="P76" i="4"/>
  <c r="Q76" i="4"/>
  <c r="R76" i="4"/>
  <c r="K77" i="4"/>
  <c r="T77" i="4"/>
  <c r="P77" i="4"/>
  <c r="Q77" i="4"/>
  <c r="R77" i="4"/>
  <c r="K78" i="4"/>
  <c r="S78" i="4"/>
  <c r="P78" i="4"/>
  <c r="Q78" i="4"/>
  <c r="R78" i="4"/>
  <c r="C79" i="4"/>
  <c r="D79" i="4"/>
  <c r="F79" i="4"/>
  <c r="F80" i="4" s="1"/>
  <c r="F81" i="4" s="1"/>
  <c r="G79" i="4"/>
  <c r="G80" i="4" s="1"/>
  <c r="G81" i="4" s="1"/>
  <c r="I79" i="4"/>
  <c r="I80" i="4" s="1"/>
  <c r="I81" i="4" s="1"/>
  <c r="J79" i="4"/>
  <c r="J80" i="4" s="1"/>
  <c r="J81" i="4" s="1"/>
  <c r="E85" i="4"/>
  <c r="H85" i="4"/>
  <c r="K85" i="4"/>
  <c r="T85" i="4"/>
  <c r="P85" i="4"/>
  <c r="Q85" i="4"/>
  <c r="R85" i="4"/>
  <c r="E86" i="4"/>
  <c r="H86" i="4"/>
  <c r="K86" i="4"/>
  <c r="T86" i="4"/>
  <c r="P86" i="4"/>
  <c r="Q86" i="4"/>
  <c r="R86" i="4"/>
  <c r="E87" i="4"/>
  <c r="H87" i="4"/>
  <c r="K87" i="4"/>
  <c r="P87" i="4"/>
  <c r="Q87" i="4"/>
  <c r="R87" i="4"/>
  <c r="T87" i="4"/>
  <c r="E88" i="4"/>
  <c r="H88" i="4"/>
  <c r="K88" i="4"/>
  <c r="T88" i="4"/>
  <c r="P88" i="4"/>
  <c r="Q88" i="4"/>
  <c r="R88" i="4"/>
  <c r="E91" i="4"/>
  <c r="H91" i="4"/>
  <c r="K91" i="4"/>
  <c r="T91" i="4"/>
  <c r="P91" i="4"/>
  <c r="Q91" i="4"/>
  <c r="R91" i="4"/>
  <c r="E92" i="4"/>
  <c r="H92" i="4"/>
  <c r="K92" i="4"/>
  <c r="T92" i="4"/>
  <c r="P92" i="4"/>
  <c r="Q92" i="4"/>
  <c r="R92" i="4"/>
  <c r="E95" i="4"/>
  <c r="H95" i="4"/>
  <c r="K95" i="4"/>
  <c r="S95" i="4"/>
  <c r="T95" i="4"/>
  <c r="P95" i="4"/>
  <c r="Q95" i="4"/>
  <c r="R95" i="4"/>
  <c r="E96" i="4"/>
  <c r="H96" i="4"/>
  <c r="K96" i="4"/>
  <c r="P96" i="4"/>
  <c r="Q96" i="4"/>
  <c r="R96" i="4"/>
  <c r="T96" i="4"/>
  <c r="E97" i="4"/>
  <c r="H97" i="4"/>
  <c r="K97" i="4"/>
  <c r="T97" i="4"/>
  <c r="P97" i="4"/>
  <c r="Q97" i="4"/>
  <c r="R97" i="4"/>
  <c r="E98" i="4"/>
  <c r="H98" i="4"/>
  <c r="K98" i="4"/>
  <c r="T98" i="4"/>
  <c r="P98" i="4"/>
  <c r="Q98" i="4"/>
  <c r="R98" i="4"/>
  <c r="H101" i="4"/>
  <c r="K101" i="4"/>
  <c r="T101" i="4"/>
  <c r="P101" i="4"/>
  <c r="Q101" i="4"/>
  <c r="R101" i="4"/>
  <c r="H103" i="4"/>
  <c r="K103" i="4"/>
  <c r="P103" i="4"/>
  <c r="Q103" i="4"/>
  <c r="R103" i="4"/>
  <c r="T103" i="4"/>
  <c r="H104" i="4"/>
  <c r="K104" i="4"/>
  <c r="P104" i="4"/>
  <c r="Q104" i="4"/>
  <c r="R104" i="4"/>
  <c r="T104" i="4"/>
  <c r="D111" i="4"/>
  <c r="G111" i="4"/>
  <c r="I111" i="4"/>
  <c r="I134" i="4" s="1"/>
  <c r="J111" i="4"/>
  <c r="J134" i="4" s="1"/>
  <c r="E116" i="4"/>
  <c r="H116" i="4"/>
  <c r="T116" i="4"/>
  <c r="P116" i="4"/>
  <c r="Q116" i="4"/>
  <c r="R116" i="4"/>
  <c r="E117" i="4"/>
  <c r="H117" i="4"/>
  <c r="K117" i="4"/>
  <c r="U117" i="4"/>
  <c r="T117" i="4"/>
  <c r="P117" i="4"/>
  <c r="Q117" i="4"/>
  <c r="R117" i="4"/>
  <c r="E119" i="4"/>
  <c r="H119" i="4"/>
  <c r="K119" i="4"/>
  <c r="T119" i="4"/>
  <c r="P119" i="4"/>
  <c r="Q119" i="4"/>
  <c r="R119" i="4"/>
  <c r="E120" i="4"/>
  <c r="H120" i="4"/>
  <c r="K120" i="4"/>
  <c r="T120" i="4"/>
  <c r="P120" i="4"/>
  <c r="Q120" i="4"/>
  <c r="R120" i="4"/>
  <c r="E121" i="4"/>
  <c r="H121" i="4"/>
  <c r="K121" i="4"/>
  <c r="S121" i="4"/>
  <c r="P121" i="4"/>
  <c r="Q121" i="4"/>
  <c r="R121" i="4"/>
  <c r="T121" i="4"/>
  <c r="E126" i="4"/>
  <c r="H126" i="4"/>
  <c r="K126" i="4"/>
  <c r="P126" i="4"/>
  <c r="Q126" i="4"/>
  <c r="R126" i="4"/>
  <c r="T126" i="4"/>
  <c r="E127" i="4"/>
  <c r="H127" i="4"/>
  <c r="K127" i="4"/>
  <c r="T127" i="4"/>
  <c r="P127" i="4"/>
  <c r="Q127" i="4"/>
  <c r="R127" i="4"/>
  <c r="E129" i="4"/>
  <c r="H129" i="4"/>
  <c r="K129" i="4"/>
  <c r="T129" i="4"/>
  <c r="P129" i="4"/>
  <c r="Q129" i="4"/>
  <c r="R129" i="4"/>
  <c r="E132" i="4"/>
  <c r="H132" i="4"/>
  <c r="K132" i="4"/>
  <c r="S132" i="4"/>
  <c r="P132" i="4"/>
  <c r="Q132" i="4"/>
  <c r="R132" i="4"/>
  <c r="C133" i="4"/>
  <c r="C134" i="4" s="1"/>
  <c r="D133" i="4"/>
  <c r="G133" i="4"/>
  <c r="E137" i="4"/>
  <c r="H137" i="4"/>
  <c r="K137" i="4"/>
  <c r="P137" i="4"/>
  <c r="Q137" i="4"/>
  <c r="R137" i="4"/>
  <c r="T137" i="4"/>
  <c r="E138" i="4"/>
  <c r="H138" i="4"/>
  <c r="K138" i="4"/>
  <c r="T138" i="4"/>
  <c r="P138" i="4"/>
  <c r="Q138" i="4"/>
  <c r="R138" i="4"/>
  <c r="E139" i="4"/>
  <c r="H139" i="4"/>
  <c r="K139" i="4"/>
  <c r="P139" i="4"/>
  <c r="Q139" i="4"/>
  <c r="R139" i="4"/>
  <c r="T139" i="4"/>
  <c r="E140" i="4"/>
  <c r="H140" i="4"/>
  <c r="K140" i="4"/>
  <c r="S140" i="4"/>
  <c r="P140" i="4"/>
  <c r="Q140" i="4"/>
  <c r="R140" i="4"/>
  <c r="E142" i="4"/>
  <c r="H142" i="4"/>
  <c r="K142" i="4"/>
  <c r="T142" i="4"/>
  <c r="P142" i="4"/>
  <c r="Q142" i="4"/>
  <c r="R142" i="4"/>
  <c r="C143" i="4"/>
  <c r="D143" i="4"/>
  <c r="F144" i="4"/>
  <c r="F145" i="4" s="1"/>
  <c r="G143" i="4"/>
  <c r="G144" i="4" s="1"/>
  <c r="I143" i="4"/>
  <c r="I144" i="4" s="1"/>
  <c r="J144" i="4"/>
  <c r="E149" i="4"/>
  <c r="H149" i="4"/>
  <c r="K149" i="4"/>
  <c r="P149" i="4"/>
  <c r="Q149" i="4"/>
  <c r="R149" i="4"/>
  <c r="T149" i="4"/>
  <c r="E150" i="4"/>
  <c r="H150" i="4"/>
  <c r="K150" i="4"/>
  <c r="Q150" i="4"/>
  <c r="P150" i="4"/>
  <c r="S150" i="4"/>
  <c r="T150" i="4"/>
  <c r="U150" i="4"/>
  <c r="E151" i="4"/>
  <c r="H151" i="4"/>
  <c r="K151" i="4"/>
  <c r="Q151" i="4"/>
  <c r="S151" i="4"/>
  <c r="T151" i="4"/>
  <c r="U151" i="4"/>
  <c r="E154" i="4"/>
  <c r="H154" i="4"/>
  <c r="K154" i="4"/>
  <c r="Q154" i="4"/>
  <c r="S154" i="4"/>
  <c r="T154" i="4"/>
  <c r="U154" i="4"/>
  <c r="E156" i="4"/>
  <c r="H156" i="4"/>
  <c r="K156" i="4"/>
  <c r="P156" i="4"/>
  <c r="Q156" i="4"/>
  <c r="R156" i="4"/>
  <c r="T156" i="4"/>
  <c r="E157" i="4"/>
  <c r="H157" i="4"/>
  <c r="K157" i="4"/>
  <c r="P157" i="4"/>
  <c r="Q157" i="4"/>
  <c r="R157" i="4"/>
  <c r="T157" i="4"/>
  <c r="C158" i="4"/>
  <c r="D158" i="4"/>
  <c r="F158" i="4"/>
  <c r="G158" i="4"/>
  <c r="I158" i="4"/>
  <c r="J158" i="4"/>
  <c r="E172" i="4"/>
  <c r="H172" i="4"/>
  <c r="K172" i="4"/>
  <c r="Q172" i="4"/>
  <c r="S172" i="4"/>
  <c r="T172" i="4"/>
  <c r="U172" i="4"/>
  <c r="E175" i="4"/>
  <c r="H175" i="4"/>
  <c r="K175" i="4"/>
  <c r="P175" i="4"/>
  <c r="Q175" i="4"/>
  <c r="R175" i="4"/>
  <c r="T175" i="4"/>
  <c r="C176" i="4"/>
  <c r="D176" i="4"/>
  <c r="F176" i="4"/>
  <c r="G176" i="4"/>
  <c r="I176" i="4"/>
  <c r="J176" i="4"/>
  <c r="E163" i="4"/>
  <c r="H163" i="4"/>
  <c r="K163" i="4"/>
  <c r="P163" i="4"/>
  <c r="Q163" i="4"/>
  <c r="R163" i="4"/>
  <c r="T163" i="4"/>
  <c r="C164" i="4"/>
  <c r="D164" i="4"/>
  <c r="F164" i="4"/>
  <c r="G164" i="4"/>
  <c r="I164" i="4"/>
  <c r="J164" i="4"/>
  <c r="E166" i="4"/>
  <c r="H166" i="4"/>
  <c r="K166" i="4"/>
  <c r="P166" i="4"/>
  <c r="Q166" i="4"/>
  <c r="S166" i="4"/>
  <c r="T166" i="4"/>
  <c r="U166" i="4"/>
  <c r="E167" i="4"/>
  <c r="H167" i="4"/>
  <c r="K167" i="4"/>
  <c r="T167" i="4"/>
  <c r="P167" i="4"/>
  <c r="Q167" i="4"/>
  <c r="R167" i="4"/>
  <c r="E169" i="4"/>
  <c r="H169" i="4"/>
  <c r="K169" i="4"/>
  <c r="Q169" i="4"/>
  <c r="S169" i="4"/>
  <c r="T169" i="4"/>
  <c r="U169" i="4"/>
  <c r="D170" i="4"/>
  <c r="I170" i="4"/>
  <c r="J170" i="4"/>
  <c r="E160" i="4"/>
  <c r="E161" i="4" s="1"/>
  <c r="H160" i="4"/>
  <c r="H161" i="4" s="1"/>
  <c r="K160" i="4"/>
  <c r="K161" i="4" s="1"/>
  <c r="S160" i="4"/>
  <c r="S161" i="4" s="1"/>
  <c r="T160" i="4"/>
  <c r="T161" i="4" s="1"/>
  <c r="P160" i="4"/>
  <c r="P161" i="4" s="1"/>
  <c r="Q160" i="4"/>
  <c r="Q161" i="4" s="1"/>
  <c r="R160" i="4"/>
  <c r="R161" i="4" s="1"/>
  <c r="C161" i="4"/>
  <c r="D161" i="4"/>
  <c r="F161" i="4"/>
  <c r="G161" i="4"/>
  <c r="I161" i="4"/>
  <c r="J161" i="4"/>
  <c r="E178" i="4"/>
  <c r="E179" i="4" s="1"/>
  <c r="H179" i="4"/>
  <c r="K178" i="4"/>
  <c r="K179" i="4" s="1"/>
  <c r="T178" i="4"/>
  <c r="T179" i="4" s="1"/>
  <c r="P178" i="4"/>
  <c r="P179" i="4" s="1"/>
  <c r="Q178" i="4"/>
  <c r="Q179" i="4" s="1"/>
  <c r="R178" i="4"/>
  <c r="R179" i="4" s="1"/>
  <c r="C179" i="4"/>
  <c r="D179" i="4"/>
  <c r="F179" i="4"/>
  <c r="G179" i="4"/>
  <c r="I179" i="4"/>
  <c r="J179" i="4"/>
  <c r="E186" i="4"/>
  <c r="E190" i="4" s="1"/>
  <c r="H186" i="4"/>
  <c r="H190" i="4" s="1"/>
  <c r="K186" i="4"/>
  <c r="K190" i="4" s="1"/>
  <c r="E197" i="4"/>
  <c r="H197" i="4"/>
  <c r="K197" i="4"/>
  <c r="P197" i="4"/>
  <c r="Q197" i="4"/>
  <c r="R197" i="4"/>
  <c r="T197" i="4"/>
  <c r="E198" i="4"/>
  <c r="H198" i="4"/>
  <c r="K198" i="4"/>
  <c r="T198" i="4"/>
  <c r="P198" i="4"/>
  <c r="Q198" i="4"/>
  <c r="R198" i="4"/>
  <c r="E199" i="4"/>
  <c r="H199" i="4"/>
  <c r="K199" i="4"/>
  <c r="T199" i="4"/>
  <c r="P199" i="4"/>
  <c r="Q199" i="4"/>
  <c r="R199" i="4"/>
  <c r="E202" i="4"/>
  <c r="H202" i="4"/>
  <c r="K202" i="4"/>
  <c r="T202" i="4"/>
  <c r="P202" i="4"/>
  <c r="Q202" i="4"/>
  <c r="R202" i="4"/>
  <c r="E204" i="4"/>
  <c r="H204" i="4"/>
  <c r="K204" i="4"/>
  <c r="T204" i="4"/>
  <c r="P204" i="4"/>
  <c r="Q204" i="4"/>
  <c r="R204" i="4"/>
  <c r="C205" i="4"/>
  <c r="D205" i="4"/>
  <c r="F205" i="4"/>
  <c r="G205" i="4"/>
  <c r="I205" i="4"/>
  <c r="J205" i="4"/>
  <c r="E207" i="4"/>
  <c r="E208" i="4" s="1"/>
  <c r="H207" i="4"/>
  <c r="H208" i="4" s="1"/>
  <c r="K207" i="4"/>
  <c r="K208" i="4" s="1"/>
  <c r="Q207" i="4"/>
  <c r="Q208" i="4" s="1"/>
  <c r="S207" i="4"/>
  <c r="S208" i="4" s="1"/>
  <c r="T207" i="4"/>
  <c r="T208" i="4" s="1"/>
  <c r="U207" i="4"/>
  <c r="U208" i="4" s="1"/>
  <c r="C208" i="4"/>
  <c r="D208" i="4"/>
  <c r="F208" i="4"/>
  <c r="G208" i="4"/>
  <c r="I208" i="4"/>
  <c r="J208" i="4"/>
  <c r="E214" i="4"/>
  <c r="H214" i="4"/>
  <c r="K214" i="4"/>
  <c r="Q214" i="4"/>
  <c r="S214" i="4"/>
  <c r="T214" i="4"/>
  <c r="U214" i="4"/>
  <c r="E215" i="4"/>
  <c r="H215" i="4"/>
  <c r="K215" i="4"/>
  <c r="Q215" i="4"/>
  <c r="S215" i="4"/>
  <c r="T215" i="4"/>
  <c r="U215" i="4"/>
  <c r="E217" i="4"/>
  <c r="H217" i="4"/>
  <c r="K217" i="4"/>
  <c r="Q217" i="4"/>
  <c r="P217" i="4"/>
  <c r="S217" i="4"/>
  <c r="T217" i="4"/>
  <c r="U217" i="4"/>
  <c r="E218" i="4"/>
  <c r="H218" i="4"/>
  <c r="K218" i="4"/>
  <c r="P218" i="4"/>
  <c r="Q218" i="4"/>
  <c r="S218" i="4"/>
  <c r="T218" i="4"/>
  <c r="U218" i="4"/>
  <c r="E219" i="4"/>
  <c r="H219" i="4"/>
  <c r="K219" i="4"/>
  <c r="Q219" i="4"/>
  <c r="S219" i="4"/>
  <c r="T219" i="4"/>
  <c r="U219" i="4"/>
  <c r="E220" i="4"/>
  <c r="H220" i="4"/>
  <c r="K220" i="4"/>
  <c r="P220" i="4"/>
  <c r="Q220" i="4"/>
  <c r="R220" i="4"/>
  <c r="T220" i="4"/>
  <c r="E221" i="4"/>
  <c r="H221" i="4"/>
  <c r="K221" i="4"/>
  <c r="S221" i="4"/>
  <c r="T221" i="4"/>
  <c r="P221" i="4"/>
  <c r="Q221" i="4"/>
  <c r="R221" i="4"/>
  <c r="E222" i="4"/>
  <c r="H222" i="4"/>
  <c r="K222" i="4"/>
  <c r="T222" i="4"/>
  <c r="P222" i="4"/>
  <c r="Q222" i="4"/>
  <c r="R222" i="4"/>
  <c r="C223" i="4"/>
  <c r="D223" i="4"/>
  <c r="F223" i="4"/>
  <c r="F234" i="4" s="1"/>
  <c r="G223" i="4"/>
  <c r="I223" i="4"/>
  <c r="J223" i="4"/>
  <c r="E232" i="4"/>
  <c r="H232" i="4"/>
  <c r="K232" i="4"/>
  <c r="C233" i="4"/>
  <c r="D233" i="4"/>
  <c r="G233" i="4"/>
  <c r="G234" i="4" s="1"/>
  <c r="I233" i="4"/>
  <c r="J233" i="4"/>
  <c r="E239" i="4"/>
  <c r="H239" i="4"/>
  <c r="K239" i="4"/>
  <c r="P239" i="4"/>
  <c r="Q239" i="4"/>
  <c r="R239" i="4"/>
  <c r="T239" i="4"/>
  <c r="E240" i="4"/>
  <c r="H240" i="4"/>
  <c r="K240" i="4"/>
  <c r="S240" i="4"/>
  <c r="T240" i="4"/>
  <c r="P240" i="4"/>
  <c r="Q240" i="4"/>
  <c r="R240" i="4"/>
  <c r="E241" i="4"/>
  <c r="H241" i="4"/>
  <c r="K241" i="4"/>
  <c r="P241" i="4"/>
  <c r="Q241" i="4"/>
  <c r="R241" i="4"/>
  <c r="T241" i="4"/>
  <c r="E244" i="4"/>
  <c r="H244" i="4"/>
  <c r="K244" i="4"/>
  <c r="P244" i="4"/>
  <c r="Q244" i="4"/>
  <c r="R244" i="4"/>
  <c r="T244" i="4"/>
  <c r="C245" i="4"/>
  <c r="D245" i="4"/>
  <c r="F245" i="4"/>
  <c r="G245" i="4"/>
  <c r="I245" i="4"/>
  <c r="J245" i="4"/>
  <c r="E248" i="4"/>
  <c r="H248" i="4"/>
  <c r="K248" i="4"/>
  <c r="S248" i="4"/>
  <c r="P248" i="4"/>
  <c r="Q248" i="4"/>
  <c r="R248" i="4"/>
  <c r="C249" i="4"/>
  <c r="D249" i="4"/>
  <c r="G249" i="4"/>
  <c r="I249" i="4"/>
  <c r="J249" i="4"/>
  <c r="E253" i="4"/>
  <c r="H253" i="4"/>
  <c r="K253" i="4"/>
  <c r="T253" i="4"/>
  <c r="Q253" i="4"/>
  <c r="R253" i="4"/>
  <c r="E254" i="4"/>
  <c r="H254" i="4"/>
  <c r="K254" i="4"/>
  <c r="T254" i="4"/>
  <c r="P254" i="4"/>
  <c r="Q254" i="4"/>
  <c r="R254" i="4"/>
  <c r="E255" i="4"/>
  <c r="H255" i="4"/>
  <c r="K255" i="4"/>
  <c r="T255" i="4"/>
  <c r="P255" i="4"/>
  <c r="Q255" i="4"/>
  <c r="R255" i="4"/>
  <c r="C256" i="4"/>
  <c r="D256" i="4"/>
  <c r="F256" i="4"/>
  <c r="F257" i="4" s="1"/>
  <c r="G256" i="4"/>
  <c r="G257" i="4" s="1"/>
  <c r="I256" i="4"/>
  <c r="I257" i="4" s="1"/>
  <c r="J256" i="4"/>
  <c r="J257" i="4" s="1"/>
  <c r="E262" i="4"/>
  <c r="H262" i="4"/>
  <c r="K262" i="4"/>
  <c r="P262" i="4"/>
  <c r="Q262" i="4"/>
  <c r="R262" i="4"/>
  <c r="T262" i="4"/>
  <c r="E263" i="4"/>
  <c r="H263" i="4"/>
  <c r="K263" i="4"/>
  <c r="S263" i="4"/>
  <c r="T263" i="4"/>
  <c r="P263" i="4"/>
  <c r="Q263" i="4"/>
  <c r="R263" i="4"/>
  <c r="E265" i="4"/>
  <c r="H265" i="4"/>
  <c r="K265" i="4"/>
  <c r="T265" i="4"/>
  <c r="P265" i="4"/>
  <c r="Q265" i="4"/>
  <c r="R265" i="4"/>
  <c r="E266" i="4"/>
  <c r="K266" i="4"/>
  <c r="T266" i="4"/>
  <c r="P266" i="4"/>
  <c r="Q266" i="4"/>
  <c r="R266" i="4"/>
  <c r="E267" i="4"/>
  <c r="H267" i="4"/>
  <c r="K267" i="4"/>
  <c r="U267" i="4"/>
  <c r="P267" i="4"/>
  <c r="Q267" i="4"/>
  <c r="R267" i="4"/>
  <c r="T267" i="4"/>
  <c r="E268" i="4"/>
  <c r="H268" i="4"/>
  <c r="K268" i="4"/>
  <c r="S268" i="4"/>
  <c r="T268" i="4"/>
  <c r="P268" i="4"/>
  <c r="Q268" i="4"/>
  <c r="R268" i="4"/>
  <c r="C269" i="4"/>
  <c r="C270" i="4" s="1"/>
  <c r="C276" i="4" s="1"/>
  <c r="D269" i="4"/>
  <c r="D270" i="4" s="1"/>
  <c r="F269" i="4"/>
  <c r="F270" i="4" s="1"/>
  <c r="G269" i="4"/>
  <c r="G270" i="4" s="1"/>
  <c r="I269" i="4"/>
  <c r="I270" i="4" s="1"/>
  <c r="J269" i="4"/>
  <c r="J270" i="4" s="1"/>
  <c r="E273" i="4"/>
  <c r="E274" i="4" s="1"/>
  <c r="H273" i="4"/>
  <c r="H274" i="4" s="1"/>
  <c r="K273" i="4"/>
  <c r="K274" i="4" s="1"/>
  <c r="U273" i="4"/>
  <c r="U274" i="4" s="1"/>
  <c r="P273" i="4"/>
  <c r="P274" i="4" s="1"/>
  <c r="Q273" i="4"/>
  <c r="Q274" i="4" s="1"/>
  <c r="R273" i="4"/>
  <c r="R274" i="4" s="1"/>
  <c r="T273" i="4"/>
  <c r="T274" i="4" s="1"/>
  <c r="D275" i="4"/>
  <c r="F275" i="4"/>
  <c r="G275" i="4"/>
  <c r="I275" i="4"/>
  <c r="J275" i="4"/>
  <c r="E280" i="4"/>
  <c r="H280" i="4"/>
  <c r="K280" i="4"/>
  <c r="T280" i="4"/>
  <c r="P280" i="4"/>
  <c r="Q280" i="4"/>
  <c r="R280" i="4"/>
  <c r="E281" i="4"/>
  <c r="K281" i="4"/>
  <c r="P281" i="4"/>
  <c r="Q281" i="4"/>
  <c r="R281" i="4"/>
  <c r="T281" i="4"/>
  <c r="F283" i="4"/>
  <c r="F284" i="4" s="1"/>
  <c r="I282" i="4"/>
  <c r="I283" i="4" s="1"/>
  <c r="I284" i="4" s="1"/>
  <c r="J282" i="4"/>
  <c r="J283" i="4" s="1"/>
  <c r="J284" i="4" s="1"/>
  <c r="E288" i="4"/>
  <c r="E289" i="4" s="1"/>
  <c r="H288" i="4"/>
  <c r="H289" i="4" s="1"/>
  <c r="K288" i="4"/>
  <c r="K289" i="4" s="1"/>
  <c r="T288" i="4"/>
  <c r="T289" i="4" s="1"/>
  <c r="P288" i="4"/>
  <c r="Q288" i="4"/>
  <c r="R288" i="4"/>
  <c r="D294" i="4"/>
  <c r="D234" i="4" l="1"/>
  <c r="I234" i="4"/>
  <c r="I235" i="4" s="1"/>
  <c r="C234" i="4"/>
  <c r="J234" i="4"/>
  <c r="C58" i="4"/>
  <c r="C68" i="4" s="1"/>
  <c r="G134" i="4"/>
  <c r="G145" i="4" s="1"/>
  <c r="H145" i="4" s="1"/>
  <c r="H111" i="4"/>
  <c r="F58" i="4"/>
  <c r="F68" i="4" s="1"/>
  <c r="D58" i="4"/>
  <c r="D68" i="4" s="1"/>
  <c r="I58" i="4"/>
  <c r="I68" i="4" s="1"/>
  <c r="J58" i="4"/>
  <c r="J68" i="4" s="1"/>
  <c r="G58" i="4"/>
  <c r="G68" i="4" s="1"/>
  <c r="D134" i="4"/>
  <c r="M17" i="4"/>
  <c r="L17" i="4"/>
  <c r="C180" i="4"/>
  <c r="C191" i="4" s="1"/>
  <c r="Q205" i="4"/>
  <c r="T200" i="4"/>
  <c r="R200" i="4"/>
  <c r="F209" i="4"/>
  <c r="F210" i="4" s="1"/>
  <c r="Q200" i="4"/>
  <c r="P200" i="4"/>
  <c r="E200" i="4"/>
  <c r="K200" i="4"/>
  <c r="H200" i="4"/>
  <c r="T186" i="4"/>
  <c r="T190" i="4" s="1"/>
  <c r="P186" i="4"/>
  <c r="P190" i="4" s="1"/>
  <c r="U186" i="4"/>
  <c r="U190" i="4" s="1"/>
  <c r="S186" i="4"/>
  <c r="S190" i="4" s="1"/>
  <c r="L133" i="4"/>
  <c r="M133" i="4"/>
  <c r="M205" i="4"/>
  <c r="L111" i="4"/>
  <c r="M249" i="4"/>
  <c r="L249" i="4"/>
  <c r="L205" i="4"/>
  <c r="M143" i="4"/>
  <c r="L143" i="4"/>
  <c r="K133" i="4"/>
  <c r="L170" i="4"/>
  <c r="F180" i="4"/>
  <c r="H170" i="4"/>
  <c r="K205" i="4"/>
  <c r="M233" i="4"/>
  <c r="M46" i="4"/>
  <c r="M208" i="4"/>
  <c r="M37" i="4"/>
  <c r="F250" i="4"/>
  <c r="F258" i="4" s="1"/>
  <c r="M49" i="4"/>
  <c r="M42" i="4"/>
  <c r="L37" i="4"/>
  <c r="L208" i="4"/>
  <c r="L49" i="4"/>
  <c r="L46" i="4"/>
  <c r="G294" i="4"/>
  <c r="M289" i="4"/>
  <c r="N289" i="4" s="1"/>
  <c r="D283" i="4"/>
  <c r="D284" i="4" s="1"/>
  <c r="M282" i="4"/>
  <c r="C283" i="4"/>
  <c r="L282" i="4"/>
  <c r="M275" i="4"/>
  <c r="H275" i="4"/>
  <c r="L275" i="4"/>
  <c r="E275" i="4"/>
  <c r="L269" i="4"/>
  <c r="L270" i="4" s="1"/>
  <c r="M269" i="4"/>
  <c r="M270" i="4" s="1"/>
  <c r="L256" i="4"/>
  <c r="D257" i="4"/>
  <c r="M257" i="4" s="1"/>
  <c r="M256" i="4"/>
  <c r="C257" i="4"/>
  <c r="L257" i="4" s="1"/>
  <c r="M245" i="4"/>
  <c r="L245" i="4"/>
  <c r="D250" i="4"/>
  <c r="L233" i="4"/>
  <c r="M223" i="4"/>
  <c r="F235" i="4"/>
  <c r="L223" i="4"/>
  <c r="E205" i="4"/>
  <c r="M200" i="4"/>
  <c r="N200" i="4" s="1"/>
  <c r="L179" i="4"/>
  <c r="M179" i="4"/>
  <c r="M161" i="4"/>
  <c r="L161" i="4"/>
  <c r="M170" i="4"/>
  <c r="M164" i="4"/>
  <c r="L164" i="4"/>
  <c r="E164" i="4"/>
  <c r="M176" i="4"/>
  <c r="L176" i="4"/>
  <c r="M158" i="4"/>
  <c r="L158" i="4"/>
  <c r="D144" i="4"/>
  <c r="M144" i="4" s="1"/>
  <c r="C144" i="4"/>
  <c r="L144" i="4" s="1"/>
  <c r="M111" i="4"/>
  <c r="D80" i="4"/>
  <c r="M79" i="4"/>
  <c r="C80" i="4"/>
  <c r="L79" i="4"/>
  <c r="M63" i="4"/>
  <c r="M67" i="4" s="1"/>
  <c r="L63" i="4"/>
  <c r="L67" i="4" s="1"/>
  <c r="L42" i="4"/>
  <c r="L34" i="4"/>
  <c r="M34" i="4"/>
  <c r="L13" i="4"/>
  <c r="M13" i="4"/>
  <c r="S13" i="4"/>
  <c r="S17" i="4" s="1"/>
  <c r="R275" i="4"/>
  <c r="G250" i="4"/>
  <c r="G258" i="4" s="1"/>
  <c r="P275" i="4"/>
  <c r="H223" i="4"/>
  <c r="U98" i="4"/>
  <c r="Q63" i="4"/>
  <c r="Q67" i="4" s="1"/>
  <c r="H42" i="4"/>
  <c r="U30" i="4"/>
  <c r="C294" i="4"/>
  <c r="C295" i="4" s="1"/>
  <c r="C250" i="4"/>
  <c r="R207" i="4"/>
  <c r="R208" i="4" s="1"/>
  <c r="T42" i="4"/>
  <c r="N9" i="4"/>
  <c r="Q275" i="4"/>
  <c r="U266" i="4"/>
  <c r="U262" i="4"/>
  <c r="U77" i="4"/>
  <c r="K282" i="4"/>
  <c r="K283" i="4" s="1"/>
  <c r="K284" i="4" s="1"/>
  <c r="U255" i="4"/>
  <c r="U254" i="4"/>
  <c r="U253" i="4"/>
  <c r="J235" i="4"/>
  <c r="R205" i="4"/>
  <c r="I209" i="4"/>
  <c r="I210" i="4" s="1"/>
  <c r="P164" i="4"/>
  <c r="R150" i="4"/>
  <c r="U167" i="4"/>
  <c r="U121" i="4"/>
  <c r="J145" i="4"/>
  <c r="U103" i="4"/>
  <c r="U88" i="4"/>
  <c r="P63" i="4"/>
  <c r="P67" i="4" s="1"/>
  <c r="U280" i="4"/>
  <c r="H176" i="4"/>
  <c r="D295" i="4"/>
  <c r="T282" i="4"/>
  <c r="T283" i="4" s="1"/>
  <c r="T284" i="4" s="1"/>
  <c r="E282" i="4"/>
  <c r="E283" i="4" s="1"/>
  <c r="E284" i="4" s="1"/>
  <c r="P282" i="4"/>
  <c r="P283" i="4" s="1"/>
  <c r="P284" i="4" s="1"/>
  <c r="H282" i="4"/>
  <c r="H283" i="4" s="1"/>
  <c r="H284" i="4" s="1"/>
  <c r="U248" i="4"/>
  <c r="U240" i="4"/>
  <c r="H245" i="4"/>
  <c r="Q245" i="4"/>
  <c r="K245" i="4"/>
  <c r="U233" i="4"/>
  <c r="R166" i="4"/>
  <c r="S103" i="4"/>
  <c r="H13" i="4"/>
  <c r="H17" i="4" s="1"/>
  <c r="H24" i="4" s="1"/>
  <c r="Q256" i="4"/>
  <c r="Q257" i="4" s="1"/>
  <c r="P169" i="4"/>
  <c r="P170" i="4" s="1"/>
  <c r="R169" i="4"/>
  <c r="Q289" i="4"/>
  <c r="Q294" i="4" s="1"/>
  <c r="U281" i="4"/>
  <c r="R282" i="4"/>
  <c r="R283" i="4" s="1"/>
  <c r="R284" i="4" s="1"/>
  <c r="S273" i="4"/>
  <c r="S274" i="4" s="1"/>
  <c r="S266" i="4"/>
  <c r="K249" i="4"/>
  <c r="P249" i="4"/>
  <c r="P207" i="4"/>
  <c r="P208" i="4" s="1"/>
  <c r="J294" i="4"/>
  <c r="J295" i="4" s="1"/>
  <c r="F294" i="4"/>
  <c r="R289" i="4"/>
  <c r="R294" i="4" s="1"/>
  <c r="R295" i="4" s="1"/>
  <c r="S253" i="4"/>
  <c r="H256" i="4"/>
  <c r="H257" i="4" s="1"/>
  <c r="E256" i="4"/>
  <c r="E257" i="4" s="1"/>
  <c r="T248" i="4"/>
  <c r="T249" i="4" s="1"/>
  <c r="D209" i="4"/>
  <c r="U160" i="4"/>
  <c r="U161" i="4" s="1"/>
  <c r="S167" i="4"/>
  <c r="T176" i="4"/>
  <c r="T140" i="4"/>
  <c r="U140" i="4"/>
  <c r="T132" i="4"/>
  <c r="T133" i="4" s="1"/>
  <c r="U132" i="4"/>
  <c r="U120" i="4"/>
  <c r="U129" i="4"/>
  <c r="U119" i="4"/>
  <c r="U85" i="4"/>
  <c r="U39" i="4"/>
  <c r="U33" i="4"/>
  <c r="K42" i="4"/>
  <c r="U178" i="4"/>
  <c r="U179" i="4" s="1"/>
  <c r="G180" i="4"/>
  <c r="G191" i="4" s="1"/>
  <c r="K164" i="4"/>
  <c r="Q143" i="4"/>
  <c r="Q144" i="4" s="1"/>
  <c r="S120" i="4"/>
  <c r="U96" i="4"/>
  <c r="Q111" i="4"/>
  <c r="K79" i="4"/>
  <c r="K80" i="4" s="1"/>
  <c r="K81" i="4" s="1"/>
  <c r="R63" i="4"/>
  <c r="R67" i="4" s="1"/>
  <c r="U61" i="4"/>
  <c r="U63" i="4" s="1"/>
  <c r="U67" i="4" s="1"/>
  <c r="P42" i="4"/>
  <c r="R214" i="4"/>
  <c r="P214" i="4"/>
  <c r="I294" i="4"/>
  <c r="I295" i="4" s="1"/>
  <c r="U288" i="4"/>
  <c r="G283" i="4"/>
  <c r="G284" i="4" s="1"/>
  <c r="R269" i="4"/>
  <c r="R270" i="4" s="1"/>
  <c r="T245" i="4"/>
  <c r="E233" i="4"/>
  <c r="T233" i="4"/>
  <c r="R133" i="4"/>
  <c r="E245" i="4"/>
  <c r="S280" i="4"/>
  <c r="P269" i="4"/>
  <c r="P270" i="4" s="1"/>
  <c r="T223" i="4"/>
  <c r="R215" i="4"/>
  <c r="P215" i="4"/>
  <c r="J209" i="4"/>
  <c r="J210" i="4" s="1"/>
  <c r="E269" i="4"/>
  <c r="E270" i="4" s="1"/>
  <c r="H233" i="4"/>
  <c r="U204" i="4"/>
  <c r="S204" i="4"/>
  <c r="U275" i="4"/>
  <c r="T275" i="4"/>
  <c r="K275" i="4"/>
  <c r="U268" i="4"/>
  <c r="U265" i="4"/>
  <c r="U263" i="4"/>
  <c r="H269" i="4"/>
  <c r="H270" i="4" s="1"/>
  <c r="R256" i="4"/>
  <c r="R257" i="4" s="1"/>
  <c r="J250" i="4"/>
  <c r="J258" i="4" s="1"/>
  <c r="H249" i="4"/>
  <c r="E249" i="4"/>
  <c r="R218" i="4"/>
  <c r="K223" i="4"/>
  <c r="U198" i="4"/>
  <c r="U197" i="4"/>
  <c r="S197" i="4"/>
  <c r="R164" i="4"/>
  <c r="U175" i="4"/>
  <c r="S175" i="4"/>
  <c r="E176" i="4"/>
  <c r="K158" i="4"/>
  <c r="U139" i="4"/>
  <c r="S139" i="4"/>
  <c r="E143" i="4"/>
  <c r="E144" i="4" s="1"/>
  <c r="U116" i="4"/>
  <c r="U97" i="4"/>
  <c r="U92" i="4"/>
  <c r="K34" i="4"/>
  <c r="U28" i="4"/>
  <c r="S28" i="4"/>
  <c r="Q269" i="4"/>
  <c r="Q270" i="4" s="1"/>
  <c r="R249" i="4"/>
  <c r="E170" i="4"/>
  <c r="T170" i="4"/>
  <c r="H143" i="4"/>
  <c r="H144" i="4" s="1"/>
  <c r="U104" i="4"/>
  <c r="S104" i="4"/>
  <c r="U91" i="4"/>
  <c r="S91" i="4"/>
  <c r="P111" i="4"/>
  <c r="E111" i="4"/>
  <c r="Q79" i="4"/>
  <c r="Q80" i="4" s="1"/>
  <c r="Q81" i="4" s="1"/>
  <c r="U45" i="4"/>
  <c r="U46" i="4" s="1"/>
  <c r="T45" i="4"/>
  <c r="T46" i="4" s="1"/>
  <c r="Q282" i="4"/>
  <c r="Q283" i="4" s="1"/>
  <c r="Q284" i="4" s="1"/>
  <c r="K269" i="4"/>
  <c r="K270" i="4" s="1"/>
  <c r="P256" i="4"/>
  <c r="P257" i="4" s="1"/>
  <c r="K256" i="4"/>
  <c r="K257" i="4" s="1"/>
  <c r="P245" i="4"/>
  <c r="R245" i="4"/>
  <c r="D235" i="4"/>
  <c r="R217" i="4"/>
  <c r="U202" i="4"/>
  <c r="U137" i="4"/>
  <c r="U126" i="4"/>
  <c r="S126" i="4"/>
  <c r="Q164" i="4"/>
  <c r="T158" i="4"/>
  <c r="H158" i="4"/>
  <c r="U142" i="4"/>
  <c r="R143" i="4"/>
  <c r="R144" i="4" s="1"/>
  <c r="K143" i="4"/>
  <c r="K144" i="4" s="1"/>
  <c r="Q133" i="4"/>
  <c r="U101" i="4"/>
  <c r="U86" i="4"/>
  <c r="S86" i="4"/>
  <c r="P79" i="4"/>
  <c r="P80" i="4" s="1"/>
  <c r="P81" i="4" s="1"/>
  <c r="H79" i="4"/>
  <c r="H80" i="4" s="1"/>
  <c r="H81" i="4" s="1"/>
  <c r="E42" i="4"/>
  <c r="J180" i="4"/>
  <c r="E158" i="4"/>
  <c r="U138" i="4"/>
  <c r="P133" i="4"/>
  <c r="H133" i="4"/>
  <c r="U74" i="4"/>
  <c r="R79" i="4"/>
  <c r="R80" i="4" s="1"/>
  <c r="R81" i="4" s="1"/>
  <c r="E79" i="4"/>
  <c r="E80" i="4" s="1"/>
  <c r="E81" i="4" s="1"/>
  <c r="H205" i="4"/>
  <c r="P205" i="4"/>
  <c r="U199" i="4"/>
  <c r="S178" i="4"/>
  <c r="S179" i="4" s="1"/>
  <c r="K176" i="4"/>
  <c r="U149" i="4"/>
  <c r="P143" i="4"/>
  <c r="P144" i="4" s="1"/>
  <c r="U127" i="4"/>
  <c r="S119" i="4"/>
  <c r="S116" i="4"/>
  <c r="E133" i="4"/>
  <c r="S97" i="4"/>
  <c r="S92" i="4"/>
  <c r="U87" i="4"/>
  <c r="S87" i="4"/>
  <c r="U78" i="4"/>
  <c r="T31" i="4"/>
  <c r="T34" i="4" s="1"/>
  <c r="U31" i="4"/>
  <c r="K13" i="4"/>
  <c r="K17" i="4" s="1"/>
  <c r="K24" i="4" s="1"/>
  <c r="U13" i="4"/>
  <c r="U17" i="4" s="1"/>
  <c r="K111" i="4"/>
  <c r="R111" i="4"/>
  <c r="U76" i="4"/>
  <c r="U75" i="4"/>
  <c r="U73" i="4"/>
  <c r="R42" i="4"/>
  <c r="U41" i="4"/>
  <c r="S39" i="4"/>
  <c r="S33" i="4"/>
  <c r="S30" i="4"/>
  <c r="T67" i="4"/>
  <c r="Q42" i="4"/>
  <c r="P13" i="4"/>
  <c r="P17" i="4" s="1"/>
  <c r="P24" i="4" s="1"/>
  <c r="E13" i="4"/>
  <c r="E17" i="4" s="1"/>
  <c r="E24" i="4" s="1"/>
  <c r="T269" i="4"/>
  <c r="T270" i="4" s="1"/>
  <c r="T256" i="4"/>
  <c r="T257" i="4" s="1"/>
  <c r="Q233" i="4"/>
  <c r="S288" i="4"/>
  <c r="S289" i="4" s="1"/>
  <c r="S294" i="4" s="1"/>
  <c r="S255" i="4"/>
  <c r="S254" i="4"/>
  <c r="I250" i="4"/>
  <c r="I258" i="4" s="1"/>
  <c r="U241" i="4"/>
  <c r="S241" i="4"/>
  <c r="U221" i="4"/>
  <c r="P219" i="4"/>
  <c r="T205" i="4"/>
  <c r="G209" i="4"/>
  <c r="G210" i="4" s="1"/>
  <c r="Q176" i="4"/>
  <c r="U239" i="4"/>
  <c r="S239" i="4"/>
  <c r="S233" i="4"/>
  <c r="Q223" i="4"/>
  <c r="Q249" i="4"/>
  <c r="U222" i="4"/>
  <c r="S222" i="4"/>
  <c r="U220" i="4"/>
  <c r="S220" i="4"/>
  <c r="S281" i="4"/>
  <c r="S267" i="4"/>
  <c r="S265" i="4"/>
  <c r="S262" i="4"/>
  <c r="U244" i="4"/>
  <c r="S244" i="4"/>
  <c r="K233" i="4"/>
  <c r="E223" i="4"/>
  <c r="C209" i="4"/>
  <c r="Q170" i="4"/>
  <c r="S199" i="4"/>
  <c r="S198" i="4"/>
  <c r="I180" i="4"/>
  <c r="T164" i="4"/>
  <c r="P172" i="4"/>
  <c r="R172" i="4"/>
  <c r="R154" i="4"/>
  <c r="P154" i="4"/>
  <c r="U163" i="4"/>
  <c r="S163" i="4"/>
  <c r="U157" i="4"/>
  <c r="S157" i="4"/>
  <c r="U156" i="4"/>
  <c r="S156" i="4"/>
  <c r="K170" i="4"/>
  <c r="S202" i="4"/>
  <c r="H164" i="4"/>
  <c r="D180" i="4"/>
  <c r="D191" i="4" s="1"/>
  <c r="R151" i="4"/>
  <c r="P151" i="4"/>
  <c r="Q158" i="4"/>
  <c r="T111" i="4"/>
  <c r="S142" i="4"/>
  <c r="S138" i="4"/>
  <c r="S129" i="4"/>
  <c r="S127" i="4"/>
  <c r="S117" i="4"/>
  <c r="S101" i="4"/>
  <c r="S96" i="4"/>
  <c r="S88" i="4"/>
  <c r="S85" i="4"/>
  <c r="U95" i="4"/>
  <c r="R34" i="4"/>
  <c r="S149" i="4"/>
  <c r="S98" i="4"/>
  <c r="T78" i="4"/>
  <c r="T76" i="4"/>
  <c r="T74" i="4"/>
  <c r="T72" i="4"/>
  <c r="S61" i="4"/>
  <c r="S63" i="4" s="1"/>
  <c r="T48" i="4"/>
  <c r="T49" i="4" s="1"/>
  <c r="S41" i="4"/>
  <c r="E34" i="4"/>
  <c r="E58" i="4" s="1"/>
  <c r="H34" i="4"/>
  <c r="Q13" i="4"/>
  <c r="Q17" i="4" s="1"/>
  <c r="Q24" i="4" s="1"/>
  <c r="T13" i="4"/>
  <c r="T17" i="4" s="1"/>
  <c r="U32" i="4"/>
  <c r="S32" i="4"/>
  <c r="U29" i="4"/>
  <c r="S29" i="4"/>
  <c r="U36" i="4"/>
  <c r="U37" i="4" s="1"/>
  <c r="S36" i="4"/>
  <c r="S37" i="4" s="1"/>
  <c r="Q34" i="4"/>
  <c r="S77" i="4"/>
  <c r="S75" i="4"/>
  <c r="S73" i="4"/>
  <c r="P34" i="4"/>
  <c r="E234" i="4" l="1"/>
  <c r="L234" i="4"/>
  <c r="M234" i="4"/>
  <c r="K234" i="4"/>
  <c r="K235" i="4" s="1"/>
  <c r="T234" i="4"/>
  <c r="T235" i="4" s="1"/>
  <c r="H234" i="4"/>
  <c r="Q234" i="4"/>
  <c r="Q235" i="4" s="1"/>
  <c r="H134" i="4"/>
  <c r="U289" i="4"/>
  <c r="U294" i="4" s="1"/>
  <c r="U295" i="4" s="1"/>
  <c r="K58" i="4"/>
  <c r="K68" i="4" s="1"/>
  <c r="P58" i="4"/>
  <c r="P68" i="4" s="1"/>
  <c r="L58" i="4"/>
  <c r="L68" i="4" s="1"/>
  <c r="H58" i="4"/>
  <c r="H68" i="4" s="1"/>
  <c r="Q58" i="4"/>
  <c r="Q68" i="4" s="1"/>
  <c r="T58" i="4"/>
  <c r="T68" i="4" s="1"/>
  <c r="R58" i="4"/>
  <c r="R68" i="4" s="1"/>
  <c r="M58" i="4"/>
  <c r="M68" i="4" s="1"/>
  <c r="K134" i="4"/>
  <c r="K145" i="4" s="1"/>
  <c r="T134" i="4"/>
  <c r="M134" i="4"/>
  <c r="E134" i="4"/>
  <c r="E145" i="4" s="1"/>
  <c r="S133" i="4"/>
  <c r="L134" i="4"/>
  <c r="Q295" i="4"/>
  <c r="N17" i="4"/>
  <c r="S200" i="4"/>
  <c r="U200" i="4"/>
  <c r="Q186" i="4"/>
  <c r="Q190" i="4" s="1"/>
  <c r="R186" i="4"/>
  <c r="R190" i="4" s="1"/>
  <c r="N133" i="4"/>
  <c r="E68" i="4"/>
  <c r="L209" i="4"/>
  <c r="N143" i="4"/>
  <c r="M250" i="4"/>
  <c r="L250" i="4"/>
  <c r="N144" i="4"/>
  <c r="N205" i="4"/>
  <c r="S143" i="4"/>
  <c r="S144" i="4" s="1"/>
  <c r="I145" i="4"/>
  <c r="T23" i="4"/>
  <c r="T24" i="4" s="1"/>
  <c r="U23" i="4"/>
  <c r="U24" i="4" s="1"/>
  <c r="S23" i="4"/>
  <c r="S24" i="4" s="1"/>
  <c r="F191" i="4"/>
  <c r="H180" i="4"/>
  <c r="H191" i="4" s="1"/>
  <c r="L283" i="4"/>
  <c r="L284" i="4" s="1"/>
  <c r="C284" i="4"/>
  <c r="R9" i="4"/>
  <c r="E209" i="4"/>
  <c r="E210" i="4" s="1"/>
  <c r="H250" i="4"/>
  <c r="H258" i="4" s="1"/>
  <c r="N233" i="4"/>
  <c r="N46" i="4"/>
  <c r="N208" i="4"/>
  <c r="S42" i="4"/>
  <c r="N63" i="4"/>
  <c r="N67" i="4" s="1"/>
  <c r="H294" i="4"/>
  <c r="H295" i="4" s="1"/>
  <c r="T143" i="4"/>
  <c r="T144" i="4" s="1"/>
  <c r="P276" i="4"/>
  <c r="Q276" i="4"/>
  <c r="H276" i="4"/>
  <c r="N49" i="4"/>
  <c r="D258" i="4"/>
  <c r="M258" i="4" s="1"/>
  <c r="F276" i="4"/>
  <c r="U170" i="4"/>
  <c r="N161" i="4"/>
  <c r="K294" i="4"/>
  <c r="K295" i="4" s="1"/>
  <c r="E276" i="4"/>
  <c r="E294" i="4"/>
  <c r="E295" i="4" s="1"/>
  <c r="G276" i="4"/>
  <c r="N42" i="4"/>
  <c r="N179" i="4"/>
  <c r="N37" i="4"/>
  <c r="N170" i="4"/>
  <c r="N13" i="4"/>
  <c r="R170" i="4"/>
  <c r="R276" i="4"/>
  <c r="N223" i="4"/>
  <c r="S275" i="4"/>
  <c r="J276" i="4"/>
  <c r="N164" i="4"/>
  <c r="N275" i="4"/>
  <c r="G295" i="4"/>
  <c r="M295" i="4" s="1"/>
  <c r="M294" i="4"/>
  <c r="F295" i="4"/>
  <c r="L295" i="4" s="1"/>
  <c r="L294" i="4"/>
  <c r="N282" i="4"/>
  <c r="M283" i="4"/>
  <c r="U282" i="4"/>
  <c r="U283" i="4" s="1"/>
  <c r="U284" i="4" s="1"/>
  <c r="D276" i="4"/>
  <c r="K276" i="4"/>
  <c r="N269" i="4"/>
  <c r="N270" i="4" s="1"/>
  <c r="N257" i="4"/>
  <c r="N256" i="4"/>
  <c r="N249" i="4"/>
  <c r="Q250" i="4"/>
  <c r="Q258" i="4" s="1"/>
  <c r="N245" i="4"/>
  <c r="C258" i="4"/>
  <c r="L258" i="4" s="1"/>
  <c r="G235" i="4"/>
  <c r="M235" i="4" s="1"/>
  <c r="H235" i="4"/>
  <c r="C235" i="4"/>
  <c r="L235" i="4" s="1"/>
  <c r="H209" i="4"/>
  <c r="H210" i="4" s="1"/>
  <c r="D210" i="4"/>
  <c r="M210" i="4" s="1"/>
  <c r="M209" i="4"/>
  <c r="C210" i="4"/>
  <c r="L210" i="4" s="1"/>
  <c r="N176" i="4"/>
  <c r="N158" i="4"/>
  <c r="M180" i="4"/>
  <c r="L180" i="4"/>
  <c r="E180" i="4"/>
  <c r="E191" i="4" s="1"/>
  <c r="R134" i="4"/>
  <c r="R145" i="4" s="1"/>
  <c r="N111" i="4"/>
  <c r="D145" i="4"/>
  <c r="M145" i="4" s="1"/>
  <c r="C145" i="4"/>
  <c r="N79" i="4"/>
  <c r="D81" i="4"/>
  <c r="M81" i="4" s="1"/>
  <c r="M80" i="4"/>
  <c r="C81" i="4"/>
  <c r="L81" i="4" s="1"/>
  <c r="L80" i="4"/>
  <c r="U42" i="4"/>
  <c r="N34" i="4"/>
  <c r="T294" i="4"/>
  <c r="T295" i="4" s="1"/>
  <c r="U249" i="4"/>
  <c r="S205" i="4"/>
  <c r="S170" i="4"/>
  <c r="S67" i="4"/>
  <c r="R158" i="4"/>
  <c r="I276" i="4"/>
  <c r="K250" i="4"/>
  <c r="K258" i="4" s="1"/>
  <c r="R209" i="4"/>
  <c r="R210" i="4" s="1"/>
  <c r="E235" i="4"/>
  <c r="R223" i="4"/>
  <c r="U223" i="4"/>
  <c r="U234" i="4" s="1"/>
  <c r="U256" i="4"/>
  <c r="U257" i="4" s="1"/>
  <c r="R250" i="4"/>
  <c r="R258" i="4" s="1"/>
  <c r="U205" i="4"/>
  <c r="I191" i="4"/>
  <c r="Q180" i="4"/>
  <c r="S164" i="4"/>
  <c r="U158" i="4"/>
  <c r="U143" i="4"/>
  <c r="U144" i="4" s="1"/>
  <c r="P134" i="4"/>
  <c r="P145" i="4" s="1"/>
  <c r="T250" i="4"/>
  <c r="T258" i="4" s="1"/>
  <c r="T180" i="4"/>
  <c r="S282" i="4"/>
  <c r="S283" i="4" s="1"/>
  <c r="S284" i="4" s="1"/>
  <c r="U79" i="4"/>
  <c r="U80" i="4" s="1"/>
  <c r="U81" i="4" s="1"/>
  <c r="P209" i="4"/>
  <c r="P210" i="4" s="1"/>
  <c r="S34" i="4"/>
  <c r="U133" i="4"/>
  <c r="U269" i="4"/>
  <c r="U270" i="4" s="1"/>
  <c r="T276" i="4"/>
  <c r="Q209" i="4"/>
  <c r="Q210" i="4" s="1"/>
  <c r="P223" i="4"/>
  <c r="U34" i="4"/>
  <c r="J191" i="4"/>
  <c r="Q134" i="4"/>
  <c r="Q145" i="4" s="1"/>
  <c r="P250" i="4"/>
  <c r="P258" i="4" s="1"/>
  <c r="E250" i="4"/>
  <c r="E258" i="4" s="1"/>
  <c r="S158" i="4"/>
  <c r="S223" i="4"/>
  <c r="S234" i="4" s="1"/>
  <c r="K180" i="4"/>
  <c r="S249" i="4"/>
  <c r="S256" i="4"/>
  <c r="S257" i="4" s="1"/>
  <c r="K209" i="4"/>
  <c r="K210" i="4" s="1"/>
  <c r="S176" i="4"/>
  <c r="U164" i="4"/>
  <c r="S295" i="4"/>
  <c r="S111" i="4"/>
  <c r="S79" i="4"/>
  <c r="S80" i="4" s="1"/>
  <c r="S81" i="4" s="1"/>
  <c r="T79" i="4"/>
  <c r="T80" i="4" s="1"/>
  <c r="T81" i="4" s="1"/>
  <c r="P158" i="4"/>
  <c r="U111" i="4"/>
  <c r="R233" i="4"/>
  <c r="U245" i="4"/>
  <c r="P176" i="4"/>
  <c r="P233" i="4"/>
  <c r="S269" i="4"/>
  <c r="S270" i="4" s="1"/>
  <c r="T209" i="4"/>
  <c r="T210" i="4" s="1"/>
  <c r="S245" i="4"/>
  <c r="N234" i="4" l="1"/>
  <c r="R234" i="4"/>
  <c r="R235" i="4" s="1"/>
  <c r="S235" i="4"/>
  <c r="P234" i="4"/>
  <c r="P235" i="4" s="1"/>
  <c r="U235" i="4"/>
  <c r="H303" i="4"/>
  <c r="F303" i="4"/>
  <c r="G303" i="4"/>
  <c r="J303" i="4"/>
  <c r="I303" i="4"/>
  <c r="R13" i="4"/>
  <c r="R17" i="4" s="1"/>
  <c r="R24" i="4" s="1"/>
  <c r="S58" i="4"/>
  <c r="S68" i="4" s="1"/>
  <c r="N134" i="4"/>
  <c r="U58" i="4"/>
  <c r="U68" i="4" s="1"/>
  <c r="N58" i="4"/>
  <c r="U134" i="4"/>
  <c r="U145" i="4" s="1"/>
  <c r="S134" i="4"/>
  <c r="S145" i="4" s="1"/>
  <c r="E303" i="4"/>
  <c r="U209" i="4"/>
  <c r="U210" i="4" s="1"/>
  <c r="L145" i="4"/>
  <c r="N145" i="4" s="1"/>
  <c r="B4" i="5" s="1"/>
  <c r="L24" i="4"/>
  <c r="C303" i="4"/>
  <c r="T145" i="4"/>
  <c r="M24" i="4"/>
  <c r="N283" i="4"/>
  <c r="N284" i="4" s="1"/>
  <c r="B10" i="5" s="1"/>
  <c r="M284" i="4"/>
  <c r="U176" i="4"/>
  <c r="S209" i="4"/>
  <c r="S210" i="4" s="1"/>
  <c r="S276" i="4"/>
  <c r="N294" i="4"/>
  <c r="M276" i="4"/>
  <c r="N295" i="4"/>
  <c r="B11" i="5" s="1"/>
  <c r="L276" i="4"/>
  <c r="N258" i="4"/>
  <c r="B8" i="5" s="1"/>
  <c r="N250" i="4"/>
  <c r="N235" i="4"/>
  <c r="B7" i="5" s="1"/>
  <c r="N210" i="4"/>
  <c r="B6" i="5" s="1"/>
  <c r="N209" i="4"/>
  <c r="R176" i="4"/>
  <c r="M191" i="4"/>
  <c r="L191" i="4"/>
  <c r="N180" i="4"/>
  <c r="N81" i="4"/>
  <c r="B3" i="5" s="1"/>
  <c r="N80" i="4"/>
  <c r="U250" i="4"/>
  <c r="U258" i="4" s="1"/>
  <c r="U276" i="4"/>
  <c r="S250" i="4"/>
  <c r="S258" i="4" s="1"/>
  <c r="K191" i="4"/>
  <c r="K303" i="4" s="1"/>
  <c r="Q191" i="4"/>
  <c r="Q303" i="4" s="1"/>
  <c r="T191" i="4"/>
  <c r="S180" i="4"/>
  <c r="P180" i="4"/>
  <c r="T303" i="4" l="1"/>
  <c r="L303" i="4"/>
  <c r="N68" i="4"/>
  <c r="B2" i="5" s="1"/>
  <c r="N24" i="4"/>
  <c r="B1" i="5" s="1"/>
  <c r="D303" i="4"/>
  <c r="M303" i="4" s="1"/>
  <c r="N276" i="4"/>
  <c r="B9" i="5" s="1"/>
  <c r="N191" i="4"/>
  <c r="B5" i="5" s="1"/>
  <c r="S191" i="4"/>
  <c r="S303" i="4" s="1"/>
  <c r="U180" i="4"/>
  <c r="U191" i="4" s="1"/>
  <c r="U303" i="4" s="1"/>
  <c r="R180" i="4"/>
  <c r="R191" i="4" s="1"/>
  <c r="R303" i="4" s="1"/>
  <c r="P191" i="4"/>
  <c r="P303" i="4" s="1"/>
  <c r="B13" i="5" l="1"/>
  <c r="N303" i="4"/>
</calcChain>
</file>

<file path=xl/sharedStrings.xml><?xml version="1.0" encoding="utf-8"?>
<sst xmlns="http://schemas.openxmlformats.org/spreadsheetml/2006/main" count="345" uniqueCount="186">
  <si>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</si>
  <si>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</si>
  <si>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</si>
  <si>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</si>
  <si>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</si>
  <si>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</si>
  <si>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</si>
  <si>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</si>
  <si>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</si>
  <si>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</si>
  <si>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</si>
  <si>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</si>
  <si>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</si>
  <si>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ฟิสิกส์ประยุกต์</t>
  </si>
  <si>
    <t>เคมี</t>
  </si>
  <si>
    <t>คณะวิทยาศาสตร์และเทคโนโลยี</t>
  </si>
  <si>
    <t>เทคโนโลยีมัลติมีเดีย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</si>
  <si>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</si>
  <si>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</si>
  <si>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</si>
  <si>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คณะเทคโนโลยีสื่อสารมวลชน</t>
  </si>
  <si>
    <t>นาฎศิลป์ไทยศึกษา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</si>
  <si>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</si>
  <si>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</si>
  <si>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</si>
  <si>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</si>
  <si>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</si>
  <si>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</si>
  <si>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</si>
  <si>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</si>
  <si>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</si>
  <si>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</si>
  <si>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คณะศิลปกรรมศาสตร์</t>
  </si>
  <si>
    <t>การศึกษาปฐมวัย</t>
  </si>
  <si>
    <t>อาหารและโภชนาการ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</si>
  <si>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</si>
  <si>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</si>
  <si>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</si>
  <si>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</si>
  <si>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</si>
  <si>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</si>
  <si>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</si>
  <si>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รวมในภาคปกติ</t>
  </si>
  <si>
    <t>บัญชีบัณฑิต</t>
  </si>
  <si>
    <t>Marketing</t>
  </si>
  <si>
    <t>International Business Administration</t>
  </si>
  <si>
    <t>เศรษฐศาสตร์ - เศรษฐ์ศาสตร์ธุรกิจ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</si>
  <si>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</si>
  <si>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</si>
  <si>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</si>
  <si>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</si>
  <si>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</si>
  <si>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</si>
  <si>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</si>
  <si>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</si>
  <si>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</si>
  <si>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</si>
  <si>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</si>
  <si>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วิศวกรรมไฟฟ้า</t>
  </si>
  <si>
    <t>วิศวกรรมเครื่องนุ่งห่ม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</si>
  <si>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</si>
  <si>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</si>
  <si>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</si>
  <si>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</si>
  <si>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</si>
  <si>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</si>
  <si>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</si>
  <si>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</si>
  <si>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</si>
  <si>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</si>
  <si>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</si>
  <si>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</si>
  <si>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</si>
  <si>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</si>
  <si>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</si>
  <si>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</si>
  <si>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</si>
  <si>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</si>
  <si>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</si>
  <si>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</si>
  <si>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การท่องเที่ยว</t>
  </si>
  <si>
    <t>คณะ ศิลปศาสตร์</t>
  </si>
  <si>
    <t>รวม</t>
  </si>
  <si>
    <t>หญิง</t>
  </si>
  <si>
    <t>ชาย</t>
  </si>
  <si>
    <t>คณะ/หน่วยงานเทียบเท่า</t>
  </si>
  <si>
    <t>วิศวกรรมอิเล็กทรอนิกส์และโทรคมนาคม-โทรคมนาคม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</si>
  <si>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</si>
  <si>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</si>
  <si>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</si>
  <si>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</si>
  <si>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</si>
  <si>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ภาคพิเศษ</t>
  </si>
  <si>
    <t>รวมภาคพิเศษ</t>
  </si>
  <si>
    <t>รวมในภาคพิเศษ</t>
  </si>
  <si>
    <t>คณะศิลปศาสตร์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</si>
  <si>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</si>
  <si>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</si>
  <si>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</si>
  <si>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</si>
  <si>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</si>
  <si>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</si>
  <si>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</si>
  <si>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</si>
  <si>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</si>
  <si>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</si>
  <si>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</si>
  <si>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</si>
  <si>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</si>
  <si>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</si>
  <si>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วิศวกรรมเครื่องจักรกลเกษตร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</si>
  <si>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</si>
  <si>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</si>
  <si>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</si>
  <si>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วิศวกรรมเครื่องกล - วิศวกรรมระบบราง</t>
  </si>
  <si>
    <t>อุตสาหกรรมบริการอาหาร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</si>
  <si>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</si>
  <si>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</si>
  <si>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</si>
  <si>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</si>
  <si>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</si>
  <si>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หลักสูตรนานาชาติ บริหารธุรกิจบัณฑิต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</si>
  <si>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</si>
  <si>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</si>
  <si>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</si>
  <si>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</si>
  <si>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</si>
  <si>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</si>
  <si>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</si>
  <si>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 (วุฒิ ปวส.ต่อเนื่อง 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</si>
  <si>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</si>
  <si>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</si>
  <si>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</si>
  <si>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</si>
  <si>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</si>
  <si>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</si>
  <si>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</si>
  <si>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</si>
  <si>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</si>
  <si>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</si>
  <si>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</si>
  <si>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</si>
  <si>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</si>
  <si>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</si>
  <si>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</si>
  <si>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ระดับปริญญาตรี - หลักสูตรวิศวกรรมศาสตรบัณฑิต  (วุฒิ ปวส. ต่อเนื่อง)</t>
  </si>
  <si>
    <t>วิศวกรรมระบบราง</t>
  </si>
  <si>
    <t>ศิลปประดิษฐ์ในงานคหกรรมศาสตร์</t>
  </si>
  <si>
    <t>ชีววิทยาประยุกต์</t>
  </si>
  <si>
    <t>สถิติประยุกต์</t>
  </si>
  <si>
    <t>สุขภาพและความงาม</t>
  </si>
  <si>
    <t>อิเล็กทรอนิกส์อัจฉริยะ</t>
  </si>
  <si>
    <t>ระดับปริญญาตรี - หลักสูตรวิศวกรรมศาสตรบัณฑิต (วุฒิ ปวส. เทียบโอน)</t>
  </si>
  <si>
    <t>การจัดการโลจิสติกส์และซัพพลายเชน</t>
  </si>
  <si>
    <t>การตลาด - การตลาด</t>
  </si>
  <si>
    <t>การจัดการ - นวัตกรรมการจัดการธุรกิจ</t>
  </si>
  <si>
    <t>คณะการแพทย์บูรณาการ</t>
  </si>
  <si>
    <t>ด้านสังคม</t>
  </si>
  <si>
    <t>ด้านวิทยาศาสต์สุขภาพ</t>
  </si>
  <si>
    <t>ด้านวิทยาศาสตร์</t>
  </si>
  <si>
    <t>ระดับปริญญาตรี - หลักสูตรศึกษาศาสตรบัณฑิต (วุฒิ ปวช./ม.6 )</t>
  </si>
  <si>
    <t>อุตสาหกรรมการบริการการบิน</t>
  </si>
  <si>
    <t>วิศวกรรมอิเล็กทรอนิกส์อากาศยาน</t>
  </si>
  <si>
    <t>คณะพยาบาลศาสตร์</t>
  </si>
  <si>
    <t>ระดับปริญญาตรี - หลักสูตรพยาบาลศาสตรบัณฑิต (ม.6)</t>
  </si>
  <si>
    <t>พยาบาลศาสตรบัณฑิต</t>
  </si>
  <si>
    <t>การออกแบบแฟชั่นและนวัตกรรมเครื่องแต่งกาย</t>
  </si>
  <si>
    <t>เทคโนโลยีงานประดิษฐ์สร้างสรรค์</t>
  </si>
  <si>
    <t>หลักสูตรนานาชาติ (International Program)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</si>
  <si>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</si>
  <si>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 (วุฒิ ปวส. ต่อเนื่อง)</t>
  </si>
  <si>
    <t>เทคโนโลยีดิจิทัลเพื่อการศึกษา</t>
  </si>
  <si>
    <t>วิศวกรรมนวัตกรรมสิ่งทอ</t>
  </si>
  <si>
    <t>วิศวกรรมอุตสาหการ - วิศวกรรมอุตสาหการและโลจิสติกส์</t>
  </si>
  <si>
    <t>วิศวกรรมอุตสาหการ - วิศวกรรมระบบการผลิตอัตโนมัติ</t>
  </si>
  <si>
    <t>วิศวกรรมวัสดุ - วิศวกรรมอุตสาหกรรมพลาสติก</t>
  </si>
  <si>
    <t>วิศวกรรมอิเล็กทรอนิกส์และโทรคมนาคม</t>
  </si>
  <si>
    <t>การจัดการ-นวัตกรรมการจัดการธุรกิจ</t>
  </si>
  <si>
    <t>Logistics and Suppiy Chain Management</t>
  </si>
  <si>
    <t>การตลาด - การค้าปลีก</t>
  </si>
  <si>
    <t>ระดับปริญญาตรี - หลักสูตรศึกษาศาสตรบัณฑิต  (วุฒิ ปวช./ม.6)</t>
  </si>
  <si>
    <t>นวัตกรรมผลิตภัณฑ์สุขภาพ</t>
  </si>
  <si>
    <t>ข้อมูล ณ วันที่ 15 กันยายน 2566  สำนักส่งเสริมวิชาการและงานทะเบียน มหาวิทยาลัยเทคโนโลยีราชมงคลธัญบุรี</t>
  </si>
  <si>
    <t>ผลผลิต</t>
  </si>
  <si>
    <t>รายงานจำนวนนักศึกษาที่สำเร็จการศึกษาระดับปริญญาตรี  ปีการศึกษา 2565  จำแนกตามคณะ/สาขาวิชา ระดับการศึกษา และเพศ</t>
  </si>
  <si>
    <t>รวมผู้สำเร็จการศึกษาทั้งหมด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</si>
</sst>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/>
  </cellStyleXfs>
  <cellXfs count="14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4" fillId="0" borderId="0" xfId="0" applyFont="1" applyFill="1"/>
    <xf numFmtId="0" fontId="6" fillId="0" borderId="0" xfId="0" applyFont="1" applyFill="1"/>
    <xf numFmtId="3" fontId="8" fillId="0" borderId="1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/>
    </xf>
    <xf numFmtId="0" fontId="9" fillId="0" borderId="2" xfId="0" applyFont="1" applyFill="1" applyBorder="1" applyAlignment="1"/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19" fillId="0" borderId="16" xfId="2" applyFont="1" applyFill="1" applyBorder="1" applyAlignment="1"/>
    <xf numFmtId="0" fontId="19" fillId="0" borderId="8" xfId="2" applyFont="1" applyFill="1" applyBorder="1" applyAlignment="1"/>
    <xf numFmtId="0" fontId="6" fillId="0" borderId="8" xfId="0" applyFont="1" applyFill="1" applyBorder="1" applyAlignment="1">
      <alignment horizontal="right" vertical="center"/>
    </xf>
    <xf numFmtId="0" fontId="19" fillId="0" borderId="17" xfId="2" applyFont="1" applyFill="1" applyBorder="1" applyAlignment="1"/>
    <xf numFmtId="0" fontId="19" fillId="0" borderId="18" xfId="2" applyFont="1" applyFill="1" applyBorder="1" applyAlignment="1"/>
    <xf numFmtId="0" fontId="9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17" fillId="0" borderId="2" xfId="0" applyNumberFormat="1" applyFont="1" applyFill="1" applyBorder="1" applyAlignment="1">
      <alignment horizontal="center" vertical="center"/>
    </xf>
    <xf numFmtId="3" fontId="17" fillId="0" borderId="8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CC6600"/>
      <color rgb="FF993300"/>
      <color rgb="FFFF6600"/>
      <color rgb="FFCCFFFF"/>
      <color rgb="FFFF3300"/>
      <color rgb="FFFF66FF"/>
      <color rgb="FFA50021"/>
      <color rgb="FFFFFF99"/>
      <color rgb="FFCC00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th-TH" sz="2000" b="1">
                <a:latin typeface="TH SarabunPSK" panose="020B0500040200020003" pitchFamily="34" charset="-34"/>
                <a:cs typeface="TH SarabunPSK" panose="020B0500040200020003" pitchFamily="34" charset="-34"/>
              </a:rPr>
              <a:t>ผู้สำเร็จการศึกษา</a:t>
            </a:r>
            <a:r>
              <a:rPr lang="th-TH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 ปีการศึกษา 256</a:t>
            </a:r>
            <a:r>
              <a:rPr lang="en-US" sz="2000" b="1" baseline="0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endParaRPr lang="en-US" sz="20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1-80F5-47C6-AE3B-817B5D051A1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</c:spPr>
            <c:extLst>
              <c:ext xmlns:c16="http://schemas.microsoft.com/office/drawing/2014/chart" uri="{C3380CC4-5D6E-409C-BE32-E72D297353CC}">
                <c16:uniqueId val="{00000003-80F5-47C6-AE3B-817B5D051A1A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80F5-47C6-AE3B-817B5D051A1A}"/>
              </c:ext>
            </c:extLst>
          </c:dPt>
          <c:dPt>
            <c:idx val="3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80F5-47C6-AE3B-817B5D051A1A}"/>
              </c:ext>
            </c:extLst>
          </c:dPt>
          <c:dPt>
            <c:idx val="4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80F5-47C6-AE3B-817B5D051A1A}"/>
              </c:ext>
            </c:extLst>
          </c:dPt>
          <c:dPt>
            <c:idx val="5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B-80F5-47C6-AE3B-817B5D051A1A}"/>
              </c:ext>
            </c:extLst>
          </c:dPt>
          <c:dPt>
            <c:idx val="6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D-80F5-47C6-AE3B-817B5D051A1A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80F5-47C6-AE3B-817B5D051A1A}"/>
              </c:ext>
            </c:extLst>
          </c:dPt>
          <c:dPt>
            <c:idx val="8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11-80F5-47C6-AE3B-817B5D051A1A}"/>
              </c:ext>
            </c:extLst>
          </c:dPt>
          <c:dPt>
            <c:idx val="9"/>
            <c:bubble3D val="0"/>
            <c:spPr>
              <a:solidFill>
                <a:srgbClr val="CC6600"/>
              </a:solidFill>
            </c:spPr>
            <c:extLst>
              <c:ext xmlns:c16="http://schemas.microsoft.com/office/drawing/2014/chart" uri="{C3380CC4-5D6E-409C-BE32-E72D297353CC}">
                <c16:uniqueId val="{00000013-80F5-47C6-AE3B-817B5D051A1A}"/>
              </c:ext>
            </c:extLst>
          </c:dPt>
          <c:dPt>
            <c:idx val="1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15-80F5-47C6-AE3B-817B5D051A1A}"/>
              </c:ext>
            </c:extLst>
          </c:dPt>
          <c:dPt>
            <c:idx val="11"/>
            <c:bubble3D val="0"/>
            <c:spPr>
              <a:solidFill>
                <a:schemeClr val="bg1">
                  <a:lumMod val="9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80F5-47C6-AE3B-817B5D051A1A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pPr>
                      <a:defRPr sz="1400">
                        <a:solidFill>
                          <a:sysClr val="windowText" lastClr="000000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defRPr>
                    </a:pPr>
                    <a:r>
                      <a:rPr lang="th-TH">
                        <a:solidFill>
                          <a:sysClr val="windowText" lastClr="000000"/>
                        </a:solidFill>
                      </a:rPr>
                      <a:t>คณะศิลปศาสตร์
จำนวน 470 ราย</a:t>
                    </a: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F5-47C6-AE3B-817B5D051A1A}"/>
                </c:ext>
              </c:extLst>
            </c:dLbl>
            <c:dLbl>
              <c:idx val="1"/>
              <c:layout>
                <c:manualLayout>
                  <c:x val="-0.13435797869839505"/>
                  <c:y val="5.7639020019199953E-2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คณะครุศาสตร์อุตสาหกรรม
จำนวน 412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F5-47C6-AE3B-817B5D051A1A}"/>
                </c:ext>
              </c:extLst>
            </c:dLbl>
            <c:dLbl>
              <c:idx val="2"/>
              <c:layout>
                <c:manualLayout>
                  <c:x val="-1.6497985170188818E-2"/>
                  <c:y val="1.1755057995529263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211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F5-47C6-AE3B-817B5D051A1A}"/>
                </c:ext>
              </c:extLst>
            </c:dLbl>
            <c:dLbl>
              <c:idx val="3"/>
              <c:layout>
                <c:manualLayout>
                  <c:x val="-0.1981859410430839"/>
                  <c:y val="-0.19085006969111398"/>
                </c:manualLayout>
              </c:layout>
              <c:tx>
                <c:rich>
                  <a:bodyPr/>
                  <a:lstStyle/>
                  <a:p>
                    <a:r>
                      <a:rPr lang="th-TH" sz="1400">
                        <a:solidFill>
                          <a:schemeClr val="bg1"/>
                        </a:solidFill>
                        <a:latin typeface="TH SarabunPSK" panose="020B0500040200020003" pitchFamily="34" charset="-34"/>
                        <a:cs typeface="TH SarabunPSK" panose="020B0500040200020003" pitchFamily="34" charset="-34"/>
                      </a:rPr>
                      <a:t>คณะวิศวกรรมศาสตร์
จำนวน 1,205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F5-47C6-AE3B-817B5D051A1A}"/>
                </c:ext>
              </c:extLst>
            </c:dLbl>
            <c:dLbl>
              <c:idx val="4"/>
              <c:layout>
                <c:manualLayout>
                  <c:x val="0.15663399217954899"/>
                  <c:y val="-0.25530885710703155"/>
                </c:manualLayout>
              </c:layout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คณะบริหารธุรกิจ
จำนวน 1,551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0F5-47C6-AE3B-817B5D051A1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th-TH">
                        <a:solidFill>
                          <a:schemeClr val="bg1"/>
                        </a:solidFill>
                      </a:rPr>
                      <a:t>คณะเทคโนโลยีคหกรรมศาสตร์
จำนวน 355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0F5-47C6-AE3B-817B5D051A1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 346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0F5-47C6-AE3B-817B5D051A1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368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0F5-47C6-AE3B-817B5D051A1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 242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0F5-47C6-AE3B-817B5D051A1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จำนรวน 145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0F5-47C6-AE3B-817B5D051A1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89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0F5-47C6-AE3B-817B5D051A1A}"/>
                </c:ext>
              </c:extLst>
            </c:dLbl>
            <c:dLbl>
              <c:idx val="11"/>
              <c:layout>
                <c:manualLayout>
                  <c:x val="0.13222632226322265"/>
                  <c:y val="2.163470319634702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คณะพยาบาลศาสตร์
จำนวน 69 ราย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83640836408365"/>
                      <c:h val="0.146915327364901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80F5-47C6-AE3B-817B5D051A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470</c:v>
                </c:pt>
                <c:pt idx="1">
                  <c:v>412</c:v>
                </c:pt>
                <c:pt idx="2">
                  <c:v>211</c:v>
                </c:pt>
                <c:pt idx="3">
                  <c:v>1205</c:v>
                </c:pt>
                <c:pt idx="4">
                  <c:v>1551</c:v>
                </c:pt>
                <c:pt idx="5">
                  <c:v>355</c:v>
                </c:pt>
                <c:pt idx="6">
                  <c:v>346</c:v>
                </c:pt>
                <c:pt idx="7">
                  <c:v>368</c:v>
                </c:pt>
                <c:pt idx="8">
                  <c:v>242</c:v>
                </c:pt>
                <c:pt idx="9">
                  <c:v>145</c:v>
                </c:pt>
                <c:pt idx="10">
                  <c:v>89</c:v>
                </c:pt>
                <c:pt idx="1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0F5-47C6-AE3B-817B5D051A1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1</xdr:row>
      <xdr:rowOff>19050</xdr:rowOff>
    </xdr:from>
    <xdr:to>
      <xdr:col>18</xdr:col>
      <xdr:colOff>571500</xdr:colOff>
      <xdr:row>24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5"/>
    </sheetView>
  </sheetViews>
  <sheetFormatPr defaultColWidth="9" defaultRowHeight="21"/>
  <cols>
    <col min="1" max="1" width="3" style="54" customWidth="1"/>
    <col min="2" max="2" width="53.7109375" style="55" customWidth="1"/>
    <col min="3" max="5" width="6.140625" style="56" customWidth="1"/>
    <col min="6" max="7" width="6.140625" style="57" customWidth="1"/>
    <col min="8" max="8" width="6.140625" style="56" customWidth="1"/>
    <col min="9" max="10" width="6.140625" style="57" customWidth="1"/>
    <col min="11" max="11" width="6.5703125" style="56" customWidth="1"/>
    <col min="12" max="13" width="6.140625" style="57" customWidth="1"/>
    <col min="14" max="14" width="6.140625" style="56" customWidth="1"/>
    <col min="15" max="15" width="6.140625" style="58" hidden="1" customWidth="1"/>
    <col min="16" max="17" width="6.140625" style="57" customWidth="1"/>
    <col min="18" max="18" width="6.140625" style="62" customWidth="1"/>
    <col min="19" max="24" width="6.140625" style="57" customWidth="1"/>
    <col min="25" max="34" width="9" style="3" customWidth="1"/>
    <col min="35" max="16384" width="9" style="3"/>
  </cols>
  <sheetData>
    <row r="1" spans="1:24" ht="25.5" customHeight="1">
      <c r="A1" s="116" t="s">
        <v>184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ht="9" customHeight="1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97"/>
      <c r="W2" s="97"/>
      <c r="X2" s="97"/>
    </row>
    <row r="3" spans="1:24" s="4" customFormat="1" ht="25.5" customHeight="1">
      <c r="A3" s="124" t="s">
        <v>85</v>
      </c>
      <c r="B3" s="125"/>
      <c r="C3" s="121" t="s">
        <v>87</v>
      </c>
      <c r="D3" s="122"/>
      <c r="E3" s="123"/>
      <c r="F3" s="121" t="s">
        <v>87</v>
      </c>
      <c r="G3" s="122"/>
      <c r="H3" s="123"/>
      <c r="I3" s="121" t="s">
        <v>91</v>
      </c>
      <c r="J3" s="122"/>
      <c r="K3" s="123"/>
      <c r="L3" s="136" t="s">
        <v>185</v>
      </c>
      <c r="M3" s="137"/>
      <c r="N3" s="138"/>
      <c r="O3" s="114"/>
      <c r="P3" s="142" t="s">
        <v>183</v>
      </c>
      <c r="Q3" s="143"/>
      <c r="R3" s="143"/>
      <c r="S3" s="143"/>
      <c r="T3" s="143"/>
      <c r="U3" s="143"/>
      <c r="V3" s="143"/>
      <c r="W3" s="143"/>
      <c r="X3" s="144"/>
    </row>
    <row r="4" spans="1:24" ht="25.5" customHeight="1">
      <c r="A4" s="126"/>
      <c r="B4" s="127"/>
      <c r="C4" s="130" t="s">
        <v>90</v>
      </c>
      <c r="D4" s="131"/>
      <c r="E4" s="132"/>
      <c r="F4" s="130" t="s">
        <v>88</v>
      </c>
      <c r="G4" s="131"/>
      <c r="H4" s="132"/>
      <c r="I4" s="130" t="s">
        <v>89</v>
      </c>
      <c r="J4" s="131"/>
      <c r="K4" s="132"/>
      <c r="L4" s="139"/>
      <c r="M4" s="140"/>
      <c r="N4" s="141"/>
      <c r="O4" s="115"/>
      <c r="P4" s="133" t="s">
        <v>157</v>
      </c>
      <c r="Q4" s="134"/>
      <c r="R4" s="135"/>
      <c r="S4" s="133" t="s">
        <v>159</v>
      </c>
      <c r="T4" s="134"/>
      <c r="U4" s="135"/>
      <c r="V4" s="117" t="s">
        <v>158</v>
      </c>
      <c r="W4" s="118"/>
      <c r="X4" s="119"/>
    </row>
    <row r="5" spans="1:24" ht="25.5" customHeight="1">
      <c r="A5" s="128"/>
      <c r="B5" s="129"/>
      <c r="C5" s="5" t="s">
        <v>84</v>
      </c>
      <c r="D5" s="5" t="s">
        <v>83</v>
      </c>
      <c r="E5" s="5" t="s">
        <v>82</v>
      </c>
      <c r="F5" s="5" t="s">
        <v>84</v>
      </c>
      <c r="G5" s="5" t="s">
        <v>83</v>
      </c>
      <c r="H5" s="5" t="s">
        <v>82</v>
      </c>
      <c r="I5" s="5" t="s">
        <v>84</v>
      </c>
      <c r="J5" s="5" t="s">
        <v>83</v>
      </c>
      <c r="K5" s="5" t="s">
        <v>82</v>
      </c>
      <c r="L5" s="5" t="s">
        <v>84</v>
      </c>
      <c r="M5" s="5" t="s">
        <v>83</v>
      </c>
      <c r="N5" s="5" t="s">
        <v>82</v>
      </c>
      <c r="O5" s="6"/>
      <c r="P5" s="5" t="s">
        <v>84</v>
      </c>
      <c r="Q5" s="5" t="s">
        <v>83</v>
      </c>
      <c r="R5" s="5" t="s">
        <v>82</v>
      </c>
      <c r="S5" s="5" t="s">
        <v>84</v>
      </c>
      <c r="T5" s="5" t="s">
        <v>83</v>
      </c>
      <c r="U5" s="5" t="s">
        <v>82</v>
      </c>
      <c r="V5" s="99" t="s">
        <v>84</v>
      </c>
      <c r="W5" s="99" t="s">
        <v>83</v>
      </c>
      <c r="X5" s="99" t="s">
        <v>82</v>
      </c>
    </row>
    <row r="6" spans="1:24" ht="25.5" customHeight="1">
      <c r="A6" s="7" t="s">
        <v>81</v>
      </c>
      <c r="B6" s="8"/>
      <c r="C6" s="9"/>
      <c r="D6" s="9"/>
      <c r="E6" s="9"/>
      <c r="F6" s="10"/>
      <c r="G6" s="10"/>
      <c r="H6" s="9"/>
      <c r="I6" s="10"/>
      <c r="J6" s="10"/>
      <c r="K6" s="9"/>
      <c r="L6" s="10"/>
      <c r="M6" s="10"/>
      <c r="N6" s="9"/>
      <c r="O6" s="11"/>
      <c r="P6" s="12"/>
      <c r="Q6" s="12"/>
      <c r="R6" s="12"/>
      <c r="S6" s="12"/>
      <c r="T6" s="12"/>
      <c r="U6" s="12"/>
      <c r="V6" s="12"/>
      <c r="W6" s="12"/>
      <c r="X6" s="12"/>
    </row>
    <row r="7" spans="1:24" ht="25.5" customHeight="1">
      <c r="A7" s="7"/>
      <c r="B7" s="14" t="s">
        <v>5</v>
      </c>
      <c r="C7" s="15"/>
      <c r="D7" s="15"/>
      <c r="E7" s="15"/>
      <c r="F7" s="16"/>
      <c r="G7" s="16"/>
      <c r="H7" s="15"/>
      <c r="I7" s="16"/>
      <c r="J7" s="16"/>
      <c r="K7" s="15"/>
      <c r="L7" s="16"/>
      <c r="M7" s="16"/>
      <c r="N7" s="15"/>
      <c r="O7" s="11"/>
      <c r="P7" s="12"/>
      <c r="Q7" s="12"/>
      <c r="R7" s="12"/>
      <c r="S7" s="12"/>
      <c r="T7" s="12"/>
      <c r="U7" s="12"/>
      <c r="V7" s="12"/>
      <c r="W7" s="12"/>
      <c r="X7" s="12"/>
    </row>
    <row r="8" spans="1:24" ht="25.5" customHeight="1">
      <c r="A8" s="17"/>
      <c r="B8" s="8" t="s">
        <v>117</v>
      </c>
      <c r="C8" s="9"/>
      <c r="D8" s="9"/>
      <c r="E8" s="9"/>
      <c r="F8" s="10"/>
      <c r="G8" s="10"/>
      <c r="H8" s="9"/>
      <c r="I8" s="10"/>
      <c r="J8" s="10"/>
      <c r="K8" s="9"/>
      <c r="L8" s="10"/>
      <c r="M8" s="10"/>
      <c r="N8" s="9"/>
      <c r="O8" s="11"/>
      <c r="P8" s="12"/>
      <c r="Q8" s="12"/>
      <c r="R8" s="12"/>
      <c r="S8" s="12"/>
      <c r="T8" s="12"/>
      <c r="U8" s="12"/>
      <c r="V8" s="12"/>
      <c r="W8" s="12"/>
      <c r="X8" s="12"/>
    </row>
    <row r="9" spans="1:24" ht="25.5" customHeight="1">
      <c r="A9" s="18"/>
      <c r="B9" s="19" t="s">
        <v>100</v>
      </c>
      <c r="C9" s="20">
        <v>1</v>
      </c>
      <c r="D9" s="20">
        <v>2</v>
      </c>
      <c r="E9" s="20">
        <f>SUM(C9:D9)</f>
        <v>3</v>
      </c>
      <c r="F9" s="20">
        <v>12</v>
      </c>
      <c r="G9" s="20">
        <v>90</v>
      </c>
      <c r="H9" s="20">
        <f>F9+G9</f>
        <v>102</v>
      </c>
      <c r="I9" s="20">
        <v>3</v>
      </c>
      <c r="J9" s="20">
        <v>1</v>
      </c>
      <c r="K9" s="20">
        <f>I9+J9</f>
        <v>4</v>
      </c>
      <c r="L9" s="20">
        <f t="shared" ref="L9:M13" si="0">C9+F9+I9</f>
        <v>16</v>
      </c>
      <c r="M9" s="20">
        <f t="shared" si="0"/>
        <v>93</v>
      </c>
      <c r="N9" s="20">
        <f>L9+M9</f>
        <v>109</v>
      </c>
      <c r="O9" s="21">
        <v>1</v>
      </c>
      <c r="P9" s="20">
        <f>IF(O9=1,L9,"0")</f>
        <v>16</v>
      </c>
      <c r="Q9" s="20">
        <f>IF(O9=1,M9,"0")</f>
        <v>93</v>
      </c>
      <c r="R9" s="20">
        <f>IF(O9=1,N9,"0")</f>
        <v>109</v>
      </c>
      <c r="S9" s="22" t="str">
        <f>IF(O9=2,L9,"0")</f>
        <v>0</v>
      </c>
      <c r="T9" s="20" t="str">
        <f>IF(O9=2,M9,"0")</f>
        <v>0</v>
      </c>
      <c r="U9" s="20" t="str">
        <f>IF(O9=2,N9,"0")</f>
        <v>0</v>
      </c>
      <c r="V9" s="20" t="str">
        <f>IF(O9=3,L9,"0")</f>
        <v>0</v>
      </c>
      <c r="W9" s="20" t="str">
        <f>IF(O9=3,M9,"0")</f>
        <v>0</v>
      </c>
      <c r="X9" s="20" t="str">
        <f>IF(O9=3,N9,"0")</f>
        <v>0</v>
      </c>
    </row>
    <row r="10" spans="1:24" ht="25.5" customHeight="1">
      <c r="A10" s="18"/>
      <c r="B10" s="19" t="s">
        <v>80</v>
      </c>
      <c r="C10" s="20">
        <v>1</v>
      </c>
      <c r="D10" s="20">
        <v>2</v>
      </c>
      <c r="E10" s="20">
        <f t="shared" ref="E10:E12" si="1">SUM(C10:D10)</f>
        <v>3</v>
      </c>
      <c r="F10" s="20">
        <v>17</v>
      </c>
      <c r="G10" s="20">
        <v>86</v>
      </c>
      <c r="H10" s="20">
        <f>F10+G10</f>
        <v>103</v>
      </c>
      <c r="I10" s="20">
        <v>1</v>
      </c>
      <c r="J10" s="20">
        <v>1</v>
      </c>
      <c r="K10" s="20">
        <f>I10+J10</f>
        <v>2</v>
      </c>
      <c r="L10" s="20">
        <f t="shared" si="0"/>
        <v>19</v>
      </c>
      <c r="M10" s="20">
        <f t="shared" si="0"/>
        <v>89</v>
      </c>
      <c r="N10" s="20">
        <f>L10+M10</f>
        <v>108</v>
      </c>
      <c r="O10" s="21">
        <v>1</v>
      </c>
      <c r="P10" s="20">
        <f>IF(O10=1,L10,"0")</f>
        <v>19</v>
      </c>
      <c r="Q10" s="20">
        <f>IF(O10=1,M10,"0")</f>
        <v>89</v>
      </c>
      <c r="R10" s="20">
        <f>IF(O10=1,N10,"0")</f>
        <v>108</v>
      </c>
      <c r="S10" s="22" t="str">
        <f>IF(O10=2,L10,"0")</f>
        <v>0</v>
      </c>
      <c r="T10" s="20" t="str">
        <f>IF(O10=2,M10,"0")</f>
        <v>0</v>
      </c>
      <c r="U10" s="20" t="str">
        <f>IF(O10=2,N10,"0")</f>
        <v>0</v>
      </c>
      <c r="V10" s="20" t="str">
        <f t="shared" ref="V10:V12" si="2">IF(O10=3,L10,"0")</f>
        <v>0</v>
      </c>
      <c r="W10" s="20" t="str">
        <f t="shared" ref="W10:W12" si="3">IF(O10=3,M10,"0")</f>
        <v>0</v>
      </c>
      <c r="X10" s="20" t="str">
        <f t="shared" ref="X10:X12" si="4">IF(O10=3,N10,"0")</f>
        <v>0</v>
      </c>
    </row>
    <row r="11" spans="1:24" ht="25.5" customHeight="1">
      <c r="A11" s="18"/>
      <c r="B11" s="19" t="s">
        <v>79</v>
      </c>
      <c r="C11" s="12">
        <v>0</v>
      </c>
      <c r="D11" s="12">
        <v>0</v>
      </c>
      <c r="E11" s="20">
        <f t="shared" ref="E11" si="5">SUM(C11:D11)</f>
        <v>0</v>
      </c>
      <c r="F11" s="12">
        <v>29</v>
      </c>
      <c r="G11" s="12">
        <v>99</v>
      </c>
      <c r="H11" s="12">
        <f>F11+G11</f>
        <v>128</v>
      </c>
      <c r="I11" s="12">
        <v>1</v>
      </c>
      <c r="J11" s="12">
        <v>3</v>
      </c>
      <c r="K11" s="12">
        <f>I11+J11</f>
        <v>4</v>
      </c>
      <c r="L11" s="20">
        <f t="shared" ref="L11" si="6">C11+F11+I11</f>
        <v>30</v>
      </c>
      <c r="M11" s="20">
        <f t="shared" ref="M11" si="7">D11+G11+J11</f>
        <v>102</v>
      </c>
      <c r="N11" s="12">
        <f t="shared" ref="N11" si="8">L11+M11</f>
        <v>132</v>
      </c>
      <c r="O11" s="21">
        <v>1</v>
      </c>
      <c r="P11" s="12">
        <f>IF(O11=1,L11,"0")</f>
        <v>30</v>
      </c>
      <c r="Q11" s="12">
        <f>IF(O11=1,M11,"0")</f>
        <v>102</v>
      </c>
      <c r="R11" s="12">
        <f>IF(O11=1,N11,"0")</f>
        <v>132</v>
      </c>
      <c r="S11" s="12" t="str">
        <f>IF(O11=2,L11,"0")</f>
        <v>0</v>
      </c>
      <c r="T11" s="12" t="str">
        <f>IF(O11=2,M11,"0")</f>
        <v>0</v>
      </c>
      <c r="U11" s="12" t="str">
        <f>IF(Q11=2,N11,"0")</f>
        <v>0</v>
      </c>
      <c r="V11" s="20" t="str">
        <f t="shared" ref="V11" si="9">IF(O11=3,L11,"0")</f>
        <v>0</v>
      </c>
      <c r="W11" s="20" t="str">
        <f t="shared" ref="W11" si="10">IF(O11=3,M11,"0")</f>
        <v>0</v>
      </c>
      <c r="X11" s="20" t="str">
        <f t="shared" ref="X11" si="11">IF(O11=3,N11,"0")</f>
        <v>0</v>
      </c>
    </row>
    <row r="12" spans="1:24" ht="25.5" customHeight="1">
      <c r="A12" s="18"/>
      <c r="B12" s="19" t="s">
        <v>161</v>
      </c>
      <c r="C12" s="12">
        <v>1</v>
      </c>
      <c r="D12" s="12">
        <v>0</v>
      </c>
      <c r="E12" s="20">
        <f t="shared" si="1"/>
        <v>1</v>
      </c>
      <c r="F12" s="12">
        <v>12</v>
      </c>
      <c r="G12" s="12">
        <v>21</v>
      </c>
      <c r="H12" s="12">
        <f>F12+G12</f>
        <v>33</v>
      </c>
      <c r="I12" s="12">
        <v>0</v>
      </c>
      <c r="J12" s="12">
        <v>2</v>
      </c>
      <c r="K12" s="12">
        <f>I12+J12</f>
        <v>2</v>
      </c>
      <c r="L12" s="20">
        <f t="shared" si="0"/>
        <v>13</v>
      </c>
      <c r="M12" s="20">
        <f t="shared" si="0"/>
        <v>23</v>
      </c>
      <c r="N12" s="12">
        <f t="shared" ref="N12" si="12">L12+M12</f>
        <v>36</v>
      </c>
      <c r="O12" s="21">
        <v>1</v>
      </c>
      <c r="P12" s="12">
        <f>IF(O12=1,L12,"0")</f>
        <v>13</v>
      </c>
      <c r="Q12" s="12">
        <f>IF(O12=1,M12,"0")</f>
        <v>23</v>
      </c>
      <c r="R12" s="12">
        <f>IF(O12=1,N12,"0")</f>
        <v>36</v>
      </c>
      <c r="S12" s="12" t="str">
        <f>IF(O12=2,L12,"0")</f>
        <v>0</v>
      </c>
      <c r="T12" s="12" t="str">
        <f>IF(O12=2,M12,"0")</f>
        <v>0</v>
      </c>
      <c r="U12" s="12" t="str">
        <f>IF(Q12=2,N12,"0")</f>
        <v>0</v>
      </c>
      <c r="V12" s="20" t="str">
        <f t="shared" si="2"/>
        <v>0</v>
      </c>
      <c r="W12" s="20" t="str">
        <f t="shared" si="3"/>
        <v>0</v>
      </c>
      <c r="X12" s="20" t="str">
        <f t="shared" si="4"/>
        <v>0</v>
      </c>
    </row>
    <row r="13" spans="1:24" s="4" customFormat="1" ht="25.5" customHeight="1">
      <c r="A13" s="7"/>
      <c r="B13" s="23" t="s">
        <v>3</v>
      </c>
      <c r="C13" s="24">
        <f t="shared" ref="C13:K13" si="13">SUM(C9:C12)</f>
        <v>3</v>
      </c>
      <c r="D13" s="24">
        <f t="shared" si="13"/>
        <v>4</v>
      </c>
      <c r="E13" s="24">
        <f t="shared" si="13"/>
        <v>7</v>
      </c>
      <c r="F13" s="24">
        <f t="shared" si="13"/>
        <v>70</v>
      </c>
      <c r="G13" s="24">
        <f t="shared" si="13"/>
        <v>296</v>
      </c>
      <c r="H13" s="24">
        <f t="shared" si="13"/>
        <v>366</v>
      </c>
      <c r="I13" s="24">
        <f t="shared" si="13"/>
        <v>5</v>
      </c>
      <c r="J13" s="24">
        <f t="shared" si="13"/>
        <v>7</v>
      </c>
      <c r="K13" s="24">
        <f t="shared" si="13"/>
        <v>12</v>
      </c>
      <c r="L13" s="24">
        <f t="shared" si="0"/>
        <v>78</v>
      </c>
      <c r="M13" s="24">
        <f t="shared" si="0"/>
        <v>307</v>
      </c>
      <c r="N13" s="24">
        <f t="shared" ref="N13:N24" si="14">L13+M13</f>
        <v>385</v>
      </c>
      <c r="O13" s="25"/>
      <c r="P13" s="24">
        <f t="shared" ref="P13:X13" si="15">SUM(P9:P12)</f>
        <v>78</v>
      </c>
      <c r="Q13" s="24">
        <f t="shared" si="15"/>
        <v>307</v>
      </c>
      <c r="R13" s="24">
        <f t="shared" si="15"/>
        <v>385</v>
      </c>
      <c r="S13" s="24">
        <f t="shared" si="15"/>
        <v>0</v>
      </c>
      <c r="T13" s="24">
        <f t="shared" si="15"/>
        <v>0</v>
      </c>
      <c r="U13" s="24">
        <f t="shared" si="15"/>
        <v>0</v>
      </c>
      <c r="V13" s="98">
        <f t="shared" si="15"/>
        <v>0</v>
      </c>
      <c r="W13" s="98">
        <f t="shared" si="15"/>
        <v>0</v>
      </c>
      <c r="X13" s="98">
        <f t="shared" si="15"/>
        <v>0</v>
      </c>
    </row>
    <row r="14" spans="1:24" s="4" customFormat="1" ht="25.5" customHeight="1">
      <c r="A14" s="7"/>
      <c r="B14" s="8" t="s">
        <v>99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5"/>
      <c r="P14" s="63"/>
      <c r="Q14" s="63"/>
      <c r="R14" s="63"/>
      <c r="S14" s="63"/>
      <c r="T14" s="63"/>
      <c r="U14" s="63"/>
      <c r="V14" s="98"/>
      <c r="W14" s="98"/>
      <c r="X14" s="98"/>
    </row>
    <row r="15" spans="1:24" s="4" customFormat="1" ht="25.5" customHeight="1">
      <c r="A15" s="7"/>
      <c r="B15" s="80" t="s">
        <v>100</v>
      </c>
      <c r="C15" s="12">
        <v>4</v>
      </c>
      <c r="D15" s="12">
        <v>12</v>
      </c>
      <c r="E15" s="12">
        <f>C15+D15</f>
        <v>16</v>
      </c>
      <c r="F15" s="12">
        <v>5</v>
      </c>
      <c r="G15" s="12">
        <v>32</v>
      </c>
      <c r="H15" s="12">
        <f>F15+G15</f>
        <v>37</v>
      </c>
      <c r="I15" s="12">
        <v>0</v>
      </c>
      <c r="J15" s="12">
        <v>5</v>
      </c>
      <c r="K15" s="12">
        <f>I15+J15</f>
        <v>5</v>
      </c>
      <c r="L15" s="12">
        <f t="shared" ref="L15:M24" si="16">C15+F15+I15</f>
        <v>9</v>
      </c>
      <c r="M15" s="12">
        <f t="shared" si="16"/>
        <v>49</v>
      </c>
      <c r="N15" s="12">
        <f t="shared" ref="N15:N16" si="17">L15+M15</f>
        <v>58</v>
      </c>
      <c r="O15" s="21">
        <v>1</v>
      </c>
      <c r="P15" s="12">
        <f>IF(O15=1,L15,"0")</f>
        <v>9</v>
      </c>
      <c r="Q15" s="12">
        <f>IF(O15=1,M15,"0")</f>
        <v>49</v>
      </c>
      <c r="R15" s="12">
        <f>IF(O15=1,N15,"0")</f>
        <v>58</v>
      </c>
      <c r="S15" s="12" t="str">
        <f>IF(O15=2,L15,"0")</f>
        <v>0</v>
      </c>
      <c r="T15" s="12" t="str">
        <f>IF(O15=2,M15,"0")</f>
        <v>0</v>
      </c>
      <c r="U15" s="12" t="str">
        <f>IF(Q15=2,N15,"0")</f>
        <v>0</v>
      </c>
      <c r="V15" s="20" t="str">
        <f>IF(O15=3,L15,"0")</f>
        <v>0</v>
      </c>
      <c r="W15" s="20" t="str">
        <f>IF(O15=3,M15,"0")</f>
        <v>0</v>
      </c>
      <c r="X15" s="20" t="str">
        <f>IF(O15=3,N15,"0")</f>
        <v>0</v>
      </c>
    </row>
    <row r="16" spans="1:24" s="4" customFormat="1" ht="25.5" customHeight="1">
      <c r="A16" s="7"/>
      <c r="B16" s="23" t="s">
        <v>3</v>
      </c>
      <c r="C16" s="63">
        <f t="shared" ref="C16:K16" si="18">SUM(C15:C15)</f>
        <v>4</v>
      </c>
      <c r="D16" s="63">
        <f t="shared" si="18"/>
        <v>12</v>
      </c>
      <c r="E16" s="63">
        <f t="shared" si="18"/>
        <v>16</v>
      </c>
      <c r="F16" s="63">
        <f t="shared" si="18"/>
        <v>5</v>
      </c>
      <c r="G16" s="63">
        <f t="shared" si="18"/>
        <v>32</v>
      </c>
      <c r="H16" s="63">
        <f t="shared" si="18"/>
        <v>37</v>
      </c>
      <c r="I16" s="63">
        <f t="shared" si="18"/>
        <v>0</v>
      </c>
      <c r="J16" s="63">
        <f t="shared" si="18"/>
        <v>5</v>
      </c>
      <c r="K16" s="63">
        <f t="shared" si="18"/>
        <v>5</v>
      </c>
      <c r="L16" s="63">
        <f t="shared" si="16"/>
        <v>9</v>
      </c>
      <c r="M16" s="63">
        <f t="shared" si="16"/>
        <v>49</v>
      </c>
      <c r="N16" s="63">
        <f t="shared" si="17"/>
        <v>58</v>
      </c>
      <c r="O16" s="25">
        <f t="shared" ref="O16:X16" si="19">SUM(O15:O15)</f>
        <v>1</v>
      </c>
      <c r="P16" s="63">
        <f t="shared" si="19"/>
        <v>9</v>
      </c>
      <c r="Q16" s="63">
        <f t="shared" si="19"/>
        <v>49</v>
      </c>
      <c r="R16" s="63">
        <f t="shared" si="19"/>
        <v>58</v>
      </c>
      <c r="S16" s="63">
        <f t="shared" si="19"/>
        <v>0</v>
      </c>
      <c r="T16" s="63">
        <f t="shared" si="19"/>
        <v>0</v>
      </c>
      <c r="U16" s="63">
        <f t="shared" si="19"/>
        <v>0</v>
      </c>
      <c r="V16" s="98">
        <f t="shared" si="19"/>
        <v>0</v>
      </c>
      <c r="W16" s="98">
        <f t="shared" si="19"/>
        <v>0</v>
      </c>
      <c r="X16" s="98">
        <f t="shared" si="19"/>
        <v>0</v>
      </c>
    </row>
    <row r="17" spans="1:24" s="4" customFormat="1" ht="25.5" customHeight="1">
      <c r="A17" s="7"/>
      <c r="B17" s="23" t="s">
        <v>2</v>
      </c>
      <c r="C17" s="89">
        <f>C13+C16</f>
        <v>7</v>
      </c>
      <c r="D17" s="89">
        <f t="shared" ref="D17:K17" si="20">D13+D16</f>
        <v>16</v>
      </c>
      <c r="E17" s="89">
        <f t="shared" si="20"/>
        <v>23</v>
      </c>
      <c r="F17" s="89">
        <f t="shared" si="20"/>
        <v>75</v>
      </c>
      <c r="G17" s="89">
        <f t="shared" si="20"/>
        <v>328</v>
      </c>
      <c r="H17" s="89">
        <f t="shared" si="20"/>
        <v>403</v>
      </c>
      <c r="I17" s="89">
        <f t="shared" si="20"/>
        <v>5</v>
      </c>
      <c r="J17" s="89">
        <f t="shared" si="20"/>
        <v>12</v>
      </c>
      <c r="K17" s="89">
        <f t="shared" si="20"/>
        <v>17</v>
      </c>
      <c r="L17" s="89">
        <f>C17+F17+I17</f>
        <v>87</v>
      </c>
      <c r="M17" s="89">
        <f t="shared" ref="M17" si="21">D17+G17+J17</f>
        <v>356</v>
      </c>
      <c r="N17" s="89">
        <f t="shared" ref="N17" si="22">L17+M17</f>
        <v>443</v>
      </c>
      <c r="O17" s="25">
        <v>1</v>
      </c>
      <c r="P17" s="89">
        <f>P16+P13</f>
        <v>87</v>
      </c>
      <c r="Q17" s="89">
        <f t="shared" ref="Q17:X17" si="23">Q16+Q13</f>
        <v>356</v>
      </c>
      <c r="R17" s="89">
        <f t="shared" si="23"/>
        <v>443</v>
      </c>
      <c r="S17" s="89">
        <f t="shared" si="23"/>
        <v>0</v>
      </c>
      <c r="T17" s="89">
        <f t="shared" si="23"/>
        <v>0</v>
      </c>
      <c r="U17" s="89">
        <f t="shared" si="23"/>
        <v>0</v>
      </c>
      <c r="V17" s="98">
        <f t="shared" si="23"/>
        <v>0</v>
      </c>
      <c r="W17" s="98">
        <f t="shared" si="23"/>
        <v>0</v>
      </c>
      <c r="X17" s="98">
        <f t="shared" si="23"/>
        <v>0</v>
      </c>
    </row>
    <row r="18" spans="1:24" s="4" customFormat="1" ht="25.5" customHeight="1">
      <c r="A18" s="7"/>
      <c r="B18" s="14" t="s">
        <v>92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25"/>
      <c r="P18" s="89"/>
      <c r="Q18" s="89"/>
      <c r="R18" s="89"/>
      <c r="S18" s="89"/>
      <c r="T18" s="89"/>
      <c r="U18" s="89"/>
      <c r="V18" s="98"/>
      <c r="W18" s="98"/>
      <c r="X18" s="98"/>
    </row>
    <row r="19" spans="1:24" s="4" customFormat="1" ht="25.5" customHeight="1">
      <c r="A19" s="7"/>
      <c r="B19" s="8" t="s">
        <v>117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25"/>
      <c r="P19" s="89"/>
      <c r="Q19" s="89"/>
      <c r="R19" s="89"/>
      <c r="S19" s="89"/>
      <c r="T19" s="89"/>
      <c r="U19" s="89"/>
      <c r="V19" s="98"/>
      <c r="W19" s="98"/>
      <c r="X19" s="98"/>
    </row>
    <row r="20" spans="1:24" s="4" customFormat="1" ht="25.5" customHeight="1">
      <c r="A20" s="7"/>
      <c r="B20" s="19" t="s">
        <v>100</v>
      </c>
      <c r="C20" s="12">
        <v>0</v>
      </c>
      <c r="D20" s="12">
        <v>1</v>
      </c>
      <c r="E20" s="12">
        <f>C20+D20</f>
        <v>1</v>
      </c>
      <c r="F20" s="12">
        <v>1</v>
      </c>
      <c r="G20" s="12">
        <v>8</v>
      </c>
      <c r="H20" s="12">
        <f>F20+G20</f>
        <v>9</v>
      </c>
      <c r="I20" s="12">
        <v>1</v>
      </c>
      <c r="J20" s="12">
        <v>0</v>
      </c>
      <c r="K20" s="12">
        <f>I20+J20</f>
        <v>1</v>
      </c>
      <c r="L20" s="12">
        <f t="shared" ref="L20" si="24">C20+F20+I20</f>
        <v>2</v>
      </c>
      <c r="M20" s="12">
        <f t="shared" ref="M20" si="25">D20+G20+J20</f>
        <v>9</v>
      </c>
      <c r="N20" s="12">
        <f t="shared" ref="N20" si="26">L20+M20</f>
        <v>11</v>
      </c>
      <c r="O20" s="21">
        <v>1</v>
      </c>
      <c r="P20" s="12">
        <f>IF(O20=1,L20,"0")</f>
        <v>2</v>
      </c>
      <c r="Q20" s="12">
        <f>IF(O20=1,M20,"0")</f>
        <v>9</v>
      </c>
      <c r="R20" s="12">
        <f>IF(O20=1,N20,"0")</f>
        <v>11</v>
      </c>
      <c r="S20" s="12" t="str">
        <f>IF(O20=2,L20,"0")</f>
        <v>0</v>
      </c>
      <c r="T20" s="12" t="str">
        <f>IF(O20=2,M20,"0")</f>
        <v>0</v>
      </c>
      <c r="U20" s="12" t="str">
        <f>IF(Q20=2,N20,"0")</f>
        <v>0</v>
      </c>
      <c r="V20" s="12" t="str">
        <f t="shared" ref="V20:V21" si="27">IF(O20=3,L20,"0")</f>
        <v>0</v>
      </c>
      <c r="W20" s="12" t="str">
        <f t="shared" ref="W20:W21" si="28">IF(O20=3,M20,"0")</f>
        <v>0</v>
      </c>
      <c r="X20" s="12" t="str">
        <f t="shared" ref="X20:X21" si="29">IF(O20=3,N20,"0")</f>
        <v>0</v>
      </c>
    </row>
    <row r="21" spans="1:24" s="4" customFormat="1" ht="25.5" customHeight="1">
      <c r="A21" s="7"/>
      <c r="B21" s="19" t="s">
        <v>79</v>
      </c>
      <c r="C21" s="12">
        <v>0</v>
      </c>
      <c r="D21" s="12">
        <v>1</v>
      </c>
      <c r="E21" s="12">
        <f t="shared" ref="E21" si="30">C21+D21</f>
        <v>1</v>
      </c>
      <c r="F21" s="12">
        <v>3</v>
      </c>
      <c r="G21" s="12">
        <v>11</v>
      </c>
      <c r="H21" s="12">
        <f t="shared" ref="H21" si="31">F21+G21</f>
        <v>14</v>
      </c>
      <c r="I21" s="12">
        <v>1</v>
      </c>
      <c r="J21" s="12">
        <v>0</v>
      </c>
      <c r="K21" s="12">
        <f t="shared" ref="K21" si="32">I21+J21</f>
        <v>1</v>
      </c>
      <c r="L21" s="12">
        <f t="shared" ref="L21" si="33">C21+F21+I21</f>
        <v>4</v>
      </c>
      <c r="M21" s="12">
        <f t="shared" ref="M21" si="34">D21+G21+J21</f>
        <v>12</v>
      </c>
      <c r="N21" s="12">
        <f t="shared" ref="N21" si="35">L21+M21</f>
        <v>16</v>
      </c>
      <c r="O21" s="21">
        <v>1</v>
      </c>
      <c r="P21" s="12">
        <f t="shared" ref="P21" si="36">IF(O21=1,L21,"0")</f>
        <v>4</v>
      </c>
      <c r="Q21" s="12">
        <f t="shared" ref="Q21" si="37">IF(O21=1,M21,"0")</f>
        <v>12</v>
      </c>
      <c r="R21" s="12">
        <f t="shared" ref="R21" si="38">IF(O21=1,N21,"0")</f>
        <v>16</v>
      </c>
      <c r="S21" s="12" t="str">
        <f>IF(O21=2,L21,"0")</f>
        <v>0</v>
      </c>
      <c r="T21" s="12" t="str">
        <f>IF(O21=2,M21,"0")</f>
        <v>0</v>
      </c>
      <c r="U21" s="12" t="str">
        <f>IF(Q21=2,N21,"0")</f>
        <v>0</v>
      </c>
      <c r="V21" s="12" t="str">
        <f t="shared" si="27"/>
        <v>0</v>
      </c>
      <c r="W21" s="12" t="str">
        <f t="shared" si="28"/>
        <v>0</v>
      </c>
      <c r="X21" s="12" t="str">
        <f t="shared" si="29"/>
        <v>0</v>
      </c>
    </row>
    <row r="22" spans="1:24" s="4" customFormat="1" ht="25.5" customHeight="1">
      <c r="A22" s="7"/>
      <c r="B22" s="23" t="s">
        <v>3</v>
      </c>
      <c r="C22" s="12">
        <f>SUM(C20:C21)</f>
        <v>0</v>
      </c>
      <c r="D22" s="12">
        <f t="shared" ref="D22:U22" si="39">SUM(D20:D21)</f>
        <v>2</v>
      </c>
      <c r="E22" s="12">
        <f t="shared" si="39"/>
        <v>2</v>
      </c>
      <c r="F22" s="12">
        <f>SUM(F20:F21)</f>
        <v>4</v>
      </c>
      <c r="G22" s="12">
        <f t="shared" ref="G22:H22" si="40">SUM(G20:G21)</f>
        <v>19</v>
      </c>
      <c r="H22" s="12">
        <f t="shared" si="40"/>
        <v>23</v>
      </c>
      <c r="I22" s="12">
        <f t="shared" si="39"/>
        <v>2</v>
      </c>
      <c r="J22" s="12">
        <f t="shared" si="39"/>
        <v>0</v>
      </c>
      <c r="K22" s="12">
        <f t="shared" si="39"/>
        <v>2</v>
      </c>
      <c r="L22" s="101">
        <f t="shared" si="39"/>
        <v>6</v>
      </c>
      <c r="M22" s="101">
        <f t="shared" si="39"/>
        <v>21</v>
      </c>
      <c r="N22" s="101">
        <f t="shared" si="39"/>
        <v>27</v>
      </c>
      <c r="O22" s="101">
        <v>1</v>
      </c>
      <c r="P22" s="101">
        <f t="shared" si="39"/>
        <v>6</v>
      </c>
      <c r="Q22" s="101">
        <f t="shared" si="39"/>
        <v>21</v>
      </c>
      <c r="R22" s="101">
        <f t="shared" si="39"/>
        <v>27</v>
      </c>
      <c r="S22" s="101">
        <f t="shared" si="39"/>
        <v>0</v>
      </c>
      <c r="T22" s="101">
        <f t="shared" si="39"/>
        <v>0</v>
      </c>
      <c r="U22" s="101">
        <f t="shared" si="39"/>
        <v>0</v>
      </c>
      <c r="V22" s="101">
        <f t="shared" ref="V22:X22" si="41">SUM(V20:V21)</f>
        <v>0</v>
      </c>
      <c r="W22" s="101">
        <f t="shared" si="41"/>
        <v>0</v>
      </c>
      <c r="X22" s="101">
        <f t="shared" si="41"/>
        <v>0</v>
      </c>
    </row>
    <row r="23" spans="1:24" s="4" customFormat="1" ht="25.5" customHeight="1">
      <c r="A23" s="7"/>
      <c r="B23" s="90" t="s">
        <v>93</v>
      </c>
      <c r="C23" s="24">
        <f>C22</f>
        <v>0</v>
      </c>
      <c r="D23" s="89">
        <f t="shared" ref="D23:N23" si="42">D22</f>
        <v>2</v>
      </c>
      <c r="E23" s="89">
        <f t="shared" si="42"/>
        <v>2</v>
      </c>
      <c r="F23" s="89">
        <f t="shared" si="42"/>
        <v>4</v>
      </c>
      <c r="G23" s="89">
        <f t="shared" si="42"/>
        <v>19</v>
      </c>
      <c r="H23" s="89">
        <f t="shared" si="42"/>
        <v>23</v>
      </c>
      <c r="I23" s="89">
        <f t="shared" si="42"/>
        <v>2</v>
      </c>
      <c r="J23" s="89">
        <f t="shared" si="42"/>
        <v>0</v>
      </c>
      <c r="K23" s="89">
        <f t="shared" si="42"/>
        <v>2</v>
      </c>
      <c r="L23" s="101">
        <f t="shared" si="42"/>
        <v>6</v>
      </c>
      <c r="M23" s="101">
        <f t="shared" si="42"/>
        <v>21</v>
      </c>
      <c r="N23" s="101">
        <f t="shared" si="42"/>
        <v>27</v>
      </c>
      <c r="O23" s="25">
        <f>SUM(O13)</f>
        <v>0</v>
      </c>
      <c r="P23" s="101">
        <f>P22</f>
        <v>6</v>
      </c>
      <c r="Q23" s="101">
        <f t="shared" ref="Q23:R23" si="43">Q22</f>
        <v>21</v>
      </c>
      <c r="R23" s="101">
        <f t="shared" si="43"/>
        <v>27</v>
      </c>
      <c r="S23" s="101">
        <f t="shared" ref="S23:X23" si="44">SUM(S13)</f>
        <v>0</v>
      </c>
      <c r="T23" s="101">
        <f t="shared" si="44"/>
        <v>0</v>
      </c>
      <c r="U23" s="101">
        <f t="shared" si="44"/>
        <v>0</v>
      </c>
      <c r="V23" s="101">
        <f t="shared" si="44"/>
        <v>0</v>
      </c>
      <c r="W23" s="101">
        <f t="shared" si="44"/>
        <v>0</v>
      </c>
      <c r="X23" s="101">
        <f t="shared" si="44"/>
        <v>0</v>
      </c>
    </row>
    <row r="24" spans="1:24" s="4" customFormat="1" ht="25.5" customHeight="1">
      <c r="A24" s="64"/>
      <c r="B24" s="65" t="s">
        <v>1</v>
      </c>
      <c r="C24" s="66">
        <f>C17+C23</f>
        <v>7</v>
      </c>
      <c r="D24" s="66">
        <f t="shared" ref="D24:K24" si="45">D17+D23</f>
        <v>18</v>
      </c>
      <c r="E24" s="66">
        <f t="shared" si="45"/>
        <v>25</v>
      </c>
      <c r="F24" s="66">
        <f>F17+F23</f>
        <v>79</v>
      </c>
      <c r="G24" s="66">
        <f t="shared" si="45"/>
        <v>347</v>
      </c>
      <c r="H24" s="66">
        <f t="shared" si="45"/>
        <v>426</v>
      </c>
      <c r="I24" s="66">
        <f t="shared" si="45"/>
        <v>7</v>
      </c>
      <c r="J24" s="66">
        <f t="shared" si="45"/>
        <v>12</v>
      </c>
      <c r="K24" s="66">
        <f t="shared" si="45"/>
        <v>19</v>
      </c>
      <c r="L24" s="66">
        <f t="shared" si="16"/>
        <v>93</v>
      </c>
      <c r="M24" s="66">
        <f t="shared" si="16"/>
        <v>377</v>
      </c>
      <c r="N24" s="66">
        <f t="shared" si="14"/>
        <v>470</v>
      </c>
      <c r="O24" s="67">
        <f t="shared" ref="O24" si="46">SUM(O23)</f>
        <v>0</v>
      </c>
      <c r="P24" s="66">
        <f>P23+P17</f>
        <v>93</v>
      </c>
      <c r="Q24" s="66">
        <f t="shared" ref="Q24:U24" si="47">Q23+Q17</f>
        <v>377</v>
      </c>
      <c r="R24" s="66">
        <f t="shared" si="47"/>
        <v>470</v>
      </c>
      <c r="S24" s="66">
        <f t="shared" si="47"/>
        <v>0</v>
      </c>
      <c r="T24" s="66">
        <f t="shared" si="47"/>
        <v>0</v>
      </c>
      <c r="U24" s="66">
        <f t="shared" si="47"/>
        <v>0</v>
      </c>
      <c r="V24" s="66">
        <f t="shared" ref="V24:X24" si="48">V23+V17</f>
        <v>0</v>
      </c>
      <c r="W24" s="66">
        <f t="shared" si="48"/>
        <v>0</v>
      </c>
      <c r="X24" s="66">
        <f t="shared" si="48"/>
        <v>0</v>
      </c>
    </row>
    <row r="25" spans="1:24" ht="25.5" customHeight="1">
      <c r="A25" s="7" t="s">
        <v>78</v>
      </c>
      <c r="B25" s="8"/>
      <c r="C25" s="12"/>
      <c r="D25" s="12"/>
      <c r="E25" s="12"/>
      <c r="F25" s="10"/>
      <c r="G25" s="10"/>
      <c r="H25" s="12"/>
      <c r="I25" s="10"/>
      <c r="J25" s="10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</row>
    <row r="26" spans="1:24" ht="25.5" customHeight="1">
      <c r="A26" s="7"/>
      <c r="B26" s="14" t="s">
        <v>5</v>
      </c>
      <c r="C26" s="12"/>
      <c r="D26" s="12"/>
      <c r="E26" s="12"/>
      <c r="F26" s="16"/>
      <c r="G26" s="16"/>
      <c r="H26" s="12"/>
      <c r="I26" s="16"/>
      <c r="J26" s="16"/>
      <c r="K26" s="12"/>
      <c r="L26" s="12"/>
      <c r="M26" s="12"/>
      <c r="N26" s="12"/>
      <c r="O26" s="11"/>
      <c r="P26" s="12"/>
      <c r="Q26" s="12"/>
      <c r="R26" s="12"/>
      <c r="S26" s="12"/>
      <c r="T26" s="12"/>
      <c r="U26" s="12"/>
      <c r="V26" s="12"/>
      <c r="W26" s="12"/>
      <c r="X26" s="12"/>
    </row>
    <row r="27" spans="1:24" ht="25.5" customHeight="1">
      <c r="A27" s="17"/>
      <c r="B27" s="8" t="s">
        <v>169</v>
      </c>
      <c r="C27" s="12"/>
      <c r="D27" s="12"/>
      <c r="E27" s="12"/>
      <c r="F27" s="10"/>
      <c r="G27" s="10"/>
      <c r="H27" s="12"/>
      <c r="I27" s="10"/>
      <c r="J27" s="10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</row>
    <row r="28" spans="1:24" ht="25.5" customHeight="1">
      <c r="A28" s="18"/>
      <c r="B28" s="19" t="s">
        <v>53</v>
      </c>
      <c r="C28" s="20">
        <v>4</v>
      </c>
      <c r="D28" s="20">
        <v>4</v>
      </c>
      <c r="E28" s="20">
        <f>SUM(C28:D28)</f>
        <v>8</v>
      </c>
      <c r="F28" s="20">
        <v>10</v>
      </c>
      <c r="G28" s="20">
        <v>8</v>
      </c>
      <c r="H28" s="20">
        <f t="shared" ref="H28:H33" si="49">F28+G28</f>
        <v>18</v>
      </c>
      <c r="I28" s="20">
        <v>0</v>
      </c>
      <c r="J28" s="20">
        <v>0</v>
      </c>
      <c r="K28" s="20">
        <f t="shared" ref="K28:K33" si="50">I28+J28</f>
        <v>0</v>
      </c>
      <c r="L28" s="20">
        <f t="shared" ref="L28:M34" si="51">C28+F28+I28</f>
        <v>14</v>
      </c>
      <c r="M28" s="20">
        <f t="shared" si="51"/>
        <v>12</v>
      </c>
      <c r="N28" s="20">
        <f t="shared" ref="N28:N34" si="52">L28+M28</f>
        <v>26</v>
      </c>
      <c r="O28" s="21">
        <v>2</v>
      </c>
      <c r="P28" s="20" t="str">
        <f t="shared" ref="P28:P33" si="53">IF(O28=1,L28,"0")</f>
        <v>0</v>
      </c>
      <c r="Q28" s="20" t="str">
        <f t="shared" ref="Q28:Q33" si="54">IF(O28=1,M28,"0")</f>
        <v>0</v>
      </c>
      <c r="R28" s="20" t="str">
        <f t="shared" ref="R28:R33" si="55">IF(Q28=1,N28,"0")</f>
        <v>0</v>
      </c>
      <c r="S28" s="20">
        <f t="shared" ref="S28:S33" si="56">IF(O28=2,L28,"0")</f>
        <v>14</v>
      </c>
      <c r="T28" s="20">
        <f t="shared" ref="T28:T33" si="57">IF(O28=2,M28,"0")</f>
        <v>12</v>
      </c>
      <c r="U28" s="20">
        <f t="shared" ref="U28:U33" si="58">IF(O28=2,N28,"0")</f>
        <v>26</v>
      </c>
      <c r="V28" s="20" t="str">
        <f t="shared" ref="V28:V33" si="59">IF(O28=3,L28,"0")</f>
        <v>0</v>
      </c>
      <c r="W28" s="20" t="str">
        <f t="shared" ref="W28:W33" si="60">IF(O28=3,M28,"0")</f>
        <v>0</v>
      </c>
      <c r="X28" s="20" t="str">
        <f t="shared" ref="X28:X33" si="61">IF(O28=3,N28,"0")</f>
        <v>0</v>
      </c>
    </row>
    <row r="29" spans="1:24" ht="25.5" customHeight="1">
      <c r="A29" s="18"/>
      <c r="B29" s="19" t="s">
        <v>52</v>
      </c>
      <c r="C29" s="12">
        <v>1</v>
      </c>
      <c r="D29" s="12">
        <v>0</v>
      </c>
      <c r="E29" s="12">
        <f>SUM(C29:D29)</f>
        <v>1</v>
      </c>
      <c r="F29" s="12">
        <v>11</v>
      </c>
      <c r="G29" s="12">
        <v>2</v>
      </c>
      <c r="H29" s="12">
        <f t="shared" si="49"/>
        <v>13</v>
      </c>
      <c r="I29" s="12">
        <v>1</v>
      </c>
      <c r="J29" s="12">
        <v>0</v>
      </c>
      <c r="K29" s="12">
        <f t="shared" si="50"/>
        <v>1</v>
      </c>
      <c r="L29" s="20">
        <f t="shared" si="51"/>
        <v>13</v>
      </c>
      <c r="M29" s="20">
        <f t="shared" si="51"/>
        <v>2</v>
      </c>
      <c r="N29" s="12">
        <f t="shared" si="52"/>
        <v>15</v>
      </c>
      <c r="O29" s="21">
        <v>2</v>
      </c>
      <c r="P29" s="12" t="str">
        <f t="shared" si="53"/>
        <v>0</v>
      </c>
      <c r="Q29" s="12" t="str">
        <f t="shared" si="54"/>
        <v>0</v>
      </c>
      <c r="R29" s="12" t="str">
        <f t="shared" si="55"/>
        <v>0</v>
      </c>
      <c r="S29" s="12">
        <f t="shared" si="56"/>
        <v>13</v>
      </c>
      <c r="T29" s="12">
        <f t="shared" si="57"/>
        <v>2</v>
      </c>
      <c r="U29" s="12">
        <f t="shared" si="58"/>
        <v>15</v>
      </c>
      <c r="V29" s="12" t="str">
        <f t="shared" si="59"/>
        <v>0</v>
      </c>
      <c r="W29" s="12" t="str">
        <f t="shared" si="60"/>
        <v>0</v>
      </c>
      <c r="X29" s="12" t="str">
        <f t="shared" si="61"/>
        <v>0</v>
      </c>
    </row>
    <row r="30" spans="1:24" ht="25.5" customHeight="1">
      <c r="A30" s="18"/>
      <c r="B30" s="19" t="s">
        <v>77</v>
      </c>
      <c r="C30" s="12">
        <v>0</v>
      </c>
      <c r="D30" s="12">
        <v>2</v>
      </c>
      <c r="E30" s="12">
        <f t="shared" ref="E30:E33" si="62">SUM(C30:D30)</f>
        <v>2</v>
      </c>
      <c r="F30" s="12">
        <v>9</v>
      </c>
      <c r="G30" s="12">
        <v>3</v>
      </c>
      <c r="H30" s="12">
        <f t="shared" si="49"/>
        <v>12</v>
      </c>
      <c r="I30" s="12">
        <v>0</v>
      </c>
      <c r="J30" s="12">
        <v>0</v>
      </c>
      <c r="K30" s="12">
        <f t="shared" si="50"/>
        <v>0</v>
      </c>
      <c r="L30" s="20">
        <f t="shared" si="51"/>
        <v>9</v>
      </c>
      <c r="M30" s="20">
        <f t="shared" si="51"/>
        <v>5</v>
      </c>
      <c r="N30" s="12">
        <f t="shared" si="52"/>
        <v>14</v>
      </c>
      <c r="O30" s="21">
        <v>2</v>
      </c>
      <c r="P30" s="12" t="str">
        <f t="shared" si="53"/>
        <v>0</v>
      </c>
      <c r="Q30" s="12" t="str">
        <f t="shared" si="54"/>
        <v>0</v>
      </c>
      <c r="R30" s="12" t="str">
        <f t="shared" si="55"/>
        <v>0</v>
      </c>
      <c r="S30" s="12">
        <f t="shared" si="56"/>
        <v>9</v>
      </c>
      <c r="T30" s="12">
        <f t="shared" si="57"/>
        <v>5</v>
      </c>
      <c r="U30" s="12">
        <f t="shared" si="58"/>
        <v>14</v>
      </c>
      <c r="V30" s="12" t="str">
        <f t="shared" si="59"/>
        <v>0</v>
      </c>
      <c r="W30" s="12" t="str">
        <f t="shared" si="60"/>
        <v>0</v>
      </c>
      <c r="X30" s="12" t="str">
        <f t="shared" si="61"/>
        <v>0</v>
      </c>
    </row>
    <row r="31" spans="1:24" ht="25.5" customHeight="1">
      <c r="A31" s="18"/>
      <c r="B31" s="19" t="s">
        <v>50</v>
      </c>
      <c r="C31" s="12">
        <v>4</v>
      </c>
      <c r="D31" s="12">
        <v>5</v>
      </c>
      <c r="E31" s="12">
        <f t="shared" si="62"/>
        <v>9</v>
      </c>
      <c r="F31" s="12">
        <v>7</v>
      </c>
      <c r="G31" s="12">
        <v>15</v>
      </c>
      <c r="H31" s="12">
        <f t="shared" si="49"/>
        <v>22</v>
      </c>
      <c r="I31" s="12">
        <v>1</v>
      </c>
      <c r="J31" s="12">
        <v>0</v>
      </c>
      <c r="K31" s="12">
        <f t="shared" si="50"/>
        <v>1</v>
      </c>
      <c r="L31" s="20">
        <f t="shared" si="51"/>
        <v>12</v>
      </c>
      <c r="M31" s="20">
        <f t="shared" si="51"/>
        <v>20</v>
      </c>
      <c r="N31" s="12">
        <f t="shared" si="52"/>
        <v>32</v>
      </c>
      <c r="O31" s="21">
        <v>2</v>
      </c>
      <c r="P31" s="12" t="str">
        <f t="shared" si="53"/>
        <v>0</v>
      </c>
      <c r="Q31" s="12" t="str">
        <f t="shared" si="54"/>
        <v>0</v>
      </c>
      <c r="R31" s="12" t="str">
        <f t="shared" si="55"/>
        <v>0</v>
      </c>
      <c r="S31" s="12">
        <f t="shared" si="56"/>
        <v>12</v>
      </c>
      <c r="T31" s="12">
        <f t="shared" si="57"/>
        <v>20</v>
      </c>
      <c r="U31" s="12">
        <f t="shared" si="58"/>
        <v>32</v>
      </c>
      <c r="V31" s="12" t="str">
        <f t="shared" si="59"/>
        <v>0</v>
      </c>
      <c r="W31" s="12" t="str">
        <f t="shared" si="60"/>
        <v>0</v>
      </c>
      <c r="X31" s="12" t="str">
        <f t="shared" si="61"/>
        <v>0</v>
      </c>
    </row>
    <row r="32" spans="1:24" ht="25.5" customHeight="1">
      <c r="A32" s="18"/>
      <c r="B32" s="19" t="s">
        <v>86</v>
      </c>
      <c r="C32" s="12">
        <v>3</v>
      </c>
      <c r="D32" s="12">
        <v>5</v>
      </c>
      <c r="E32" s="12">
        <f t="shared" si="62"/>
        <v>8</v>
      </c>
      <c r="F32" s="12">
        <v>8</v>
      </c>
      <c r="G32" s="12">
        <v>10</v>
      </c>
      <c r="H32" s="12">
        <f t="shared" si="49"/>
        <v>18</v>
      </c>
      <c r="I32" s="12">
        <v>0</v>
      </c>
      <c r="J32" s="12">
        <v>0</v>
      </c>
      <c r="K32" s="12">
        <f t="shared" si="50"/>
        <v>0</v>
      </c>
      <c r="L32" s="20">
        <f t="shared" si="51"/>
        <v>11</v>
      </c>
      <c r="M32" s="20">
        <f t="shared" si="51"/>
        <v>15</v>
      </c>
      <c r="N32" s="12">
        <f t="shared" si="52"/>
        <v>26</v>
      </c>
      <c r="O32" s="21">
        <v>2</v>
      </c>
      <c r="P32" s="12" t="str">
        <f t="shared" si="53"/>
        <v>0</v>
      </c>
      <c r="Q32" s="12" t="str">
        <f t="shared" si="54"/>
        <v>0</v>
      </c>
      <c r="R32" s="12" t="str">
        <f t="shared" si="55"/>
        <v>0</v>
      </c>
      <c r="S32" s="12">
        <f t="shared" si="56"/>
        <v>11</v>
      </c>
      <c r="T32" s="12">
        <f t="shared" si="57"/>
        <v>15</v>
      </c>
      <c r="U32" s="12">
        <f t="shared" si="58"/>
        <v>26</v>
      </c>
      <c r="V32" s="12" t="str">
        <f t="shared" si="59"/>
        <v>0</v>
      </c>
      <c r="W32" s="12" t="str">
        <f t="shared" si="60"/>
        <v>0</v>
      </c>
      <c r="X32" s="12" t="str">
        <f t="shared" si="61"/>
        <v>0</v>
      </c>
    </row>
    <row r="33" spans="1:24" ht="25.5" customHeight="1">
      <c r="A33" s="18"/>
      <c r="B33" s="19" t="s">
        <v>49</v>
      </c>
      <c r="C33" s="12">
        <v>2</v>
      </c>
      <c r="D33" s="12">
        <v>0</v>
      </c>
      <c r="E33" s="12">
        <f t="shared" si="62"/>
        <v>2</v>
      </c>
      <c r="F33" s="12">
        <v>8</v>
      </c>
      <c r="G33" s="12">
        <v>25</v>
      </c>
      <c r="H33" s="12">
        <f t="shared" si="49"/>
        <v>33</v>
      </c>
      <c r="I33" s="12">
        <v>0</v>
      </c>
      <c r="J33" s="12">
        <v>0</v>
      </c>
      <c r="K33" s="12">
        <f t="shared" si="50"/>
        <v>0</v>
      </c>
      <c r="L33" s="20">
        <f t="shared" si="51"/>
        <v>10</v>
      </c>
      <c r="M33" s="20">
        <f t="shared" si="51"/>
        <v>25</v>
      </c>
      <c r="N33" s="12">
        <f t="shared" si="52"/>
        <v>35</v>
      </c>
      <c r="O33" s="21">
        <v>2</v>
      </c>
      <c r="P33" s="12" t="str">
        <f t="shared" si="53"/>
        <v>0</v>
      </c>
      <c r="Q33" s="12" t="str">
        <f t="shared" si="54"/>
        <v>0</v>
      </c>
      <c r="R33" s="12" t="str">
        <f t="shared" si="55"/>
        <v>0</v>
      </c>
      <c r="S33" s="12">
        <f t="shared" si="56"/>
        <v>10</v>
      </c>
      <c r="T33" s="12">
        <f t="shared" si="57"/>
        <v>25</v>
      </c>
      <c r="U33" s="12">
        <f t="shared" si="58"/>
        <v>35</v>
      </c>
      <c r="V33" s="12" t="str">
        <f t="shared" si="59"/>
        <v>0</v>
      </c>
      <c r="W33" s="12" t="str">
        <f t="shared" si="60"/>
        <v>0</v>
      </c>
      <c r="X33" s="12" t="str">
        <f t="shared" si="61"/>
        <v>0</v>
      </c>
    </row>
    <row r="34" spans="1:24" s="4" customFormat="1" ht="25.5" customHeight="1">
      <c r="A34" s="26"/>
      <c r="B34" s="27" t="s">
        <v>3</v>
      </c>
      <c r="C34" s="24">
        <f t="shared" ref="C34:K34" si="63">SUM(C28:C33)</f>
        <v>14</v>
      </c>
      <c r="D34" s="24">
        <f t="shared" si="63"/>
        <v>16</v>
      </c>
      <c r="E34" s="24">
        <f t="shared" si="63"/>
        <v>30</v>
      </c>
      <c r="F34" s="24">
        <f>SUM(F28:F33)</f>
        <v>53</v>
      </c>
      <c r="G34" s="24">
        <f t="shared" si="63"/>
        <v>63</v>
      </c>
      <c r="H34" s="28">
        <f t="shared" si="63"/>
        <v>116</v>
      </c>
      <c r="I34" s="28">
        <f t="shared" si="63"/>
        <v>2</v>
      </c>
      <c r="J34" s="28">
        <f t="shared" si="63"/>
        <v>0</v>
      </c>
      <c r="K34" s="28">
        <f t="shared" si="63"/>
        <v>2</v>
      </c>
      <c r="L34" s="28">
        <f t="shared" si="51"/>
        <v>69</v>
      </c>
      <c r="M34" s="28">
        <f t="shared" si="51"/>
        <v>79</v>
      </c>
      <c r="N34" s="28">
        <f t="shared" si="52"/>
        <v>148</v>
      </c>
      <c r="O34" s="25">
        <f t="shared" ref="O34:X34" si="64">SUM(O28:O33)</f>
        <v>12</v>
      </c>
      <c r="P34" s="28">
        <f t="shared" si="64"/>
        <v>0</v>
      </c>
      <c r="Q34" s="28">
        <f t="shared" si="64"/>
        <v>0</v>
      </c>
      <c r="R34" s="28">
        <f t="shared" si="64"/>
        <v>0</v>
      </c>
      <c r="S34" s="28">
        <f t="shared" si="64"/>
        <v>69</v>
      </c>
      <c r="T34" s="28">
        <f t="shared" si="64"/>
        <v>79</v>
      </c>
      <c r="U34" s="28">
        <f t="shared" si="64"/>
        <v>148</v>
      </c>
      <c r="V34" s="28">
        <f t="shared" si="64"/>
        <v>0</v>
      </c>
      <c r="W34" s="28">
        <f t="shared" si="64"/>
        <v>0</v>
      </c>
      <c r="X34" s="28">
        <f t="shared" si="64"/>
        <v>0</v>
      </c>
    </row>
    <row r="35" spans="1:24" ht="25.5" customHeight="1">
      <c r="A35" s="18"/>
      <c r="B35" s="29" t="s">
        <v>160</v>
      </c>
      <c r="C35" s="30"/>
      <c r="D35" s="30"/>
      <c r="E35" s="30"/>
      <c r="F35" s="94"/>
      <c r="G35" s="94"/>
      <c r="H35" s="12"/>
      <c r="I35" s="24"/>
      <c r="J35" s="24"/>
      <c r="K35" s="12"/>
      <c r="L35" s="12"/>
      <c r="M35" s="12"/>
      <c r="N35" s="12"/>
      <c r="O35" s="11"/>
      <c r="P35" s="12"/>
      <c r="Q35" s="12"/>
      <c r="R35" s="12"/>
      <c r="S35" s="12"/>
      <c r="T35" s="12"/>
      <c r="U35" s="12"/>
      <c r="V35" s="12"/>
      <c r="W35" s="12"/>
      <c r="X35" s="12"/>
    </row>
    <row r="36" spans="1:24" ht="25.5" customHeight="1">
      <c r="A36" s="18"/>
      <c r="B36" s="19" t="s">
        <v>75</v>
      </c>
      <c r="C36" s="12">
        <v>0</v>
      </c>
      <c r="D36" s="12">
        <v>0</v>
      </c>
      <c r="E36" s="12">
        <f>C36+D36</f>
        <v>0</v>
      </c>
      <c r="F36" s="33">
        <v>10</v>
      </c>
      <c r="G36" s="34">
        <v>17</v>
      </c>
      <c r="H36" s="12">
        <f>F36+G36</f>
        <v>27</v>
      </c>
      <c r="I36" s="33">
        <v>0</v>
      </c>
      <c r="J36" s="33">
        <v>0</v>
      </c>
      <c r="K36" s="12">
        <f>I36+J36</f>
        <v>0</v>
      </c>
      <c r="L36" s="12">
        <f>C36+F36+I36</f>
        <v>10</v>
      </c>
      <c r="M36" s="12">
        <f>D36+G36+J36</f>
        <v>17</v>
      </c>
      <c r="N36" s="12">
        <f t="shared" ref="N36:N37" si="65">L36+M36</f>
        <v>27</v>
      </c>
      <c r="O36" s="11">
        <v>2</v>
      </c>
      <c r="P36" s="12" t="str">
        <f>IF(O36=1,#REF!,"0")</f>
        <v>0</v>
      </c>
      <c r="Q36" s="12" t="str">
        <f>IF(O36=1,#REF!,"0")</f>
        <v>0</v>
      </c>
      <c r="R36" s="12" t="str">
        <f>IF(O36=1,#REF!,"0")</f>
        <v>0</v>
      </c>
      <c r="S36" s="12">
        <f>IF(O36=2,L36,"0")</f>
        <v>10</v>
      </c>
      <c r="T36" s="12">
        <f>IF(O36=2,M36,"0")</f>
        <v>17</v>
      </c>
      <c r="U36" s="12">
        <f>IF(O36=2,N36,"0")</f>
        <v>27</v>
      </c>
      <c r="V36" s="12" t="str">
        <f t="shared" ref="V36" si="66">IF(O36=3,L36,"0")</f>
        <v>0</v>
      </c>
      <c r="W36" s="12" t="str">
        <f t="shared" ref="W36" si="67">IF(O36=3,M36,"0")</f>
        <v>0</v>
      </c>
      <c r="X36" s="12" t="str">
        <f t="shared" ref="X36" si="68">IF(O36=3,N36,"0")</f>
        <v>0</v>
      </c>
    </row>
    <row r="37" spans="1:24" s="4" customFormat="1" ht="25.5" customHeight="1">
      <c r="A37" s="26"/>
      <c r="B37" s="27" t="s">
        <v>3</v>
      </c>
      <c r="C37" s="24">
        <f t="shared" ref="C37:E37" si="69">SUM(C36:C36)</f>
        <v>0</v>
      </c>
      <c r="D37" s="24">
        <f t="shared" si="69"/>
        <v>0</v>
      </c>
      <c r="E37" s="24">
        <f t="shared" si="69"/>
        <v>0</v>
      </c>
      <c r="F37" s="24">
        <f>SUM(F36:F36)</f>
        <v>10</v>
      </c>
      <c r="G37" s="31">
        <f t="shared" ref="G37:K37" si="70">SUM(G36:G36)</f>
        <v>17</v>
      </c>
      <c r="H37" s="24">
        <f t="shared" si="70"/>
        <v>27</v>
      </c>
      <c r="I37" s="24">
        <f t="shared" si="70"/>
        <v>0</v>
      </c>
      <c r="J37" s="24">
        <f t="shared" si="70"/>
        <v>0</v>
      </c>
      <c r="K37" s="24">
        <f t="shared" si="70"/>
        <v>0</v>
      </c>
      <c r="L37" s="24">
        <f>C37+F37+I37</f>
        <v>10</v>
      </c>
      <c r="M37" s="24">
        <f>D37+G37+J37</f>
        <v>17</v>
      </c>
      <c r="N37" s="24">
        <f t="shared" si="65"/>
        <v>27</v>
      </c>
      <c r="O37" s="35">
        <f t="shared" ref="O37:X37" si="71">SUM(O36:O36)</f>
        <v>2</v>
      </c>
      <c r="P37" s="24">
        <f t="shared" si="71"/>
        <v>0</v>
      </c>
      <c r="Q37" s="24">
        <f t="shared" si="71"/>
        <v>0</v>
      </c>
      <c r="R37" s="24">
        <f t="shared" si="71"/>
        <v>0</v>
      </c>
      <c r="S37" s="24">
        <f t="shared" si="71"/>
        <v>10</v>
      </c>
      <c r="T37" s="24">
        <f t="shared" si="71"/>
        <v>17</v>
      </c>
      <c r="U37" s="24">
        <f t="shared" si="71"/>
        <v>27</v>
      </c>
      <c r="V37" s="98">
        <f t="shared" si="71"/>
        <v>0</v>
      </c>
      <c r="W37" s="98">
        <f t="shared" si="71"/>
        <v>0</v>
      </c>
      <c r="X37" s="98">
        <f t="shared" si="71"/>
        <v>0</v>
      </c>
    </row>
    <row r="38" spans="1:24" ht="25.5" customHeight="1">
      <c r="A38" s="18"/>
      <c r="B38" s="29" t="s">
        <v>127</v>
      </c>
      <c r="C38" s="12"/>
      <c r="D38" s="12"/>
      <c r="E38" s="12"/>
      <c r="F38" s="94"/>
      <c r="G38" s="94"/>
      <c r="H38" s="12"/>
      <c r="I38" s="94"/>
      <c r="J38" s="24"/>
      <c r="K38" s="12"/>
      <c r="L38" s="12"/>
      <c r="M38" s="12"/>
      <c r="N38" s="12"/>
      <c r="O38" s="11"/>
      <c r="P38" s="12"/>
      <c r="Q38" s="12"/>
      <c r="R38" s="12"/>
      <c r="S38" s="12"/>
      <c r="T38" s="12"/>
      <c r="U38" s="12"/>
      <c r="V38" s="12"/>
      <c r="W38" s="12"/>
      <c r="X38" s="12"/>
    </row>
    <row r="39" spans="1:24" ht="25.5" customHeight="1">
      <c r="A39" s="18"/>
      <c r="B39" s="106" t="s">
        <v>171</v>
      </c>
      <c r="C39" s="12">
        <v>0</v>
      </c>
      <c r="D39" s="12">
        <v>0</v>
      </c>
      <c r="E39" s="12">
        <f>C39+D39</f>
        <v>0</v>
      </c>
      <c r="F39" s="33">
        <v>6</v>
      </c>
      <c r="G39" s="34">
        <v>9</v>
      </c>
      <c r="H39" s="12">
        <f>F39+G39</f>
        <v>15</v>
      </c>
      <c r="I39" s="33">
        <v>0</v>
      </c>
      <c r="J39" s="33">
        <v>0</v>
      </c>
      <c r="K39" s="12">
        <f>I39+J39</f>
        <v>0</v>
      </c>
      <c r="L39" s="12">
        <f t="shared" ref="L39:M42" si="72">C39+F39+I39</f>
        <v>6</v>
      </c>
      <c r="M39" s="12">
        <f t="shared" si="72"/>
        <v>9</v>
      </c>
      <c r="N39" s="12">
        <f t="shared" ref="N39:N42" si="73">L39+M39</f>
        <v>15</v>
      </c>
      <c r="O39" s="11">
        <v>2</v>
      </c>
      <c r="P39" s="12" t="str">
        <f>IF(O39=1,L39,"0")</f>
        <v>0</v>
      </c>
      <c r="Q39" s="12" t="str">
        <f>IF(O39=1,M39,"0")</f>
        <v>0</v>
      </c>
      <c r="R39" s="12" t="str">
        <f>IF(O39=1,N39,"0")</f>
        <v>0</v>
      </c>
      <c r="S39" s="12">
        <f>IF(O39=2,L39,"0")</f>
        <v>6</v>
      </c>
      <c r="T39" s="12">
        <f>IF(O39=2,M39,"0")</f>
        <v>9</v>
      </c>
      <c r="U39" s="12">
        <f>IF(O39=2,N39,"0")</f>
        <v>15</v>
      </c>
      <c r="V39" s="12" t="str">
        <f t="shared" ref="V39:V41" si="74">IF(O39=3,L39,"0")</f>
        <v>0</v>
      </c>
      <c r="W39" s="12" t="str">
        <f t="shared" ref="W39:W41" si="75">IF(O39=3,M39,"0")</f>
        <v>0</v>
      </c>
      <c r="X39" s="12" t="str">
        <f t="shared" ref="X39:X41" si="76">IF(O39=3,N39,"0")</f>
        <v>0</v>
      </c>
    </row>
    <row r="40" spans="1:24" ht="25.5" customHeight="1">
      <c r="A40" s="18"/>
      <c r="B40" s="37" t="s">
        <v>73</v>
      </c>
      <c r="C40" s="12">
        <v>2</v>
      </c>
      <c r="D40" s="12">
        <v>2</v>
      </c>
      <c r="E40" s="12">
        <f>C40+D40</f>
        <v>4</v>
      </c>
      <c r="F40" s="33">
        <v>11</v>
      </c>
      <c r="G40" s="34">
        <v>18</v>
      </c>
      <c r="H40" s="12">
        <f>F40+G40</f>
        <v>29</v>
      </c>
      <c r="I40" s="33">
        <v>3</v>
      </c>
      <c r="J40" s="33">
        <v>1</v>
      </c>
      <c r="K40" s="12">
        <f>I40+J40</f>
        <v>4</v>
      </c>
      <c r="L40" s="12">
        <f t="shared" si="72"/>
        <v>16</v>
      </c>
      <c r="M40" s="12">
        <f t="shared" si="72"/>
        <v>21</v>
      </c>
      <c r="N40" s="12">
        <f t="shared" si="73"/>
        <v>37</v>
      </c>
      <c r="O40" s="11">
        <v>2</v>
      </c>
      <c r="P40" s="12" t="str">
        <f>IF(O40=1,L40,"0")</f>
        <v>0</v>
      </c>
      <c r="Q40" s="12" t="str">
        <f>IF(O40=1,M40,"0")</f>
        <v>0</v>
      </c>
      <c r="R40" s="12" t="str">
        <f>IF(O40=1,N40,"0")</f>
        <v>0</v>
      </c>
      <c r="S40" s="12">
        <f>IF(O40=2,L40,"0")</f>
        <v>16</v>
      </c>
      <c r="T40" s="12">
        <f>IF(O40=2,M40,"0")</f>
        <v>21</v>
      </c>
      <c r="U40" s="12">
        <f>IF(O40=2,N40,"0")</f>
        <v>37</v>
      </c>
      <c r="V40" s="12" t="str">
        <f t="shared" si="74"/>
        <v>0</v>
      </c>
      <c r="W40" s="12" t="str">
        <f t="shared" si="75"/>
        <v>0</v>
      </c>
      <c r="X40" s="12" t="str">
        <f t="shared" si="76"/>
        <v>0</v>
      </c>
    </row>
    <row r="41" spans="1:24" ht="25.5" customHeight="1">
      <c r="A41" s="18"/>
      <c r="B41" s="39" t="s">
        <v>72</v>
      </c>
      <c r="C41" s="12">
        <v>2</v>
      </c>
      <c r="D41" s="12">
        <v>0</v>
      </c>
      <c r="E41" s="12">
        <f>C41+D41</f>
        <v>2</v>
      </c>
      <c r="F41" s="33">
        <v>19</v>
      </c>
      <c r="G41" s="34">
        <v>13</v>
      </c>
      <c r="H41" s="12">
        <f>F41+G41</f>
        <v>32</v>
      </c>
      <c r="I41" s="33">
        <v>3</v>
      </c>
      <c r="J41" s="33">
        <v>0</v>
      </c>
      <c r="K41" s="12">
        <f>I41+J41</f>
        <v>3</v>
      </c>
      <c r="L41" s="12">
        <f t="shared" si="72"/>
        <v>24</v>
      </c>
      <c r="M41" s="12">
        <f t="shared" si="72"/>
        <v>13</v>
      </c>
      <c r="N41" s="12">
        <f t="shared" si="73"/>
        <v>37</v>
      </c>
      <c r="O41" s="11">
        <v>2</v>
      </c>
      <c r="P41" s="12" t="str">
        <f>IF(O41=1,#REF!,"0")</f>
        <v>0</v>
      </c>
      <c r="Q41" s="12" t="str">
        <f>IF(O41=1,#REF!,"0")</f>
        <v>0</v>
      </c>
      <c r="R41" s="12" t="str">
        <f>IF(O41=1,#REF!,"0")</f>
        <v>0</v>
      </c>
      <c r="S41" s="12">
        <f>IF(O41=2,L41,"0")</f>
        <v>24</v>
      </c>
      <c r="T41" s="12">
        <f>IF(O41=2,M41,"0")</f>
        <v>13</v>
      </c>
      <c r="U41" s="12">
        <f>IF(O41=2,N41,"0")</f>
        <v>37</v>
      </c>
      <c r="V41" s="12" t="str">
        <f t="shared" si="74"/>
        <v>0</v>
      </c>
      <c r="W41" s="12" t="str">
        <f t="shared" si="75"/>
        <v>0</v>
      </c>
      <c r="X41" s="12" t="str">
        <f t="shared" si="76"/>
        <v>0</v>
      </c>
    </row>
    <row r="42" spans="1:24" s="4" customFormat="1" ht="25.5" customHeight="1">
      <c r="A42" s="26"/>
      <c r="B42" s="27" t="s">
        <v>3</v>
      </c>
      <c r="C42" s="24">
        <f t="shared" ref="C42:E42" si="77">SUM(C39:C41)</f>
        <v>4</v>
      </c>
      <c r="D42" s="24">
        <f t="shared" si="77"/>
        <v>2</v>
      </c>
      <c r="E42" s="24">
        <f t="shared" si="77"/>
        <v>6</v>
      </c>
      <c r="F42" s="24">
        <f>SUM(F39:F41)</f>
        <v>36</v>
      </c>
      <c r="G42" s="31">
        <f t="shared" ref="G42:K42" si="78">SUM(G39:G41)</f>
        <v>40</v>
      </c>
      <c r="H42" s="24">
        <f t="shared" si="78"/>
        <v>76</v>
      </c>
      <c r="I42" s="24">
        <f t="shared" si="78"/>
        <v>6</v>
      </c>
      <c r="J42" s="24">
        <f t="shared" si="78"/>
        <v>1</v>
      </c>
      <c r="K42" s="24">
        <f t="shared" si="78"/>
        <v>7</v>
      </c>
      <c r="L42" s="24">
        <f t="shared" si="72"/>
        <v>46</v>
      </c>
      <c r="M42" s="24">
        <f t="shared" si="72"/>
        <v>43</v>
      </c>
      <c r="N42" s="24">
        <f t="shared" si="73"/>
        <v>89</v>
      </c>
      <c r="O42" s="35">
        <f t="shared" ref="O42:X42" si="79">SUM(O39:O41)</f>
        <v>6</v>
      </c>
      <c r="P42" s="24">
        <f t="shared" si="79"/>
        <v>0</v>
      </c>
      <c r="Q42" s="24">
        <f t="shared" si="79"/>
        <v>0</v>
      </c>
      <c r="R42" s="24">
        <f t="shared" si="79"/>
        <v>0</v>
      </c>
      <c r="S42" s="24">
        <f t="shared" si="79"/>
        <v>46</v>
      </c>
      <c r="T42" s="24">
        <f t="shared" si="79"/>
        <v>43</v>
      </c>
      <c r="U42" s="24">
        <f t="shared" si="79"/>
        <v>89</v>
      </c>
      <c r="V42" s="98">
        <f t="shared" si="79"/>
        <v>0</v>
      </c>
      <c r="W42" s="98">
        <f t="shared" si="79"/>
        <v>0</v>
      </c>
      <c r="X42" s="98">
        <f t="shared" si="79"/>
        <v>0</v>
      </c>
    </row>
    <row r="43" spans="1:24" ht="25.5" hidden="1" customHeight="1">
      <c r="A43" s="18"/>
      <c r="B43" s="29" t="s">
        <v>126</v>
      </c>
      <c r="C43" s="12"/>
      <c r="D43" s="12"/>
      <c r="E43" s="12"/>
      <c r="F43" s="94"/>
      <c r="G43" s="94"/>
      <c r="H43" s="12"/>
      <c r="I43" s="24"/>
      <c r="J43" s="24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</row>
    <row r="44" spans="1:24" ht="25.5" hidden="1" customHeight="1">
      <c r="A44" s="18"/>
      <c r="B44" s="19" t="s">
        <v>107</v>
      </c>
      <c r="C44" s="12">
        <v>0</v>
      </c>
      <c r="D44" s="12">
        <v>0</v>
      </c>
      <c r="E44" s="12">
        <f>C44+D44</f>
        <v>0</v>
      </c>
      <c r="F44" s="12">
        <v>0</v>
      </c>
      <c r="G44" s="12">
        <v>0</v>
      </c>
      <c r="H44" s="12">
        <f>F44+G44</f>
        <v>0</v>
      </c>
      <c r="I44" s="12">
        <v>0</v>
      </c>
      <c r="J44" s="12">
        <v>0</v>
      </c>
      <c r="K44" s="12">
        <f>I44+J44</f>
        <v>0</v>
      </c>
      <c r="L44" s="12">
        <f t="shared" ref="L44:M46" si="80">C44+F44+I44</f>
        <v>0</v>
      </c>
      <c r="M44" s="12">
        <f t="shared" si="80"/>
        <v>0</v>
      </c>
      <c r="N44" s="12">
        <f t="shared" ref="N44" si="81">L44+M44</f>
        <v>0</v>
      </c>
      <c r="O44" s="11">
        <v>2</v>
      </c>
      <c r="P44" s="12" t="str">
        <f>IF(O44=1,L44,"0")</f>
        <v>0</v>
      </c>
      <c r="Q44" s="12" t="str">
        <f>IF(O44=1,M44,"0")</f>
        <v>0</v>
      </c>
      <c r="R44" s="12" t="str">
        <f>IF(O44=1,N44,"0")</f>
        <v>0</v>
      </c>
      <c r="S44" s="12">
        <f>IF(O44=2,L44,"0")</f>
        <v>0</v>
      </c>
      <c r="T44" s="12">
        <f>IF(O44=2,M44,"0")</f>
        <v>0</v>
      </c>
      <c r="U44" s="12">
        <f>IF(O44=2,N44,"0")</f>
        <v>0</v>
      </c>
      <c r="V44" s="12" t="str">
        <f t="shared" ref="V44:V45" si="82">IF(O44=3,L44,"0")</f>
        <v>0</v>
      </c>
      <c r="W44" s="12" t="str">
        <f t="shared" ref="W44:W45" si="83">IF(O44=3,M44,"0")</f>
        <v>0</v>
      </c>
      <c r="X44" s="12" t="str">
        <f t="shared" ref="X44:X45" si="84">IF(O44=3,N44,"0")</f>
        <v>0</v>
      </c>
    </row>
    <row r="45" spans="1:24" ht="25.5" hidden="1" customHeight="1">
      <c r="A45" s="18"/>
      <c r="B45" s="37" t="s">
        <v>76</v>
      </c>
      <c r="C45" s="12">
        <v>0</v>
      </c>
      <c r="D45" s="12">
        <v>0</v>
      </c>
      <c r="E45" s="12">
        <f>C45+D45</f>
        <v>0</v>
      </c>
      <c r="F45" s="12">
        <v>0</v>
      </c>
      <c r="G45" s="38">
        <v>0</v>
      </c>
      <c r="H45" s="12">
        <f>F45+G45</f>
        <v>0</v>
      </c>
      <c r="I45" s="12">
        <v>0</v>
      </c>
      <c r="J45" s="12">
        <v>0</v>
      </c>
      <c r="K45" s="12">
        <f>I45+J45</f>
        <v>0</v>
      </c>
      <c r="L45" s="12">
        <f t="shared" si="80"/>
        <v>0</v>
      </c>
      <c r="M45" s="12">
        <f t="shared" si="80"/>
        <v>0</v>
      </c>
      <c r="N45" s="12">
        <f t="shared" ref="N45:N46" si="85">L45+M45</f>
        <v>0</v>
      </c>
      <c r="O45" s="11">
        <v>2</v>
      </c>
      <c r="P45" s="12" t="str">
        <f>IF(O45=1,L45,"0")</f>
        <v>0</v>
      </c>
      <c r="Q45" s="12" t="str">
        <f>IF(O45=1,M45,"0")</f>
        <v>0</v>
      </c>
      <c r="R45" s="12" t="str">
        <f>IF(O45=1,N45,"0")</f>
        <v>0</v>
      </c>
      <c r="S45" s="12">
        <f>IF(O45=2,L45,"0")</f>
        <v>0</v>
      </c>
      <c r="T45" s="12">
        <f>IF(O45=2,M45,"0")</f>
        <v>0</v>
      </c>
      <c r="U45" s="12">
        <f>IF(O45=2,N45,"0")</f>
        <v>0</v>
      </c>
      <c r="V45" s="12" t="str">
        <f t="shared" si="82"/>
        <v>0</v>
      </c>
      <c r="W45" s="12" t="str">
        <f t="shared" si="83"/>
        <v>0</v>
      </c>
      <c r="X45" s="12" t="str">
        <f t="shared" si="84"/>
        <v>0</v>
      </c>
    </row>
    <row r="46" spans="1:24" s="4" customFormat="1" ht="25.5" hidden="1" customHeight="1">
      <c r="A46" s="26"/>
      <c r="B46" s="27" t="s">
        <v>3</v>
      </c>
      <c r="C46" s="24">
        <f>SUM(C44:C45)</f>
        <v>0</v>
      </c>
      <c r="D46" s="89">
        <f t="shared" ref="D46:K46" si="86">SUM(D44:D45)</f>
        <v>0</v>
      </c>
      <c r="E46" s="89">
        <f t="shared" si="86"/>
        <v>0</v>
      </c>
      <c r="F46" s="89">
        <f>SUM(F44:F45)</f>
        <v>0</v>
      </c>
      <c r="G46" s="89">
        <f t="shared" si="86"/>
        <v>0</v>
      </c>
      <c r="H46" s="89">
        <f t="shared" si="86"/>
        <v>0</v>
      </c>
      <c r="I46" s="89">
        <f t="shared" si="86"/>
        <v>0</v>
      </c>
      <c r="J46" s="89">
        <f t="shared" si="86"/>
        <v>0</v>
      </c>
      <c r="K46" s="89">
        <f t="shared" si="86"/>
        <v>0</v>
      </c>
      <c r="L46" s="24">
        <f t="shared" si="80"/>
        <v>0</v>
      </c>
      <c r="M46" s="24">
        <f t="shared" si="80"/>
        <v>0</v>
      </c>
      <c r="N46" s="24">
        <f t="shared" si="85"/>
        <v>0</v>
      </c>
      <c r="O46" s="35">
        <f t="shared" ref="O46" si="87">SUM(O45)</f>
        <v>2</v>
      </c>
      <c r="P46" s="24">
        <f t="shared" ref="P46:X46" si="88">SUM(P44:P45)</f>
        <v>0</v>
      </c>
      <c r="Q46" s="24">
        <f t="shared" si="88"/>
        <v>0</v>
      </c>
      <c r="R46" s="24">
        <f t="shared" si="88"/>
        <v>0</v>
      </c>
      <c r="S46" s="24">
        <f t="shared" si="88"/>
        <v>0</v>
      </c>
      <c r="T46" s="24">
        <f t="shared" si="88"/>
        <v>0</v>
      </c>
      <c r="U46" s="24">
        <f t="shared" si="88"/>
        <v>0</v>
      </c>
      <c r="V46" s="98">
        <f t="shared" si="88"/>
        <v>0</v>
      </c>
      <c r="W46" s="98">
        <f t="shared" si="88"/>
        <v>0</v>
      </c>
      <c r="X46" s="98">
        <f t="shared" si="88"/>
        <v>0</v>
      </c>
    </row>
    <row r="47" spans="1:24" ht="25.5" customHeight="1">
      <c r="A47" s="18"/>
      <c r="B47" s="40" t="s">
        <v>128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1"/>
      <c r="P47" s="12"/>
      <c r="Q47" s="12"/>
      <c r="R47" s="12"/>
      <c r="S47" s="12"/>
      <c r="T47" s="12"/>
      <c r="U47" s="12"/>
      <c r="V47" s="12"/>
      <c r="W47" s="12"/>
      <c r="X47" s="12"/>
    </row>
    <row r="48" spans="1:24" ht="25.5" customHeight="1">
      <c r="A48" s="18"/>
      <c r="B48" s="41" t="s">
        <v>74</v>
      </c>
      <c r="C48" s="12">
        <v>1</v>
      </c>
      <c r="D48" s="12">
        <v>0</v>
      </c>
      <c r="E48" s="12">
        <f>SUM(C48:D48)</f>
        <v>1</v>
      </c>
      <c r="F48" s="12">
        <v>13</v>
      </c>
      <c r="G48" s="38">
        <v>0</v>
      </c>
      <c r="H48" s="12">
        <f>SUM(F48:G48)</f>
        <v>13</v>
      </c>
      <c r="I48" s="12">
        <v>4</v>
      </c>
      <c r="J48" s="12">
        <v>0</v>
      </c>
      <c r="K48" s="12">
        <f>SUM(I48:J48)</f>
        <v>4</v>
      </c>
      <c r="L48" s="12">
        <f>C48+F48+I48</f>
        <v>18</v>
      </c>
      <c r="M48" s="12">
        <f>D48+G48+J48</f>
        <v>0</v>
      </c>
      <c r="N48" s="12">
        <f t="shared" ref="N48:N49" si="89">L48+M48</f>
        <v>18</v>
      </c>
      <c r="O48" s="11">
        <v>2</v>
      </c>
      <c r="P48" s="12" t="str">
        <f>IF(O48=1,L48,"0")</f>
        <v>0</v>
      </c>
      <c r="Q48" s="12" t="str">
        <f>IF(O48=1,M48,"0")</f>
        <v>0</v>
      </c>
      <c r="R48" s="12" t="str">
        <f>IF(O48=1,N48,"0")</f>
        <v>0</v>
      </c>
      <c r="S48" s="12">
        <f>IF(O48=2,L48,"0")</f>
        <v>18</v>
      </c>
      <c r="T48" s="12">
        <f>IF(O48=2,M48,"0")</f>
        <v>0</v>
      </c>
      <c r="U48" s="12">
        <f>IF(O48=2,N48,"0")</f>
        <v>18</v>
      </c>
      <c r="V48" s="12" t="str">
        <f t="shared" ref="V48" si="90">IF(O48=3,L48,"0")</f>
        <v>0</v>
      </c>
      <c r="W48" s="12" t="str">
        <f t="shared" ref="W48" si="91">IF(O48=3,M48,"0")</f>
        <v>0</v>
      </c>
      <c r="X48" s="12" t="str">
        <f t="shared" ref="X48" si="92">IF(O48=3,N48,"0")</f>
        <v>0</v>
      </c>
    </row>
    <row r="49" spans="1:24" s="4" customFormat="1" ht="25.5" customHeight="1">
      <c r="A49" s="26"/>
      <c r="B49" s="27" t="s">
        <v>3</v>
      </c>
      <c r="C49" s="24">
        <f t="shared" ref="C49:E49" si="93">SUM(C48)</f>
        <v>1</v>
      </c>
      <c r="D49" s="24">
        <f t="shared" si="93"/>
        <v>0</v>
      </c>
      <c r="E49" s="24">
        <f t="shared" si="93"/>
        <v>1</v>
      </c>
      <c r="F49" s="24">
        <f t="shared" ref="F49:H49" si="94">SUM(F48)</f>
        <v>13</v>
      </c>
      <c r="G49" s="31">
        <f t="shared" si="94"/>
        <v>0</v>
      </c>
      <c r="H49" s="24">
        <f t="shared" si="94"/>
        <v>13</v>
      </c>
      <c r="I49" s="24">
        <f t="shared" ref="I49:K49" si="95">SUM(I48)</f>
        <v>4</v>
      </c>
      <c r="J49" s="24">
        <f t="shared" si="95"/>
        <v>0</v>
      </c>
      <c r="K49" s="24">
        <f t="shared" si="95"/>
        <v>4</v>
      </c>
      <c r="L49" s="24">
        <f>C49+F49+I49</f>
        <v>18</v>
      </c>
      <c r="M49" s="24">
        <f>D49+G49+J49</f>
        <v>0</v>
      </c>
      <c r="N49" s="24">
        <f t="shared" si="89"/>
        <v>18</v>
      </c>
      <c r="O49" s="35">
        <f t="shared" ref="O49:X49" si="96">SUM(O48)</f>
        <v>2</v>
      </c>
      <c r="P49" s="24">
        <f t="shared" si="96"/>
        <v>0</v>
      </c>
      <c r="Q49" s="24">
        <f t="shared" si="96"/>
        <v>0</v>
      </c>
      <c r="R49" s="24">
        <f t="shared" si="96"/>
        <v>0</v>
      </c>
      <c r="S49" s="24">
        <f t="shared" si="96"/>
        <v>18</v>
      </c>
      <c r="T49" s="24">
        <f t="shared" si="96"/>
        <v>0</v>
      </c>
      <c r="U49" s="24">
        <f t="shared" si="96"/>
        <v>18</v>
      </c>
      <c r="V49" s="98">
        <f t="shared" si="96"/>
        <v>0</v>
      </c>
      <c r="W49" s="98">
        <f t="shared" si="96"/>
        <v>0</v>
      </c>
      <c r="X49" s="98">
        <f t="shared" si="96"/>
        <v>0</v>
      </c>
    </row>
    <row r="50" spans="1:24" s="4" customFormat="1" ht="25.5" customHeight="1">
      <c r="A50" s="26"/>
      <c r="B50" s="88" t="s">
        <v>170</v>
      </c>
      <c r="C50" s="84"/>
      <c r="D50" s="84"/>
      <c r="E50" s="84"/>
      <c r="F50" s="84"/>
      <c r="G50" s="31"/>
      <c r="H50" s="84"/>
      <c r="I50" s="84"/>
      <c r="J50" s="84"/>
      <c r="K50" s="84"/>
      <c r="L50" s="84"/>
      <c r="M50" s="84"/>
      <c r="N50" s="84"/>
      <c r="O50" s="35"/>
      <c r="P50" s="84"/>
      <c r="Q50" s="84"/>
      <c r="R50" s="84"/>
      <c r="S50" s="84"/>
      <c r="T50" s="84"/>
      <c r="U50" s="84"/>
      <c r="V50" s="98"/>
      <c r="W50" s="98"/>
      <c r="X50" s="98"/>
    </row>
    <row r="51" spans="1:24" s="4" customFormat="1" ht="25.5" customHeight="1">
      <c r="A51" s="26"/>
      <c r="B51" s="80" t="s">
        <v>107</v>
      </c>
      <c r="C51" s="12">
        <v>8</v>
      </c>
      <c r="D51" s="12">
        <v>1</v>
      </c>
      <c r="E51" s="12">
        <f>SUM(C51:D51)</f>
        <v>9</v>
      </c>
      <c r="F51" s="12">
        <v>18</v>
      </c>
      <c r="G51" s="38">
        <v>1</v>
      </c>
      <c r="H51" s="12">
        <f>SUM(F51:G51)</f>
        <v>19</v>
      </c>
      <c r="I51" s="12">
        <v>21</v>
      </c>
      <c r="J51" s="12">
        <v>2</v>
      </c>
      <c r="K51" s="12">
        <f>SUM(I51:J51)</f>
        <v>23</v>
      </c>
      <c r="L51" s="12">
        <f t="shared" ref="L51:L52" si="97">C51+F51+I51</f>
        <v>47</v>
      </c>
      <c r="M51" s="12">
        <f t="shared" ref="M51:M52" si="98">D51+G51+J51</f>
        <v>4</v>
      </c>
      <c r="N51" s="12">
        <f t="shared" ref="N51:N52" si="99">L51+M51</f>
        <v>51</v>
      </c>
      <c r="O51" s="11">
        <v>2</v>
      </c>
      <c r="P51" s="12" t="str">
        <f>IF(O51=1,L51,"0")</f>
        <v>0</v>
      </c>
      <c r="Q51" s="12" t="str">
        <f>IF(O51=1,M51,"0")</f>
        <v>0</v>
      </c>
      <c r="R51" s="12" t="str">
        <f>IF(O51=1,N51,"0")</f>
        <v>0</v>
      </c>
      <c r="S51" s="12">
        <f>IF(O51=2,L51,"0")</f>
        <v>47</v>
      </c>
      <c r="T51" s="12">
        <f>IF(O51=2,M51,"0")</f>
        <v>4</v>
      </c>
      <c r="U51" s="12">
        <f>IF(O51=2,N51,"0")</f>
        <v>51</v>
      </c>
      <c r="V51" s="12" t="str">
        <f t="shared" ref="V51:V52" si="100">IF(O51=3,L51,"0")</f>
        <v>0</v>
      </c>
      <c r="W51" s="12" t="str">
        <f t="shared" ref="W51:W52" si="101">IF(O51=3,M51,"0")</f>
        <v>0</v>
      </c>
      <c r="X51" s="12" t="str">
        <f t="shared" ref="X51:X52" si="102">IF(O51=3,N51,"0")</f>
        <v>0</v>
      </c>
    </row>
    <row r="52" spans="1:24" s="4" customFormat="1" ht="25.5" customHeight="1">
      <c r="A52" s="26"/>
      <c r="B52" s="80" t="s">
        <v>151</v>
      </c>
      <c r="C52" s="12">
        <v>15</v>
      </c>
      <c r="D52" s="12">
        <v>5</v>
      </c>
      <c r="E52" s="12">
        <f>SUM(C52:D52)</f>
        <v>20</v>
      </c>
      <c r="F52" s="12">
        <v>0</v>
      </c>
      <c r="G52" s="38">
        <v>0</v>
      </c>
      <c r="H52" s="12">
        <f>SUM(F52:G52)</f>
        <v>0</v>
      </c>
      <c r="I52" s="12">
        <v>1</v>
      </c>
      <c r="J52" s="12">
        <v>0</v>
      </c>
      <c r="K52" s="12">
        <f>SUM(I52:J52)</f>
        <v>1</v>
      </c>
      <c r="L52" s="12">
        <f t="shared" si="97"/>
        <v>16</v>
      </c>
      <c r="M52" s="12">
        <f t="shared" si="98"/>
        <v>5</v>
      </c>
      <c r="N52" s="12">
        <f t="shared" si="99"/>
        <v>21</v>
      </c>
      <c r="O52" s="11">
        <v>2</v>
      </c>
      <c r="P52" s="12" t="str">
        <f>IF(O52=1,L52,"0")</f>
        <v>0</v>
      </c>
      <c r="Q52" s="12" t="str">
        <f>IF(O52=1,M52,"0")</f>
        <v>0</v>
      </c>
      <c r="R52" s="12" t="str">
        <f>IF(O52=1,N52,"0")</f>
        <v>0</v>
      </c>
      <c r="S52" s="12">
        <f>IF(O52=2,L52,"0")</f>
        <v>16</v>
      </c>
      <c r="T52" s="12">
        <f>IF(O52=2,M52,"0")</f>
        <v>5</v>
      </c>
      <c r="U52" s="12">
        <f>IF(O52=2,N52,"0")</f>
        <v>21</v>
      </c>
      <c r="V52" s="12" t="str">
        <f t="shared" si="100"/>
        <v>0</v>
      </c>
      <c r="W52" s="12" t="str">
        <f t="shared" si="101"/>
        <v>0</v>
      </c>
      <c r="X52" s="12" t="str">
        <f t="shared" si="102"/>
        <v>0</v>
      </c>
    </row>
    <row r="53" spans="1:24" s="4" customFormat="1" ht="25.5" hidden="1" customHeight="1">
      <c r="A53" s="26"/>
      <c r="B53" s="80" t="s">
        <v>151</v>
      </c>
      <c r="C53" s="12"/>
      <c r="D53" s="12"/>
      <c r="E53" s="12">
        <f>SUM(C53:D53)</f>
        <v>0</v>
      </c>
      <c r="F53" s="12"/>
      <c r="G53" s="38"/>
      <c r="H53" s="12">
        <f>SUM(F53:G53)</f>
        <v>0</v>
      </c>
      <c r="I53" s="12"/>
      <c r="J53" s="12"/>
      <c r="K53" s="12">
        <f>SUM(I53:J53)</f>
        <v>0</v>
      </c>
      <c r="L53" s="12"/>
      <c r="M53" s="12"/>
      <c r="N53" s="12">
        <f t="shared" ref="N53" si="103">L53+M53</f>
        <v>0</v>
      </c>
      <c r="O53" s="11">
        <v>2</v>
      </c>
      <c r="P53" s="12" t="str">
        <f>IF(O53=1,L53,"0")</f>
        <v>0</v>
      </c>
      <c r="Q53" s="12" t="str">
        <f>IF(O53=1,M53,"0")</f>
        <v>0</v>
      </c>
      <c r="R53" s="12" t="str">
        <f>IF(O53=1,N53,"0")</f>
        <v>0</v>
      </c>
      <c r="S53" s="12">
        <f>IF(O53=2,L53,"0")</f>
        <v>0</v>
      </c>
      <c r="T53" s="12">
        <f>IF(O53=2,M53,"0")</f>
        <v>0</v>
      </c>
      <c r="U53" s="12">
        <f>IF(O53=2,N53,"0")</f>
        <v>0</v>
      </c>
      <c r="V53" s="12" t="str">
        <f t="shared" ref="V53" si="104">IF(O53=3,L53,"0")</f>
        <v>0</v>
      </c>
      <c r="W53" s="12" t="str">
        <f t="shared" ref="W53" si="105">IF(O53=3,M53,"0")</f>
        <v>0</v>
      </c>
      <c r="X53" s="12" t="str">
        <f t="shared" ref="X53" si="106">IF(O53=3,N53,"0")</f>
        <v>0</v>
      </c>
    </row>
    <row r="54" spans="1:24" s="4" customFormat="1" ht="25.5" customHeight="1">
      <c r="A54" s="26"/>
      <c r="B54" s="27" t="s">
        <v>3</v>
      </c>
      <c r="C54" s="84">
        <f>SUM(C51:C53)</f>
        <v>23</v>
      </c>
      <c r="D54" s="102">
        <f t="shared" ref="D54:K54" si="107">SUM(D51:D53)</f>
        <v>6</v>
      </c>
      <c r="E54" s="102">
        <f t="shared" si="107"/>
        <v>29</v>
      </c>
      <c r="F54" s="102">
        <f>SUM(F51:F53)</f>
        <v>18</v>
      </c>
      <c r="G54" s="102">
        <f t="shared" si="107"/>
        <v>1</v>
      </c>
      <c r="H54" s="102">
        <f t="shared" si="107"/>
        <v>19</v>
      </c>
      <c r="I54" s="102">
        <f t="shared" si="107"/>
        <v>22</v>
      </c>
      <c r="J54" s="102">
        <f t="shared" si="107"/>
        <v>2</v>
      </c>
      <c r="K54" s="102">
        <f t="shared" si="107"/>
        <v>24</v>
      </c>
      <c r="L54" s="84">
        <f t="shared" ref="L54:M54" si="108">C54+F54+I54</f>
        <v>63</v>
      </c>
      <c r="M54" s="84">
        <f t="shared" si="108"/>
        <v>9</v>
      </c>
      <c r="N54" s="84">
        <f t="shared" ref="N54" si="109">L54+M54</f>
        <v>72</v>
      </c>
      <c r="O54" s="35">
        <f t="shared" ref="O54:R54" si="110">SUM(O51)</f>
        <v>2</v>
      </c>
      <c r="P54" s="84">
        <f t="shared" si="110"/>
        <v>0</v>
      </c>
      <c r="Q54" s="84">
        <f t="shared" si="110"/>
        <v>0</v>
      </c>
      <c r="R54" s="84">
        <f t="shared" si="110"/>
        <v>0</v>
      </c>
      <c r="S54" s="84">
        <f>SUM(S51:S53)</f>
        <v>63</v>
      </c>
      <c r="T54" s="105">
        <f>SUM(T51:T53)</f>
        <v>9</v>
      </c>
      <c r="U54" s="105">
        <f>SUM(U51:U53)</f>
        <v>72</v>
      </c>
      <c r="V54" s="98">
        <f>SUM(V51:V52)</f>
        <v>0</v>
      </c>
      <c r="W54" s="98">
        <f t="shared" ref="W54:X54" si="111">SUM(W51:W52)</f>
        <v>0</v>
      </c>
      <c r="X54" s="98">
        <f t="shared" si="111"/>
        <v>0</v>
      </c>
    </row>
    <row r="55" spans="1:24" s="4" customFormat="1" ht="25.5" customHeight="1">
      <c r="A55" s="26"/>
      <c r="B55" s="112" t="s">
        <v>152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35"/>
      <c r="P55" s="96"/>
      <c r="Q55" s="96"/>
      <c r="R55" s="96"/>
      <c r="S55" s="96"/>
      <c r="T55" s="96"/>
      <c r="U55" s="96"/>
      <c r="V55" s="98"/>
      <c r="W55" s="98"/>
      <c r="X55" s="98"/>
    </row>
    <row r="56" spans="1:24" s="4" customFormat="1" ht="25.5" customHeight="1">
      <c r="A56" s="26"/>
      <c r="B56" s="111" t="s">
        <v>74</v>
      </c>
      <c r="C56" s="12">
        <v>13</v>
      </c>
      <c r="D56" s="12">
        <v>0</v>
      </c>
      <c r="E56" s="12">
        <f>SUM(C56:D56)</f>
        <v>13</v>
      </c>
      <c r="F56" s="12">
        <v>13</v>
      </c>
      <c r="G56" s="12">
        <v>4</v>
      </c>
      <c r="H56" s="12">
        <f>SUM(F56:G56)</f>
        <v>17</v>
      </c>
      <c r="I56" s="12">
        <v>4</v>
      </c>
      <c r="J56" s="12">
        <v>1</v>
      </c>
      <c r="K56" s="12">
        <f>SUM(I56:J56)</f>
        <v>5</v>
      </c>
      <c r="L56" s="12">
        <f>C56+F56+I56</f>
        <v>30</v>
      </c>
      <c r="M56" s="12">
        <f>D56+G56+J56</f>
        <v>5</v>
      </c>
      <c r="N56" s="12">
        <f t="shared" ref="N56:N57" si="112">L56+M56</f>
        <v>35</v>
      </c>
      <c r="O56" s="35">
        <v>2</v>
      </c>
      <c r="P56" s="96" t="str">
        <f>IF(O56=1,L56,"0")</f>
        <v>0</v>
      </c>
      <c r="Q56" s="96" t="str">
        <f>IF(O56=1,M56,"0")</f>
        <v>0</v>
      </c>
      <c r="R56" s="96" t="str">
        <f>IF(O56=1,N56,"0")</f>
        <v>0</v>
      </c>
      <c r="S56" s="96">
        <f>IF(O56=2,L56,"0")</f>
        <v>30</v>
      </c>
      <c r="T56" s="96">
        <f>IF(O56=2,M56,"0")</f>
        <v>5</v>
      </c>
      <c r="U56" s="96">
        <f>IF(O56=2,N56,"0")</f>
        <v>35</v>
      </c>
      <c r="V56" s="12" t="str">
        <f t="shared" ref="V56" si="113">IF(O56=3,L56,"0")</f>
        <v>0</v>
      </c>
      <c r="W56" s="12" t="str">
        <f t="shared" ref="W56" si="114">IF(O56=3,M56,"0")</f>
        <v>0</v>
      </c>
      <c r="X56" s="12" t="str">
        <f t="shared" ref="X56" si="115">IF(O56=3,N56,"0")</f>
        <v>0</v>
      </c>
    </row>
    <row r="57" spans="1:24" s="4" customFormat="1" ht="25.5" customHeight="1">
      <c r="A57" s="26"/>
      <c r="B57" s="27" t="s">
        <v>3</v>
      </c>
      <c r="C57" s="96">
        <f t="shared" ref="C57:K57" si="116">SUM(C56)</f>
        <v>13</v>
      </c>
      <c r="D57" s="96">
        <f t="shared" si="116"/>
        <v>0</v>
      </c>
      <c r="E57" s="96">
        <f t="shared" si="116"/>
        <v>13</v>
      </c>
      <c r="F57" s="96">
        <f t="shared" si="116"/>
        <v>13</v>
      </c>
      <c r="G57" s="96">
        <f t="shared" si="116"/>
        <v>4</v>
      </c>
      <c r="H57" s="96">
        <f t="shared" si="116"/>
        <v>17</v>
      </c>
      <c r="I57" s="96">
        <f t="shared" si="116"/>
        <v>4</v>
      </c>
      <c r="J57" s="96">
        <f t="shared" si="116"/>
        <v>1</v>
      </c>
      <c r="K57" s="96">
        <f t="shared" si="116"/>
        <v>5</v>
      </c>
      <c r="L57" s="96">
        <f>C57+F57+I57</f>
        <v>30</v>
      </c>
      <c r="M57" s="96">
        <f>D57+G57+J57</f>
        <v>5</v>
      </c>
      <c r="N57" s="96">
        <f t="shared" si="112"/>
        <v>35</v>
      </c>
      <c r="O57" s="35">
        <f t="shared" ref="O57:U57" si="117">SUM(O56)</f>
        <v>2</v>
      </c>
      <c r="P57" s="96">
        <f t="shared" si="117"/>
        <v>0</v>
      </c>
      <c r="Q57" s="96">
        <f t="shared" si="117"/>
        <v>0</v>
      </c>
      <c r="R57" s="96">
        <f t="shared" si="117"/>
        <v>0</v>
      </c>
      <c r="S57" s="96">
        <f t="shared" si="117"/>
        <v>30</v>
      </c>
      <c r="T57" s="96">
        <f t="shared" si="117"/>
        <v>5</v>
      </c>
      <c r="U57" s="96">
        <f t="shared" si="117"/>
        <v>35</v>
      </c>
      <c r="V57" s="98">
        <f t="shared" ref="V57:X57" si="118">SUM(V56)</f>
        <v>0</v>
      </c>
      <c r="W57" s="98">
        <f t="shared" si="118"/>
        <v>0</v>
      </c>
      <c r="X57" s="98">
        <f t="shared" si="118"/>
        <v>0</v>
      </c>
    </row>
    <row r="58" spans="1:24" s="4" customFormat="1" ht="25.5" customHeight="1">
      <c r="A58" s="26"/>
      <c r="B58" s="27" t="s">
        <v>2</v>
      </c>
      <c r="C58" s="24">
        <f t="shared" ref="C58:X58" si="119">C34+C37+C46+C42+C49+C54+C57</f>
        <v>55</v>
      </c>
      <c r="D58" s="96">
        <f t="shared" si="119"/>
        <v>24</v>
      </c>
      <c r="E58" s="96">
        <f t="shared" si="119"/>
        <v>79</v>
      </c>
      <c r="F58" s="96">
        <f t="shared" si="119"/>
        <v>143</v>
      </c>
      <c r="G58" s="96">
        <f t="shared" si="119"/>
        <v>125</v>
      </c>
      <c r="H58" s="96">
        <f t="shared" si="119"/>
        <v>268</v>
      </c>
      <c r="I58" s="96">
        <f t="shared" si="119"/>
        <v>38</v>
      </c>
      <c r="J58" s="96">
        <f t="shared" si="119"/>
        <v>4</v>
      </c>
      <c r="K58" s="96">
        <f t="shared" si="119"/>
        <v>42</v>
      </c>
      <c r="L58" s="96">
        <f t="shared" si="119"/>
        <v>236</v>
      </c>
      <c r="M58" s="96">
        <f t="shared" si="119"/>
        <v>153</v>
      </c>
      <c r="N58" s="96">
        <f t="shared" si="119"/>
        <v>389</v>
      </c>
      <c r="O58" s="96">
        <f t="shared" si="119"/>
        <v>28</v>
      </c>
      <c r="P58" s="96">
        <f t="shared" si="119"/>
        <v>0</v>
      </c>
      <c r="Q58" s="96">
        <f t="shared" si="119"/>
        <v>0</v>
      </c>
      <c r="R58" s="96">
        <f t="shared" si="119"/>
        <v>0</v>
      </c>
      <c r="S58" s="96">
        <f t="shared" si="119"/>
        <v>236</v>
      </c>
      <c r="T58" s="96">
        <f t="shared" si="119"/>
        <v>153</v>
      </c>
      <c r="U58" s="96">
        <f t="shared" si="119"/>
        <v>389</v>
      </c>
      <c r="V58" s="98">
        <f t="shared" si="119"/>
        <v>0</v>
      </c>
      <c r="W58" s="98">
        <f t="shared" si="119"/>
        <v>0</v>
      </c>
      <c r="X58" s="98">
        <f t="shared" si="119"/>
        <v>0</v>
      </c>
    </row>
    <row r="59" spans="1:24" ht="25.5" customHeight="1">
      <c r="A59" s="18"/>
      <c r="B59" s="43" t="s">
        <v>92</v>
      </c>
      <c r="C59" s="12"/>
      <c r="D59" s="12"/>
      <c r="E59" s="12"/>
      <c r="F59" s="94"/>
      <c r="G59" s="94"/>
      <c r="H59" s="12"/>
      <c r="I59" s="24"/>
      <c r="J59" s="24"/>
      <c r="K59" s="12"/>
      <c r="L59" s="12"/>
      <c r="M59" s="12"/>
      <c r="N59" s="12"/>
      <c r="O59" s="11"/>
      <c r="P59" s="12"/>
      <c r="Q59" s="12"/>
      <c r="R59" s="12"/>
      <c r="S59" s="12"/>
      <c r="T59" s="12"/>
      <c r="U59" s="12"/>
      <c r="V59" s="12"/>
      <c r="W59" s="12"/>
      <c r="X59" s="12"/>
    </row>
    <row r="60" spans="1:24" ht="25.5" customHeight="1">
      <c r="A60" s="18"/>
      <c r="B60" s="88" t="s">
        <v>170</v>
      </c>
      <c r="C60" s="12"/>
      <c r="D60" s="12"/>
      <c r="E60" s="12"/>
      <c r="F60" s="94"/>
      <c r="G60" s="94"/>
      <c r="H60" s="12"/>
      <c r="I60" s="24"/>
      <c r="J60" s="24"/>
      <c r="K60" s="12"/>
      <c r="L60" s="12"/>
      <c r="M60" s="12"/>
      <c r="N60" s="12"/>
      <c r="O60" s="11"/>
      <c r="P60" s="12"/>
      <c r="Q60" s="12"/>
      <c r="R60" s="12"/>
      <c r="S60" s="12"/>
      <c r="T60" s="12"/>
      <c r="U60" s="12"/>
      <c r="V60" s="12"/>
      <c r="W60" s="12"/>
      <c r="X60" s="12"/>
    </row>
    <row r="61" spans="1:24" ht="25.5" customHeight="1">
      <c r="A61" s="7"/>
      <c r="B61" s="80" t="s">
        <v>107</v>
      </c>
      <c r="C61" s="12">
        <v>0</v>
      </c>
      <c r="D61" s="12">
        <v>0</v>
      </c>
      <c r="E61" s="12">
        <f>C61+D61</f>
        <v>0</v>
      </c>
      <c r="F61" s="33">
        <v>23</v>
      </c>
      <c r="G61" s="34">
        <v>0</v>
      </c>
      <c r="H61" s="12">
        <f>F61+G61</f>
        <v>23</v>
      </c>
      <c r="I61" s="33">
        <v>0</v>
      </c>
      <c r="J61" s="33">
        <v>0</v>
      </c>
      <c r="K61" s="12">
        <f>I61+J61</f>
        <v>0</v>
      </c>
      <c r="L61" s="12">
        <f t="shared" ref="L61:M63" si="120">C61+F61+I61</f>
        <v>23</v>
      </c>
      <c r="M61" s="12">
        <f t="shared" si="120"/>
        <v>0</v>
      </c>
      <c r="N61" s="12">
        <f t="shared" ref="N61:N63" si="121">L61+M61</f>
        <v>23</v>
      </c>
      <c r="O61" s="11">
        <v>2</v>
      </c>
      <c r="P61" s="12" t="str">
        <f>IF(O61=1,L61,"0")</f>
        <v>0</v>
      </c>
      <c r="Q61" s="12" t="str">
        <f>IF(O61=1,M61,"0")</f>
        <v>0</v>
      </c>
      <c r="R61" s="12" t="str">
        <f>IF(O61=1,N61,"0")</f>
        <v>0</v>
      </c>
      <c r="S61" s="12">
        <f>IF(O61=2,L61,"0")</f>
        <v>23</v>
      </c>
      <c r="T61" s="12">
        <f>IF(O61=2,M61,"0")</f>
        <v>0</v>
      </c>
      <c r="U61" s="12">
        <f>IF(O61=2,N61,"0")</f>
        <v>23</v>
      </c>
      <c r="V61" s="12" t="str">
        <f t="shared" ref="V61:V62" si="122">IF(O61=3,L61,"0")</f>
        <v>0</v>
      </c>
      <c r="W61" s="12" t="str">
        <f t="shared" ref="W61:W62" si="123">IF(O61=3,M61,"0")</f>
        <v>0</v>
      </c>
      <c r="X61" s="12" t="str">
        <f t="shared" ref="X61:X62" si="124">IF(O61=3,N61,"0")</f>
        <v>0</v>
      </c>
    </row>
    <row r="62" spans="1:24" ht="25.5" hidden="1" customHeight="1">
      <c r="A62" s="7"/>
      <c r="B62" s="39" t="s">
        <v>72</v>
      </c>
      <c r="C62" s="12">
        <v>0</v>
      </c>
      <c r="D62" s="12">
        <v>0</v>
      </c>
      <c r="E62" s="12">
        <f>C62+D62</f>
        <v>0</v>
      </c>
      <c r="F62" s="33">
        <v>0</v>
      </c>
      <c r="G62" s="34">
        <v>0</v>
      </c>
      <c r="H62" s="12">
        <f>F62+G62</f>
        <v>0</v>
      </c>
      <c r="I62" s="33">
        <v>0</v>
      </c>
      <c r="J62" s="33">
        <v>0</v>
      </c>
      <c r="K62" s="12">
        <f>I62+J62</f>
        <v>0</v>
      </c>
      <c r="L62" s="12">
        <f t="shared" ref="L62" si="125">C62+F62+I62</f>
        <v>0</v>
      </c>
      <c r="M62" s="12">
        <f t="shared" ref="M62" si="126">D62+G62+J62</f>
        <v>0</v>
      </c>
      <c r="N62" s="12">
        <f t="shared" ref="N62" si="127">L62+M62</f>
        <v>0</v>
      </c>
      <c r="O62" s="11">
        <v>2</v>
      </c>
      <c r="P62" s="12" t="str">
        <f>IF(O62=1,L62,"0")</f>
        <v>0</v>
      </c>
      <c r="Q62" s="12" t="str">
        <f>IF(O62=1,M62,"0")</f>
        <v>0</v>
      </c>
      <c r="R62" s="12" t="str">
        <f>IF(O62=1,N62,"0")</f>
        <v>0</v>
      </c>
      <c r="S62" s="12">
        <f>IF(O62=2,L62,"0")</f>
        <v>0</v>
      </c>
      <c r="T62" s="12">
        <f>IF(O62=2,M62,"0")</f>
        <v>0</v>
      </c>
      <c r="U62" s="12">
        <f>IF(O62=2,N62,"0")</f>
        <v>0</v>
      </c>
      <c r="V62" s="12" t="str">
        <f t="shared" si="122"/>
        <v>0</v>
      </c>
      <c r="W62" s="12" t="str">
        <f t="shared" si="123"/>
        <v>0</v>
      </c>
      <c r="X62" s="12" t="str">
        <f t="shared" si="124"/>
        <v>0</v>
      </c>
    </row>
    <row r="63" spans="1:24" s="4" customFormat="1" ht="25.5" customHeight="1">
      <c r="A63" s="26"/>
      <c r="B63" s="27" t="s">
        <v>3</v>
      </c>
      <c r="C63" s="24">
        <f>SUM(C61:C62)</f>
        <v>0</v>
      </c>
      <c r="D63" s="89">
        <f t="shared" ref="D63:E63" si="128">SUM(D61:D62)</f>
        <v>0</v>
      </c>
      <c r="E63" s="89">
        <f t="shared" si="128"/>
        <v>0</v>
      </c>
      <c r="F63" s="24">
        <f>SUM(F61:F62)</f>
        <v>23</v>
      </c>
      <c r="G63" s="89">
        <f t="shared" ref="G63:K63" si="129">SUM(G61:G62)</f>
        <v>0</v>
      </c>
      <c r="H63" s="89">
        <f t="shared" si="129"/>
        <v>23</v>
      </c>
      <c r="I63" s="89">
        <f t="shared" si="129"/>
        <v>0</v>
      </c>
      <c r="J63" s="89">
        <f t="shared" si="129"/>
        <v>0</v>
      </c>
      <c r="K63" s="89">
        <f t="shared" si="129"/>
        <v>0</v>
      </c>
      <c r="L63" s="24">
        <f t="shared" si="120"/>
        <v>23</v>
      </c>
      <c r="M63" s="24">
        <f t="shared" si="120"/>
        <v>0</v>
      </c>
      <c r="N63" s="24">
        <f t="shared" si="121"/>
        <v>23</v>
      </c>
      <c r="O63" s="35">
        <f t="shared" ref="O63:R63" si="130">SUM(O61:O61)</f>
        <v>2</v>
      </c>
      <c r="P63" s="24">
        <f t="shared" si="130"/>
        <v>0</v>
      </c>
      <c r="Q63" s="24">
        <f t="shared" si="130"/>
        <v>0</v>
      </c>
      <c r="R63" s="24">
        <f t="shared" si="130"/>
        <v>0</v>
      </c>
      <c r="S63" s="24">
        <f>SUM(S61:S62)</f>
        <v>23</v>
      </c>
      <c r="T63" s="95">
        <f t="shared" ref="T63:X63" si="131">SUM(T61:T62)</f>
        <v>0</v>
      </c>
      <c r="U63" s="95">
        <f t="shared" si="131"/>
        <v>23</v>
      </c>
      <c r="V63" s="98">
        <f>SUM(V61:V62)</f>
        <v>0</v>
      </c>
      <c r="W63" s="98">
        <f t="shared" si="131"/>
        <v>0</v>
      </c>
      <c r="X63" s="98">
        <f t="shared" si="131"/>
        <v>0</v>
      </c>
    </row>
    <row r="64" spans="1:24" s="4" customFormat="1" ht="25.5" hidden="1" customHeight="1">
      <c r="A64" s="26"/>
      <c r="B64" s="88" t="s">
        <v>129</v>
      </c>
      <c r="C64" s="24"/>
      <c r="D64" s="24"/>
      <c r="E64" s="24"/>
      <c r="F64" s="24"/>
      <c r="G64" s="31"/>
      <c r="H64" s="24"/>
      <c r="I64" s="24"/>
      <c r="J64" s="24"/>
      <c r="K64" s="24"/>
      <c r="L64" s="24"/>
      <c r="M64" s="24"/>
      <c r="N64" s="24"/>
      <c r="O64" s="35"/>
      <c r="P64" s="24"/>
      <c r="Q64" s="24"/>
      <c r="R64" s="24"/>
      <c r="S64" s="24"/>
      <c r="T64" s="24"/>
      <c r="U64" s="24"/>
      <c r="V64" s="98"/>
      <c r="W64" s="98"/>
      <c r="X64" s="98"/>
    </row>
    <row r="65" spans="1:24" s="4" customFormat="1" ht="25.5" hidden="1" customHeight="1">
      <c r="A65" s="26"/>
      <c r="B65" s="86" t="s">
        <v>107</v>
      </c>
      <c r="C65" s="12">
        <v>0</v>
      </c>
      <c r="D65" s="12">
        <v>0</v>
      </c>
      <c r="E65" s="12">
        <f>C65+D65</f>
        <v>0</v>
      </c>
      <c r="F65" s="12">
        <v>0</v>
      </c>
      <c r="G65" s="38">
        <v>0</v>
      </c>
      <c r="H65" s="12">
        <f>F65+G65</f>
        <v>0</v>
      </c>
      <c r="I65" s="12">
        <v>0</v>
      </c>
      <c r="J65" s="12">
        <v>0</v>
      </c>
      <c r="K65" s="12">
        <f>I65+J65</f>
        <v>0</v>
      </c>
      <c r="L65" s="12">
        <f>C65+F65+I65</f>
        <v>0</v>
      </c>
      <c r="M65" s="12">
        <f>D65+G65+J65</f>
        <v>0</v>
      </c>
      <c r="N65" s="12">
        <f t="shared" ref="N65" si="132">L65+M65</f>
        <v>0</v>
      </c>
      <c r="O65" s="11">
        <v>2</v>
      </c>
      <c r="P65" s="12" t="str">
        <f>IF(O65=1,L65,"0")</f>
        <v>0</v>
      </c>
      <c r="Q65" s="12" t="str">
        <f>IF(O65=1,M65,"0")</f>
        <v>0</v>
      </c>
      <c r="R65" s="12" t="str">
        <f>IF(O65=1,N65,"0")</f>
        <v>0</v>
      </c>
      <c r="S65" s="12">
        <f>IF(O65=2,L65,"0")</f>
        <v>0</v>
      </c>
      <c r="T65" s="12">
        <f>IF(O65=2,M65,"0")</f>
        <v>0</v>
      </c>
      <c r="U65" s="12">
        <f>IF(O65=2,N65,"0")</f>
        <v>0</v>
      </c>
      <c r="V65" s="12" t="str">
        <f t="shared" ref="V65" si="133">IF(O65=3,L65,"0")</f>
        <v>0</v>
      </c>
      <c r="W65" s="12" t="str">
        <f t="shared" ref="W65" si="134">IF(O65=3,M65,"0")</f>
        <v>0</v>
      </c>
      <c r="X65" s="12" t="str">
        <f t="shared" ref="X65" si="135">IF(O65=3,N65,"0")</f>
        <v>0</v>
      </c>
    </row>
    <row r="66" spans="1:24" s="4" customFormat="1" ht="25.5" hidden="1" customHeight="1">
      <c r="A66" s="26"/>
      <c r="B66" s="27" t="s">
        <v>3</v>
      </c>
      <c r="C66" s="24">
        <f>SUM(C65)</f>
        <v>0</v>
      </c>
      <c r="D66" s="24">
        <f>SUM(D65)</f>
        <v>0</v>
      </c>
      <c r="E66" s="24">
        <f>SUM(E65)</f>
        <v>0</v>
      </c>
      <c r="F66" s="24">
        <f t="shared" ref="F66:N66" si="136">SUM(F65)</f>
        <v>0</v>
      </c>
      <c r="G66" s="24">
        <f t="shared" si="136"/>
        <v>0</v>
      </c>
      <c r="H66" s="24">
        <f t="shared" si="136"/>
        <v>0</v>
      </c>
      <c r="I66" s="24">
        <f t="shared" si="136"/>
        <v>0</v>
      </c>
      <c r="J66" s="24">
        <f t="shared" si="136"/>
        <v>0</v>
      </c>
      <c r="K66" s="24">
        <f t="shared" si="136"/>
        <v>0</v>
      </c>
      <c r="L66" s="24">
        <f t="shared" si="136"/>
        <v>0</v>
      </c>
      <c r="M66" s="24">
        <f t="shared" si="136"/>
        <v>0</v>
      </c>
      <c r="N66" s="24">
        <f t="shared" si="136"/>
        <v>0</v>
      </c>
      <c r="O66" s="35">
        <v>2</v>
      </c>
      <c r="P66" s="24" t="str">
        <f>P65</f>
        <v>0</v>
      </c>
      <c r="Q66" s="24" t="str">
        <f t="shared" ref="Q66:U66" si="137">Q65</f>
        <v>0</v>
      </c>
      <c r="R66" s="24" t="str">
        <f t="shared" si="137"/>
        <v>0</v>
      </c>
      <c r="S66" s="24">
        <f t="shared" si="137"/>
        <v>0</v>
      </c>
      <c r="T66" s="24">
        <f t="shared" si="137"/>
        <v>0</v>
      </c>
      <c r="U66" s="24">
        <f t="shared" si="137"/>
        <v>0</v>
      </c>
      <c r="V66" s="98" t="str">
        <f t="shared" ref="V66:X66" si="138">V65</f>
        <v>0</v>
      </c>
      <c r="W66" s="98" t="str">
        <f t="shared" si="138"/>
        <v>0</v>
      </c>
      <c r="X66" s="98" t="str">
        <f t="shared" si="138"/>
        <v>0</v>
      </c>
    </row>
    <row r="67" spans="1:24" s="4" customFormat="1" ht="25.5" customHeight="1">
      <c r="A67" s="26"/>
      <c r="B67" s="27" t="s">
        <v>93</v>
      </c>
      <c r="C67" s="87">
        <f>C66+C63</f>
        <v>0</v>
      </c>
      <c r="D67" s="92">
        <f t="shared" ref="D67:H67" si="139">D66+D63</f>
        <v>0</v>
      </c>
      <c r="E67" s="92">
        <f t="shared" si="139"/>
        <v>0</v>
      </c>
      <c r="F67" s="92">
        <f>F66+F63</f>
        <v>23</v>
      </c>
      <c r="G67" s="92">
        <f t="shared" si="139"/>
        <v>0</v>
      </c>
      <c r="H67" s="92">
        <f t="shared" si="139"/>
        <v>23</v>
      </c>
      <c r="I67" s="92">
        <f t="shared" ref="I67" si="140">I66+I63</f>
        <v>0</v>
      </c>
      <c r="J67" s="92">
        <f t="shared" ref="J67" si="141">J66+J63</f>
        <v>0</v>
      </c>
      <c r="K67" s="92">
        <f t="shared" ref="K67" si="142">K66+K63</f>
        <v>0</v>
      </c>
      <c r="L67" s="92">
        <f t="shared" ref="L67" si="143">L66+L63</f>
        <v>23</v>
      </c>
      <c r="M67" s="92">
        <f t="shared" ref="M67" si="144">M66+M63</f>
        <v>0</v>
      </c>
      <c r="N67" s="92">
        <f>N66+N63</f>
        <v>23</v>
      </c>
      <c r="O67" s="87">
        <v>2</v>
      </c>
      <c r="P67" s="87">
        <f>+P66+P63</f>
        <v>0</v>
      </c>
      <c r="Q67" s="92">
        <f t="shared" ref="Q67:T67" si="145">+Q66+Q63</f>
        <v>0</v>
      </c>
      <c r="R67" s="92">
        <f t="shared" si="145"/>
        <v>0</v>
      </c>
      <c r="S67" s="92">
        <f t="shared" si="145"/>
        <v>23</v>
      </c>
      <c r="T67" s="92">
        <f t="shared" si="145"/>
        <v>0</v>
      </c>
      <c r="U67" s="92">
        <f>+U66+U63</f>
        <v>23</v>
      </c>
      <c r="V67" s="98">
        <f t="shared" ref="V67:W67" si="146">+V66+V63</f>
        <v>0</v>
      </c>
      <c r="W67" s="98">
        <f t="shared" si="146"/>
        <v>0</v>
      </c>
      <c r="X67" s="98">
        <f>+X66+X63</f>
        <v>0</v>
      </c>
    </row>
    <row r="68" spans="1:24" s="4" customFormat="1" ht="25.5" customHeight="1">
      <c r="A68" s="68"/>
      <c r="B68" s="69" t="s">
        <v>1</v>
      </c>
      <c r="C68" s="70">
        <f t="shared" ref="C68:U68" si="147">C58+C67</f>
        <v>55</v>
      </c>
      <c r="D68" s="70">
        <f t="shared" si="147"/>
        <v>24</v>
      </c>
      <c r="E68" s="70">
        <f t="shared" si="147"/>
        <v>79</v>
      </c>
      <c r="F68" s="70">
        <f>F58+F67</f>
        <v>166</v>
      </c>
      <c r="G68" s="70">
        <f t="shared" si="147"/>
        <v>125</v>
      </c>
      <c r="H68" s="70">
        <f t="shared" si="147"/>
        <v>291</v>
      </c>
      <c r="I68" s="70">
        <f t="shared" si="147"/>
        <v>38</v>
      </c>
      <c r="J68" s="70">
        <f t="shared" si="147"/>
        <v>4</v>
      </c>
      <c r="K68" s="70">
        <f t="shared" si="147"/>
        <v>42</v>
      </c>
      <c r="L68" s="70">
        <f t="shared" si="147"/>
        <v>259</v>
      </c>
      <c r="M68" s="70">
        <f t="shared" si="147"/>
        <v>153</v>
      </c>
      <c r="N68" s="70">
        <f t="shared" si="147"/>
        <v>412</v>
      </c>
      <c r="O68" s="70">
        <f t="shared" si="147"/>
        <v>30</v>
      </c>
      <c r="P68" s="70">
        <f t="shared" si="147"/>
        <v>0</v>
      </c>
      <c r="Q68" s="70">
        <f t="shared" si="147"/>
        <v>0</v>
      </c>
      <c r="R68" s="70">
        <f t="shared" si="147"/>
        <v>0</v>
      </c>
      <c r="S68" s="70">
        <f t="shared" si="147"/>
        <v>259</v>
      </c>
      <c r="T68" s="70">
        <f t="shared" si="147"/>
        <v>153</v>
      </c>
      <c r="U68" s="70">
        <f t="shared" si="147"/>
        <v>412</v>
      </c>
      <c r="V68" s="70">
        <f t="shared" ref="V68:X68" si="148">V58+V67</f>
        <v>0</v>
      </c>
      <c r="W68" s="70">
        <f t="shared" si="148"/>
        <v>0</v>
      </c>
      <c r="X68" s="70">
        <f t="shared" si="148"/>
        <v>0</v>
      </c>
    </row>
    <row r="69" spans="1:24" ht="25.5" customHeight="1">
      <c r="A69" s="26" t="s">
        <v>71</v>
      </c>
      <c r="B69" s="29"/>
      <c r="C69" s="12"/>
      <c r="D69" s="12"/>
      <c r="E69" s="12"/>
      <c r="F69" s="94"/>
      <c r="G69" s="94"/>
      <c r="H69" s="12"/>
      <c r="I69" s="24"/>
      <c r="J69" s="24"/>
      <c r="K69" s="12"/>
      <c r="L69" s="12"/>
      <c r="M69" s="12"/>
      <c r="N69" s="12"/>
      <c r="O69" s="11"/>
      <c r="P69" s="12"/>
      <c r="Q69" s="12"/>
      <c r="R69" s="12"/>
      <c r="S69" s="12"/>
      <c r="T69" s="12"/>
      <c r="U69" s="12"/>
      <c r="V69" s="12"/>
      <c r="W69" s="12"/>
      <c r="X69" s="12"/>
    </row>
    <row r="70" spans="1:24" ht="25.5" customHeight="1">
      <c r="A70" s="26"/>
      <c r="B70" s="44" t="s">
        <v>5</v>
      </c>
      <c r="C70" s="12"/>
      <c r="D70" s="12"/>
      <c r="E70" s="12"/>
      <c r="F70" s="45"/>
      <c r="G70" s="45"/>
      <c r="H70" s="12"/>
      <c r="I70" s="45"/>
      <c r="J70" s="45"/>
      <c r="K70" s="12"/>
      <c r="L70" s="12"/>
      <c r="M70" s="12"/>
      <c r="N70" s="12"/>
      <c r="O70" s="11"/>
      <c r="P70" s="12"/>
      <c r="Q70" s="12"/>
      <c r="R70" s="12"/>
      <c r="S70" s="12"/>
      <c r="T70" s="12"/>
      <c r="U70" s="12"/>
      <c r="V70" s="12"/>
      <c r="W70" s="12"/>
      <c r="X70" s="12"/>
    </row>
    <row r="71" spans="1:24" ht="25.5" customHeight="1">
      <c r="A71" s="18"/>
      <c r="B71" s="8" t="s">
        <v>130</v>
      </c>
      <c r="C71" s="12"/>
      <c r="D71" s="12"/>
      <c r="E71" s="12"/>
      <c r="F71" s="93"/>
      <c r="G71" s="93"/>
      <c r="H71" s="12"/>
      <c r="I71" s="10"/>
      <c r="J71" s="10"/>
      <c r="K71" s="12"/>
      <c r="L71" s="12"/>
      <c r="M71" s="12"/>
      <c r="N71" s="12"/>
      <c r="O71" s="11"/>
      <c r="P71" s="12"/>
      <c r="Q71" s="12"/>
      <c r="R71" s="12"/>
      <c r="S71" s="12"/>
      <c r="T71" s="12"/>
      <c r="U71" s="12"/>
      <c r="V71" s="12"/>
      <c r="W71" s="12"/>
      <c r="X71" s="12"/>
    </row>
    <row r="72" spans="1:24" ht="25.5" customHeight="1">
      <c r="A72" s="18"/>
      <c r="B72" s="19" t="s">
        <v>70</v>
      </c>
      <c r="C72" s="12">
        <v>0</v>
      </c>
      <c r="D72" s="12">
        <v>0</v>
      </c>
      <c r="E72" s="12">
        <f t="shared" ref="E72:E78" si="149">C72+D72</f>
        <v>0</v>
      </c>
      <c r="F72" s="12">
        <v>31</v>
      </c>
      <c r="G72" s="38">
        <v>19</v>
      </c>
      <c r="H72" s="12">
        <f t="shared" ref="H72:H78" si="150">F72+G72</f>
        <v>50</v>
      </c>
      <c r="I72" s="12">
        <v>2</v>
      </c>
      <c r="J72" s="12">
        <v>1</v>
      </c>
      <c r="K72" s="12">
        <f t="shared" ref="K72:K78" si="151">I72+J72</f>
        <v>3</v>
      </c>
      <c r="L72" s="12">
        <f t="shared" ref="L72:L81" si="152">C72+F72+I72</f>
        <v>33</v>
      </c>
      <c r="M72" s="12">
        <f t="shared" ref="M72:M81" si="153">D72+G72+J72</f>
        <v>20</v>
      </c>
      <c r="N72" s="12">
        <f t="shared" ref="N72:N81" si="154">L72+M72</f>
        <v>53</v>
      </c>
      <c r="O72" s="11">
        <v>2</v>
      </c>
      <c r="P72" s="12" t="str">
        <f t="shared" ref="P72:P78" si="155">IF(O72=1,L72,"0")</f>
        <v>0</v>
      </c>
      <c r="Q72" s="12" t="str">
        <f t="shared" ref="Q72:Q78" si="156">IF(O72=1,M72,"0")</f>
        <v>0</v>
      </c>
      <c r="R72" s="12" t="str">
        <f t="shared" ref="R72:R78" si="157">IF(O72=1,N72,"0")</f>
        <v>0</v>
      </c>
      <c r="S72" s="12">
        <f t="shared" ref="S72:S78" si="158">IF(O72=2,L72,"0")</f>
        <v>33</v>
      </c>
      <c r="T72" s="12">
        <f t="shared" ref="T72:T78" si="159">IF(O72=2,M72,"0")</f>
        <v>20</v>
      </c>
      <c r="U72" s="12">
        <f t="shared" ref="U72:U78" si="160">IF(O72=2,N72,"0")</f>
        <v>53</v>
      </c>
      <c r="V72" s="12" t="str">
        <f t="shared" ref="V72:V78" si="161">IF(O72=3,L72,"0")</f>
        <v>0</v>
      </c>
      <c r="W72" s="12" t="str">
        <f t="shared" ref="W72:W78" si="162">IF(O72=3,M72,"0")</f>
        <v>0</v>
      </c>
      <c r="X72" s="12" t="str">
        <f t="shared" ref="X72:X78" si="163">IF(O72=3,N72,"0")</f>
        <v>0</v>
      </c>
    </row>
    <row r="73" spans="1:24" ht="25.5" customHeight="1">
      <c r="A73" s="18"/>
      <c r="B73" s="39" t="s">
        <v>69</v>
      </c>
      <c r="C73" s="12">
        <v>2</v>
      </c>
      <c r="D73" s="12">
        <v>0</v>
      </c>
      <c r="E73" s="12">
        <f t="shared" si="149"/>
        <v>2</v>
      </c>
      <c r="F73" s="12">
        <v>8</v>
      </c>
      <c r="G73" s="38">
        <v>4</v>
      </c>
      <c r="H73" s="12">
        <f t="shared" si="150"/>
        <v>12</v>
      </c>
      <c r="I73" s="12">
        <v>8</v>
      </c>
      <c r="J73" s="12">
        <v>1</v>
      </c>
      <c r="K73" s="12">
        <f t="shared" si="151"/>
        <v>9</v>
      </c>
      <c r="L73" s="12">
        <f t="shared" si="152"/>
        <v>18</v>
      </c>
      <c r="M73" s="12">
        <f t="shared" si="153"/>
        <v>5</v>
      </c>
      <c r="N73" s="12">
        <f t="shared" si="154"/>
        <v>23</v>
      </c>
      <c r="O73" s="11">
        <v>2</v>
      </c>
      <c r="P73" s="12" t="str">
        <f t="shared" si="155"/>
        <v>0</v>
      </c>
      <c r="Q73" s="12" t="str">
        <f t="shared" si="156"/>
        <v>0</v>
      </c>
      <c r="R73" s="12" t="str">
        <f t="shared" si="157"/>
        <v>0</v>
      </c>
      <c r="S73" s="12">
        <f t="shared" si="158"/>
        <v>18</v>
      </c>
      <c r="T73" s="12">
        <f t="shared" si="159"/>
        <v>5</v>
      </c>
      <c r="U73" s="12">
        <f t="shared" si="160"/>
        <v>23</v>
      </c>
      <c r="V73" s="12" t="str">
        <f t="shared" si="161"/>
        <v>0</v>
      </c>
      <c r="W73" s="12" t="str">
        <f t="shared" si="162"/>
        <v>0</v>
      </c>
      <c r="X73" s="12" t="str">
        <f t="shared" si="163"/>
        <v>0</v>
      </c>
    </row>
    <row r="74" spans="1:24" ht="25.5" customHeight="1">
      <c r="A74" s="18"/>
      <c r="B74" s="19" t="s">
        <v>68</v>
      </c>
      <c r="C74" s="12">
        <v>0</v>
      </c>
      <c r="D74" s="12">
        <v>0</v>
      </c>
      <c r="E74" s="12">
        <f t="shared" si="149"/>
        <v>0</v>
      </c>
      <c r="F74" s="12">
        <v>3</v>
      </c>
      <c r="G74" s="38">
        <v>6</v>
      </c>
      <c r="H74" s="12">
        <f t="shared" si="150"/>
        <v>9</v>
      </c>
      <c r="I74" s="12">
        <v>1</v>
      </c>
      <c r="J74" s="12">
        <v>2</v>
      </c>
      <c r="K74" s="12">
        <f t="shared" si="151"/>
        <v>3</v>
      </c>
      <c r="L74" s="12">
        <f t="shared" si="152"/>
        <v>4</v>
      </c>
      <c r="M74" s="12">
        <f t="shared" si="153"/>
        <v>8</v>
      </c>
      <c r="N74" s="12">
        <f t="shared" si="154"/>
        <v>12</v>
      </c>
      <c r="O74" s="11">
        <v>2</v>
      </c>
      <c r="P74" s="12" t="str">
        <f t="shared" si="155"/>
        <v>0</v>
      </c>
      <c r="Q74" s="12" t="str">
        <f t="shared" si="156"/>
        <v>0</v>
      </c>
      <c r="R74" s="12" t="str">
        <f t="shared" si="157"/>
        <v>0</v>
      </c>
      <c r="S74" s="12">
        <f t="shared" si="158"/>
        <v>4</v>
      </c>
      <c r="T74" s="12">
        <f t="shared" si="159"/>
        <v>8</v>
      </c>
      <c r="U74" s="12">
        <f t="shared" si="160"/>
        <v>12</v>
      </c>
      <c r="V74" s="12" t="str">
        <f t="shared" si="161"/>
        <v>0</v>
      </c>
      <c r="W74" s="12" t="str">
        <f t="shared" si="162"/>
        <v>0</v>
      </c>
      <c r="X74" s="12" t="str">
        <f t="shared" si="163"/>
        <v>0</v>
      </c>
    </row>
    <row r="75" spans="1:24" ht="25.5" customHeight="1">
      <c r="A75" s="18"/>
      <c r="B75" s="19" t="s">
        <v>67</v>
      </c>
      <c r="C75" s="12">
        <v>0</v>
      </c>
      <c r="D75" s="12">
        <v>0</v>
      </c>
      <c r="E75" s="12">
        <f t="shared" si="149"/>
        <v>0</v>
      </c>
      <c r="F75" s="12">
        <v>14</v>
      </c>
      <c r="G75" s="38">
        <v>92</v>
      </c>
      <c r="H75" s="12">
        <f t="shared" si="150"/>
        <v>106</v>
      </c>
      <c r="I75" s="12">
        <v>0</v>
      </c>
      <c r="J75" s="12">
        <v>1</v>
      </c>
      <c r="K75" s="12">
        <f t="shared" si="151"/>
        <v>1</v>
      </c>
      <c r="L75" s="12">
        <f t="shared" si="152"/>
        <v>14</v>
      </c>
      <c r="M75" s="12">
        <f t="shared" si="153"/>
        <v>93</v>
      </c>
      <c r="N75" s="12">
        <f t="shared" si="154"/>
        <v>107</v>
      </c>
      <c r="O75" s="11">
        <v>2</v>
      </c>
      <c r="P75" s="12" t="str">
        <f t="shared" si="155"/>
        <v>0</v>
      </c>
      <c r="Q75" s="12" t="str">
        <f t="shared" si="156"/>
        <v>0</v>
      </c>
      <c r="R75" s="12" t="str">
        <f t="shared" si="157"/>
        <v>0</v>
      </c>
      <c r="S75" s="12">
        <f t="shared" si="158"/>
        <v>14</v>
      </c>
      <c r="T75" s="12">
        <f t="shared" si="159"/>
        <v>93</v>
      </c>
      <c r="U75" s="12">
        <f t="shared" si="160"/>
        <v>107</v>
      </c>
      <c r="V75" s="12" t="str">
        <f t="shared" si="161"/>
        <v>0</v>
      </c>
      <c r="W75" s="12" t="str">
        <f t="shared" si="162"/>
        <v>0</v>
      </c>
      <c r="X75" s="12" t="str">
        <f t="shared" si="163"/>
        <v>0</v>
      </c>
    </row>
    <row r="76" spans="1:24" ht="25.5" hidden="1" customHeight="1">
      <c r="A76" s="18"/>
      <c r="B76" s="19" t="s">
        <v>66</v>
      </c>
      <c r="C76" s="12"/>
      <c r="D76" s="12"/>
      <c r="E76" s="12">
        <f t="shared" si="149"/>
        <v>0</v>
      </c>
      <c r="F76" s="12"/>
      <c r="G76" s="38"/>
      <c r="H76" s="12">
        <f t="shared" si="150"/>
        <v>0</v>
      </c>
      <c r="I76" s="12"/>
      <c r="J76" s="12"/>
      <c r="K76" s="12">
        <f t="shared" si="151"/>
        <v>0</v>
      </c>
      <c r="L76" s="12">
        <f t="shared" si="152"/>
        <v>0</v>
      </c>
      <c r="M76" s="12">
        <f t="shared" si="153"/>
        <v>0</v>
      </c>
      <c r="N76" s="12">
        <f t="shared" si="154"/>
        <v>0</v>
      </c>
      <c r="O76" s="11">
        <v>2</v>
      </c>
      <c r="P76" s="12" t="str">
        <f t="shared" si="155"/>
        <v>0</v>
      </c>
      <c r="Q76" s="12" t="str">
        <f t="shared" si="156"/>
        <v>0</v>
      </c>
      <c r="R76" s="12" t="str">
        <f t="shared" si="157"/>
        <v>0</v>
      </c>
      <c r="S76" s="12">
        <f t="shared" si="158"/>
        <v>0</v>
      </c>
      <c r="T76" s="12">
        <f t="shared" si="159"/>
        <v>0</v>
      </c>
      <c r="U76" s="12">
        <f t="shared" si="160"/>
        <v>0</v>
      </c>
      <c r="V76" s="12" t="str">
        <f t="shared" si="161"/>
        <v>0</v>
      </c>
      <c r="W76" s="12" t="str">
        <f t="shared" si="162"/>
        <v>0</v>
      </c>
      <c r="X76" s="12" t="str">
        <f t="shared" si="163"/>
        <v>0</v>
      </c>
    </row>
    <row r="77" spans="1:24" ht="25.5" hidden="1" customHeight="1">
      <c r="A77" s="18"/>
      <c r="B77" s="19" t="s">
        <v>65</v>
      </c>
      <c r="C77" s="12">
        <v>0</v>
      </c>
      <c r="D77" s="12">
        <v>0</v>
      </c>
      <c r="E77" s="12">
        <f t="shared" si="149"/>
        <v>0</v>
      </c>
      <c r="F77" s="12">
        <v>0</v>
      </c>
      <c r="G77" s="38">
        <v>0</v>
      </c>
      <c r="H77" s="12">
        <f t="shared" si="150"/>
        <v>0</v>
      </c>
      <c r="I77" s="12">
        <v>0</v>
      </c>
      <c r="J77" s="12">
        <v>0</v>
      </c>
      <c r="K77" s="12">
        <f t="shared" si="151"/>
        <v>0</v>
      </c>
      <c r="L77" s="12">
        <f t="shared" si="152"/>
        <v>0</v>
      </c>
      <c r="M77" s="12">
        <f t="shared" si="153"/>
        <v>0</v>
      </c>
      <c r="N77" s="12">
        <f t="shared" si="154"/>
        <v>0</v>
      </c>
      <c r="O77" s="11">
        <v>2</v>
      </c>
      <c r="P77" s="12" t="str">
        <f t="shared" si="155"/>
        <v>0</v>
      </c>
      <c r="Q77" s="12" t="str">
        <f t="shared" si="156"/>
        <v>0</v>
      </c>
      <c r="R77" s="12" t="str">
        <f t="shared" si="157"/>
        <v>0</v>
      </c>
      <c r="S77" s="12">
        <f t="shared" si="158"/>
        <v>0</v>
      </c>
      <c r="T77" s="12">
        <f t="shared" si="159"/>
        <v>0</v>
      </c>
      <c r="U77" s="12">
        <f t="shared" si="160"/>
        <v>0</v>
      </c>
      <c r="V77" s="12" t="str">
        <f t="shared" si="161"/>
        <v>0</v>
      </c>
      <c r="W77" s="12" t="str">
        <f t="shared" si="162"/>
        <v>0</v>
      </c>
      <c r="X77" s="12" t="str">
        <f t="shared" si="163"/>
        <v>0</v>
      </c>
    </row>
    <row r="78" spans="1:24" ht="25.5" customHeight="1">
      <c r="A78" s="7"/>
      <c r="B78" s="19" t="s">
        <v>64</v>
      </c>
      <c r="C78" s="12">
        <v>2</v>
      </c>
      <c r="D78" s="12">
        <v>0</v>
      </c>
      <c r="E78" s="12">
        <f t="shared" si="149"/>
        <v>2</v>
      </c>
      <c r="F78" s="12">
        <v>0</v>
      </c>
      <c r="G78" s="38">
        <v>0</v>
      </c>
      <c r="H78" s="12">
        <f t="shared" si="150"/>
        <v>0</v>
      </c>
      <c r="I78" s="12">
        <v>2</v>
      </c>
      <c r="J78" s="12">
        <v>12</v>
      </c>
      <c r="K78" s="12">
        <f t="shared" si="151"/>
        <v>14</v>
      </c>
      <c r="L78" s="12">
        <f t="shared" si="152"/>
        <v>4</v>
      </c>
      <c r="M78" s="12">
        <f t="shared" si="153"/>
        <v>12</v>
      </c>
      <c r="N78" s="12">
        <f t="shared" si="154"/>
        <v>16</v>
      </c>
      <c r="O78" s="11">
        <v>2</v>
      </c>
      <c r="P78" s="12" t="str">
        <f t="shared" si="155"/>
        <v>0</v>
      </c>
      <c r="Q78" s="12" t="str">
        <f t="shared" si="156"/>
        <v>0</v>
      </c>
      <c r="R78" s="12" t="str">
        <f t="shared" si="157"/>
        <v>0</v>
      </c>
      <c r="S78" s="12">
        <f t="shared" si="158"/>
        <v>4</v>
      </c>
      <c r="T78" s="12">
        <f t="shared" si="159"/>
        <v>12</v>
      </c>
      <c r="U78" s="12">
        <f t="shared" si="160"/>
        <v>16</v>
      </c>
      <c r="V78" s="12" t="str">
        <f t="shared" si="161"/>
        <v>0</v>
      </c>
      <c r="W78" s="12" t="str">
        <f t="shared" si="162"/>
        <v>0</v>
      </c>
      <c r="X78" s="12" t="str">
        <f t="shared" si="163"/>
        <v>0</v>
      </c>
    </row>
    <row r="79" spans="1:24" s="4" customFormat="1" ht="25.5" customHeight="1">
      <c r="A79" s="7"/>
      <c r="B79" s="23" t="s">
        <v>3</v>
      </c>
      <c r="C79" s="24">
        <f t="shared" ref="C79:K79" si="164">SUM(C72:C78)</f>
        <v>4</v>
      </c>
      <c r="D79" s="24">
        <f t="shared" si="164"/>
        <v>0</v>
      </c>
      <c r="E79" s="24">
        <f t="shared" si="164"/>
        <v>4</v>
      </c>
      <c r="F79" s="10">
        <f t="shared" si="164"/>
        <v>56</v>
      </c>
      <c r="G79" s="46">
        <f t="shared" si="164"/>
        <v>121</v>
      </c>
      <c r="H79" s="24">
        <f t="shared" si="164"/>
        <v>177</v>
      </c>
      <c r="I79" s="10">
        <f t="shared" si="164"/>
        <v>13</v>
      </c>
      <c r="J79" s="10">
        <f t="shared" si="164"/>
        <v>17</v>
      </c>
      <c r="K79" s="24">
        <f t="shared" si="164"/>
        <v>30</v>
      </c>
      <c r="L79" s="24">
        <f t="shared" si="152"/>
        <v>73</v>
      </c>
      <c r="M79" s="24">
        <f t="shared" si="153"/>
        <v>138</v>
      </c>
      <c r="N79" s="24">
        <f t="shared" si="154"/>
        <v>211</v>
      </c>
      <c r="O79" s="35">
        <f t="shared" ref="O79:U79" si="165">SUM(O72:O78)</f>
        <v>14</v>
      </c>
      <c r="P79" s="24">
        <f t="shared" si="165"/>
        <v>0</v>
      </c>
      <c r="Q79" s="24">
        <f t="shared" si="165"/>
        <v>0</v>
      </c>
      <c r="R79" s="24">
        <f t="shared" si="165"/>
        <v>0</v>
      </c>
      <c r="S79" s="24">
        <f t="shared" si="165"/>
        <v>73</v>
      </c>
      <c r="T79" s="24">
        <f t="shared" si="165"/>
        <v>138</v>
      </c>
      <c r="U79" s="24">
        <f t="shared" si="165"/>
        <v>211</v>
      </c>
      <c r="V79" s="98">
        <f t="shared" ref="V79:X79" si="166">SUM(V72:V78)</f>
        <v>0</v>
      </c>
      <c r="W79" s="98">
        <f t="shared" si="166"/>
        <v>0</v>
      </c>
      <c r="X79" s="98">
        <f t="shared" si="166"/>
        <v>0</v>
      </c>
    </row>
    <row r="80" spans="1:24" s="4" customFormat="1" ht="25.5" customHeight="1">
      <c r="A80" s="7"/>
      <c r="B80" s="23" t="s">
        <v>2</v>
      </c>
      <c r="C80" s="10">
        <f t="shared" ref="C80:K80" si="167">C79</f>
        <v>4</v>
      </c>
      <c r="D80" s="10">
        <f t="shared" si="167"/>
        <v>0</v>
      </c>
      <c r="E80" s="10">
        <f t="shared" si="167"/>
        <v>4</v>
      </c>
      <c r="F80" s="10">
        <f t="shared" si="167"/>
        <v>56</v>
      </c>
      <c r="G80" s="46">
        <f t="shared" si="167"/>
        <v>121</v>
      </c>
      <c r="H80" s="10">
        <f t="shared" si="167"/>
        <v>177</v>
      </c>
      <c r="I80" s="10">
        <f t="shared" si="167"/>
        <v>13</v>
      </c>
      <c r="J80" s="10">
        <f t="shared" si="167"/>
        <v>17</v>
      </c>
      <c r="K80" s="10">
        <f t="shared" si="167"/>
        <v>30</v>
      </c>
      <c r="L80" s="10">
        <f t="shared" si="152"/>
        <v>73</v>
      </c>
      <c r="M80" s="10">
        <f t="shared" si="153"/>
        <v>138</v>
      </c>
      <c r="N80" s="10">
        <f t="shared" si="154"/>
        <v>211</v>
      </c>
      <c r="O80" s="35">
        <f>O79</f>
        <v>14</v>
      </c>
      <c r="P80" s="24">
        <f t="shared" ref="P80:R81" si="168">SUM(P73:P79)</f>
        <v>0</v>
      </c>
      <c r="Q80" s="24">
        <f t="shared" si="168"/>
        <v>0</v>
      </c>
      <c r="R80" s="24">
        <f t="shared" si="168"/>
        <v>0</v>
      </c>
      <c r="S80" s="24">
        <f t="shared" ref="S80:X80" si="169">S79</f>
        <v>73</v>
      </c>
      <c r="T80" s="24">
        <f t="shared" si="169"/>
        <v>138</v>
      </c>
      <c r="U80" s="24">
        <f t="shared" si="169"/>
        <v>211</v>
      </c>
      <c r="V80" s="98">
        <f t="shared" si="169"/>
        <v>0</v>
      </c>
      <c r="W80" s="98">
        <f t="shared" si="169"/>
        <v>0</v>
      </c>
      <c r="X80" s="98">
        <f t="shared" si="169"/>
        <v>0</v>
      </c>
    </row>
    <row r="81" spans="1:24" s="4" customFormat="1" ht="25.5" customHeight="1">
      <c r="A81" s="64"/>
      <c r="B81" s="65" t="s">
        <v>1</v>
      </c>
      <c r="C81" s="70">
        <f>C80</f>
        <v>4</v>
      </c>
      <c r="D81" s="70">
        <f t="shared" ref="D81:E81" si="170">D80</f>
        <v>0</v>
      </c>
      <c r="E81" s="70">
        <f t="shared" si="170"/>
        <v>4</v>
      </c>
      <c r="F81" s="72">
        <f>F80</f>
        <v>56</v>
      </c>
      <c r="G81" s="73">
        <f t="shared" ref="G81:H81" si="171">G80</f>
        <v>121</v>
      </c>
      <c r="H81" s="70">
        <f t="shared" si="171"/>
        <v>177</v>
      </c>
      <c r="I81" s="72">
        <f>I80</f>
        <v>13</v>
      </c>
      <c r="J81" s="72">
        <f t="shared" ref="J81:K81" si="172">J80</f>
        <v>17</v>
      </c>
      <c r="K81" s="70">
        <f t="shared" si="172"/>
        <v>30</v>
      </c>
      <c r="L81" s="70">
        <f t="shared" si="152"/>
        <v>73</v>
      </c>
      <c r="M81" s="70">
        <f t="shared" si="153"/>
        <v>138</v>
      </c>
      <c r="N81" s="70">
        <f t="shared" si="154"/>
        <v>211</v>
      </c>
      <c r="O81" s="74">
        <f t="shared" ref="O81:U81" si="173">O80</f>
        <v>14</v>
      </c>
      <c r="P81" s="70">
        <f t="shared" si="168"/>
        <v>0</v>
      </c>
      <c r="Q81" s="70">
        <f t="shared" si="168"/>
        <v>0</v>
      </c>
      <c r="R81" s="70">
        <f t="shared" si="168"/>
        <v>0</v>
      </c>
      <c r="S81" s="70">
        <f t="shared" si="173"/>
        <v>73</v>
      </c>
      <c r="T81" s="70">
        <f t="shared" si="173"/>
        <v>138</v>
      </c>
      <c r="U81" s="70">
        <f t="shared" si="173"/>
        <v>211</v>
      </c>
      <c r="V81" s="70">
        <f t="shared" ref="V81:X81" si="174">V80</f>
        <v>0</v>
      </c>
      <c r="W81" s="70">
        <f t="shared" si="174"/>
        <v>0</v>
      </c>
      <c r="X81" s="70">
        <f t="shared" si="174"/>
        <v>0</v>
      </c>
    </row>
    <row r="82" spans="1:24" ht="25.5" customHeight="1">
      <c r="A82" s="47" t="s">
        <v>63</v>
      </c>
      <c r="B82" s="48"/>
      <c r="C82" s="12"/>
      <c r="D82" s="12"/>
      <c r="E82" s="12"/>
      <c r="F82" s="93"/>
      <c r="G82" s="49"/>
      <c r="H82" s="12"/>
      <c r="I82" s="10"/>
      <c r="J82" s="49"/>
      <c r="K82" s="12"/>
      <c r="L82" s="12"/>
      <c r="M82" s="12"/>
      <c r="N82" s="12"/>
      <c r="O82" s="11"/>
      <c r="P82" s="12"/>
      <c r="Q82" s="12"/>
      <c r="R82" s="12"/>
      <c r="S82" s="12"/>
      <c r="T82" s="12"/>
      <c r="U82" s="12"/>
      <c r="V82" s="12"/>
      <c r="W82" s="12"/>
      <c r="X82" s="12"/>
    </row>
    <row r="83" spans="1:24" ht="25.5" customHeight="1">
      <c r="A83" s="47"/>
      <c r="B83" s="44" t="s">
        <v>5</v>
      </c>
      <c r="C83" s="12"/>
      <c r="D83" s="12"/>
      <c r="E83" s="12"/>
      <c r="F83" s="93"/>
      <c r="G83" s="45"/>
      <c r="H83" s="12"/>
      <c r="I83" s="10"/>
      <c r="J83" s="45"/>
      <c r="K83" s="12"/>
      <c r="L83" s="12"/>
      <c r="M83" s="12"/>
      <c r="N83" s="12"/>
      <c r="O83" s="11"/>
      <c r="P83" s="12"/>
      <c r="Q83" s="12"/>
      <c r="R83" s="12"/>
      <c r="S83" s="12"/>
      <c r="T83" s="12"/>
      <c r="U83" s="12"/>
      <c r="V83" s="12"/>
      <c r="W83" s="12"/>
      <c r="X83" s="12"/>
    </row>
    <row r="84" spans="1:24" ht="25.5" customHeight="1">
      <c r="A84" s="18"/>
      <c r="B84" s="29" t="s">
        <v>131</v>
      </c>
      <c r="C84" s="12"/>
      <c r="D84" s="12"/>
      <c r="E84" s="12"/>
      <c r="F84" s="93"/>
      <c r="G84" s="94"/>
      <c r="H84" s="12"/>
      <c r="I84" s="10"/>
      <c r="J84" s="24"/>
      <c r="K84" s="12"/>
      <c r="L84" s="12"/>
      <c r="M84" s="12"/>
      <c r="N84" s="12"/>
      <c r="O84" s="11"/>
      <c r="P84" s="12"/>
      <c r="Q84" s="12"/>
      <c r="R84" s="12"/>
      <c r="S84" s="12"/>
      <c r="T84" s="12"/>
      <c r="U84" s="12"/>
      <c r="V84" s="12"/>
      <c r="W84" s="12"/>
      <c r="X84" s="12"/>
    </row>
    <row r="85" spans="1:24" ht="25.5" hidden="1" customHeight="1">
      <c r="A85" s="18"/>
      <c r="B85" s="19" t="s">
        <v>62</v>
      </c>
      <c r="C85" s="12">
        <v>0</v>
      </c>
      <c r="D85" s="12">
        <v>0</v>
      </c>
      <c r="E85" s="12">
        <f t="shared" ref="E85:E107" si="175">C85+D85</f>
        <v>0</v>
      </c>
      <c r="F85" s="33">
        <v>0</v>
      </c>
      <c r="G85" s="38">
        <v>0</v>
      </c>
      <c r="H85" s="12">
        <f t="shared" ref="H85:H107" si="176">F85+G85</f>
        <v>0</v>
      </c>
      <c r="I85" s="33">
        <v>0</v>
      </c>
      <c r="J85" s="12">
        <v>0</v>
      </c>
      <c r="K85" s="12">
        <f t="shared" ref="K85:K107" si="177">I85+J85</f>
        <v>0</v>
      </c>
      <c r="L85" s="12">
        <f t="shared" ref="L85:M88" si="178">C85+F85+I85</f>
        <v>0</v>
      </c>
      <c r="M85" s="12">
        <f t="shared" si="178"/>
        <v>0</v>
      </c>
      <c r="N85" s="12">
        <f t="shared" ref="N85:N111" si="179">L85+M85</f>
        <v>0</v>
      </c>
      <c r="O85" s="11">
        <v>2</v>
      </c>
      <c r="P85" s="12" t="str">
        <f t="shared" ref="P85:P107" si="180">IF(O85=1,L85,"0")</f>
        <v>0</v>
      </c>
      <c r="Q85" s="12" t="str">
        <f t="shared" ref="Q85:Q107" si="181">IF(O85=1,M85,"0")</f>
        <v>0</v>
      </c>
      <c r="R85" s="12" t="str">
        <f t="shared" ref="R85:R107" si="182">IF(O85=1,N85,"0")</f>
        <v>0</v>
      </c>
      <c r="S85" s="12">
        <f t="shared" ref="S85:S110" si="183">IF(O85=2,L85,"0")</f>
        <v>0</v>
      </c>
      <c r="T85" s="12">
        <f t="shared" ref="T85:T110" si="184">IF(O85=2,M85,"0")</f>
        <v>0</v>
      </c>
      <c r="U85" s="12">
        <f t="shared" ref="U85:U110" si="185">IF(O85=2,N85,"0")</f>
        <v>0</v>
      </c>
      <c r="V85" s="12" t="str">
        <f t="shared" ref="V85:V110" si="186">IF(O85=3,L85,"0")</f>
        <v>0</v>
      </c>
      <c r="W85" s="12" t="str">
        <f t="shared" ref="W85:W110" si="187">IF(O85=3,M85,"0")</f>
        <v>0</v>
      </c>
      <c r="X85" s="12" t="str">
        <f t="shared" ref="X85:X110" si="188">IF(O85=3,N85,"0")</f>
        <v>0</v>
      </c>
    </row>
    <row r="86" spans="1:24" ht="25.5" hidden="1" customHeight="1">
      <c r="A86" s="18"/>
      <c r="B86" s="19" t="s">
        <v>61</v>
      </c>
      <c r="C86" s="12"/>
      <c r="D86" s="12"/>
      <c r="E86" s="12">
        <f t="shared" si="175"/>
        <v>0</v>
      </c>
      <c r="F86" s="33"/>
      <c r="G86" s="38"/>
      <c r="H86" s="12">
        <f t="shared" si="176"/>
        <v>0</v>
      </c>
      <c r="I86" s="33">
        <v>0</v>
      </c>
      <c r="J86" s="12">
        <v>0</v>
      </c>
      <c r="K86" s="12">
        <f t="shared" si="177"/>
        <v>0</v>
      </c>
      <c r="L86" s="12">
        <f t="shared" si="178"/>
        <v>0</v>
      </c>
      <c r="M86" s="12">
        <f t="shared" si="178"/>
        <v>0</v>
      </c>
      <c r="N86" s="12">
        <f t="shared" si="179"/>
        <v>0</v>
      </c>
      <c r="O86" s="11">
        <v>2</v>
      </c>
      <c r="P86" s="12" t="str">
        <f t="shared" si="180"/>
        <v>0</v>
      </c>
      <c r="Q86" s="12" t="str">
        <f t="shared" si="181"/>
        <v>0</v>
      </c>
      <c r="R86" s="12" t="str">
        <f t="shared" si="182"/>
        <v>0</v>
      </c>
      <c r="S86" s="12">
        <f t="shared" si="183"/>
        <v>0</v>
      </c>
      <c r="T86" s="12">
        <f t="shared" si="184"/>
        <v>0</v>
      </c>
      <c r="U86" s="12">
        <f t="shared" si="185"/>
        <v>0</v>
      </c>
      <c r="V86" s="12" t="str">
        <f t="shared" si="186"/>
        <v>0</v>
      </c>
      <c r="W86" s="12" t="str">
        <f t="shared" si="187"/>
        <v>0</v>
      </c>
      <c r="X86" s="12" t="str">
        <f t="shared" si="188"/>
        <v>0</v>
      </c>
    </row>
    <row r="87" spans="1:24" ht="25.5" customHeight="1">
      <c r="A87" s="18"/>
      <c r="B87" s="19" t="s">
        <v>53</v>
      </c>
      <c r="C87" s="12">
        <v>14</v>
      </c>
      <c r="D87" s="12">
        <v>3</v>
      </c>
      <c r="E87" s="12">
        <f t="shared" si="175"/>
        <v>17</v>
      </c>
      <c r="F87" s="33">
        <v>27</v>
      </c>
      <c r="G87" s="38">
        <v>14</v>
      </c>
      <c r="H87" s="12">
        <f t="shared" si="176"/>
        <v>41</v>
      </c>
      <c r="I87" s="33">
        <v>17</v>
      </c>
      <c r="J87" s="12">
        <v>2</v>
      </c>
      <c r="K87" s="12">
        <f t="shared" si="177"/>
        <v>19</v>
      </c>
      <c r="L87" s="12">
        <f t="shared" si="178"/>
        <v>58</v>
      </c>
      <c r="M87" s="12">
        <f t="shared" si="178"/>
        <v>19</v>
      </c>
      <c r="N87" s="12">
        <f t="shared" si="179"/>
        <v>77</v>
      </c>
      <c r="O87" s="11">
        <v>2</v>
      </c>
      <c r="P87" s="12" t="str">
        <f t="shared" si="180"/>
        <v>0</v>
      </c>
      <c r="Q87" s="12" t="str">
        <f t="shared" si="181"/>
        <v>0</v>
      </c>
      <c r="R87" s="12" t="str">
        <f t="shared" si="182"/>
        <v>0</v>
      </c>
      <c r="S87" s="12">
        <f t="shared" si="183"/>
        <v>58</v>
      </c>
      <c r="T87" s="12">
        <f t="shared" si="184"/>
        <v>19</v>
      </c>
      <c r="U87" s="12">
        <f t="shared" si="185"/>
        <v>77</v>
      </c>
      <c r="V87" s="12" t="str">
        <f t="shared" si="186"/>
        <v>0</v>
      </c>
      <c r="W87" s="12" t="str">
        <f t="shared" si="187"/>
        <v>0</v>
      </c>
      <c r="X87" s="12" t="str">
        <f t="shared" si="188"/>
        <v>0</v>
      </c>
    </row>
    <row r="88" spans="1:24" ht="25.5" customHeight="1">
      <c r="A88" s="18"/>
      <c r="B88" s="39" t="s">
        <v>60</v>
      </c>
      <c r="C88" s="12">
        <v>1</v>
      </c>
      <c r="D88" s="12">
        <v>2</v>
      </c>
      <c r="E88" s="12">
        <f t="shared" si="175"/>
        <v>3</v>
      </c>
      <c r="F88" s="33">
        <v>15</v>
      </c>
      <c r="G88" s="38">
        <v>23</v>
      </c>
      <c r="H88" s="12">
        <f t="shared" si="176"/>
        <v>38</v>
      </c>
      <c r="I88" s="33">
        <v>0</v>
      </c>
      <c r="J88" s="12">
        <v>3</v>
      </c>
      <c r="K88" s="12">
        <f t="shared" si="177"/>
        <v>3</v>
      </c>
      <c r="L88" s="12">
        <f t="shared" si="178"/>
        <v>16</v>
      </c>
      <c r="M88" s="12">
        <f t="shared" si="178"/>
        <v>28</v>
      </c>
      <c r="N88" s="12">
        <f t="shared" si="179"/>
        <v>44</v>
      </c>
      <c r="O88" s="11">
        <v>2</v>
      </c>
      <c r="P88" s="12" t="str">
        <f t="shared" si="180"/>
        <v>0</v>
      </c>
      <c r="Q88" s="12" t="str">
        <f t="shared" si="181"/>
        <v>0</v>
      </c>
      <c r="R88" s="12" t="str">
        <f t="shared" si="182"/>
        <v>0</v>
      </c>
      <c r="S88" s="12">
        <f t="shared" si="183"/>
        <v>16</v>
      </c>
      <c r="T88" s="12">
        <f t="shared" si="184"/>
        <v>28</v>
      </c>
      <c r="U88" s="12">
        <f t="shared" si="185"/>
        <v>44</v>
      </c>
      <c r="V88" s="12" t="str">
        <f t="shared" si="186"/>
        <v>0</v>
      </c>
      <c r="W88" s="12" t="str">
        <f t="shared" si="187"/>
        <v>0</v>
      </c>
      <c r="X88" s="12" t="str">
        <f t="shared" si="188"/>
        <v>0</v>
      </c>
    </row>
    <row r="89" spans="1:24" ht="25.5" customHeight="1">
      <c r="A89" s="18"/>
      <c r="B89" s="39" t="s">
        <v>108</v>
      </c>
      <c r="C89" s="12">
        <v>0</v>
      </c>
      <c r="D89" s="12">
        <v>0</v>
      </c>
      <c r="E89" s="12">
        <f t="shared" si="175"/>
        <v>0</v>
      </c>
      <c r="F89" s="33">
        <v>2</v>
      </c>
      <c r="G89" s="38">
        <v>0</v>
      </c>
      <c r="H89" s="12">
        <f t="shared" si="176"/>
        <v>2</v>
      </c>
      <c r="I89" s="33">
        <v>0</v>
      </c>
      <c r="J89" s="12">
        <v>0</v>
      </c>
      <c r="K89" s="12">
        <f t="shared" si="177"/>
        <v>0</v>
      </c>
      <c r="L89" s="12">
        <f t="shared" ref="L89:L90" si="189">C89+F89+I89</f>
        <v>2</v>
      </c>
      <c r="M89" s="12">
        <f t="shared" ref="M89:M90" si="190">D89+G89+J89</f>
        <v>0</v>
      </c>
      <c r="N89" s="12">
        <f t="shared" si="179"/>
        <v>2</v>
      </c>
      <c r="O89" s="11">
        <v>2</v>
      </c>
      <c r="P89" s="12" t="str">
        <f t="shared" si="180"/>
        <v>0</v>
      </c>
      <c r="Q89" s="12" t="str">
        <f t="shared" si="181"/>
        <v>0</v>
      </c>
      <c r="R89" s="12" t="str">
        <f t="shared" si="182"/>
        <v>0</v>
      </c>
      <c r="S89" s="12">
        <f t="shared" si="183"/>
        <v>2</v>
      </c>
      <c r="T89" s="12">
        <f t="shared" si="184"/>
        <v>0</v>
      </c>
      <c r="U89" s="12">
        <f t="shared" si="185"/>
        <v>2</v>
      </c>
      <c r="V89" s="12" t="str">
        <f t="shared" si="186"/>
        <v>0</v>
      </c>
      <c r="W89" s="12" t="str">
        <f t="shared" si="187"/>
        <v>0</v>
      </c>
      <c r="X89" s="12" t="str">
        <f t="shared" si="188"/>
        <v>0</v>
      </c>
    </row>
    <row r="90" spans="1:24" ht="25.5" customHeight="1">
      <c r="A90" s="18"/>
      <c r="B90" s="39" t="s">
        <v>109</v>
      </c>
      <c r="C90" s="12">
        <v>0</v>
      </c>
      <c r="D90" s="12">
        <v>1</v>
      </c>
      <c r="E90" s="12">
        <f t="shared" si="175"/>
        <v>1</v>
      </c>
      <c r="F90" s="33">
        <v>1</v>
      </c>
      <c r="G90" s="38">
        <v>0</v>
      </c>
      <c r="H90" s="12">
        <f t="shared" si="176"/>
        <v>1</v>
      </c>
      <c r="I90" s="33">
        <v>0</v>
      </c>
      <c r="J90" s="12">
        <v>0</v>
      </c>
      <c r="K90" s="12">
        <f t="shared" si="177"/>
        <v>0</v>
      </c>
      <c r="L90" s="12">
        <f t="shared" si="189"/>
        <v>1</v>
      </c>
      <c r="M90" s="12">
        <f t="shared" si="190"/>
        <v>1</v>
      </c>
      <c r="N90" s="12">
        <f t="shared" si="179"/>
        <v>2</v>
      </c>
      <c r="O90" s="11">
        <v>2</v>
      </c>
      <c r="P90" s="12" t="str">
        <f t="shared" si="180"/>
        <v>0</v>
      </c>
      <c r="Q90" s="12" t="str">
        <f t="shared" si="181"/>
        <v>0</v>
      </c>
      <c r="R90" s="12" t="str">
        <f t="shared" si="182"/>
        <v>0</v>
      </c>
      <c r="S90" s="12">
        <f t="shared" si="183"/>
        <v>1</v>
      </c>
      <c r="T90" s="12">
        <f t="shared" si="184"/>
        <v>1</v>
      </c>
      <c r="U90" s="12">
        <f t="shared" si="185"/>
        <v>2</v>
      </c>
      <c r="V90" s="12" t="str">
        <f t="shared" si="186"/>
        <v>0</v>
      </c>
      <c r="W90" s="12" t="str">
        <f t="shared" si="187"/>
        <v>0</v>
      </c>
      <c r="X90" s="12" t="str">
        <f t="shared" si="188"/>
        <v>0</v>
      </c>
    </row>
    <row r="91" spans="1:24" ht="25.5" customHeight="1">
      <c r="A91" s="18"/>
      <c r="B91" s="19" t="s">
        <v>52</v>
      </c>
      <c r="C91" s="12">
        <v>5</v>
      </c>
      <c r="D91" s="12">
        <v>0</v>
      </c>
      <c r="E91" s="12">
        <f t="shared" si="175"/>
        <v>5</v>
      </c>
      <c r="F91" s="33">
        <v>31</v>
      </c>
      <c r="G91" s="38">
        <v>2</v>
      </c>
      <c r="H91" s="12">
        <f t="shared" si="176"/>
        <v>33</v>
      </c>
      <c r="I91" s="33">
        <v>5</v>
      </c>
      <c r="J91" s="12">
        <v>2</v>
      </c>
      <c r="K91" s="12">
        <f t="shared" si="177"/>
        <v>7</v>
      </c>
      <c r="L91" s="12">
        <f t="shared" ref="L91:L111" si="191">C91+F91+I91</f>
        <v>41</v>
      </c>
      <c r="M91" s="12">
        <f t="shared" ref="M91:M111" si="192">D91+G91+J91</f>
        <v>4</v>
      </c>
      <c r="N91" s="12">
        <f t="shared" si="179"/>
        <v>45</v>
      </c>
      <c r="O91" s="11">
        <v>2</v>
      </c>
      <c r="P91" s="12" t="str">
        <f t="shared" si="180"/>
        <v>0</v>
      </c>
      <c r="Q91" s="12" t="str">
        <f t="shared" si="181"/>
        <v>0</v>
      </c>
      <c r="R91" s="12" t="str">
        <f t="shared" si="182"/>
        <v>0</v>
      </c>
      <c r="S91" s="12">
        <f t="shared" si="183"/>
        <v>41</v>
      </c>
      <c r="T91" s="12">
        <f t="shared" si="184"/>
        <v>4</v>
      </c>
      <c r="U91" s="12">
        <f t="shared" si="185"/>
        <v>45</v>
      </c>
      <c r="V91" s="12" t="str">
        <f t="shared" si="186"/>
        <v>0</v>
      </c>
      <c r="W91" s="12" t="str">
        <f t="shared" si="187"/>
        <v>0</v>
      </c>
      <c r="X91" s="12" t="str">
        <f t="shared" si="188"/>
        <v>0</v>
      </c>
    </row>
    <row r="92" spans="1:24" ht="25.5" hidden="1" customHeight="1">
      <c r="A92" s="18"/>
      <c r="B92" s="41" t="s">
        <v>59</v>
      </c>
      <c r="C92" s="12"/>
      <c r="D92" s="12"/>
      <c r="E92" s="12">
        <f t="shared" si="175"/>
        <v>0</v>
      </c>
      <c r="F92" s="33"/>
      <c r="G92" s="38"/>
      <c r="H92" s="12">
        <f t="shared" si="176"/>
        <v>0</v>
      </c>
      <c r="I92" s="33"/>
      <c r="J92" s="12"/>
      <c r="K92" s="12">
        <f t="shared" si="177"/>
        <v>0</v>
      </c>
      <c r="L92" s="12">
        <f t="shared" si="191"/>
        <v>0</v>
      </c>
      <c r="M92" s="12">
        <f t="shared" si="192"/>
        <v>0</v>
      </c>
      <c r="N92" s="12">
        <f t="shared" si="179"/>
        <v>0</v>
      </c>
      <c r="O92" s="11">
        <v>2</v>
      </c>
      <c r="P92" s="12" t="str">
        <f t="shared" si="180"/>
        <v>0</v>
      </c>
      <c r="Q92" s="12" t="str">
        <f t="shared" si="181"/>
        <v>0</v>
      </c>
      <c r="R92" s="12" t="str">
        <f t="shared" si="182"/>
        <v>0</v>
      </c>
      <c r="S92" s="12">
        <f t="shared" si="183"/>
        <v>0</v>
      </c>
      <c r="T92" s="12">
        <f t="shared" si="184"/>
        <v>0</v>
      </c>
      <c r="U92" s="12">
        <f t="shared" si="185"/>
        <v>0</v>
      </c>
      <c r="V92" s="12" t="str">
        <f t="shared" si="186"/>
        <v>0</v>
      </c>
      <c r="W92" s="12" t="str">
        <f t="shared" si="187"/>
        <v>0</v>
      </c>
      <c r="X92" s="12" t="str">
        <f t="shared" si="188"/>
        <v>0</v>
      </c>
    </row>
    <row r="93" spans="1:24" ht="25.5" customHeight="1">
      <c r="A93" s="18"/>
      <c r="B93" s="41" t="s">
        <v>110</v>
      </c>
      <c r="C93" s="12">
        <v>0</v>
      </c>
      <c r="D93" s="12">
        <v>0</v>
      </c>
      <c r="E93" s="12">
        <f t="shared" si="175"/>
        <v>0</v>
      </c>
      <c r="F93" s="33">
        <v>17</v>
      </c>
      <c r="G93" s="38">
        <v>1</v>
      </c>
      <c r="H93" s="12">
        <f t="shared" si="176"/>
        <v>18</v>
      </c>
      <c r="I93" s="33">
        <v>4</v>
      </c>
      <c r="J93" s="12">
        <v>4</v>
      </c>
      <c r="K93" s="12">
        <f t="shared" si="177"/>
        <v>8</v>
      </c>
      <c r="L93" s="12">
        <f t="shared" si="191"/>
        <v>21</v>
      </c>
      <c r="M93" s="12">
        <f t="shared" si="192"/>
        <v>5</v>
      </c>
      <c r="N93" s="12">
        <f t="shared" si="179"/>
        <v>26</v>
      </c>
      <c r="O93" s="11">
        <v>2</v>
      </c>
      <c r="P93" s="12" t="str">
        <f t="shared" si="180"/>
        <v>0</v>
      </c>
      <c r="Q93" s="12" t="str">
        <f t="shared" si="181"/>
        <v>0</v>
      </c>
      <c r="R93" s="12" t="str">
        <f t="shared" si="182"/>
        <v>0</v>
      </c>
      <c r="S93" s="12">
        <f t="shared" si="183"/>
        <v>21</v>
      </c>
      <c r="T93" s="12">
        <f t="shared" si="184"/>
        <v>5</v>
      </c>
      <c r="U93" s="12">
        <f t="shared" si="185"/>
        <v>26</v>
      </c>
      <c r="V93" s="12" t="str">
        <f t="shared" si="186"/>
        <v>0</v>
      </c>
      <c r="W93" s="12" t="str">
        <f t="shared" si="187"/>
        <v>0</v>
      </c>
      <c r="X93" s="12" t="str">
        <f t="shared" si="188"/>
        <v>0</v>
      </c>
    </row>
    <row r="94" spans="1:24" ht="25.5" customHeight="1">
      <c r="A94" s="18"/>
      <c r="B94" s="41" t="s">
        <v>111</v>
      </c>
      <c r="C94" s="12">
        <v>5</v>
      </c>
      <c r="D94" s="12">
        <v>0</v>
      </c>
      <c r="E94" s="12">
        <f t="shared" si="175"/>
        <v>5</v>
      </c>
      <c r="F94" s="33">
        <v>9</v>
      </c>
      <c r="G94" s="38">
        <v>9</v>
      </c>
      <c r="H94" s="12">
        <f t="shared" si="176"/>
        <v>18</v>
      </c>
      <c r="I94" s="33">
        <v>5</v>
      </c>
      <c r="J94" s="12">
        <v>2</v>
      </c>
      <c r="K94" s="12">
        <f t="shared" si="177"/>
        <v>7</v>
      </c>
      <c r="L94" s="12">
        <f t="shared" si="191"/>
        <v>19</v>
      </c>
      <c r="M94" s="12">
        <f t="shared" si="192"/>
        <v>11</v>
      </c>
      <c r="N94" s="12">
        <f t="shared" si="179"/>
        <v>30</v>
      </c>
      <c r="O94" s="11">
        <v>2</v>
      </c>
      <c r="P94" s="12" t="str">
        <f t="shared" si="180"/>
        <v>0</v>
      </c>
      <c r="Q94" s="12" t="str">
        <f t="shared" si="181"/>
        <v>0</v>
      </c>
      <c r="R94" s="12" t="str">
        <f t="shared" si="182"/>
        <v>0</v>
      </c>
      <c r="S94" s="12">
        <f t="shared" si="183"/>
        <v>19</v>
      </c>
      <c r="T94" s="12">
        <f t="shared" si="184"/>
        <v>11</v>
      </c>
      <c r="U94" s="12">
        <f t="shared" si="185"/>
        <v>30</v>
      </c>
      <c r="V94" s="12" t="str">
        <f t="shared" si="186"/>
        <v>0</v>
      </c>
      <c r="W94" s="12" t="str">
        <f t="shared" si="187"/>
        <v>0</v>
      </c>
      <c r="X94" s="12" t="str">
        <f t="shared" si="188"/>
        <v>0</v>
      </c>
    </row>
    <row r="95" spans="1:24" ht="25.5" customHeight="1">
      <c r="A95" s="7"/>
      <c r="B95" s="19" t="s">
        <v>172</v>
      </c>
      <c r="C95" s="12">
        <v>0</v>
      </c>
      <c r="D95" s="12">
        <v>0</v>
      </c>
      <c r="E95" s="12">
        <f t="shared" si="175"/>
        <v>0</v>
      </c>
      <c r="F95" s="33">
        <v>5</v>
      </c>
      <c r="G95" s="38">
        <v>10</v>
      </c>
      <c r="H95" s="12">
        <f t="shared" si="176"/>
        <v>15</v>
      </c>
      <c r="I95" s="33">
        <v>3</v>
      </c>
      <c r="J95" s="12">
        <v>0</v>
      </c>
      <c r="K95" s="12">
        <f t="shared" si="177"/>
        <v>3</v>
      </c>
      <c r="L95" s="12">
        <f t="shared" si="191"/>
        <v>8</v>
      </c>
      <c r="M95" s="12">
        <f t="shared" si="192"/>
        <v>10</v>
      </c>
      <c r="N95" s="12">
        <f t="shared" si="179"/>
        <v>18</v>
      </c>
      <c r="O95" s="11">
        <v>2</v>
      </c>
      <c r="P95" s="12" t="str">
        <f t="shared" si="180"/>
        <v>0</v>
      </c>
      <c r="Q95" s="12" t="str">
        <f t="shared" si="181"/>
        <v>0</v>
      </c>
      <c r="R95" s="12" t="str">
        <f t="shared" si="182"/>
        <v>0</v>
      </c>
      <c r="S95" s="12">
        <f t="shared" si="183"/>
        <v>8</v>
      </c>
      <c r="T95" s="12">
        <f t="shared" si="184"/>
        <v>10</v>
      </c>
      <c r="U95" s="12">
        <f t="shared" si="185"/>
        <v>18</v>
      </c>
      <c r="V95" s="12" t="str">
        <f t="shared" si="186"/>
        <v>0</v>
      </c>
      <c r="W95" s="12" t="str">
        <f t="shared" si="187"/>
        <v>0</v>
      </c>
      <c r="X95" s="12" t="str">
        <f t="shared" si="188"/>
        <v>0</v>
      </c>
    </row>
    <row r="96" spans="1:24" ht="25.5" hidden="1" customHeight="1">
      <c r="A96" s="7"/>
      <c r="B96" s="19" t="s">
        <v>55</v>
      </c>
      <c r="C96" s="12"/>
      <c r="D96" s="12"/>
      <c r="E96" s="12">
        <f t="shared" si="175"/>
        <v>0</v>
      </c>
      <c r="F96" s="33"/>
      <c r="G96" s="38"/>
      <c r="H96" s="12">
        <f t="shared" si="176"/>
        <v>0</v>
      </c>
      <c r="I96" s="33"/>
      <c r="J96" s="12"/>
      <c r="K96" s="12">
        <f t="shared" si="177"/>
        <v>0</v>
      </c>
      <c r="L96" s="12">
        <f t="shared" si="191"/>
        <v>0</v>
      </c>
      <c r="M96" s="12">
        <f t="shared" si="192"/>
        <v>0</v>
      </c>
      <c r="N96" s="12">
        <f t="shared" si="179"/>
        <v>0</v>
      </c>
      <c r="O96" s="11">
        <v>2</v>
      </c>
      <c r="P96" s="12" t="str">
        <f t="shared" si="180"/>
        <v>0</v>
      </c>
      <c r="Q96" s="12" t="str">
        <f t="shared" si="181"/>
        <v>0</v>
      </c>
      <c r="R96" s="12" t="str">
        <f t="shared" si="182"/>
        <v>0</v>
      </c>
      <c r="S96" s="12">
        <f t="shared" si="183"/>
        <v>0</v>
      </c>
      <c r="T96" s="12">
        <f t="shared" si="184"/>
        <v>0</v>
      </c>
      <c r="U96" s="12">
        <f t="shared" si="185"/>
        <v>0</v>
      </c>
      <c r="V96" s="12" t="str">
        <f t="shared" si="186"/>
        <v>0</v>
      </c>
      <c r="W96" s="12" t="str">
        <f t="shared" si="187"/>
        <v>0</v>
      </c>
      <c r="X96" s="12" t="str">
        <f t="shared" si="188"/>
        <v>0</v>
      </c>
    </row>
    <row r="97" spans="1:24" ht="25.5" customHeight="1">
      <c r="A97" s="7"/>
      <c r="B97" s="19" t="s">
        <v>58</v>
      </c>
      <c r="C97" s="12">
        <v>0</v>
      </c>
      <c r="D97" s="12">
        <v>0</v>
      </c>
      <c r="E97" s="12">
        <f t="shared" si="175"/>
        <v>0</v>
      </c>
      <c r="F97" s="33">
        <v>22</v>
      </c>
      <c r="G97" s="38">
        <v>11</v>
      </c>
      <c r="H97" s="12">
        <f t="shared" si="176"/>
        <v>33</v>
      </c>
      <c r="I97" s="33">
        <v>3</v>
      </c>
      <c r="J97" s="12">
        <v>0</v>
      </c>
      <c r="K97" s="12">
        <f t="shared" si="177"/>
        <v>3</v>
      </c>
      <c r="L97" s="12">
        <f t="shared" si="191"/>
        <v>25</v>
      </c>
      <c r="M97" s="12">
        <f t="shared" si="192"/>
        <v>11</v>
      </c>
      <c r="N97" s="12">
        <f t="shared" si="179"/>
        <v>36</v>
      </c>
      <c r="O97" s="11">
        <v>2</v>
      </c>
      <c r="P97" s="12" t="str">
        <f t="shared" si="180"/>
        <v>0</v>
      </c>
      <c r="Q97" s="12" t="str">
        <f t="shared" si="181"/>
        <v>0</v>
      </c>
      <c r="R97" s="12" t="str">
        <f t="shared" si="182"/>
        <v>0</v>
      </c>
      <c r="S97" s="12">
        <f t="shared" si="183"/>
        <v>25</v>
      </c>
      <c r="T97" s="12">
        <f t="shared" si="184"/>
        <v>11</v>
      </c>
      <c r="U97" s="12">
        <f t="shared" si="185"/>
        <v>36</v>
      </c>
      <c r="V97" s="12" t="str">
        <f t="shared" si="186"/>
        <v>0</v>
      </c>
      <c r="W97" s="12" t="str">
        <f t="shared" si="187"/>
        <v>0</v>
      </c>
      <c r="X97" s="12" t="str">
        <f t="shared" si="188"/>
        <v>0</v>
      </c>
    </row>
    <row r="98" spans="1:24" ht="25.5" customHeight="1">
      <c r="A98" s="17"/>
      <c r="B98" s="19" t="s">
        <v>50</v>
      </c>
      <c r="C98" s="12">
        <v>1</v>
      </c>
      <c r="D98" s="12">
        <v>0</v>
      </c>
      <c r="E98" s="12">
        <f t="shared" si="175"/>
        <v>1</v>
      </c>
      <c r="F98" s="33">
        <v>30</v>
      </c>
      <c r="G98" s="38">
        <v>21</v>
      </c>
      <c r="H98" s="12">
        <f t="shared" si="176"/>
        <v>51</v>
      </c>
      <c r="I98" s="33">
        <v>11</v>
      </c>
      <c r="J98" s="12">
        <v>4</v>
      </c>
      <c r="K98" s="12">
        <f t="shared" si="177"/>
        <v>15</v>
      </c>
      <c r="L98" s="12">
        <f t="shared" si="191"/>
        <v>42</v>
      </c>
      <c r="M98" s="12">
        <f t="shared" si="192"/>
        <v>25</v>
      </c>
      <c r="N98" s="12">
        <f t="shared" si="179"/>
        <v>67</v>
      </c>
      <c r="O98" s="11">
        <v>2</v>
      </c>
      <c r="P98" s="12" t="str">
        <f t="shared" si="180"/>
        <v>0</v>
      </c>
      <c r="Q98" s="12" t="str">
        <f t="shared" si="181"/>
        <v>0</v>
      </c>
      <c r="R98" s="12" t="str">
        <f t="shared" si="182"/>
        <v>0</v>
      </c>
      <c r="S98" s="12">
        <f t="shared" si="183"/>
        <v>42</v>
      </c>
      <c r="T98" s="12">
        <f t="shared" si="184"/>
        <v>25</v>
      </c>
      <c r="U98" s="12">
        <f t="shared" si="185"/>
        <v>67</v>
      </c>
      <c r="V98" s="12" t="str">
        <f t="shared" si="186"/>
        <v>0</v>
      </c>
      <c r="W98" s="12" t="str">
        <f t="shared" si="187"/>
        <v>0</v>
      </c>
      <c r="X98" s="12" t="str">
        <f t="shared" si="188"/>
        <v>0</v>
      </c>
    </row>
    <row r="99" spans="1:24" ht="25.5" customHeight="1">
      <c r="A99" s="17"/>
      <c r="B99" s="19" t="s">
        <v>102</v>
      </c>
      <c r="C99" s="12">
        <v>5</v>
      </c>
      <c r="D99" s="12">
        <v>1</v>
      </c>
      <c r="E99" s="12">
        <f t="shared" si="175"/>
        <v>6</v>
      </c>
      <c r="F99" s="33">
        <v>3</v>
      </c>
      <c r="G99" s="38">
        <v>2</v>
      </c>
      <c r="H99" s="12">
        <f t="shared" si="176"/>
        <v>5</v>
      </c>
      <c r="I99" s="33">
        <v>1</v>
      </c>
      <c r="J99" s="12">
        <v>0</v>
      </c>
      <c r="K99" s="12">
        <f t="shared" si="177"/>
        <v>1</v>
      </c>
      <c r="L99" s="12">
        <f t="shared" si="191"/>
        <v>9</v>
      </c>
      <c r="M99" s="12">
        <f t="shared" si="192"/>
        <v>3</v>
      </c>
      <c r="N99" s="12">
        <f t="shared" si="179"/>
        <v>12</v>
      </c>
      <c r="O99" s="11">
        <v>2</v>
      </c>
      <c r="P99" s="12" t="str">
        <f t="shared" si="180"/>
        <v>0</v>
      </c>
      <c r="Q99" s="12" t="str">
        <f t="shared" si="181"/>
        <v>0</v>
      </c>
      <c r="R99" s="12" t="str">
        <f t="shared" si="182"/>
        <v>0</v>
      </c>
      <c r="S99" s="12">
        <f t="shared" si="183"/>
        <v>9</v>
      </c>
      <c r="T99" s="12">
        <f t="shared" si="184"/>
        <v>3</v>
      </c>
      <c r="U99" s="12">
        <f t="shared" si="185"/>
        <v>12</v>
      </c>
      <c r="V99" s="12" t="str">
        <f t="shared" si="186"/>
        <v>0</v>
      </c>
      <c r="W99" s="12" t="str">
        <f t="shared" si="187"/>
        <v>0</v>
      </c>
      <c r="X99" s="12" t="str">
        <f t="shared" si="188"/>
        <v>0</v>
      </c>
    </row>
    <row r="100" spans="1:24" ht="25.5" customHeight="1">
      <c r="A100" s="17"/>
      <c r="B100" s="19" t="s">
        <v>103</v>
      </c>
      <c r="C100" s="12">
        <v>2</v>
      </c>
      <c r="D100" s="12">
        <v>1</v>
      </c>
      <c r="E100" s="12">
        <f t="shared" si="175"/>
        <v>3</v>
      </c>
      <c r="F100" s="33">
        <v>7</v>
      </c>
      <c r="G100" s="38">
        <v>4</v>
      </c>
      <c r="H100" s="12">
        <f t="shared" si="176"/>
        <v>11</v>
      </c>
      <c r="I100" s="33">
        <v>5</v>
      </c>
      <c r="J100" s="12">
        <v>6</v>
      </c>
      <c r="K100" s="12">
        <f t="shared" si="177"/>
        <v>11</v>
      </c>
      <c r="L100" s="12">
        <f t="shared" si="191"/>
        <v>14</v>
      </c>
      <c r="M100" s="12">
        <f t="shared" si="192"/>
        <v>11</v>
      </c>
      <c r="N100" s="12">
        <f t="shared" si="179"/>
        <v>25</v>
      </c>
      <c r="O100" s="11">
        <v>2</v>
      </c>
      <c r="P100" s="12" t="str">
        <f t="shared" si="180"/>
        <v>0</v>
      </c>
      <c r="Q100" s="12" t="str">
        <f t="shared" si="181"/>
        <v>0</v>
      </c>
      <c r="R100" s="12" t="str">
        <f t="shared" si="182"/>
        <v>0</v>
      </c>
      <c r="S100" s="12">
        <f t="shared" si="183"/>
        <v>14</v>
      </c>
      <c r="T100" s="12">
        <f t="shared" si="184"/>
        <v>11</v>
      </c>
      <c r="U100" s="12">
        <f t="shared" si="185"/>
        <v>25</v>
      </c>
      <c r="V100" s="12" t="str">
        <f t="shared" si="186"/>
        <v>0</v>
      </c>
      <c r="W100" s="12" t="str">
        <f t="shared" si="187"/>
        <v>0</v>
      </c>
      <c r="X100" s="12" t="str">
        <f t="shared" si="188"/>
        <v>0</v>
      </c>
    </row>
    <row r="101" spans="1:24" ht="25.5" customHeight="1">
      <c r="A101" s="18"/>
      <c r="B101" s="39" t="s">
        <v>54</v>
      </c>
      <c r="C101" s="12">
        <v>1</v>
      </c>
      <c r="D101" s="12">
        <v>0</v>
      </c>
      <c r="E101" s="12">
        <f t="shared" si="175"/>
        <v>1</v>
      </c>
      <c r="F101" s="33">
        <v>0</v>
      </c>
      <c r="G101" s="38">
        <v>0</v>
      </c>
      <c r="H101" s="12">
        <f t="shared" si="176"/>
        <v>0</v>
      </c>
      <c r="I101" s="33">
        <v>2</v>
      </c>
      <c r="J101" s="12">
        <v>0</v>
      </c>
      <c r="K101" s="12">
        <f t="shared" si="177"/>
        <v>2</v>
      </c>
      <c r="L101" s="12">
        <f t="shared" si="191"/>
        <v>3</v>
      </c>
      <c r="M101" s="12">
        <f t="shared" si="192"/>
        <v>0</v>
      </c>
      <c r="N101" s="12">
        <f t="shared" si="179"/>
        <v>3</v>
      </c>
      <c r="O101" s="11">
        <v>2</v>
      </c>
      <c r="P101" s="12" t="str">
        <f t="shared" si="180"/>
        <v>0</v>
      </c>
      <c r="Q101" s="12" t="str">
        <f t="shared" si="181"/>
        <v>0</v>
      </c>
      <c r="R101" s="12" t="str">
        <f t="shared" si="182"/>
        <v>0</v>
      </c>
      <c r="S101" s="12">
        <f t="shared" si="183"/>
        <v>3</v>
      </c>
      <c r="T101" s="12">
        <f t="shared" si="184"/>
        <v>0</v>
      </c>
      <c r="U101" s="12">
        <f t="shared" si="185"/>
        <v>3</v>
      </c>
      <c r="V101" s="12" t="str">
        <f t="shared" si="186"/>
        <v>0</v>
      </c>
      <c r="W101" s="12" t="str">
        <f t="shared" si="187"/>
        <v>0</v>
      </c>
      <c r="X101" s="12" t="str">
        <f t="shared" si="188"/>
        <v>0</v>
      </c>
    </row>
    <row r="102" spans="1:24" ht="25.5" customHeight="1">
      <c r="A102" s="18"/>
      <c r="B102" s="39" t="s">
        <v>112</v>
      </c>
      <c r="C102" s="12">
        <v>0</v>
      </c>
      <c r="D102" s="12">
        <v>0</v>
      </c>
      <c r="E102" s="12">
        <f t="shared" si="175"/>
        <v>0</v>
      </c>
      <c r="F102" s="33">
        <v>0</v>
      </c>
      <c r="G102" s="38">
        <v>1</v>
      </c>
      <c r="H102" s="12">
        <f t="shared" si="176"/>
        <v>1</v>
      </c>
      <c r="I102" s="33">
        <v>1</v>
      </c>
      <c r="J102" s="12">
        <v>0</v>
      </c>
      <c r="K102" s="12">
        <f t="shared" si="177"/>
        <v>1</v>
      </c>
      <c r="L102" s="12">
        <f t="shared" si="191"/>
        <v>1</v>
      </c>
      <c r="M102" s="12">
        <f t="shared" si="192"/>
        <v>1</v>
      </c>
      <c r="N102" s="12">
        <f t="shared" si="179"/>
        <v>2</v>
      </c>
      <c r="O102" s="11">
        <v>2</v>
      </c>
      <c r="P102" s="12" t="str">
        <f t="shared" si="180"/>
        <v>0</v>
      </c>
      <c r="Q102" s="12" t="str">
        <f t="shared" si="181"/>
        <v>0</v>
      </c>
      <c r="R102" s="12" t="str">
        <f t="shared" si="182"/>
        <v>0</v>
      </c>
      <c r="S102" s="12">
        <f t="shared" si="183"/>
        <v>1</v>
      </c>
      <c r="T102" s="12">
        <f t="shared" si="184"/>
        <v>1</v>
      </c>
      <c r="U102" s="12">
        <f t="shared" si="185"/>
        <v>2</v>
      </c>
      <c r="V102" s="12" t="str">
        <f t="shared" si="186"/>
        <v>0</v>
      </c>
      <c r="W102" s="12" t="str">
        <f t="shared" si="187"/>
        <v>0</v>
      </c>
      <c r="X102" s="12" t="str">
        <f t="shared" si="188"/>
        <v>0</v>
      </c>
    </row>
    <row r="103" spans="1:24" ht="25.5" customHeight="1">
      <c r="A103" s="18"/>
      <c r="B103" s="19" t="s">
        <v>57</v>
      </c>
      <c r="C103" s="12">
        <v>0</v>
      </c>
      <c r="D103" s="12">
        <v>0</v>
      </c>
      <c r="E103" s="12">
        <f t="shared" si="175"/>
        <v>0</v>
      </c>
      <c r="F103" s="33">
        <v>10</v>
      </c>
      <c r="G103" s="38">
        <v>13</v>
      </c>
      <c r="H103" s="12">
        <f t="shared" si="176"/>
        <v>23</v>
      </c>
      <c r="I103" s="33">
        <v>3</v>
      </c>
      <c r="J103" s="12">
        <v>0</v>
      </c>
      <c r="K103" s="12">
        <f t="shared" si="177"/>
        <v>3</v>
      </c>
      <c r="L103" s="12">
        <f t="shared" si="191"/>
        <v>13</v>
      </c>
      <c r="M103" s="12">
        <f t="shared" si="192"/>
        <v>13</v>
      </c>
      <c r="N103" s="12">
        <f t="shared" si="179"/>
        <v>26</v>
      </c>
      <c r="O103" s="11">
        <v>2</v>
      </c>
      <c r="P103" s="12" t="str">
        <f t="shared" si="180"/>
        <v>0</v>
      </c>
      <c r="Q103" s="12" t="str">
        <f t="shared" si="181"/>
        <v>0</v>
      </c>
      <c r="R103" s="12" t="str">
        <f t="shared" si="182"/>
        <v>0</v>
      </c>
      <c r="S103" s="12">
        <f t="shared" si="183"/>
        <v>13</v>
      </c>
      <c r="T103" s="12">
        <f t="shared" si="184"/>
        <v>13</v>
      </c>
      <c r="U103" s="12">
        <f t="shared" si="185"/>
        <v>26</v>
      </c>
      <c r="V103" s="12" t="str">
        <f t="shared" si="186"/>
        <v>0</v>
      </c>
      <c r="W103" s="12" t="str">
        <f t="shared" si="187"/>
        <v>0</v>
      </c>
      <c r="X103" s="12" t="str">
        <f t="shared" si="188"/>
        <v>0</v>
      </c>
    </row>
    <row r="104" spans="1:24" ht="25.5" customHeight="1">
      <c r="A104" s="18"/>
      <c r="B104" s="19" t="s">
        <v>56</v>
      </c>
      <c r="C104" s="12">
        <v>3</v>
      </c>
      <c r="D104" s="12">
        <v>4</v>
      </c>
      <c r="E104" s="12">
        <f t="shared" si="175"/>
        <v>7</v>
      </c>
      <c r="F104" s="33">
        <v>5</v>
      </c>
      <c r="G104" s="38">
        <v>9</v>
      </c>
      <c r="H104" s="12">
        <f t="shared" si="176"/>
        <v>14</v>
      </c>
      <c r="I104" s="33">
        <v>3</v>
      </c>
      <c r="J104" s="12">
        <v>2</v>
      </c>
      <c r="K104" s="12">
        <f t="shared" si="177"/>
        <v>5</v>
      </c>
      <c r="L104" s="12">
        <f t="shared" si="191"/>
        <v>11</v>
      </c>
      <c r="M104" s="12">
        <f t="shared" si="192"/>
        <v>15</v>
      </c>
      <c r="N104" s="12">
        <f t="shared" si="179"/>
        <v>26</v>
      </c>
      <c r="O104" s="11">
        <v>2</v>
      </c>
      <c r="P104" s="12" t="str">
        <f t="shared" si="180"/>
        <v>0</v>
      </c>
      <c r="Q104" s="12" t="str">
        <f t="shared" si="181"/>
        <v>0</v>
      </c>
      <c r="R104" s="12" t="str">
        <f t="shared" si="182"/>
        <v>0</v>
      </c>
      <c r="S104" s="12">
        <f t="shared" si="183"/>
        <v>11</v>
      </c>
      <c r="T104" s="12">
        <f t="shared" si="184"/>
        <v>15</v>
      </c>
      <c r="U104" s="12">
        <f t="shared" si="185"/>
        <v>26</v>
      </c>
      <c r="V104" s="12" t="str">
        <f t="shared" si="186"/>
        <v>0</v>
      </c>
      <c r="W104" s="12" t="str">
        <f t="shared" si="187"/>
        <v>0</v>
      </c>
      <c r="X104" s="12" t="str">
        <f t="shared" si="188"/>
        <v>0</v>
      </c>
    </row>
    <row r="105" spans="1:24" ht="25.5" customHeight="1">
      <c r="A105" s="18"/>
      <c r="B105" s="19" t="s">
        <v>101</v>
      </c>
      <c r="C105" s="12">
        <v>5</v>
      </c>
      <c r="D105" s="12">
        <v>0</v>
      </c>
      <c r="E105" s="12">
        <f t="shared" si="175"/>
        <v>5</v>
      </c>
      <c r="F105" s="12">
        <v>11</v>
      </c>
      <c r="G105" s="38">
        <v>4</v>
      </c>
      <c r="H105" s="12">
        <f t="shared" si="176"/>
        <v>15</v>
      </c>
      <c r="I105" s="12">
        <v>1</v>
      </c>
      <c r="J105" s="12">
        <v>0</v>
      </c>
      <c r="K105" s="12">
        <f t="shared" si="177"/>
        <v>1</v>
      </c>
      <c r="L105" s="12">
        <f t="shared" si="191"/>
        <v>17</v>
      </c>
      <c r="M105" s="12">
        <f t="shared" si="192"/>
        <v>4</v>
      </c>
      <c r="N105" s="12">
        <f t="shared" si="179"/>
        <v>21</v>
      </c>
      <c r="O105" s="11">
        <v>2</v>
      </c>
      <c r="P105" s="12" t="str">
        <f t="shared" si="180"/>
        <v>0</v>
      </c>
      <c r="Q105" s="12" t="str">
        <f t="shared" si="181"/>
        <v>0</v>
      </c>
      <c r="R105" s="12" t="str">
        <f t="shared" si="182"/>
        <v>0</v>
      </c>
      <c r="S105" s="12">
        <f t="shared" si="183"/>
        <v>17</v>
      </c>
      <c r="T105" s="12">
        <f t="shared" si="184"/>
        <v>4</v>
      </c>
      <c r="U105" s="12">
        <f t="shared" si="185"/>
        <v>21</v>
      </c>
      <c r="V105" s="12" t="str">
        <f t="shared" si="186"/>
        <v>0</v>
      </c>
      <c r="W105" s="12" t="str">
        <f t="shared" si="187"/>
        <v>0</v>
      </c>
      <c r="X105" s="12" t="str">
        <f t="shared" si="188"/>
        <v>0</v>
      </c>
    </row>
    <row r="106" spans="1:24" ht="25.5" customHeight="1">
      <c r="A106" s="18"/>
      <c r="B106" s="19" t="s">
        <v>113</v>
      </c>
      <c r="C106" s="12">
        <v>0</v>
      </c>
      <c r="D106" s="12">
        <v>2</v>
      </c>
      <c r="E106" s="12">
        <f t="shared" si="175"/>
        <v>2</v>
      </c>
      <c r="F106" s="12">
        <v>23</v>
      </c>
      <c r="G106" s="38">
        <v>5</v>
      </c>
      <c r="H106" s="12">
        <f t="shared" si="176"/>
        <v>28</v>
      </c>
      <c r="I106" s="12">
        <v>1</v>
      </c>
      <c r="J106" s="12">
        <v>0</v>
      </c>
      <c r="K106" s="12">
        <f t="shared" si="177"/>
        <v>1</v>
      </c>
      <c r="L106" s="12">
        <f t="shared" si="191"/>
        <v>24</v>
      </c>
      <c r="M106" s="12">
        <f t="shared" si="192"/>
        <v>7</v>
      </c>
      <c r="N106" s="12">
        <f t="shared" si="179"/>
        <v>31</v>
      </c>
      <c r="O106" s="11">
        <v>2</v>
      </c>
      <c r="P106" s="12" t="str">
        <f t="shared" si="180"/>
        <v>0</v>
      </c>
      <c r="Q106" s="12" t="str">
        <f t="shared" si="181"/>
        <v>0</v>
      </c>
      <c r="R106" s="12" t="str">
        <f t="shared" si="182"/>
        <v>0</v>
      </c>
      <c r="S106" s="12">
        <f t="shared" si="183"/>
        <v>24</v>
      </c>
      <c r="T106" s="12">
        <f t="shared" si="184"/>
        <v>7</v>
      </c>
      <c r="U106" s="12">
        <f t="shared" si="185"/>
        <v>31</v>
      </c>
      <c r="V106" s="12" t="str">
        <f t="shared" si="186"/>
        <v>0</v>
      </c>
      <c r="W106" s="12" t="str">
        <f t="shared" si="187"/>
        <v>0</v>
      </c>
      <c r="X106" s="12" t="str">
        <f t="shared" si="188"/>
        <v>0</v>
      </c>
    </row>
    <row r="107" spans="1:24" ht="25.5" customHeight="1">
      <c r="A107" s="18"/>
      <c r="B107" s="19" t="s">
        <v>104</v>
      </c>
      <c r="C107" s="12">
        <v>2</v>
      </c>
      <c r="D107" s="12">
        <v>1</v>
      </c>
      <c r="E107" s="12">
        <f t="shared" si="175"/>
        <v>3</v>
      </c>
      <c r="F107" s="12">
        <v>18</v>
      </c>
      <c r="G107" s="38">
        <v>5</v>
      </c>
      <c r="H107" s="12">
        <f t="shared" si="176"/>
        <v>23</v>
      </c>
      <c r="I107" s="12">
        <v>2</v>
      </c>
      <c r="J107" s="12">
        <v>0</v>
      </c>
      <c r="K107" s="12">
        <f t="shared" si="177"/>
        <v>2</v>
      </c>
      <c r="L107" s="12">
        <f t="shared" si="191"/>
        <v>22</v>
      </c>
      <c r="M107" s="12">
        <f t="shared" si="192"/>
        <v>6</v>
      </c>
      <c r="N107" s="12">
        <f t="shared" si="179"/>
        <v>28</v>
      </c>
      <c r="O107" s="11">
        <v>2</v>
      </c>
      <c r="P107" s="12" t="str">
        <f t="shared" si="180"/>
        <v>0</v>
      </c>
      <c r="Q107" s="12" t="str">
        <f t="shared" si="181"/>
        <v>0</v>
      </c>
      <c r="R107" s="12" t="str">
        <f t="shared" si="182"/>
        <v>0</v>
      </c>
      <c r="S107" s="12">
        <f t="shared" si="183"/>
        <v>22</v>
      </c>
      <c r="T107" s="12">
        <f t="shared" si="184"/>
        <v>6</v>
      </c>
      <c r="U107" s="12">
        <f t="shared" si="185"/>
        <v>28</v>
      </c>
      <c r="V107" s="12" t="str">
        <f t="shared" si="186"/>
        <v>0</v>
      </c>
      <c r="W107" s="12" t="str">
        <f t="shared" si="187"/>
        <v>0</v>
      </c>
      <c r="X107" s="12" t="str">
        <f t="shared" si="188"/>
        <v>0</v>
      </c>
    </row>
    <row r="108" spans="1:24" ht="25.5" customHeight="1">
      <c r="A108" s="18"/>
      <c r="B108" s="106" t="s">
        <v>162</v>
      </c>
      <c r="C108" s="12">
        <v>0</v>
      </c>
      <c r="D108" s="12">
        <v>0</v>
      </c>
      <c r="E108" s="12">
        <f t="shared" ref="E108" si="193">C108+D108</f>
        <v>0</v>
      </c>
      <c r="F108" s="12">
        <v>24</v>
      </c>
      <c r="G108" s="38">
        <v>9</v>
      </c>
      <c r="H108" s="12">
        <f t="shared" ref="H108" si="194">F108+G108</f>
        <v>33</v>
      </c>
      <c r="I108" s="12">
        <v>0</v>
      </c>
      <c r="J108" s="12">
        <v>0</v>
      </c>
      <c r="K108" s="12">
        <f t="shared" ref="K108" si="195">I108+J108</f>
        <v>0</v>
      </c>
      <c r="L108" s="12">
        <f t="shared" ref="L108" si="196">C108+F108+I108</f>
        <v>24</v>
      </c>
      <c r="M108" s="12">
        <f t="shared" ref="M108" si="197">D108+G108+J108</f>
        <v>9</v>
      </c>
      <c r="N108" s="12">
        <f t="shared" ref="N108" si="198">L108+M108</f>
        <v>33</v>
      </c>
      <c r="O108" s="11">
        <v>2</v>
      </c>
      <c r="P108" s="12" t="str">
        <f t="shared" ref="P108" si="199">IF(O108=1,L108,"0")</f>
        <v>0</v>
      </c>
      <c r="Q108" s="12" t="str">
        <f t="shared" ref="Q108" si="200">IF(O108=1,M108,"0")</f>
        <v>0</v>
      </c>
      <c r="R108" s="12" t="str">
        <f t="shared" ref="R108" si="201">IF(O108=1,N108,"0")</f>
        <v>0</v>
      </c>
      <c r="S108" s="12">
        <f t="shared" ref="S108" si="202">IF(O108=2,L108,"0")</f>
        <v>24</v>
      </c>
      <c r="T108" s="12">
        <f t="shared" ref="T108" si="203">IF(O108=2,M108,"0")</f>
        <v>9</v>
      </c>
      <c r="U108" s="12">
        <f t="shared" ref="U108" si="204">IF(O108=2,N108,"0")</f>
        <v>33</v>
      </c>
      <c r="V108" s="12" t="str">
        <f t="shared" ref="V108" si="205">IF(O108=3,L108,"0")</f>
        <v>0</v>
      </c>
      <c r="W108" s="12" t="str">
        <f t="shared" ref="W108" si="206">IF(O108=3,M108,"0")</f>
        <v>0</v>
      </c>
      <c r="X108" s="12" t="str">
        <f t="shared" ref="X108" si="207">IF(O108=3,N108,"0")</f>
        <v>0</v>
      </c>
    </row>
    <row r="109" spans="1:24" ht="25.5" customHeight="1">
      <c r="A109" s="18"/>
      <c r="B109" s="19" t="s">
        <v>106</v>
      </c>
      <c r="C109" s="12">
        <v>5</v>
      </c>
      <c r="D109" s="12">
        <v>2</v>
      </c>
      <c r="E109" s="12">
        <f t="shared" ref="E109:E110" si="208">C109+D109</f>
        <v>7</v>
      </c>
      <c r="F109" s="33">
        <v>5</v>
      </c>
      <c r="G109" s="12">
        <v>6</v>
      </c>
      <c r="H109" s="12">
        <f t="shared" ref="H109:H110" si="209">F109+G109</f>
        <v>11</v>
      </c>
      <c r="I109" s="33">
        <v>18</v>
      </c>
      <c r="J109" s="12">
        <v>5</v>
      </c>
      <c r="K109" s="12">
        <f t="shared" ref="K109:K110" si="210">I109+J109</f>
        <v>23</v>
      </c>
      <c r="L109" s="12">
        <f t="shared" si="191"/>
        <v>28</v>
      </c>
      <c r="M109" s="12">
        <f t="shared" si="192"/>
        <v>13</v>
      </c>
      <c r="N109" s="12">
        <f t="shared" ref="N109:N110" si="211">L109+M109</f>
        <v>41</v>
      </c>
      <c r="O109" s="11">
        <v>2</v>
      </c>
      <c r="P109" s="12" t="str">
        <f t="shared" ref="P109:P110" si="212">IF(O109=1,L109,"0")</f>
        <v>0</v>
      </c>
      <c r="Q109" s="12" t="str">
        <f t="shared" ref="Q109:Q110" si="213">IF(O109=1,M109,"0")</f>
        <v>0</v>
      </c>
      <c r="R109" s="12" t="str">
        <f t="shared" ref="R109:R110" si="214">IF(O109=1,N109,"0")</f>
        <v>0</v>
      </c>
      <c r="S109" s="12">
        <f t="shared" si="183"/>
        <v>28</v>
      </c>
      <c r="T109" s="12">
        <f t="shared" si="184"/>
        <v>13</v>
      </c>
      <c r="U109" s="12">
        <f t="shared" si="185"/>
        <v>41</v>
      </c>
      <c r="V109" s="12" t="str">
        <f t="shared" si="186"/>
        <v>0</v>
      </c>
      <c r="W109" s="12" t="str">
        <f t="shared" si="187"/>
        <v>0</v>
      </c>
      <c r="X109" s="12" t="str">
        <f t="shared" si="188"/>
        <v>0</v>
      </c>
    </row>
    <row r="110" spans="1:24" ht="25.5" customHeight="1">
      <c r="A110" s="18"/>
      <c r="B110" s="19" t="s">
        <v>105</v>
      </c>
      <c r="C110" s="13">
        <v>2</v>
      </c>
      <c r="D110" s="13">
        <v>1</v>
      </c>
      <c r="E110" s="13">
        <f t="shared" si="208"/>
        <v>3</v>
      </c>
      <c r="F110" s="13">
        <v>8</v>
      </c>
      <c r="G110" s="13">
        <v>7</v>
      </c>
      <c r="H110" s="13">
        <f t="shared" si="209"/>
        <v>15</v>
      </c>
      <c r="I110" s="13">
        <v>8</v>
      </c>
      <c r="J110" s="13">
        <v>11</v>
      </c>
      <c r="K110" s="13">
        <f t="shared" si="210"/>
        <v>19</v>
      </c>
      <c r="L110" s="13">
        <f t="shared" si="191"/>
        <v>18</v>
      </c>
      <c r="M110" s="13">
        <f t="shared" si="192"/>
        <v>19</v>
      </c>
      <c r="N110" s="13">
        <f t="shared" si="211"/>
        <v>37</v>
      </c>
      <c r="O110" s="13">
        <v>2</v>
      </c>
      <c r="P110" s="13" t="str">
        <f t="shared" si="212"/>
        <v>0</v>
      </c>
      <c r="Q110" s="13" t="str">
        <f t="shared" si="213"/>
        <v>0</v>
      </c>
      <c r="R110" s="13" t="str">
        <f t="shared" si="214"/>
        <v>0</v>
      </c>
      <c r="S110" s="13">
        <f t="shared" si="183"/>
        <v>18</v>
      </c>
      <c r="T110" s="13">
        <f t="shared" si="184"/>
        <v>19</v>
      </c>
      <c r="U110" s="13">
        <f t="shared" si="185"/>
        <v>37</v>
      </c>
      <c r="V110" s="12" t="str">
        <f t="shared" si="186"/>
        <v>0</v>
      </c>
      <c r="W110" s="12" t="str">
        <f t="shared" si="187"/>
        <v>0</v>
      </c>
      <c r="X110" s="12" t="str">
        <f t="shared" si="188"/>
        <v>0</v>
      </c>
    </row>
    <row r="111" spans="1:24" s="4" customFormat="1" ht="25.5" customHeight="1">
      <c r="A111" s="26"/>
      <c r="B111" s="27" t="s">
        <v>3</v>
      </c>
      <c r="C111" s="24">
        <f t="shared" ref="C111:K111" si="215">SUM(C85:C110)</f>
        <v>51</v>
      </c>
      <c r="D111" s="24">
        <f t="shared" si="215"/>
        <v>18</v>
      </c>
      <c r="E111" s="24">
        <f t="shared" si="215"/>
        <v>69</v>
      </c>
      <c r="F111" s="24">
        <f>SUM(F85:F110)</f>
        <v>273</v>
      </c>
      <c r="G111" s="31">
        <f t="shared" si="215"/>
        <v>156</v>
      </c>
      <c r="H111" s="24">
        <f>SUM(H85:H110)</f>
        <v>429</v>
      </c>
      <c r="I111" s="24">
        <f t="shared" si="215"/>
        <v>93</v>
      </c>
      <c r="J111" s="24">
        <f t="shared" si="215"/>
        <v>41</v>
      </c>
      <c r="K111" s="24">
        <f t="shared" si="215"/>
        <v>134</v>
      </c>
      <c r="L111" s="24">
        <f t="shared" si="191"/>
        <v>417</v>
      </c>
      <c r="M111" s="24">
        <f t="shared" si="192"/>
        <v>215</v>
      </c>
      <c r="N111" s="24">
        <f t="shared" si="179"/>
        <v>632</v>
      </c>
      <c r="O111" s="35">
        <f t="shared" ref="O111:X111" si="216">SUM(O85:O110)</f>
        <v>52</v>
      </c>
      <c r="P111" s="24">
        <f t="shared" si="216"/>
        <v>0</v>
      </c>
      <c r="Q111" s="24">
        <f t="shared" si="216"/>
        <v>0</v>
      </c>
      <c r="R111" s="24">
        <f t="shared" si="216"/>
        <v>0</v>
      </c>
      <c r="S111" s="24">
        <f t="shared" si="216"/>
        <v>417</v>
      </c>
      <c r="T111" s="24">
        <f t="shared" si="216"/>
        <v>215</v>
      </c>
      <c r="U111" s="24">
        <f t="shared" si="216"/>
        <v>632</v>
      </c>
      <c r="V111" s="98">
        <f t="shared" si="216"/>
        <v>0</v>
      </c>
      <c r="W111" s="98">
        <f t="shared" si="216"/>
        <v>0</v>
      </c>
      <c r="X111" s="98">
        <f t="shared" si="216"/>
        <v>0</v>
      </c>
    </row>
    <row r="112" spans="1:24" s="4" customFormat="1" ht="25.5" customHeight="1">
      <c r="A112" s="26"/>
      <c r="B112" s="29" t="s">
        <v>145</v>
      </c>
      <c r="C112" s="94"/>
      <c r="D112" s="94"/>
      <c r="E112" s="94"/>
      <c r="F112" s="94"/>
      <c r="G112" s="94"/>
      <c r="H112" s="89"/>
      <c r="I112" s="89"/>
      <c r="J112" s="89"/>
      <c r="K112" s="89"/>
      <c r="L112" s="89"/>
      <c r="M112" s="89"/>
      <c r="N112" s="89"/>
      <c r="O112" s="35"/>
      <c r="P112" s="89"/>
      <c r="Q112" s="89"/>
      <c r="R112" s="89"/>
      <c r="S112" s="89"/>
      <c r="T112" s="89"/>
      <c r="U112" s="89"/>
      <c r="V112" s="98"/>
      <c r="W112" s="98"/>
      <c r="X112" s="98"/>
    </row>
    <row r="113" spans="1:24" s="4" customFormat="1" ht="25.5" customHeight="1">
      <c r="A113" s="26"/>
      <c r="B113" s="41" t="s">
        <v>146</v>
      </c>
      <c r="C113" s="12">
        <v>13</v>
      </c>
      <c r="D113" s="12">
        <v>1</v>
      </c>
      <c r="E113" s="12">
        <f>C113+D113</f>
        <v>14</v>
      </c>
      <c r="F113" s="12">
        <v>26</v>
      </c>
      <c r="G113" s="12">
        <v>3</v>
      </c>
      <c r="H113" s="12">
        <f>F113+G113</f>
        <v>29</v>
      </c>
      <c r="I113" s="12">
        <v>2</v>
      </c>
      <c r="J113" s="12">
        <v>0</v>
      </c>
      <c r="K113" s="12">
        <f>I113+J113</f>
        <v>2</v>
      </c>
      <c r="L113" s="12">
        <f>C113+F113+I113</f>
        <v>41</v>
      </c>
      <c r="M113" s="12">
        <f>D113+G113+J113</f>
        <v>4</v>
      </c>
      <c r="N113" s="12">
        <f t="shared" ref="N113:N114" si="217">L113+M113</f>
        <v>45</v>
      </c>
      <c r="O113" s="11">
        <v>2</v>
      </c>
      <c r="P113" s="12" t="str">
        <f>IF(O113=1,L113,"0")</f>
        <v>0</v>
      </c>
      <c r="Q113" s="12" t="str">
        <f>IF(O113=1,M113,"0")</f>
        <v>0</v>
      </c>
      <c r="R113" s="12" t="str">
        <f>IF(O113=1,N113,"0")</f>
        <v>0</v>
      </c>
      <c r="S113" s="12">
        <f>IF(O113=2,L113,"0")</f>
        <v>41</v>
      </c>
      <c r="T113" s="12">
        <f>IF(O113=2,M113,"0")</f>
        <v>4</v>
      </c>
      <c r="U113" s="12">
        <f>IF(O113=2,N113,"0")</f>
        <v>45</v>
      </c>
      <c r="V113" s="12" t="str">
        <f t="shared" ref="V113" si="218">IF(O113=3,L113,"0")</f>
        <v>0</v>
      </c>
      <c r="W113" s="12" t="str">
        <f t="shared" ref="W113" si="219">IF(O113=3,M113,"0")</f>
        <v>0</v>
      </c>
      <c r="X113" s="12" t="str">
        <f t="shared" ref="X113" si="220">IF(O113=3,N113,"0")</f>
        <v>0</v>
      </c>
    </row>
    <row r="114" spans="1:24" s="4" customFormat="1" ht="25.5" customHeight="1">
      <c r="A114" s="26"/>
      <c r="B114" s="27" t="s">
        <v>3</v>
      </c>
      <c r="C114" s="89">
        <f t="shared" ref="C114:K114" si="221">SUM(C113)</f>
        <v>13</v>
      </c>
      <c r="D114" s="89">
        <f t="shared" si="221"/>
        <v>1</v>
      </c>
      <c r="E114" s="89">
        <f t="shared" si="221"/>
        <v>14</v>
      </c>
      <c r="F114" s="89">
        <f>SUM(F113)</f>
        <v>26</v>
      </c>
      <c r="G114" s="89">
        <f t="shared" si="221"/>
        <v>3</v>
      </c>
      <c r="H114" s="89">
        <f t="shared" si="221"/>
        <v>29</v>
      </c>
      <c r="I114" s="89">
        <f t="shared" si="221"/>
        <v>2</v>
      </c>
      <c r="J114" s="89">
        <f t="shared" si="221"/>
        <v>0</v>
      </c>
      <c r="K114" s="89">
        <f t="shared" si="221"/>
        <v>2</v>
      </c>
      <c r="L114" s="89">
        <f>C114+F114+I114</f>
        <v>41</v>
      </c>
      <c r="M114" s="89">
        <f>D114+G114+J114</f>
        <v>4</v>
      </c>
      <c r="N114" s="89">
        <f t="shared" si="217"/>
        <v>45</v>
      </c>
      <c r="O114" s="35">
        <f t="shared" ref="O114:X114" si="222">SUM(O113)</f>
        <v>2</v>
      </c>
      <c r="P114" s="89">
        <f t="shared" si="222"/>
        <v>0</v>
      </c>
      <c r="Q114" s="89">
        <f t="shared" si="222"/>
        <v>0</v>
      </c>
      <c r="R114" s="89">
        <f t="shared" si="222"/>
        <v>0</v>
      </c>
      <c r="S114" s="89">
        <f t="shared" si="222"/>
        <v>41</v>
      </c>
      <c r="T114" s="89">
        <f t="shared" si="222"/>
        <v>4</v>
      </c>
      <c r="U114" s="89">
        <f t="shared" si="222"/>
        <v>45</v>
      </c>
      <c r="V114" s="98">
        <f t="shared" si="222"/>
        <v>0</v>
      </c>
      <c r="W114" s="98">
        <f t="shared" si="222"/>
        <v>0</v>
      </c>
      <c r="X114" s="98">
        <f t="shared" si="222"/>
        <v>0</v>
      </c>
    </row>
    <row r="115" spans="1:24" ht="25.5" customHeight="1">
      <c r="A115" s="18"/>
      <c r="B115" s="29" t="s">
        <v>132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1"/>
      <c r="P115" s="12"/>
      <c r="Q115" s="12"/>
      <c r="R115" s="12"/>
      <c r="S115" s="12"/>
      <c r="T115" s="12"/>
      <c r="U115" s="12"/>
      <c r="V115" s="12"/>
      <c r="W115" s="12"/>
      <c r="X115" s="12"/>
    </row>
    <row r="116" spans="1:24" ht="25.5" customHeight="1">
      <c r="A116" s="18"/>
      <c r="B116" s="19" t="s">
        <v>53</v>
      </c>
      <c r="C116" s="12">
        <v>3</v>
      </c>
      <c r="D116" s="12">
        <v>0</v>
      </c>
      <c r="E116" s="12">
        <f t="shared" ref="E116:E132" si="223">C116+D116</f>
        <v>3</v>
      </c>
      <c r="F116" s="12">
        <v>15</v>
      </c>
      <c r="G116" s="38">
        <v>4</v>
      </c>
      <c r="H116" s="12">
        <f t="shared" ref="H116:H132" si="224">F116+G116</f>
        <v>19</v>
      </c>
      <c r="I116" s="12">
        <v>15</v>
      </c>
      <c r="J116" s="12">
        <v>2</v>
      </c>
      <c r="K116" s="12">
        <f t="shared" ref="K116:K132" si="225">I116+J116</f>
        <v>17</v>
      </c>
      <c r="L116" s="12">
        <f t="shared" ref="L116:L126" si="226">C116+F116+I116</f>
        <v>33</v>
      </c>
      <c r="M116" s="12">
        <f t="shared" ref="M116:M126" si="227">D116+G116+J116</f>
        <v>6</v>
      </c>
      <c r="N116" s="12">
        <f t="shared" ref="N116:N126" si="228">L116+M116</f>
        <v>39</v>
      </c>
      <c r="O116" s="11">
        <v>2</v>
      </c>
      <c r="P116" s="12" t="str">
        <f t="shared" ref="P116:P132" si="229">IF(O116=1,L116,"0")</f>
        <v>0</v>
      </c>
      <c r="Q116" s="12" t="str">
        <f t="shared" ref="Q116:Q132" si="230">IF(O116=1,M116,"0")</f>
        <v>0</v>
      </c>
      <c r="R116" s="12" t="str">
        <f t="shared" ref="R116:R132" si="231">IF(O116=1,N116,"0")</f>
        <v>0</v>
      </c>
      <c r="S116" s="12">
        <f t="shared" ref="S116:S132" si="232">IF(O116=2,L116,"0")</f>
        <v>33</v>
      </c>
      <c r="T116" s="12">
        <f t="shared" ref="T116:T132" si="233">IF(O116=2,M116,"0")</f>
        <v>6</v>
      </c>
      <c r="U116" s="12">
        <f t="shared" ref="U116:U132" si="234">IF(O116=2,N116,"0")</f>
        <v>39</v>
      </c>
      <c r="V116" s="12" t="str">
        <f t="shared" ref="V116:V132" si="235">IF(O116=3,L116,"0")</f>
        <v>0</v>
      </c>
      <c r="W116" s="12" t="str">
        <f t="shared" ref="W116:W132" si="236">IF(O116=3,M116,"0")</f>
        <v>0</v>
      </c>
      <c r="X116" s="12" t="str">
        <f t="shared" ref="X116:X132" si="237">IF(O116=3,N116,"0")</f>
        <v>0</v>
      </c>
    </row>
    <row r="117" spans="1:24" ht="25.5" customHeight="1">
      <c r="A117" s="18"/>
      <c r="B117" s="19" t="s">
        <v>52</v>
      </c>
      <c r="C117" s="12">
        <v>3</v>
      </c>
      <c r="D117" s="12">
        <v>0</v>
      </c>
      <c r="E117" s="12">
        <f t="shared" si="223"/>
        <v>3</v>
      </c>
      <c r="F117" s="12">
        <v>16</v>
      </c>
      <c r="G117" s="38">
        <v>0</v>
      </c>
      <c r="H117" s="12">
        <f t="shared" si="224"/>
        <v>16</v>
      </c>
      <c r="I117" s="12">
        <v>35</v>
      </c>
      <c r="J117" s="12">
        <v>0</v>
      </c>
      <c r="K117" s="12">
        <f t="shared" si="225"/>
        <v>35</v>
      </c>
      <c r="L117" s="12">
        <f t="shared" si="226"/>
        <v>54</v>
      </c>
      <c r="M117" s="12">
        <f t="shared" si="227"/>
        <v>0</v>
      </c>
      <c r="N117" s="12">
        <f t="shared" si="228"/>
        <v>54</v>
      </c>
      <c r="O117" s="11">
        <v>2</v>
      </c>
      <c r="P117" s="12" t="str">
        <f t="shared" si="229"/>
        <v>0</v>
      </c>
      <c r="Q117" s="12" t="str">
        <f t="shared" si="230"/>
        <v>0</v>
      </c>
      <c r="R117" s="12" t="str">
        <f t="shared" si="231"/>
        <v>0</v>
      </c>
      <c r="S117" s="12">
        <f t="shared" si="232"/>
        <v>54</v>
      </c>
      <c r="T117" s="12">
        <f t="shared" si="233"/>
        <v>0</v>
      </c>
      <c r="U117" s="12">
        <f t="shared" si="234"/>
        <v>54</v>
      </c>
      <c r="V117" s="12" t="str">
        <f t="shared" si="235"/>
        <v>0</v>
      </c>
      <c r="W117" s="12" t="str">
        <f t="shared" si="236"/>
        <v>0</v>
      </c>
      <c r="X117" s="12" t="str">
        <f t="shared" si="237"/>
        <v>0</v>
      </c>
    </row>
    <row r="118" spans="1:24" ht="25.5" customHeight="1">
      <c r="A118" s="18"/>
      <c r="B118" s="19" t="s">
        <v>114</v>
      </c>
      <c r="C118" s="12">
        <v>2</v>
      </c>
      <c r="D118" s="12">
        <v>0</v>
      </c>
      <c r="E118" s="12">
        <f t="shared" ref="E118" si="238">C118+D118</f>
        <v>2</v>
      </c>
      <c r="F118" s="12">
        <v>11</v>
      </c>
      <c r="G118" s="38">
        <v>0</v>
      </c>
      <c r="H118" s="12">
        <f t="shared" ref="H118" si="239">F118+G118</f>
        <v>11</v>
      </c>
      <c r="I118" s="12">
        <v>1</v>
      </c>
      <c r="J118" s="12">
        <v>0</v>
      </c>
      <c r="K118" s="12">
        <f t="shared" ref="K118" si="240">I118+J118</f>
        <v>1</v>
      </c>
      <c r="L118" s="12">
        <f t="shared" si="226"/>
        <v>14</v>
      </c>
      <c r="M118" s="12">
        <f t="shared" si="227"/>
        <v>0</v>
      </c>
      <c r="N118" s="12">
        <f t="shared" ref="N118" si="241">L118+M118</f>
        <v>14</v>
      </c>
      <c r="O118" s="11">
        <v>2</v>
      </c>
      <c r="P118" s="12" t="str">
        <f t="shared" ref="P118" si="242">IF(O118=1,L118,"0")</f>
        <v>0</v>
      </c>
      <c r="Q118" s="12" t="str">
        <f t="shared" ref="Q118" si="243">IF(O118=1,M118,"0")</f>
        <v>0</v>
      </c>
      <c r="R118" s="12" t="str">
        <f t="shared" ref="R118" si="244">IF(O118=1,N118,"0")</f>
        <v>0</v>
      </c>
      <c r="S118" s="12">
        <f t="shared" si="232"/>
        <v>14</v>
      </c>
      <c r="T118" s="12">
        <f t="shared" si="233"/>
        <v>0</v>
      </c>
      <c r="U118" s="12">
        <f t="shared" si="234"/>
        <v>14</v>
      </c>
      <c r="V118" s="12" t="str">
        <f t="shared" si="235"/>
        <v>0</v>
      </c>
      <c r="W118" s="12" t="str">
        <f t="shared" si="236"/>
        <v>0</v>
      </c>
      <c r="X118" s="12" t="str">
        <f t="shared" si="237"/>
        <v>0</v>
      </c>
    </row>
    <row r="119" spans="1:24" ht="25.5" hidden="1" customHeight="1">
      <c r="A119" s="18"/>
      <c r="B119" s="19" t="s">
        <v>51</v>
      </c>
      <c r="C119" s="12"/>
      <c r="D119" s="12"/>
      <c r="E119" s="12">
        <f t="shared" si="223"/>
        <v>0</v>
      </c>
      <c r="F119" s="12"/>
      <c r="G119" s="38"/>
      <c r="H119" s="12">
        <f t="shared" si="224"/>
        <v>0</v>
      </c>
      <c r="I119" s="12"/>
      <c r="J119" s="12"/>
      <c r="K119" s="12">
        <f t="shared" si="225"/>
        <v>0</v>
      </c>
      <c r="L119" s="12">
        <f t="shared" si="226"/>
        <v>0</v>
      </c>
      <c r="M119" s="12">
        <f t="shared" si="227"/>
        <v>0</v>
      </c>
      <c r="N119" s="12">
        <f t="shared" si="228"/>
        <v>0</v>
      </c>
      <c r="O119" s="11">
        <v>2</v>
      </c>
      <c r="P119" s="12" t="str">
        <f t="shared" si="229"/>
        <v>0</v>
      </c>
      <c r="Q119" s="12" t="str">
        <f t="shared" si="230"/>
        <v>0</v>
      </c>
      <c r="R119" s="12" t="str">
        <f t="shared" si="231"/>
        <v>0</v>
      </c>
      <c r="S119" s="12">
        <f t="shared" si="232"/>
        <v>0</v>
      </c>
      <c r="T119" s="12">
        <f t="shared" si="233"/>
        <v>0</v>
      </c>
      <c r="U119" s="12">
        <f t="shared" si="234"/>
        <v>0</v>
      </c>
      <c r="V119" s="12" t="str">
        <f t="shared" si="235"/>
        <v>0</v>
      </c>
      <c r="W119" s="12" t="str">
        <f t="shared" si="236"/>
        <v>0</v>
      </c>
      <c r="X119" s="12" t="str">
        <f t="shared" si="237"/>
        <v>0</v>
      </c>
    </row>
    <row r="120" spans="1:24" ht="25.5" customHeight="1">
      <c r="A120" s="18"/>
      <c r="B120" s="19" t="s">
        <v>77</v>
      </c>
      <c r="C120" s="12">
        <v>2</v>
      </c>
      <c r="D120" s="12">
        <v>0</v>
      </c>
      <c r="E120" s="12">
        <f t="shared" si="223"/>
        <v>2</v>
      </c>
      <c r="F120" s="12">
        <v>38</v>
      </c>
      <c r="G120" s="38">
        <v>2</v>
      </c>
      <c r="H120" s="12">
        <f t="shared" si="224"/>
        <v>40</v>
      </c>
      <c r="I120" s="12">
        <v>15</v>
      </c>
      <c r="J120" s="12">
        <v>2</v>
      </c>
      <c r="K120" s="12">
        <f t="shared" si="225"/>
        <v>17</v>
      </c>
      <c r="L120" s="12">
        <f t="shared" si="226"/>
        <v>55</v>
      </c>
      <c r="M120" s="12">
        <f t="shared" si="227"/>
        <v>4</v>
      </c>
      <c r="N120" s="12">
        <f t="shared" si="228"/>
        <v>59</v>
      </c>
      <c r="O120" s="11">
        <v>2</v>
      </c>
      <c r="P120" s="12" t="str">
        <f t="shared" si="229"/>
        <v>0</v>
      </c>
      <c r="Q120" s="12" t="str">
        <f t="shared" si="230"/>
        <v>0</v>
      </c>
      <c r="R120" s="12" t="str">
        <f t="shared" si="231"/>
        <v>0</v>
      </c>
      <c r="S120" s="12">
        <f t="shared" si="232"/>
        <v>55</v>
      </c>
      <c r="T120" s="12">
        <f t="shared" si="233"/>
        <v>4</v>
      </c>
      <c r="U120" s="12">
        <f t="shared" si="234"/>
        <v>59</v>
      </c>
      <c r="V120" s="12" t="str">
        <f t="shared" si="235"/>
        <v>0</v>
      </c>
      <c r="W120" s="12" t="str">
        <f t="shared" si="236"/>
        <v>0</v>
      </c>
      <c r="X120" s="12" t="str">
        <f t="shared" si="237"/>
        <v>0</v>
      </c>
    </row>
    <row r="121" spans="1:24" ht="25.5" customHeight="1">
      <c r="A121" s="18"/>
      <c r="B121" s="37" t="s">
        <v>50</v>
      </c>
      <c r="C121" s="12">
        <v>7</v>
      </c>
      <c r="D121" s="12">
        <v>0</v>
      </c>
      <c r="E121" s="12">
        <f t="shared" si="223"/>
        <v>7</v>
      </c>
      <c r="F121" s="12">
        <v>37</v>
      </c>
      <c r="G121" s="38">
        <v>11</v>
      </c>
      <c r="H121" s="12">
        <f t="shared" si="224"/>
        <v>48</v>
      </c>
      <c r="I121" s="12">
        <v>3</v>
      </c>
      <c r="J121" s="12">
        <v>1</v>
      </c>
      <c r="K121" s="12">
        <f t="shared" si="225"/>
        <v>4</v>
      </c>
      <c r="L121" s="12">
        <f t="shared" si="226"/>
        <v>47</v>
      </c>
      <c r="M121" s="12">
        <f t="shared" si="227"/>
        <v>12</v>
      </c>
      <c r="N121" s="12">
        <f t="shared" si="228"/>
        <v>59</v>
      </c>
      <c r="O121" s="11">
        <v>2</v>
      </c>
      <c r="P121" s="12" t="str">
        <f t="shared" si="229"/>
        <v>0</v>
      </c>
      <c r="Q121" s="12" t="str">
        <f t="shared" si="230"/>
        <v>0</v>
      </c>
      <c r="R121" s="12" t="str">
        <f t="shared" si="231"/>
        <v>0</v>
      </c>
      <c r="S121" s="12">
        <f t="shared" si="232"/>
        <v>47</v>
      </c>
      <c r="T121" s="12">
        <f t="shared" si="233"/>
        <v>12</v>
      </c>
      <c r="U121" s="12">
        <f t="shared" si="234"/>
        <v>59</v>
      </c>
      <c r="V121" s="12" t="str">
        <f t="shared" si="235"/>
        <v>0</v>
      </c>
      <c r="W121" s="12" t="str">
        <f t="shared" si="236"/>
        <v>0</v>
      </c>
      <c r="X121" s="12" t="str">
        <f t="shared" si="237"/>
        <v>0</v>
      </c>
    </row>
    <row r="122" spans="1:24" ht="25.5" customHeight="1">
      <c r="A122" s="18"/>
      <c r="B122" s="37" t="s">
        <v>102</v>
      </c>
      <c r="C122" s="12">
        <v>0</v>
      </c>
      <c r="D122" s="12">
        <v>0</v>
      </c>
      <c r="E122" s="12">
        <f t="shared" ref="E122:E125" si="245">C122+D122</f>
        <v>0</v>
      </c>
      <c r="F122" s="12">
        <v>4</v>
      </c>
      <c r="G122" s="38">
        <v>0</v>
      </c>
      <c r="H122" s="12">
        <f t="shared" ref="H122:H125" si="246">F122+G122</f>
        <v>4</v>
      </c>
      <c r="I122" s="12">
        <v>1</v>
      </c>
      <c r="J122" s="12">
        <v>0</v>
      </c>
      <c r="K122" s="12">
        <f t="shared" ref="K122:K125" si="247">I122+J122</f>
        <v>1</v>
      </c>
      <c r="L122" s="12">
        <f t="shared" si="226"/>
        <v>5</v>
      </c>
      <c r="M122" s="12">
        <f t="shared" si="227"/>
        <v>0</v>
      </c>
      <c r="N122" s="12">
        <f t="shared" ref="N122:N125" si="248">L122+M122</f>
        <v>5</v>
      </c>
      <c r="O122" s="11">
        <v>2</v>
      </c>
      <c r="P122" s="12" t="str">
        <f t="shared" ref="P122:P125" si="249">IF(O122=1,L122,"0")</f>
        <v>0</v>
      </c>
      <c r="Q122" s="12" t="str">
        <f t="shared" ref="Q122:Q125" si="250">IF(O122=1,M122,"0")</f>
        <v>0</v>
      </c>
      <c r="R122" s="12" t="str">
        <f t="shared" ref="R122:R125" si="251">IF(O122=1,N122,"0")</f>
        <v>0</v>
      </c>
      <c r="S122" s="12">
        <f t="shared" si="232"/>
        <v>5</v>
      </c>
      <c r="T122" s="12">
        <f t="shared" si="233"/>
        <v>0</v>
      </c>
      <c r="U122" s="12">
        <f t="shared" si="234"/>
        <v>5</v>
      </c>
      <c r="V122" s="12" t="str">
        <f t="shared" si="235"/>
        <v>0</v>
      </c>
      <c r="W122" s="12" t="str">
        <f t="shared" si="236"/>
        <v>0</v>
      </c>
      <c r="X122" s="12" t="str">
        <f t="shared" si="237"/>
        <v>0</v>
      </c>
    </row>
    <row r="123" spans="1:24" ht="25.5" customHeight="1">
      <c r="A123" s="18"/>
      <c r="B123" s="37" t="s">
        <v>103</v>
      </c>
      <c r="C123" s="12">
        <v>0</v>
      </c>
      <c r="D123" s="12">
        <v>0</v>
      </c>
      <c r="E123" s="12">
        <f>C123+D123</f>
        <v>0</v>
      </c>
      <c r="F123" s="12">
        <v>0</v>
      </c>
      <c r="G123" s="38">
        <v>0</v>
      </c>
      <c r="H123" s="12">
        <f>F123+G123</f>
        <v>0</v>
      </c>
      <c r="I123" s="12">
        <v>1</v>
      </c>
      <c r="J123" s="12">
        <v>0</v>
      </c>
      <c r="K123" s="12">
        <f>I123+J123</f>
        <v>1</v>
      </c>
      <c r="L123" s="12">
        <f>C123+F123+I123</f>
        <v>1</v>
      </c>
      <c r="M123" s="12">
        <f>D123+G123+J123</f>
        <v>0</v>
      </c>
      <c r="N123" s="12">
        <f>L123+M123</f>
        <v>1</v>
      </c>
      <c r="O123" s="11">
        <v>2</v>
      </c>
      <c r="P123" s="12" t="str">
        <f>IF(O123=1,L123,"0")</f>
        <v>0</v>
      </c>
      <c r="Q123" s="12" t="str">
        <f>IF(O123=1,M123,"0")</f>
        <v>0</v>
      </c>
      <c r="R123" s="12" t="str">
        <f>IF(O123=1,N123,"0")</f>
        <v>0</v>
      </c>
      <c r="S123" s="12">
        <f>IF(O123=2,L123,"0")</f>
        <v>1</v>
      </c>
      <c r="T123" s="12">
        <f>IF(O123=2,M123,"0")</f>
        <v>0</v>
      </c>
      <c r="U123" s="12">
        <f>IF(O123=2,N123,"0")</f>
        <v>1</v>
      </c>
      <c r="V123" s="12" t="str">
        <f>IF(O123=3,L123,"0")</f>
        <v>0</v>
      </c>
      <c r="W123" s="12" t="str">
        <f>IF(O123=3,M123,"0")</f>
        <v>0</v>
      </c>
      <c r="X123" s="12" t="str">
        <f>IF(O123=3,N123,"0")</f>
        <v>0</v>
      </c>
    </row>
    <row r="124" spans="1:24" ht="25.5" customHeight="1">
      <c r="A124" s="18"/>
      <c r="B124" s="37" t="s">
        <v>175</v>
      </c>
      <c r="C124" s="12">
        <v>0</v>
      </c>
      <c r="D124" s="12">
        <v>0</v>
      </c>
      <c r="E124" s="12">
        <f>C124+D124</f>
        <v>0</v>
      </c>
      <c r="F124" s="12">
        <v>8</v>
      </c>
      <c r="G124" s="38">
        <v>0</v>
      </c>
      <c r="H124" s="12">
        <f>F124+G124</f>
        <v>8</v>
      </c>
      <c r="I124" s="12">
        <v>6</v>
      </c>
      <c r="J124" s="12">
        <v>0</v>
      </c>
      <c r="K124" s="12">
        <f>I124+J124</f>
        <v>6</v>
      </c>
      <c r="L124" s="12">
        <f>C124+F124+I124</f>
        <v>14</v>
      </c>
      <c r="M124" s="12">
        <f>D124+G124+J124</f>
        <v>0</v>
      </c>
      <c r="N124" s="12">
        <f>L124+M124</f>
        <v>14</v>
      </c>
      <c r="O124" s="11">
        <v>2</v>
      </c>
      <c r="P124" s="12" t="str">
        <f>IF(O124=1,L124,"0")</f>
        <v>0</v>
      </c>
      <c r="Q124" s="12" t="str">
        <f>IF(O124=1,M124,"0")</f>
        <v>0</v>
      </c>
      <c r="R124" s="12" t="str">
        <f>IF(O124=1,N124,"0")</f>
        <v>0</v>
      </c>
      <c r="S124" s="12">
        <f>IF(O124=2,L124,"0")</f>
        <v>14</v>
      </c>
      <c r="T124" s="12">
        <f>IF(O124=2,M124,"0")</f>
        <v>0</v>
      </c>
      <c r="U124" s="12">
        <f>IF(O124=2,N124,"0")</f>
        <v>14</v>
      </c>
      <c r="V124" s="12" t="str">
        <f>IF(O124=3,L124,"0")</f>
        <v>0</v>
      </c>
      <c r="W124" s="12" t="str">
        <f>IF(O124=3,M124,"0")</f>
        <v>0</v>
      </c>
      <c r="X124" s="12" t="str">
        <f>IF(O124=3,N124,"0")</f>
        <v>0</v>
      </c>
    </row>
    <row r="125" spans="1:24" ht="25.5" customHeight="1">
      <c r="A125" s="18"/>
      <c r="B125" s="37" t="s">
        <v>176</v>
      </c>
      <c r="C125" s="12">
        <v>0</v>
      </c>
      <c r="D125" s="12">
        <v>0</v>
      </c>
      <c r="E125" s="12">
        <f t="shared" si="245"/>
        <v>0</v>
      </c>
      <c r="F125" s="12">
        <v>29</v>
      </c>
      <c r="G125" s="38">
        <v>1</v>
      </c>
      <c r="H125" s="12">
        <f t="shared" si="246"/>
        <v>30</v>
      </c>
      <c r="I125" s="12">
        <v>5</v>
      </c>
      <c r="J125" s="12">
        <v>3</v>
      </c>
      <c r="K125" s="12">
        <f t="shared" si="247"/>
        <v>8</v>
      </c>
      <c r="L125" s="12">
        <f t="shared" ref="L125" si="252">C125+F125+I125</f>
        <v>34</v>
      </c>
      <c r="M125" s="12">
        <f t="shared" ref="M125" si="253">D125+G125+J125</f>
        <v>4</v>
      </c>
      <c r="N125" s="12">
        <f t="shared" si="248"/>
        <v>38</v>
      </c>
      <c r="O125" s="11">
        <v>2</v>
      </c>
      <c r="P125" s="12" t="str">
        <f t="shared" si="249"/>
        <v>0</v>
      </c>
      <c r="Q125" s="12" t="str">
        <f t="shared" si="250"/>
        <v>0</v>
      </c>
      <c r="R125" s="12" t="str">
        <f t="shared" si="251"/>
        <v>0</v>
      </c>
      <c r="S125" s="12">
        <f t="shared" ref="S125" si="254">IF(O125=2,L125,"0")</f>
        <v>34</v>
      </c>
      <c r="T125" s="12">
        <f t="shared" ref="T125" si="255">IF(O125=2,M125,"0")</f>
        <v>4</v>
      </c>
      <c r="U125" s="12">
        <f t="shared" ref="U125" si="256">IF(O125=2,N125,"0")</f>
        <v>38</v>
      </c>
      <c r="V125" s="12" t="str">
        <f t="shared" ref="V125" si="257">IF(O125=3,L125,"0")</f>
        <v>0</v>
      </c>
      <c r="W125" s="12" t="str">
        <f t="shared" ref="W125" si="258">IF(O125=3,M125,"0")</f>
        <v>0</v>
      </c>
      <c r="X125" s="12" t="str">
        <f t="shared" ref="X125" si="259">IF(O125=3,N125,"0")</f>
        <v>0</v>
      </c>
    </row>
    <row r="126" spans="1:24" ht="25.5" customHeight="1">
      <c r="A126" s="18"/>
      <c r="B126" s="19" t="s">
        <v>101</v>
      </c>
      <c r="C126" s="12">
        <v>0</v>
      </c>
      <c r="D126" s="12">
        <v>0</v>
      </c>
      <c r="E126" s="12">
        <f t="shared" si="223"/>
        <v>0</v>
      </c>
      <c r="F126" s="12">
        <v>1</v>
      </c>
      <c r="G126" s="38">
        <v>0</v>
      </c>
      <c r="H126" s="12">
        <f t="shared" si="224"/>
        <v>1</v>
      </c>
      <c r="I126" s="12">
        <v>0</v>
      </c>
      <c r="J126" s="12">
        <v>0</v>
      </c>
      <c r="K126" s="12">
        <f t="shared" si="225"/>
        <v>0</v>
      </c>
      <c r="L126" s="12">
        <f t="shared" si="226"/>
        <v>1</v>
      </c>
      <c r="M126" s="12">
        <f t="shared" si="227"/>
        <v>0</v>
      </c>
      <c r="N126" s="12">
        <f t="shared" si="228"/>
        <v>1</v>
      </c>
      <c r="O126" s="11">
        <v>2</v>
      </c>
      <c r="P126" s="12" t="str">
        <f t="shared" si="229"/>
        <v>0</v>
      </c>
      <c r="Q126" s="12" t="str">
        <f t="shared" si="230"/>
        <v>0</v>
      </c>
      <c r="R126" s="12" t="str">
        <f t="shared" si="231"/>
        <v>0</v>
      </c>
      <c r="S126" s="12">
        <f t="shared" si="232"/>
        <v>1</v>
      </c>
      <c r="T126" s="12">
        <f t="shared" si="233"/>
        <v>0</v>
      </c>
      <c r="U126" s="12">
        <f t="shared" si="234"/>
        <v>1</v>
      </c>
      <c r="V126" s="12" t="str">
        <f t="shared" si="235"/>
        <v>0</v>
      </c>
      <c r="W126" s="12" t="str">
        <f t="shared" si="236"/>
        <v>0</v>
      </c>
      <c r="X126" s="12" t="str">
        <f t="shared" si="237"/>
        <v>0</v>
      </c>
    </row>
    <row r="127" spans="1:24" ht="25.5" customHeight="1">
      <c r="A127" s="18"/>
      <c r="B127" s="19" t="s">
        <v>104</v>
      </c>
      <c r="C127" s="12">
        <v>4</v>
      </c>
      <c r="D127" s="12">
        <v>0</v>
      </c>
      <c r="E127" s="12">
        <f t="shared" si="223"/>
        <v>4</v>
      </c>
      <c r="F127" s="12">
        <v>0</v>
      </c>
      <c r="G127" s="38">
        <v>0</v>
      </c>
      <c r="H127" s="12">
        <f t="shared" si="224"/>
        <v>0</v>
      </c>
      <c r="I127" s="12">
        <v>0</v>
      </c>
      <c r="J127" s="12">
        <v>0</v>
      </c>
      <c r="K127" s="12">
        <f t="shared" si="225"/>
        <v>0</v>
      </c>
      <c r="L127" s="12">
        <f t="shared" ref="L127:L133" si="260">C127+F127+I127</f>
        <v>4</v>
      </c>
      <c r="M127" s="12">
        <f t="shared" ref="M127:M133" si="261">D127+G127+J127</f>
        <v>0</v>
      </c>
      <c r="N127" s="12">
        <f t="shared" ref="N127:N133" si="262">L127+M127</f>
        <v>4</v>
      </c>
      <c r="O127" s="11">
        <v>2</v>
      </c>
      <c r="P127" s="12" t="str">
        <f t="shared" si="229"/>
        <v>0</v>
      </c>
      <c r="Q127" s="12" t="str">
        <f t="shared" si="230"/>
        <v>0</v>
      </c>
      <c r="R127" s="12" t="str">
        <f t="shared" si="231"/>
        <v>0</v>
      </c>
      <c r="S127" s="12">
        <f t="shared" si="232"/>
        <v>4</v>
      </c>
      <c r="T127" s="12">
        <f t="shared" si="233"/>
        <v>0</v>
      </c>
      <c r="U127" s="12">
        <f t="shared" si="234"/>
        <v>4</v>
      </c>
      <c r="V127" s="12" t="str">
        <f t="shared" si="235"/>
        <v>0</v>
      </c>
      <c r="W127" s="12" t="str">
        <f t="shared" si="236"/>
        <v>0</v>
      </c>
      <c r="X127" s="12" t="str">
        <f t="shared" si="237"/>
        <v>0</v>
      </c>
    </row>
    <row r="128" spans="1:24" ht="25.5" hidden="1" customHeight="1">
      <c r="A128" s="18"/>
      <c r="B128" s="19" t="s">
        <v>48</v>
      </c>
      <c r="C128" s="12"/>
      <c r="D128" s="12"/>
      <c r="E128" s="12">
        <f t="shared" ref="E128" si="263">C128+D128</f>
        <v>0</v>
      </c>
      <c r="F128" s="12"/>
      <c r="G128" s="38"/>
      <c r="H128" s="12">
        <f t="shared" ref="H128" si="264">F128+G128</f>
        <v>0</v>
      </c>
      <c r="I128" s="12"/>
      <c r="J128" s="12"/>
      <c r="K128" s="12">
        <f t="shared" ref="K128" si="265">I128+J128</f>
        <v>0</v>
      </c>
      <c r="L128" s="12">
        <f t="shared" si="260"/>
        <v>0</v>
      </c>
      <c r="M128" s="12">
        <f t="shared" si="261"/>
        <v>0</v>
      </c>
      <c r="N128" s="12">
        <f t="shared" si="262"/>
        <v>0</v>
      </c>
      <c r="O128" s="11">
        <v>2</v>
      </c>
      <c r="P128" s="12" t="str">
        <f t="shared" ref="P128" si="266">IF(O128=1,L128,"0")</f>
        <v>0</v>
      </c>
      <c r="Q128" s="12" t="str">
        <f t="shared" ref="Q128" si="267">IF(O128=1,M128,"0")</f>
        <v>0</v>
      </c>
      <c r="R128" s="12" t="str">
        <f t="shared" ref="R128" si="268">IF(O128=1,N128,"0")</f>
        <v>0</v>
      </c>
      <c r="S128" s="12">
        <f t="shared" si="232"/>
        <v>0</v>
      </c>
      <c r="T128" s="12">
        <f t="shared" si="233"/>
        <v>0</v>
      </c>
      <c r="U128" s="12">
        <f t="shared" si="234"/>
        <v>0</v>
      </c>
      <c r="V128" s="12" t="str">
        <f t="shared" si="235"/>
        <v>0</v>
      </c>
      <c r="W128" s="12" t="str">
        <f t="shared" si="236"/>
        <v>0</v>
      </c>
      <c r="X128" s="12" t="str">
        <f t="shared" si="237"/>
        <v>0</v>
      </c>
    </row>
    <row r="129" spans="1:24" ht="25.5" customHeight="1">
      <c r="A129" s="18"/>
      <c r="B129" s="19" t="s">
        <v>106</v>
      </c>
      <c r="C129" s="12">
        <v>0</v>
      </c>
      <c r="D129" s="12">
        <v>0</v>
      </c>
      <c r="E129" s="12">
        <f t="shared" si="223"/>
        <v>0</v>
      </c>
      <c r="F129" s="12">
        <v>2</v>
      </c>
      <c r="G129" s="38">
        <v>0</v>
      </c>
      <c r="H129" s="12">
        <f t="shared" si="224"/>
        <v>2</v>
      </c>
      <c r="I129" s="12">
        <v>1</v>
      </c>
      <c r="J129" s="12">
        <v>0</v>
      </c>
      <c r="K129" s="12">
        <f t="shared" si="225"/>
        <v>1</v>
      </c>
      <c r="L129" s="12">
        <f t="shared" si="260"/>
        <v>3</v>
      </c>
      <c r="M129" s="12">
        <f t="shared" si="261"/>
        <v>0</v>
      </c>
      <c r="N129" s="12">
        <f t="shared" si="262"/>
        <v>3</v>
      </c>
      <c r="O129" s="11">
        <v>2</v>
      </c>
      <c r="P129" s="12" t="str">
        <f t="shared" si="229"/>
        <v>0</v>
      </c>
      <c r="Q129" s="12" t="str">
        <f t="shared" si="230"/>
        <v>0</v>
      </c>
      <c r="R129" s="12" t="str">
        <f t="shared" si="231"/>
        <v>0</v>
      </c>
      <c r="S129" s="12">
        <f t="shared" si="232"/>
        <v>3</v>
      </c>
      <c r="T129" s="12">
        <f t="shared" si="233"/>
        <v>0</v>
      </c>
      <c r="U129" s="12">
        <f t="shared" si="234"/>
        <v>3</v>
      </c>
      <c r="V129" s="12" t="str">
        <f t="shared" si="235"/>
        <v>0</v>
      </c>
      <c r="W129" s="12" t="str">
        <f t="shared" si="236"/>
        <v>0</v>
      </c>
      <c r="X129" s="12" t="str">
        <f t="shared" si="237"/>
        <v>0</v>
      </c>
    </row>
    <row r="130" spans="1:24" ht="25.5" customHeight="1">
      <c r="A130" s="18"/>
      <c r="B130" s="19" t="s">
        <v>105</v>
      </c>
      <c r="C130" s="12">
        <v>1</v>
      </c>
      <c r="D130" s="12">
        <v>0</v>
      </c>
      <c r="E130" s="12">
        <f t="shared" ref="E130:E131" si="269">C130+D130</f>
        <v>1</v>
      </c>
      <c r="F130" s="12">
        <v>0</v>
      </c>
      <c r="G130" s="38">
        <v>0</v>
      </c>
      <c r="H130" s="12">
        <f t="shared" ref="H130:H131" si="270">F130+G130</f>
        <v>0</v>
      </c>
      <c r="I130" s="12">
        <v>0</v>
      </c>
      <c r="J130" s="12">
        <v>0</v>
      </c>
      <c r="K130" s="12">
        <f t="shared" ref="K130:K131" si="271">I130+J130</f>
        <v>0</v>
      </c>
      <c r="L130" s="12">
        <f t="shared" ref="L130:L131" si="272">C130+F130+I130</f>
        <v>1</v>
      </c>
      <c r="M130" s="12">
        <f t="shared" ref="M130:M131" si="273">D130+G130+J130</f>
        <v>0</v>
      </c>
      <c r="N130" s="12">
        <f t="shared" ref="N130:N131" si="274">L130+M130</f>
        <v>1</v>
      </c>
      <c r="O130" s="11">
        <v>2</v>
      </c>
      <c r="P130" s="12" t="str">
        <f t="shared" ref="P130:P131" si="275">IF(O130=1,L130,"0")</f>
        <v>0</v>
      </c>
      <c r="Q130" s="12" t="str">
        <f t="shared" ref="Q130:Q131" si="276">IF(O130=1,M130,"0")</f>
        <v>0</v>
      </c>
      <c r="R130" s="12" t="str">
        <f t="shared" ref="R130:R131" si="277">IF(O130=1,N130,"0")</f>
        <v>0</v>
      </c>
      <c r="S130" s="12">
        <f t="shared" ref="S130:S131" si="278">IF(O130=2,L130,"0")</f>
        <v>1</v>
      </c>
      <c r="T130" s="12">
        <f t="shared" ref="T130:T131" si="279">IF(O130=2,M130,"0")</f>
        <v>0</v>
      </c>
      <c r="U130" s="12">
        <f t="shared" ref="U130:U131" si="280">IF(O130=2,N130,"0")</f>
        <v>1</v>
      </c>
      <c r="V130" s="12" t="str">
        <f t="shared" ref="V130:V131" si="281">IF(O130=3,L130,"0")</f>
        <v>0</v>
      </c>
      <c r="W130" s="12" t="str">
        <f t="shared" ref="W130:W131" si="282">IF(O130=3,M130,"0")</f>
        <v>0</v>
      </c>
      <c r="X130" s="12" t="str">
        <f t="shared" ref="X130:X131" si="283">IF(O130=3,N130,"0")</f>
        <v>0</v>
      </c>
    </row>
    <row r="131" spans="1:24" ht="25.5" customHeight="1">
      <c r="A131" s="18"/>
      <c r="B131" s="19" t="s">
        <v>173</v>
      </c>
      <c r="C131" s="12">
        <v>0</v>
      </c>
      <c r="D131" s="12">
        <v>0</v>
      </c>
      <c r="E131" s="12">
        <f t="shared" si="269"/>
        <v>0</v>
      </c>
      <c r="F131" s="12">
        <v>13</v>
      </c>
      <c r="G131" s="38">
        <v>3</v>
      </c>
      <c r="H131" s="12">
        <f t="shared" si="270"/>
        <v>16</v>
      </c>
      <c r="I131" s="12">
        <v>11</v>
      </c>
      <c r="J131" s="12">
        <v>3</v>
      </c>
      <c r="K131" s="12">
        <f t="shared" si="271"/>
        <v>14</v>
      </c>
      <c r="L131" s="12">
        <f t="shared" si="272"/>
        <v>24</v>
      </c>
      <c r="M131" s="12">
        <f t="shared" si="273"/>
        <v>6</v>
      </c>
      <c r="N131" s="12">
        <f t="shared" si="274"/>
        <v>30</v>
      </c>
      <c r="O131" s="11">
        <v>2</v>
      </c>
      <c r="P131" s="12" t="str">
        <f t="shared" si="275"/>
        <v>0</v>
      </c>
      <c r="Q131" s="12" t="str">
        <f t="shared" si="276"/>
        <v>0</v>
      </c>
      <c r="R131" s="12" t="str">
        <f t="shared" si="277"/>
        <v>0</v>
      </c>
      <c r="S131" s="12">
        <f t="shared" si="278"/>
        <v>24</v>
      </c>
      <c r="T131" s="12">
        <f t="shared" si="279"/>
        <v>6</v>
      </c>
      <c r="U131" s="12">
        <f t="shared" si="280"/>
        <v>30</v>
      </c>
      <c r="V131" s="12" t="str">
        <f t="shared" si="281"/>
        <v>0</v>
      </c>
      <c r="W131" s="12" t="str">
        <f t="shared" si="282"/>
        <v>0</v>
      </c>
      <c r="X131" s="12" t="str">
        <f t="shared" si="283"/>
        <v>0</v>
      </c>
    </row>
    <row r="132" spans="1:24" ht="25.5" customHeight="1">
      <c r="A132" s="18"/>
      <c r="B132" s="19" t="s">
        <v>174</v>
      </c>
      <c r="C132" s="12">
        <v>0</v>
      </c>
      <c r="D132" s="12">
        <v>0</v>
      </c>
      <c r="E132" s="12">
        <f t="shared" si="223"/>
        <v>0</v>
      </c>
      <c r="F132" s="12">
        <v>9</v>
      </c>
      <c r="G132" s="38">
        <v>2</v>
      </c>
      <c r="H132" s="12">
        <f t="shared" si="224"/>
        <v>11</v>
      </c>
      <c r="I132" s="12">
        <v>32</v>
      </c>
      <c r="J132" s="12">
        <v>0</v>
      </c>
      <c r="K132" s="12">
        <f t="shared" si="225"/>
        <v>32</v>
      </c>
      <c r="L132" s="12">
        <f t="shared" si="260"/>
        <v>41</v>
      </c>
      <c r="M132" s="12">
        <f t="shared" si="261"/>
        <v>2</v>
      </c>
      <c r="N132" s="12">
        <f t="shared" si="262"/>
        <v>43</v>
      </c>
      <c r="O132" s="11">
        <v>2</v>
      </c>
      <c r="P132" s="12" t="str">
        <f t="shared" si="229"/>
        <v>0</v>
      </c>
      <c r="Q132" s="12" t="str">
        <f t="shared" si="230"/>
        <v>0</v>
      </c>
      <c r="R132" s="12" t="str">
        <f t="shared" si="231"/>
        <v>0</v>
      </c>
      <c r="S132" s="12">
        <f t="shared" si="232"/>
        <v>41</v>
      </c>
      <c r="T132" s="12">
        <f t="shared" si="233"/>
        <v>2</v>
      </c>
      <c r="U132" s="12">
        <f t="shared" si="234"/>
        <v>43</v>
      </c>
      <c r="V132" s="12" t="str">
        <f t="shared" si="235"/>
        <v>0</v>
      </c>
      <c r="W132" s="12" t="str">
        <f t="shared" si="236"/>
        <v>0</v>
      </c>
      <c r="X132" s="12" t="str">
        <f t="shared" si="237"/>
        <v>0</v>
      </c>
    </row>
    <row r="133" spans="1:24" s="4" customFormat="1" ht="25.5" customHeight="1">
      <c r="A133" s="26"/>
      <c r="B133" s="27" t="s">
        <v>3</v>
      </c>
      <c r="C133" s="24">
        <f t="shared" ref="C133:K133" si="284">SUM(C116:C132)</f>
        <v>22</v>
      </c>
      <c r="D133" s="24">
        <f t="shared" si="284"/>
        <v>0</v>
      </c>
      <c r="E133" s="24">
        <f t="shared" si="284"/>
        <v>22</v>
      </c>
      <c r="F133" s="24">
        <f>SUM(F116:F132)</f>
        <v>183</v>
      </c>
      <c r="G133" s="31">
        <f t="shared" si="284"/>
        <v>23</v>
      </c>
      <c r="H133" s="24">
        <f t="shared" si="284"/>
        <v>206</v>
      </c>
      <c r="I133" s="24">
        <f t="shared" si="284"/>
        <v>126</v>
      </c>
      <c r="J133" s="24">
        <f t="shared" si="284"/>
        <v>11</v>
      </c>
      <c r="K133" s="24">
        <f t="shared" si="284"/>
        <v>137</v>
      </c>
      <c r="L133" s="95">
        <f t="shared" si="260"/>
        <v>331</v>
      </c>
      <c r="M133" s="95">
        <f t="shared" si="261"/>
        <v>34</v>
      </c>
      <c r="N133" s="95">
        <f t="shared" si="262"/>
        <v>365</v>
      </c>
      <c r="O133" s="35">
        <f t="shared" ref="O133:X133" si="285">SUM(O116:O132)</f>
        <v>34</v>
      </c>
      <c r="P133" s="24">
        <f t="shared" si="285"/>
        <v>0</v>
      </c>
      <c r="Q133" s="24">
        <f t="shared" si="285"/>
        <v>0</v>
      </c>
      <c r="R133" s="24">
        <f t="shared" si="285"/>
        <v>0</v>
      </c>
      <c r="S133" s="24">
        <f t="shared" si="285"/>
        <v>331</v>
      </c>
      <c r="T133" s="24">
        <f t="shared" si="285"/>
        <v>34</v>
      </c>
      <c r="U133" s="24">
        <f t="shared" si="285"/>
        <v>365</v>
      </c>
      <c r="V133" s="98">
        <f t="shared" si="285"/>
        <v>0</v>
      </c>
      <c r="W133" s="98">
        <f t="shared" si="285"/>
        <v>0</v>
      </c>
      <c r="X133" s="98">
        <f t="shared" si="285"/>
        <v>0</v>
      </c>
    </row>
    <row r="134" spans="1:24" s="4" customFormat="1" ht="25.5" customHeight="1">
      <c r="A134" s="26"/>
      <c r="B134" s="27" t="s">
        <v>2</v>
      </c>
      <c r="C134" s="24">
        <f t="shared" ref="C134:N134" si="286">C111+C133+C114</f>
        <v>86</v>
      </c>
      <c r="D134" s="95">
        <f t="shared" si="286"/>
        <v>19</v>
      </c>
      <c r="E134" s="95">
        <f t="shared" si="286"/>
        <v>105</v>
      </c>
      <c r="F134" s="95">
        <f>F111+F133+F114</f>
        <v>482</v>
      </c>
      <c r="G134" s="95">
        <f>G111+G133+G114</f>
        <v>182</v>
      </c>
      <c r="H134" s="95">
        <f>H111+H133+H114</f>
        <v>664</v>
      </c>
      <c r="I134" s="95">
        <f t="shared" si="286"/>
        <v>221</v>
      </c>
      <c r="J134" s="95">
        <f t="shared" si="286"/>
        <v>52</v>
      </c>
      <c r="K134" s="95">
        <f t="shared" si="286"/>
        <v>273</v>
      </c>
      <c r="L134" s="95">
        <f t="shared" si="286"/>
        <v>789</v>
      </c>
      <c r="M134" s="95">
        <f t="shared" si="286"/>
        <v>253</v>
      </c>
      <c r="N134" s="95">
        <f t="shared" si="286"/>
        <v>1042</v>
      </c>
      <c r="O134" s="35">
        <f>O111+O133</f>
        <v>86</v>
      </c>
      <c r="P134" s="24">
        <f>P111+P133</f>
        <v>0</v>
      </c>
      <c r="Q134" s="24">
        <f>Q111+Q133</f>
        <v>0</v>
      </c>
      <c r="R134" s="24">
        <f>R111+R133</f>
        <v>0</v>
      </c>
      <c r="S134" s="24">
        <f t="shared" ref="S134:X134" si="287">S111+S133+S114</f>
        <v>789</v>
      </c>
      <c r="T134" s="95">
        <f t="shared" si="287"/>
        <v>253</v>
      </c>
      <c r="U134" s="95">
        <f t="shared" si="287"/>
        <v>1042</v>
      </c>
      <c r="V134" s="98">
        <f t="shared" si="287"/>
        <v>0</v>
      </c>
      <c r="W134" s="98">
        <f t="shared" si="287"/>
        <v>0</v>
      </c>
      <c r="X134" s="98">
        <f t="shared" si="287"/>
        <v>0</v>
      </c>
    </row>
    <row r="135" spans="1:24" ht="25.5" customHeight="1">
      <c r="A135" s="18"/>
      <c r="B135" s="44" t="s">
        <v>92</v>
      </c>
      <c r="C135" s="12"/>
      <c r="D135" s="12"/>
      <c r="E135" s="12"/>
      <c r="F135" s="45"/>
      <c r="G135" s="45"/>
      <c r="H135" s="12"/>
      <c r="I135" s="45"/>
      <c r="J135" s="45"/>
      <c r="K135" s="12"/>
      <c r="L135" s="12"/>
      <c r="M135" s="12"/>
      <c r="N135" s="12"/>
      <c r="O135" s="11"/>
      <c r="P135" s="12"/>
      <c r="Q135" s="12"/>
      <c r="R135" s="12"/>
      <c r="S135" s="12"/>
      <c r="T135" s="12"/>
      <c r="U135" s="12"/>
      <c r="V135" s="12"/>
      <c r="W135" s="12"/>
      <c r="X135" s="12"/>
    </row>
    <row r="136" spans="1:24" ht="25.5" customHeight="1">
      <c r="A136" s="18"/>
      <c r="B136" s="29" t="s">
        <v>133</v>
      </c>
      <c r="C136" s="12"/>
      <c r="D136" s="12"/>
      <c r="E136" s="12"/>
      <c r="F136" s="94"/>
      <c r="G136" s="94"/>
      <c r="H136" s="12"/>
      <c r="I136" s="94"/>
      <c r="J136" s="24"/>
      <c r="K136" s="12"/>
      <c r="L136" s="12"/>
      <c r="M136" s="12"/>
      <c r="N136" s="12"/>
      <c r="O136" s="11"/>
      <c r="P136" s="12"/>
      <c r="Q136" s="12"/>
      <c r="R136" s="12"/>
      <c r="S136" s="12"/>
      <c r="T136" s="12"/>
      <c r="U136" s="12"/>
      <c r="V136" s="12"/>
      <c r="W136" s="12"/>
      <c r="X136" s="12"/>
    </row>
    <row r="137" spans="1:24" ht="25.5" customHeight="1">
      <c r="A137" s="18"/>
      <c r="B137" s="19" t="s">
        <v>53</v>
      </c>
      <c r="C137" s="12">
        <v>0</v>
      </c>
      <c r="D137" s="12">
        <v>1</v>
      </c>
      <c r="E137" s="12">
        <f t="shared" ref="E137:E142" si="288">C137+D137</f>
        <v>1</v>
      </c>
      <c r="F137" s="12">
        <v>1</v>
      </c>
      <c r="G137" s="38">
        <v>0</v>
      </c>
      <c r="H137" s="12">
        <f t="shared" ref="H137:H142" si="289">F137+G137</f>
        <v>1</v>
      </c>
      <c r="I137" s="12">
        <v>0</v>
      </c>
      <c r="J137" s="12">
        <v>0</v>
      </c>
      <c r="K137" s="12">
        <f t="shared" ref="K137:K142" si="290">I137+J137</f>
        <v>0</v>
      </c>
      <c r="L137" s="12">
        <f>C137+F137+I137</f>
        <v>1</v>
      </c>
      <c r="M137" s="12">
        <f>D137+G137+J137</f>
        <v>1</v>
      </c>
      <c r="N137" s="12">
        <f t="shared" ref="N137" si="291">L137+M137</f>
        <v>2</v>
      </c>
      <c r="O137" s="11">
        <v>2</v>
      </c>
      <c r="P137" s="12" t="str">
        <f t="shared" ref="P137:P142" si="292">IF(O137=1,L137,"0")</f>
        <v>0</v>
      </c>
      <c r="Q137" s="12" t="str">
        <f t="shared" ref="Q137:Q142" si="293">IF(O137=1,M137,"0")</f>
        <v>0</v>
      </c>
      <c r="R137" s="12" t="str">
        <f t="shared" ref="R137:R142" si="294">IF(O137=1,N137,"0")</f>
        <v>0</v>
      </c>
      <c r="S137" s="12">
        <f t="shared" ref="S137:S142" si="295">IF(O137=2,L137,"0")</f>
        <v>1</v>
      </c>
      <c r="T137" s="12">
        <f t="shared" ref="T137:T142" si="296">IF(O137=2,M137,"0")</f>
        <v>1</v>
      </c>
      <c r="U137" s="12">
        <f t="shared" ref="U137:U142" si="297">IF(O137=2,N137,"0")</f>
        <v>2</v>
      </c>
      <c r="V137" s="12" t="str">
        <f t="shared" ref="V137:V142" si="298">IF(O137=3,L137,"0")</f>
        <v>0</v>
      </c>
      <c r="W137" s="12" t="str">
        <f t="shared" ref="W137:W142" si="299">IF(O137=3,M137,"0")</f>
        <v>0</v>
      </c>
      <c r="X137" s="12" t="str">
        <f t="shared" ref="X137:X142" si="300">IF(O137=3,N137,"0")</f>
        <v>0</v>
      </c>
    </row>
    <row r="138" spans="1:24" ht="25.5" customHeight="1">
      <c r="A138" s="18"/>
      <c r="B138" s="19" t="s">
        <v>52</v>
      </c>
      <c r="C138" s="12">
        <v>3</v>
      </c>
      <c r="D138" s="12">
        <v>0</v>
      </c>
      <c r="E138" s="12">
        <f t="shared" si="288"/>
        <v>3</v>
      </c>
      <c r="F138" s="12">
        <v>16</v>
      </c>
      <c r="G138" s="38">
        <v>0</v>
      </c>
      <c r="H138" s="12">
        <f t="shared" si="289"/>
        <v>16</v>
      </c>
      <c r="I138" s="12">
        <v>5</v>
      </c>
      <c r="J138" s="12">
        <v>0</v>
      </c>
      <c r="K138" s="12">
        <f t="shared" si="290"/>
        <v>5</v>
      </c>
      <c r="L138" s="12">
        <f t="shared" ref="L138:L142" si="301">C138+F138+I138</f>
        <v>24</v>
      </c>
      <c r="M138" s="12">
        <f t="shared" ref="M138:M142" si="302">D138+G138+J138</f>
        <v>0</v>
      </c>
      <c r="N138" s="12">
        <f t="shared" ref="N138:N142" si="303">L138+M138</f>
        <v>24</v>
      </c>
      <c r="O138" s="11">
        <v>2</v>
      </c>
      <c r="P138" s="12" t="str">
        <f t="shared" si="292"/>
        <v>0</v>
      </c>
      <c r="Q138" s="12" t="str">
        <f t="shared" si="293"/>
        <v>0</v>
      </c>
      <c r="R138" s="12" t="str">
        <f t="shared" si="294"/>
        <v>0</v>
      </c>
      <c r="S138" s="12">
        <f t="shared" si="295"/>
        <v>24</v>
      </c>
      <c r="T138" s="12">
        <f t="shared" si="296"/>
        <v>0</v>
      </c>
      <c r="U138" s="12">
        <f t="shared" si="297"/>
        <v>24</v>
      </c>
      <c r="V138" s="12" t="str">
        <f t="shared" si="298"/>
        <v>0</v>
      </c>
      <c r="W138" s="12" t="str">
        <f t="shared" si="299"/>
        <v>0</v>
      </c>
      <c r="X138" s="12" t="str">
        <f t="shared" si="300"/>
        <v>0</v>
      </c>
    </row>
    <row r="139" spans="1:24" ht="25.5" customHeight="1">
      <c r="A139" s="18"/>
      <c r="B139" s="19" t="s">
        <v>77</v>
      </c>
      <c r="C139" s="12">
        <v>12</v>
      </c>
      <c r="D139" s="12">
        <v>2</v>
      </c>
      <c r="E139" s="12">
        <f t="shared" si="288"/>
        <v>14</v>
      </c>
      <c r="F139" s="12">
        <v>16</v>
      </c>
      <c r="G139" s="38">
        <v>1</v>
      </c>
      <c r="H139" s="12">
        <f t="shared" si="289"/>
        <v>17</v>
      </c>
      <c r="I139" s="12">
        <v>0</v>
      </c>
      <c r="J139" s="12">
        <v>1</v>
      </c>
      <c r="K139" s="12">
        <f t="shared" si="290"/>
        <v>1</v>
      </c>
      <c r="L139" s="12">
        <f t="shared" si="301"/>
        <v>28</v>
      </c>
      <c r="M139" s="12">
        <f t="shared" si="302"/>
        <v>4</v>
      </c>
      <c r="N139" s="12">
        <f t="shared" si="303"/>
        <v>32</v>
      </c>
      <c r="O139" s="11">
        <v>2</v>
      </c>
      <c r="P139" s="12" t="str">
        <f t="shared" si="292"/>
        <v>0</v>
      </c>
      <c r="Q139" s="12" t="str">
        <f t="shared" si="293"/>
        <v>0</v>
      </c>
      <c r="R139" s="12" t="str">
        <f t="shared" si="294"/>
        <v>0</v>
      </c>
      <c r="S139" s="12">
        <f t="shared" si="295"/>
        <v>28</v>
      </c>
      <c r="T139" s="12">
        <f t="shared" si="296"/>
        <v>4</v>
      </c>
      <c r="U139" s="12">
        <f t="shared" si="297"/>
        <v>32</v>
      </c>
      <c r="V139" s="12" t="str">
        <f t="shared" si="298"/>
        <v>0</v>
      </c>
      <c r="W139" s="12" t="str">
        <f t="shared" si="299"/>
        <v>0</v>
      </c>
      <c r="X139" s="12" t="str">
        <f t="shared" si="300"/>
        <v>0</v>
      </c>
    </row>
    <row r="140" spans="1:24" ht="25.5" customHeight="1">
      <c r="A140" s="18"/>
      <c r="B140" s="19" t="s">
        <v>50</v>
      </c>
      <c r="C140" s="12">
        <v>4</v>
      </c>
      <c r="D140" s="12">
        <v>1</v>
      </c>
      <c r="E140" s="12">
        <f t="shared" si="288"/>
        <v>5</v>
      </c>
      <c r="F140" s="12">
        <v>28</v>
      </c>
      <c r="G140" s="38">
        <v>5</v>
      </c>
      <c r="H140" s="12">
        <f t="shared" si="289"/>
        <v>33</v>
      </c>
      <c r="I140" s="12">
        <v>8</v>
      </c>
      <c r="J140" s="12">
        <v>1</v>
      </c>
      <c r="K140" s="12">
        <f t="shared" si="290"/>
        <v>9</v>
      </c>
      <c r="L140" s="12">
        <f t="shared" si="301"/>
        <v>40</v>
      </c>
      <c r="M140" s="12">
        <f t="shared" si="302"/>
        <v>7</v>
      </c>
      <c r="N140" s="12">
        <f t="shared" si="303"/>
        <v>47</v>
      </c>
      <c r="O140" s="11">
        <v>2</v>
      </c>
      <c r="P140" s="12" t="str">
        <f t="shared" si="292"/>
        <v>0</v>
      </c>
      <c r="Q140" s="12" t="str">
        <f t="shared" si="293"/>
        <v>0</v>
      </c>
      <c r="R140" s="12" t="str">
        <f t="shared" si="294"/>
        <v>0</v>
      </c>
      <c r="S140" s="12">
        <f t="shared" si="295"/>
        <v>40</v>
      </c>
      <c r="T140" s="12">
        <f t="shared" si="296"/>
        <v>7</v>
      </c>
      <c r="U140" s="12">
        <f t="shared" si="297"/>
        <v>47</v>
      </c>
      <c r="V140" s="12" t="str">
        <f t="shared" si="298"/>
        <v>0</v>
      </c>
      <c r="W140" s="12" t="str">
        <f t="shared" si="299"/>
        <v>0</v>
      </c>
      <c r="X140" s="12" t="str">
        <f t="shared" si="300"/>
        <v>0</v>
      </c>
    </row>
    <row r="141" spans="1:24" ht="25.5" customHeight="1">
      <c r="A141" s="18"/>
      <c r="B141" s="19" t="s">
        <v>101</v>
      </c>
      <c r="C141" s="12">
        <v>15</v>
      </c>
      <c r="D141" s="12">
        <v>1</v>
      </c>
      <c r="E141" s="12">
        <f t="shared" ref="E141" si="304">C141+D141</f>
        <v>16</v>
      </c>
      <c r="F141" s="12">
        <v>3</v>
      </c>
      <c r="G141" s="38">
        <v>0</v>
      </c>
      <c r="H141" s="12">
        <f t="shared" ref="H141" si="305">F141+G141</f>
        <v>3</v>
      </c>
      <c r="I141" s="12">
        <v>0</v>
      </c>
      <c r="J141" s="12">
        <v>0</v>
      </c>
      <c r="K141" s="12">
        <f t="shared" ref="K141" si="306">I141+J141</f>
        <v>0</v>
      </c>
      <c r="L141" s="12">
        <f t="shared" si="301"/>
        <v>18</v>
      </c>
      <c r="M141" s="12">
        <f t="shared" si="302"/>
        <v>1</v>
      </c>
      <c r="N141" s="12">
        <f t="shared" si="303"/>
        <v>19</v>
      </c>
      <c r="O141" s="11">
        <v>2</v>
      </c>
      <c r="P141" s="12" t="str">
        <f t="shared" ref="P141" si="307">IF(O141=1,L141,"0")</f>
        <v>0</v>
      </c>
      <c r="Q141" s="12" t="str">
        <f t="shared" ref="Q141" si="308">IF(O141=1,M141,"0")</f>
        <v>0</v>
      </c>
      <c r="R141" s="12" t="str">
        <f t="shared" ref="R141" si="309">IF(O141=1,N141,"0")</f>
        <v>0</v>
      </c>
      <c r="S141" s="12">
        <f t="shared" si="295"/>
        <v>18</v>
      </c>
      <c r="T141" s="12">
        <f t="shared" si="296"/>
        <v>1</v>
      </c>
      <c r="U141" s="12">
        <f t="shared" si="297"/>
        <v>19</v>
      </c>
      <c r="V141" s="12" t="str">
        <f t="shared" si="298"/>
        <v>0</v>
      </c>
      <c r="W141" s="12" t="str">
        <f t="shared" si="299"/>
        <v>0</v>
      </c>
      <c r="X141" s="12" t="str">
        <f t="shared" si="300"/>
        <v>0</v>
      </c>
    </row>
    <row r="142" spans="1:24" ht="25.5" customHeight="1">
      <c r="A142" s="18"/>
      <c r="B142" s="19" t="s">
        <v>105</v>
      </c>
      <c r="C142" s="12">
        <v>3</v>
      </c>
      <c r="D142" s="12">
        <v>0</v>
      </c>
      <c r="E142" s="12">
        <f t="shared" si="288"/>
        <v>3</v>
      </c>
      <c r="F142" s="12">
        <v>28</v>
      </c>
      <c r="G142" s="38">
        <v>7</v>
      </c>
      <c r="H142" s="12">
        <f t="shared" si="289"/>
        <v>35</v>
      </c>
      <c r="I142" s="12">
        <v>1</v>
      </c>
      <c r="J142" s="12">
        <v>0</v>
      </c>
      <c r="K142" s="12">
        <f t="shared" si="290"/>
        <v>1</v>
      </c>
      <c r="L142" s="12">
        <f t="shared" si="301"/>
        <v>32</v>
      </c>
      <c r="M142" s="12">
        <f t="shared" si="302"/>
        <v>7</v>
      </c>
      <c r="N142" s="12">
        <f t="shared" si="303"/>
        <v>39</v>
      </c>
      <c r="O142" s="11">
        <v>2</v>
      </c>
      <c r="P142" s="12" t="str">
        <f t="shared" si="292"/>
        <v>0</v>
      </c>
      <c r="Q142" s="12" t="str">
        <f t="shared" si="293"/>
        <v>0</v>
      </c>
      <c r="R142" s="12" t="str">
        <f t="shared" si="294"/>
        <v>0</v>
      </c>
      <c r="S142" s="12">
        <f t="shared" si="295"/>
        <v>32</v>
      </c>
      <c r="T142" s="12">
        <f t="shared" si="296"/>
        <v>7</v>
      </c>
      <c r="U142" s="12">
        <f t="shared" si="297"/>
        <v>39</v>
      </c>
      <c r="V142" s="12" t="str">
        <f t="shared" si="298"/>
        <v>0</v>
      </c>
      <c r="W142" s="12" t="str">
        <f t="shared" si="299"/>
        <v>0</v>
      </c>
      <c r="X142" s="12" t="str">
        <f t="shared" si="300"/>
        <v>0</v>
      </c>
    </row>
    <row r="143" spans="1:24" s="4" customFormat="1" ht="25.5" customHeight="1">
      <c r="A143" s="26"/>
      <c r="B143" s="27" t="s">
        <v>3</v>
      </c>
      <c r="C143" s="24">
        <f t="shared" ref="C143:K143" si="310">SUM(C137:C142)</f>
        <v>37</v>
      </c>
      <c r="D143" s="24">
        <f t="shared" si="310"/>
        <v>5</v>
      </c>
      <c r="E143" s="24">
        <f t="shared" si="310"/>
        <v>42</v>
      </c>
      <c r="F143" s="24">
        <f>SUM(F137:F142)</f>
        <v>92</v>
      </c>
      <c r="G143" s="31">
        <f t="shared" si="310"/>
        <v>13</v>
      </c>
      <c r="H143" s="24">
        <f t="shared" si="310"/>
        <v>105</v>
      </c>
      <c r="I143" s="24">
        <f t="shared" si="310"/>
        <v>14</v>
      </c>
      <c r="J143" s="24">
        <f t="shared" si="310"/>
        <v>2</v>
      </c>
      <c r="K143" s="24">
        <f t="shared" si="310"/>
        <v>16</v>
      </c>
      <c r="L143" s="95">
        <f t="shared" ref="L143" si="311">C143+F143+I143</f>
        <v>143</v>
      </c>
      <c r="M143" s="95">
        <f t="shared" ref="M143" si="312">D143+G143+J143</f>
        <v>20</v>
      </c>
      <c r="N143" s="95">
        <f t="shared" ref="N143" si="313">L143+M143</f>
        <v>163</v>
      </c>
      <c r="O143" s="35">
        <f t="shared" ref="O143:X143" si="314">SUM(O137:O142)</f>
        <v>12</v>
      </c>
      <c r="P143" s="24">
        <f t="shared" si="314"/>
        <v>0</v>
      </c>
      <c r="Q143" s="24">
        <f t="shared" si="314"/>
        <v>0</v>
      </c>
      <c r="R143" s="24">
        <f t="shared" si="314"/>
        <v>0</v>
      </c>
      <c r="S143" s="24">
        <f t="shared" si="314"/>
        <v>143</v>
      </c>
      <c r="T143" s="24">
        <f t="shared" si="314"/>
        <v>20</v>
      </c>
      <c r="U143" s="24">
        <f t="shared" si="314"/>
        <v>163</v>
      </c>
      <c r="V143" s="98">
        <f t="shared" si="314"/>
        <v>0</v>
      </c>
      <c r="W143" s="98">
        <f t="shared" si="314"/>
        <v>0</v>
      </c>
      <c r="X143" s="98">
        <f t="shared" si="314"/>
        <v>0</v>
      </c>
    </row>
    <row r="144" spans="1:24" s="4" customFormat="1" ht="25.5" customHeight="1">
      <c r="A144" s="26"/>
      <c r="B144" s="27" t="s">
        <v>93</v>
      </c>
      <c r="C144" s="24">
        <f t="shared" ref="C144:K144" si="315">C143</f>
        <v>37</v>
      </c>
      <c r="D144" s="24">
        <f t="shared" si="315"/>
        <v>5</v>
      </c>
      <c r="E144" s="24">
        <f t="shared" si="315"/>
        <v>42</v>
      </c>
      <c r="F144" s="24">
        <f t="shared" si="315"/>
        <v>92</v>
      </c>
      <c r="G144" s="31">
        <f t="shared" si="315"/>
        <v>13</v>
      </c>
      <c r="H144" s="24">
        <f t="shared" si="315"/>
        <v>105</v>
      </c>
      <c r="I144" s="24">
        <f t="shared" si="315"/>
        <v>14</v>
      </c>
      <c r="J144" s="24">
        <f t="shared" si="315"/>
        <v>2</v>
      </c>
      <c r="K144" s="24">
        <f t="shared" si="315"/>
        <v>16</v>
      </c>
      <c r="L144" s="95">
        <f t="shared" ref="L144" si="316">C144+F144+I144</f>
        <v>143</v>
      </c>
      <c r="M144" s="95">
        <f t="shared" ref="M144" si="317">D144+G144+J144</f>
        <v>20</v>
      </c>
      <c r="N144" s="95">
        <f t="shared" ref="N144" si="318">L144+M144</f>
        <v>163</v>
      </c>
      <c r="O144" s="35">
        <f>O143</f>
        <v>12</v>
      </c>
      <c r="P144" s="24">
        <f>P143</f>
        <v>0</v>
      </c>
      <c r="Q144" s="24">
        <f t="shared" ref="Q144:R144" si="319">Q143</f>
        <v>0</v>
      </c>
      <c r="R144" s="24">
        <f t="shared" si="319"/>
        <v>0</v>
      </c>
      <c r="S144" s="24">
        <f t="shared" ref="S144:X144" si="320">S143</f>
        <v>143</v>
      </c>
      <c r="T144" s="24">
        <f t="shared" si="320"/>
        <v>20</v>
      </c>
      <c r="U144" s="24">
        <f t="shared" si="320"/>
        <v>163</v>
      </c>
      <c r="V144" s="98">
        <f t="shared" si="320"/>
        <v>0</v>
      </c>
      <c r="W144" s="98">
        <f t="shared" si="320"/>
        <v>0</v>
      </c>
      <c r="X144" s="98">
        <f t="shared" si="320"/>
        <v>0</v>
      </c>
    </row>
    <row r="145" spans="1:24" s="4" customFormat="1" ht="25.5" customHeight="1">
      <c r="A145" s="68"/>
      <c r="B145" s="69" t="s">
        <v>1</v>
      </c>
      <c r="C145" s="70">
        <f t="shared" ref="C145:K145" si="321">C134+C144</f>
        <v>123</v>
      </c>
      <c r="D145" s="70">
        <f t="shared" si="321"/>
        <v>24</v>
      </c>
      <c r="E145" s="70">
        <f t="shared" si="321"/>
        <v>147</v>
      </c>
      <c r="F145" s="70">
        <f>F134+F144</f>
        <v>574</v>
      </c>
      <c r="G145" s="71">
        <f t="shared" si="321"/>
        <v>195</v>
      </c>
      <c r="H145" s="70">
        <f>SUM(F145:G145)</f>
        <v>769</v>
      </c>
      <c r="I145" s="70">
        <f t="shared" si="321"/>
        <v>235</v>
      </c>
      <c r="J145" s="70">
        <f t="shared" si="321"/>
        <v>54</v>
      </c>
      <c r="K145" s="70">
        <f t="shared" si="321"/>
        <v>289</v>
      </c>
      <c r="L145" s="70">
        <f>C145+F145+I145</f>
        <v>932</v>
      </c>
      <c r="M145" s="70">
        <f>D145+G145+J145</f>
        <v>273</v>
      </c>
      <c r="N145" s="70">
        <f>L145+M145</f>
        <v>1205</v>
      </c>
      <c r="O145" s="74">
        <f t="shared" ref="O145:X145" si="322">O134+O144</f>
        <v>98</v>
      </c>
      <c r="P145" s="70">
        <f t="shared" si="322"/>
        <v>0</v>
      </c>
      <c r="Q145" s="70">
        <f t="shared" si="322"/>
        <v>0</v>
      </c>
      <c r="R145" s="70">
        <f t="shared" si="322"/>
        <v>0</v>
      </c>
      <c r="S145" s="70">
        <f t="shared" si="322"/>
        <v>932</v>
      </c>
      <c r="T145" s="70">
        <f t="shared" si="322"/>
        <v>273</v>
      </c>
      <c r="U145" s="70">
        <f t="shared" si="322"/>
        <v>1205</v>
      </c>
      <c r="V145" s="70">
        <f t="shared" si="322"/>
        <v>0</v>
      </c>
      <c r="W145" s="70">
        <f t="shared" si="322"/>
        <v>0</v>
      </c>
      <c r="X145" s="70">
        <f t="shared" si="322"/>
        <v>0</v>
      </c>
    </row>
    <row r="146" spans="1:24" ht="25.5" customHeight="1">
      <c r="A146" s="26" t="s">
        <v>47</v>
      </c>
      <c r="B146" s="29"/>
      <c r="C146" s="12"/>
      <c r="D146" s="12"/>
      <c r="E146" s="12"/>
      <c r="F146" s="94"/>
      <c r="G146" s="94"/>
      <c r="H146" s="12"/>
      <c r="I146" s="24"/>
      <c r="J146" s="24"/>
      <c r="K146" s="12"/>
      <c r="L146" s="12"/>
      <c r="M146" s="12"/>
      <c r="N146" s="12"/>
      <c r="O146" s="11"/>
      <c r="P146" s="12"/>
      <c r="Q146" s="12"/>
      <c r="R146" s="12"/>
      <c r="S146" s="12"/>
      <c r="T146" s="12"/>
      <c r="U146" s="12"/>
      <c r="V146" s="12"/>
      <c r="W146" s="12"/>
      <c r="X146" s="12"/>
    </row>
    <row r="147" spans="1:24" ht="25.5" customHeight="1">
      <c r="A147" s="26"/>
      <c r="B147" s="44" t="s">
        <v>5</v>
      </c>
      <c r="C147" s="12"/>
      <c r="D147" s="12"/>
      <c r="E147" s="12"/>
      <c r="F147" s="45"/>
      <c r="G147" s="45"/>
      <c r="H147" s="12"/>
      <c r="I147" s="45"/>
      <c r="J147" s="45"/>
      <c r="K147" s="12"/>
      <c r="L147" s="12"/>
      <c r="M147" s="12"/>
      <c r="N147" s="12"/>
      <c r="O147" s="11"/>
      <c r="P147" s="12"/>
      <c r="Q147" s="12"/>
      <c r="R147" s="12"/>
      <c r="S147" s="12"/>
      <c r="T147" s="12"/>
      <c r="U147" s="12"/>
      <c r="V147" s="12"/>
      <c r="W147" s="12"/>
      <c r="X147" s="12"/>
    </row>
    <row r="148" spans="1:24" ht="25.5" customHeight="1">
      <c r="A148" s="18"/>
      <c r="B148" s="29" t="s">
        <v>118</v>
      </c>
      <c r="C148" s="12"/>
      <c r="D148" s="12"/>
      <c r="E148" s="12"/>
      <c r="F148" s="94"/>
      <c r="G148" s="94"/>
      <c r="H148" s="12"/>
      <c r="I148" s="24"/>
      <c r="J148" s="24"/>
      <c r="K148" s="12"/>
      <c r="L148" s="12"/>
      <c r="M148" s="12"/>
      <c r="N148" s="12"/>
      <c r="O148" s="11"/>
      <c r="P148" s="12"/>
      <c r="Q148" s="12"/>
      <c r="R148" s="12"/>
      <c r="S148" s="12"/>
      <c r="T148" s="12"/>
      <c r="U148" s="12"/>
      <c r="V148" s="12"/>
      <c r="W148" s="12"/>
      <c r="X148" s="12"/>
    </row>
    <row r="149" spans="1:24" ht="25.5" customHeight="1">
      <c r="A149" s="18"/>
      <c r="B149" s="19" t="s">
        <v>37</v>
      </c>
      <c r="C149" s="12">
        <v>0</v>
      </c>
      <c r="D149" s="12">
        <v>0</v>
      </c>
      <c r="E149" s="12">
        <f t="shared" ref="E149:E157" si="323">C149+D149</f>
        <v>0</v>
      </c>
      <c r="F149" s="12">
        <v>16</v>
      </c>
      <c r="G149" s="38">
        <v>89</v>
      </c>
      <c r="H149" s="12">
        <f t="shared" ref="H149:H157" si="324">F149+G149</f>
        <v>105</v>
      </c>
      <c r="I149" s="12">
        <v>4</v>
      </c>
      <c r="J149" s="12">
        <v>1</v>
      </c>
      <c r="K149" s="12">
        <f t="shared" ref="K149:K157" si="325">I149+J149</f>
        <v>5</v>
      </c>
      <c r="L149" s="12">
        <f t="shared" ref="L149:M158" si="326">C149+F149+I149</f>
        <v>20</v>
      </c>
      <c r="M149" s="12">
        <f t="shared" si="326"/>
        <v>90</v>
      </c>
      <c r="N149" s="12">
        <f t="shared" ref="N149:N158" si="327">L149+M149</f>
        <v>110</v>
      </c>
      <c r="O149" s="11">
        <v>2</v>
      </c>
      <c r="P149" s="12" t="str">
        <f t="shared" ref="P149:P157" si="328">IF(O149=1,L149,"0")</f>
        <v>0</v>
      </c>
      <c r="Q149" s="12" t="str">
        <f t="shared" ref="Q149:Q157" si="329">IF(O149=1,M149,"0")</f>
        <v>0</v>
      </c>
      <c r="R149" s="12" t="str">
        <f t="shared" ref="R149:R157" si="330">IF(O149=1,N149,"0")</f>
        <v>0</v>
      </c>
      <c r="S149" s="12">
        <f t="shared" ref="S149:S157" si="331">IF(O149=2,L149,"0")</f>
        <v>20</v>
      </c>
      <c r="T149" s="12">
        <f t="shared" ref="T149:T157" si="332">IF(O149=2,M149,"0")</f>
        <v>90</v>
      </c>
      <c r="U149" s="12">
        <f t="shared" ref="U149:U157" si="333">IF(O149=2,N149,"0")</f>
        <v>110</v>
      </c>
      <c r="V149" s="12" t="str">
        <f t="shared" ref="V149:V157" si="334">IF(O149=3,L149,"0")</f>
        <v>0</v>
      </c>
      <c r="W149" s="12" t="str">
        <f t="shared" ref="W149:W157" si="335">IF(O149=3,M149,"0")</f>
        <v>0</v>
      </c>
      <c r="X149" s="12" t="str">
        <f t="shared" ref="X149:X157" si="336">IF(O149=3,N149,"0")</f>
        <v>0</v>
      </c>
    </row>
    <row r="150" spans="1:24" ht="25.5" customHeight="1">
      <c r="A150" s="18"/>
      <c r="B150" s="19" t="s">
        <v>41</v>
      </c>
      <c r="C150" s="12">
        <v>0</v>
      </c>
      <c r="D150" s="12">
        <v>0</v>
      </c>
      <c r="E150" s="12">
        <f t="shared" si="323"/>
        <v>0</v>
      </c>
      <c r="F150" s="12">
        <v>19</v>
      </c>
      <c r="G150" s="38">
        <v>72</v>
      </c>
      <c r="H150" s="12">
        <f t="shared" si="324"/>
        <v>91</v>
      </c>
      <c r="I150" s="12">
        <v>2</v>
      </c>
      <c r="J150" s="12">
        <v>11</v>
      </c>
      <c r="K150" s="12">
        <f t="shared" si="325"/>
        <v>13</v>
      </c>
      <c r="L150" s="12">
        <f t="shared" si="326"/>
        <v>21</v>
      </c>
      <c r="M150" s="12">
        <f t="shared" si="326"/>
        <v>83</v>
      </c>
      <c r="N150" s="12">
        <f t="shared" si="327"/>
        <v>104</v>
      </c>
      <c r="O150" s="50">
        <v>1</v>
      </c>
      <c r="P150" s="12">
        <f t="shared" si="328"/>
        <v>21</v>
      </c>
      <c r="Q150" s="12">
        <f t="shared" si="329"/>
        <v>83</v>
      </c>
      <c r="R150" s="12">
        <f t="shared" si="330"/>
        <v>104</v>
      </c>
      <c r="S150" s="12" t="str">
        <f t="shared" si="331"/>
        <v>0</v>
      </c>
      <c r="T150" s="12" t="str">
        <f t="shared" si="332"/>
        <v>0</v>
      </c>
      <c r="U150" s="12" t="str">
        <f t="shared" si="333"/>
        <v>0</v>
      </c>
      <c r="V150" s="12" t="str">
        <f t="shared" si="334"/>
        <v>0</v>
      </c>
      <c r="W150" s="12" t="str">
        <f t="shared" si="335"/>
        <v>0</v>
      </c>
      <c r="X150" s="12" t="str">
        <f t="shared" si="336"/>
        <v>0</v>
      </c>
    </row>
    <row r="151" spans="1:24" ht="25.5" customHeight="1">
      <c r="A151" s="18"/>
      <c r="B151" s="19" t="s">
        <v>39</v>
      </c>
      <c r="C151" s="12">
        <v>0</v>
      </c>
      <c r="D151" s="12">
        <v>1</v>
      </c>
      <c r="E151" s="12">
        <f t="shared" si="323"/>
        <v>1</v>
      </c>
      <c r="F151" s="12">
        <v>0</v>
      </c>
      <c r="G151" s="38">
        <v>0</v>
      </c>
      <c r="H151" s="12">
        <f t="shared" si="324"/>
        <v>0</v>
      </c>
      <c r="I151" s="12">
        <v>0</v>
      </c>
      <c r="J151" s="12">
        <v>0</v>
      </c>
      <c r="K151" s="12">
        <f t="shared" si="325"/>
        <v>0</v>
      </c>
      <c r="L151" s="12">
        <f t="shared" si="326"/>
        <v>0</v>
      </c>
      <c r="M151" s="12">
        <f t="shared" si="326"/>
        <v>1</v>
      </c>
      <c r="N151" s="12">
        <f t="shared" si="327"/>
        <v>1</v>
      </c>
      <c r="O151" s="50">
        <v>1</v>
      </c>
      <c r="P151" s="12">
        <f t="shared" si="328"/>
        <v>0</v>
      </c>
      <c r="Q151" s="12">
        <f t="shared" si="329"/>
        <v>1</v>
      </c>
      <c r="R151" s="12">
        <f t="shared" si="330"/>
        <v>1</v>
      </c>
      <c r="S151" s="12" t="str">
        <f t="shared" si="331"/>
        <v>0</v>
      </c>
      <c r="T151" s="12" t="str">
        <f t="shared" si="332"/>
        <v>0</v>
      </c>
      <c r="U151" s="12" t="str">
        <f t="shared" si="333"/>
        <v>0</v>
      </c>
      <c r="V151" s="12" t="str">
        <f t="shared" si="334"/>
        <v>0</v>
      </c>
      <c r="W151" s="12" t="str">
        <f t="shared" si="335"/>
        <v>0</v>
      </c>
      <c r="X151" s="12" t="str">
        <f t="shared" si="336"/>
        <v>0</v>
      </c>
    </row>
    <row r="152" spans="1:24" ht="25.5" customHeight="1">
      <c r="A152" s="18"/>
      <c r="B152" s="106" t="s">
        <v>177</v>
      </c>
      <c r="C152" s="12">
        <v>0</v>
      </c>
      <c r="D152" s="12">
        <v>0</v>
      </c>
      <c r="E152" s="12">
        <f t="shared" ref="E152" si="337">C152+D152</f>
        <v>0</v>
      </c>
      <c r="F152" s="12">
        <v>42</v>
      </c>
      <c r="G152" s="38">
        <v>90</v>
      </c>
      <c r="H152" s="12">
        <f t="shared" ref="H152" si="338">F152+G152</f>
        <v>132</v>
      </c>
      <c r="I152" s="12">
        <v>6</v>
      </c>
      <c r="J152" s="12">
        <v>7</v>
      </c>
      <c r="K152" s="12">
        <f t="shared" ref="K152" si="339">I152+J152</f>
        <v>13</v>
      </c>
      <c r="L152" s="12">
        <f t="shared" ref="L152" si="340">C152+F152+I152</f>
        <v>48</v>
      </c>
      <c r="M152" s="12">
        <f t="shared" ref="M152" si="341">D152+G152+J152</f>
        <v>97</v>
      </c>
      <c r="N152" s="12">
        <f t="shared" ref="N152" si="342">L152+M152</f>
        <v>145</v>
      </c>
      <c r="O152" s="50">
        <v>1</v>
      </c>
      <c r="P152" s="12">
        <f t="shared" ref="P152" si="343">IF(O152=1,L152,"0")</f>
        <v>48</v>
      </c>
      <c r="Q152" s="12">
        <f t="shared" ref="Q152" si="344">IF(O152=1,M152,"0")</f>
        <v>97</v>
      </c>
      <c r="R152" s="12">
        <f t="shared" ref="R152" si="345">IF(O152=1,N152,"0")</f>
        <v>145</v>
      </c>
      <c r="S152" s="12" t="str">
        <f t="shared" ref="S152" si="346">IF(O152=2,L152,"0")</f>
        <v>0</v>
      </c>
      <c r="T152" s="12" t="str">
        <f t="shared" ref="T152" si="347">IF(O152=2,M152,"0")</f>
        <v>0</v>
      </c>
      <c r="U152" s="12" t="str">
        <f t="shared" ref="U152" si="348">IF(O152=2,N152,"0")</f>
        <v>0</v>
      </c>
      <c r="V152" s="12" t="str">
        <f t="shared" ref="V152" si="349">IF(O152=3,L152,"0")</f>
        <v>0</v>
      </c>
      <c r="W152" s="12" t="str">
        <f t="shared" ref="W152" si="350">IF(O152=3,M152,"0")</f>
        <v>0</v>
      </c>
      <c r="X152" s="12" t="str">
        <f t="shared" ref="X152" si="351">IF(O152=3,N152,"0")</f>
        <v>0</v>
      </c>
    </row>
    <row r="153" spans="1:24" ht="25.5" customHeight="1">
      <c r="A153" s="18"/>
      <c r="B153" s="19" t="s">
        <v>153</v>
      </c>
      <c r="C153" s="12">
        <v>0</v>
      </c>
      <c r="D153" s="12">
        <v>1</v>
      </c>
      <c r="E153" s="12">
        <f t="shared" ref="E153" si="352">C153+D153</f>
        <v>1</v>
      </c>
      <c r="F153" s="12">
        <v>32</v>
      </c>
      <c r="G153" s="38">
        <v>94</v>
      </c>
      <c r="H153" s="12">
        <f t="shared" ref="H153" si="353">F153+G153</f>
        <v>126</v>
      </c>
      <c r="I153" s="12">
        <v>2</v>
      </c>
      <c r="J153" s="12">
        <v>3</v>
      </c>
      <c r="K153" s="12">
        <f t="shared" ref="K153" si="354">I153+J153</f>
        <v>5</v>
      </c>
      <c r="L153" s="12">
        <f t="shared" ref="L153" si="355">C153+F153+I153</f>
        <v>34</v>
      </c>
      <c r="M153" s="12">
        <f t="shared" ref="M153" si="356">D153+G153+J153</f>
        <v>98</v>
      </c>
      <c r="N153" s="12">
        <f t="shared" ref="N153" si="357">L153+M153</f>
        <v>132</v>
      </c>
      <c r="O153" s="50">
        <v>2</v>
      </c>
      <c r="P153" s="12" t="str">
        <f t="shared" ref="P153" si="358">IF(O153=1,L153,"0")</f>
        <v>0</v>
      </c>
      <c r="Q153" s="12" t="str">
        <f t="shared" ref="Q153" si="359">IF(O153=1,M153,"0")</f>
        <v>0</v>
      </c>
      <c r="R153" s="12" t="str">
        <f t="shared" ref="R153" si="360">IF(O153=1,N153,"0")</f>
        <v>0</v>
      </c>
      <c r="S153" s="12">
        <f t="shared" si="331"/>
        <v>34</v>
      </c>
      <c r="T153" s="12">
        <f t="shared" si="332"/>
        <v>98</v>
      </c>
      <c r="U153" s="12">
        <f t="shared" si="333"/>
        <v>132</v>
      </c>
      <c r="V153" s="12" t="str">
        <f t="shared" si="334"/>
        <v>0</v>
      </c>
      <c r="W153" s="12" t="str">
        <f t="shared" si="335"/>
        <v>0</v>
      </c>
      <c r="X153" s="12" t="str">
        <f t="shared" si="336"/>
        <v>0</v>
      </c>
    </row>
    <row r="154" spans="1:24" ht="25.5" customHeight="1">
      <c r="A154" s="18"/>
      <c r="B154" s="19" t="s">
        <v>38</v>
      </c>
      <c r="C154" s="12">
        <v>2</v>
      </c>
      <c r="D154" s="12">
        <v>1</v>
      </c>
      <c r="E154" s="12">
        <f t="shared" si="323"/>
        <v>3</v>
      </c>
      <c r="F154" s="12">
        <v>1</v>
      </c>
      <c r="G154" s="38">
        <v>1</v>
      </c>
      <c r="H154" s="12">
        <f t="shared" si="324"/>
        <v>2</v>
      </c>
      <c r="I154" s="12">
        <v>0</v>
      </c>
      <c r="J154" s="12">
        <v>0</v>
      </c>
      <c r="K154" s="12">
        <f t="shared" si="325"/>
        <v>0</v>
      </c>
      <c r="L154" s="12">
        <f t="shared" si="326"/>
        <v>3</v>
      </c>
      <c r="M154" s="12">
        <f t="shared" si="326"/>
        <v>2</v>
      </c>
      <c r="N154" s="12">
        <f t="shared" si="327"/>
        <v>5</v>
      </c>
      <c r="O154" s="50">
        <v>1</v>
      </c>
      <c r="P154" s="12">
        <f t="shared" si="328"/>
        <v>3</v>
      </c>
      <c r="Q154" s="12">
        <f t="shared" si="329"/>
        <v>2</v>
      </c>
      <c r="R154" s="12">
        <f t="shared" si="330"/>
        <v>5</v>
      </c>
      <c r="S154" s="12" t="str">
        <f t="shared" si="331"/>
        <v>0</v>
      </c>
      <c r="T154" s="12" t="str">
        <f t="shared" si="332"/>
        <v>0</v>
      </c>
      <c r="U154" s="12" t="str">
        <f t="shared" si="333"/>
        <v>0</v>
      </c>
      <c r="V154" s="12" t="str">
        <f t="shared" si="334"/>
        <v>0</v>
      </c>
      <c r="W154" s="12" t="str">
        <f t="shared" si="335"/>
        <v>0</v>
      </c>
      <c r="X154" s="12" t="str">
        <f t="shared" si="336"/>
        <v>0</v>
      </c>
    </row>
    <row r="155" spans="1:24" ht="25.5" customHeight="1">
      <c r="A155" s="18"/>
      <c r="B155" s="19" t="s">
        <v>154</v>
      </c>
      <c r="C155" s="12">
        <v>0</v>
      </c>
      <c r="D155" s="12">
        <v>0</v>
      </c>
      <c r="E155" s="12">
        <f t="shared" ref="E155" si="361">C155+D155</f>
        <v>0</v>
      </c>
      <c r="F155" s="12">
        <v>34</v>
      </c>
      <c r="G155" s="38">
        <v>103</v>
      </c>
      <c r="H155" s="12">
        <f t="shared" ref="H155" si="362">F155+G155</f>
        <v>137</v>
      </c>
      <c r="I155" s="12">
        <v>1</v>
      </c>
      <c r="J155" s="12">
        <v>8</v>
      </c>
      <c r="K155" s="12">
        <f t="shared" ref="K155" si="363">I155+J155</f>
        <v>9</v>
      </c>
      <c r="L155" s="12">
        <f t="shared" ref="L155" si="364">C155+F155+I155</f>
        <v>35</v>
      </c>
      <c r="M155" s="12">
        <f t="shared" ref="M155" si="365">D155+G155+J155</f>
        <v>111</v>
      </c>
      <c r="N155" s="12">
        <f t="shared" ref="N155" si="366">L155+M155</f>
        <v>146</v>
      </c>
      <c r="O155" s="50">
        <v>1</v>
      </c>
      <c r="P155" s="12">
        <f t="shared" ref="P155" si="367">IF(O155=1,L155,"0")</f>
        <v>35</v>
      </c>
      <c r="Q155" s="12">
        <f t="shared" ref="Q155" si="368">IF(O155=1,M155,"0")</f>
        <v>111</v>
      </c>
      <c r="R155" s="12">
        <f t="shared" ref="R155" si="369">IF(O155=1,N155,"0")</f>
        <v>146</v>
      </c>
      <c r="S155" s="12" t="str">
        <f t="shared" si="331"/>
        <v>0</v>
      </c>
      <c r="T155" s="12" t="str">
        <f t="shared" si="332"/>
        <v>0</v>
      </c>
      <c r="U155" s="12" t="str">
        <f t="shared" si="333"/>
        <v>0</v>
      </c>
      <c r="V155" s="12" t="str">
        <f t="shared" si="334"/>
        <v>0</v>
      </c>
      <c r="W155" s="12" t="str">
        <f t="shared" si="335"/>
        <v>0</v>
      </c>
      <c r="X155" s="12" t="str">
        <f t="shared" si="336"/>
        <v>0</v>
      </c>
    </row>
    <row r="156" spans="1:24" ht="25.5" customHeight="1">
      <c r="A156" s="18"/>
      <c r="B156" s="19" t="s">
        <v>40</v>
      </c>
      <c r="C156" s="12">
        <v>0</v>
      </c>
      <c r="D156" s="12">
        <v>0</v>
      </c>
      <c r="E156" s="12">
        <f t="shared" si="323"/>
        <v>0</v>
      </c>
      <c r="F156" s="12">
        <v>29</v>
      </c>
      <c r="G156" s="38">
        <v>109</v>
      </c>
      <c r="H156" s="12">
        <f t="shared" si="324"/>
        <v>138</v>
      </c>
      <c r="I156" s="12">
        <v>0</v>
      </c>
      <c r="J156" s="12">
        <v>2</v>
      </c>
      <c r="K156" s="12">
        <f t="shared" si="325"/>
        <v>2</v>
      </c>
      <c r="L156" s="12">
        <f t="shared" si="326"/>
        <v>29</v>
      </c>
      <c r="M156" s="12">
        <f t="shared" si="326"/>
        <v>111</v>
      </c>
      <c r="N156" s="12">
        <f t="shared" si="327"/>
        <v>140</v>
      </c>
      <c r="O156" s="11">
        <v>2</v>
      </c>
      <c r="P156" s="12" t="str">
        <f t="shared" si="328"/>
        <v>0</v>
      </c>
      <c r="Q156" s="12" t="str">
        <f t="shared" si="329"/>
        <v>0</v>
      </c>
      <c r="R156" s="12" t="str">
        <f t="shared" si="330"/>
        <v>0</v>
      </c>
      <c r="S156" s="12">
        <f t="shared" si="331"/>
        <v>29</v>
      </c>
      <c r="T156" s="12">
        <f t="shared" si="332"/>
        <v>111</v>
      </c>
      <c r="U156" s="12">
        <f t="shared" si="333"/>
        <v>140</v>
      </c>
      <c r="V156" s="12" t="str">
        <f t="shared" si="334"/>
        <v>0</v>
      </c>
      <c r="W156" s="12" t="str">
        <f t="shared" si="335"/>
        <v>0</v>
      </c>
      <c r="X156" s="12" t="str">
        <f t="shared" si="336"/>
        <v>0</v>
      </c>
    </row>
    <row r="157" spans="1:24" ht="25.5" customHeight="1">
      <c r="A157" s="18"/>
      <c r="B157" s="37" t="s">
        <v>36</v>
      </c>
      <c r="C157" s="12">
        <v>2</v>
      </c>
      <c r="D157" s="12">
        <v>1</v>
      </c>
      <c r="E157" s="12">
        <f t="shared" si="323"/>
        <v>3</v>
      </c>
      <c r="F157" s="12">
        <v>74</v>
      </c>
      <c r="G157" s="38">
        <v>64</v>
      </c>
      <c r="H157" s="12">
        <f t="shared" si="324"/>
        <v>138</v>
      </c>
      <c r="I157" s="12">
        <v>2</v>
      </c>
      <c r="J157" s="12">
        <v>2</v>
      </c>
      <c r="K157" s="12">
        <f t="shared" si="325"/>
        <v>4</v>
      </c>
      <c r="L157" s="12">
        <f t="shared" si="326"/>
        <v>78</v>
      </c>
      <c r="M157" s="12">
        <f t="shared" si="326"/>
        <v>67</v>
      </c>
      <c r="N157" s="12">
        <f t="shared" si="327"/>
        <v>145</v>
      </c>
      <c r="O157" s="11">
        <v>2</v>
      </c>
      <c r="P157" s="12" t="str">
        <f t="shared" si="328"/>
        <v>0</v>
      </c>
      <c r="Q157" s="12" t="str">
        <f t="shared" si="329"/>
        <v>0</v>
      </c>
      <c r="R157" s="12" t="str">
        <f t="shared" si="330"/>
        <v>0</v>
      </c>
      <c r="S157" s="12">
        <f t="shared" si="331"/>
        <v>78</v>
      </c>
      <c r="T157" s="12">
        <f t="shared" si="332"/>
        <v>67</v>
      </c>
      <c r="U157" s="12">
        <f t="shared" si="333"/>
        <v>145</v>
      </c>
      <c r="V157" s="12" t="str">
        <f t="shared" si="334"/>
        <v>0</v>
      </c>
      <c r="W157" s="12" t="str">
        <f t="shared" si="335"/>
        <v>0</v>
      </c>
      <c r="X157" s="12" t="str">
        <f t="shared" si="336"/>
        <v>0</v>
      </c>
    </row>
    <row r="158" spans="1:24" s="4" customFormat="1" ht="25.5" customHeight="1">
      <c r="A158" s="26"/>
      <c r="B158" s="27" t="s">
        <v>3</v>
      </c>
      <c r="C158" s="24">
        <f t="shared" ref="C158:K158" si="370">SUM(C149:C157)</f>
        <v>4</v>
      </c>
      <c r="D158" s="24">
        <f t="shared" si="370"/>
        <v>4</v>
      </c>
      <c r="E158" s="24">
        <f t="shared" si="370"/>
        <v>8</v>
      </c>
      <c r="F158" s="24">
        <f t="shared" si="370"/>
        <v>247</v>
      </c>
      <c r="G158" s="31">
        <f t="shared" si="370"/>
        <v>622</v>
      </c>
      <c r="H158" s="24">
        <f t="shared" si="370"/>
        <v>869</v>
      </c>
      <c r="I158" s="24">
        <f t="shared" si="370"/>
        <v>17</v>
      </c>
      <c r="J158" s="24">
        <f t="shared" si="370"/>
        <v>34</v>
      </c>
      <c r="K158" s="24">
        <f t="shared" si="370"/>
        <v>51</v>
      </c>
      <c r="L158" s="24">
        <f t="shared" si="326"/>
        <v>268</v>
      </c>
      <c r="M158" s="24">
        <f t="shared" si="326"/>
        <v>660</v>
      </c>
      <c r="N158" s="24">
        <f t="shared" si="327"/>
        <v>928</v>
      </c>
      <c r="O158" s="35"/>
      <c r="P158" s="24">
        <f t="shared" ref="P158:X158" si="371">SUM(P149:P157)</f>
        <v>107</v>
      </c>
      <c r="Q158" s="24">
        <f t="shared" si="371"/>
        <v>294</v>
      </c>
      <c r="R158" s="24">
        <f t="shared" si="371"/>
        <v>401</v>
      </c>
      <c r="S158" s="24">
        <f t="shared" si="371"/>
        <v>161</v>
      </c>
      <c r="T158" s="24">
        <f t="shared" si="371"/>
        <v>366</v>
      </c>
      <c r="U158" s="24">
        <f t="shared" si="371"/>
        <v>527</v>
      </c>
      <c r="V158" s="98">
        <f t="shared" si="371"/>
        <v>0</v>
      </c>
      <c r="W158" s="98">
        <f t="shared" si="371"/>
        <v>0</v>
      </c>
      <c r="X158" s="98">
        <f t="shared" si="371"/>
        <v>0</v>
      </c>
    </row>
    <row r="159" spans="1:24" s="4" customFormat="1" ht="25.5" customHeight="1">
      <c r="A159" s="26"/>
      <c r="B159" s="40" t="s">
        <v>134</v>
      </c>
      <c r="C159" s="12"/>
      <c r="D159" s="12"/>
      <c r="E159" s="12"/>
      <c r="F159" s="94"/>
      <c r="G159" s="94"/>
      <c r="H159" s="12"/>
      <c r="I159" s="24"/>
      <c r="J159" s="24"/>
      <c r="K159" s="12"/>
      <c r="L159" s="12"/>
      <c r="M159" s="12"/>
      <c r="N159" s="12"/>
      <c r="O159" s="11"/>
      <c r="P159" s="12"/>
      <c r="Q159" s="12"/>
      <c r="R159" s="12"/>
      <c r="S159" s="12"/>
      <c r="T159" s="12"/>
      <c r="U159" s="12"/>
      <c r="V159" s="12"/>
      <c r="W159" s="12"/>
      <c r="X159" s="12"/>
    </row>
    <row r="160" spans="1:24" s="4" customFormat="1" ht="25.5" customHeight="1">
      <c r="A160" s="26"/>
      <c r="B160" s="41" t="s">
        <v>43</v>
      </c>
      <c r="C160" s="12">
        <v>2</v>
      </c>
      <c r="D160" s="12">
        <v>3</v>
      </c>
      <c r="E160" s="12">
        <f>C160+D160</f>
        <v>5</v>
      </c>
      <c r="F160" s="12">
        <v>11</v>
      </c>
      <c r="G160" s="38">
        <v>98</v>
      </c>
      <c r="H160" s="12">
        <f>F160+G160</f>
        <v>109</v>
      </c>
      <c r="I160" s="12">
        <v>5</v>
      </c>
      <c r="J160" s="12">
        <v>29</v>
      </c>
      <c r="K160" s="12">
        <f>I160+J160</f>
        <v>34</v>
      </c>
      <c r="L160" s="12">
        <f>C160+F160+I160</f>
        <v>18</v>
      </c>
      <c r="M160" s="12">
        <f>D160+G160+J160</f>
        <v>130</v>
      </c>
      <c r="N160" s="12">
        <f t="shared" ref="N160:N161" si="372">L160+M160</f>
        <v>148</v>
      </c>
      <c r="O160" s="11">
        <v>2</v>
      </c>
      <c r="P160" s="12" t="str">
        <f>IF(O160=1,L160,"0")</f>
        <v>0</v>
      </c>
      <c r="Q160" s="12" t="str">
        <f>IF(O160=1,M160,"0")</f>
        <v>0</v>
      </c>
      <c r="R160" s="12" t="str">
        <f>IF(O160=1,N160,"0")</f>
        <v>0</v>
      </c>
      <c r="S160" s="12">
        <f>IF(O160=2,L160,"0")</f>
        <v>18</v>
      </c>
      <c r="T160" s="12">
        <f>IF(O160=2,M160,"0")</f>
        <v>130</v>
      </c>
      <c r="U160" s="12">
        <f>IF(O160=2,N160,"0")</f>
        <v>148</v>
      </c>
      <c r="V160" s="12" t="str">
        <f t="shared" ref="V160" si="373">IF(O160=3,L160,"0")</f>
        <v>0</v>
      </c>
      <c r="W160" s="12" t="str">
        <f t="shared" ref="W160" si="374">IF(O160=3,M160,"0")</f>
        <v>0</v>
      </c>
      <c r="X160" s="12" t="str">
        <f t="shared" ref="X160" si="375">IF(O160=3,N160,"0")</f>
        <v>0</v>
      </c>
    </row>
    <row r="161" spans="1:24" s="4" customFormat="1" ht="25.5" customHeight="1">
      <c r="A161" s="26"/>
      <c r="B161" s="27" t="s">
        <v>3</v>
      </c>
      <c r="C161" s="24">
        <f t="shared" ref="C161:E161" si="376">SUM(C160)</f>
        <v>2</v>
      </c>
      <c r="D161" s="24">
        <f t="shared" si="376"/>
        <v>3</v>
      </c>
      <c r="E161" s="24">
        <f t="shared" si="376"/>
        <v>5</v>
      </c>
      <c r="F161" s="24">
        <f t="shared" ref="F161:H161" si="377">SUM(F160)</f>
        <v>11</v>
      </c>
      <c r="G161" s="31">
        <f t="shared" si="377"/>
        <v>98</v>
      </c>
      <c r="H161" s="24">
        <f t="shared" si="377"/>
        <v>109</v>
      </c>
      <c r="I161" s="24">
        <f t="shared" ref="I161:K161" si="378">SUM(I160)</f>
        <v>5</v>
      </c>
      <c r="J161" s="24">
        <f t="shared" si="378"/>
        <v>29</v>
      </c>
      <c r="K161" s="24">
        <f t="shared" si="378"/>
        <v>34</v>
      </c>
      <c r="L161" s="24">
        <f>C161+F161+I161</f>
        <v>18</v>
      </c>
      <c r="M161" s="24">
        <f>D161+G161+J161</f>
        <v>130</v>
      </c>
      <c r="N161" s="24">
        <f t="shared" si="372"/>
        <v>148</v>
      </c>
      <c r="O161" s="35">
        <f t="shared" ref="O161:X161" si="379">SUM(O160)</f>
        <v>2</v>
      </c>
      <c r="P161" s="24">
        <f t="shared" si="379"/>
        <v>0</v>
      </c>
      <c r="Q161" s="24">
        <f t="shared" si="379"/>
        <v>0</v>
      </c>
      <c r="R161" s="24">
        <f t="shared" si="379"/>
        <v>0</v>
      </c>
      <c r="S161" s="24">
        <f t="shared" si="379"/>
        <v>18</v>
      </c>
      <c r="T161" s="24">
        <f t="shared" si="379"/>
        <v>130</v>
      </c>
      <c r="U161" s="24">
        <f t="shared" si="379"/>
        <v>148</v>
      </c>
      <c r="V161" s="98">
        <f t="shared" si="379"/>
        <v>0</v>
      </c>
      <c r="W161" s="98">
        <f t="shared" si="379"/>
        <v>0</v>
      </c>
      <c r="X161" s="98">
        <f t="shared" si="379"/>
        <v>0</v>
      </c>
    </row>
    <row r="162" spans="1:24" s="4" customFormat="1" ht="25.5" customHeight="1">
      <c r="A162" s="26"/>
      <c r="B162" s="29" t="s">
        <v>120</v>
      </c>
      <c r="C162" s="12"/>
      <c r="D162" s="12"/>
      <c r="E162" s="12"/>
      <c r="F162" s="94"/>
      <c r="G162" s="94"/>
      <c r="H162" s="12"/>
      <c r="I162" s="24"/>
      <c r="J162" s="24"/>
      <c r="K162" s="12"/>
      <c r="L162" s="12"/>
      <c r="M162" s="12"/>
      <c r="N162" s="12"/>
      <c r="O162" s="11"/>
      <c r="P162" s="12"/>
      <c r="Q162" s="12"/>
      <c r="R162" s="12"/>
      <c r="S162" s="12"/>
      <c r="T162" s="12"/>
      <c r="U162" s="12"/>
      <c r="V162" s="12"/>
      <c r="W162" s="12"/>
      <c r="X162" s="12"/>
    </row>
    <row r="163" spans="1:24" s="4" customFormat="1" ht="25.5" customHeight="1">
      <c r="A163" s="26"/>
      <c r="B163" s="39" t="s">
        <v>46</v>
      </c>
      <c r="C163" s="12">
        <v>0</v>
      </c>
      <c r="D163" s="12">
        <v>0</v>
      </c>
      <c r="E163" s="12">
        <f>C163+D163</f>
        <v>0</v>
      </c>
      <c r="F163" s="12">
        <v>16</v>
      </c>
      <c r="G163" s="38">
        <v>40</v>
      </c>
      <c r="H163" s="12">
        <f>F163+G163</f>
        <v>56</v>
      </c>
      <c r="I163" s="12">
        <v>3</v>
      </c>
      <c r="J163" s="12">
        <v>3</v>
      </c>
      <c r="K163" s="12">
        <f>I163+J163</f>
        <v>6</v>
      </c>
      <c r="L163" s="12">
        <f t="shared" ref="L163:M164" si="380">C163+F163+I163</f>
        <v>19</v>
      </c>
      <c r="M163" s="12">
        <f t="shared" si="380"/>
        <v>43</v>
      </c>
      <c r="N163" s="12">
        <f>L163+M163</f>
        <v>62</v>
      </c>
      <c r="O163" s="11">
        <v>2</v>
      </c>
      <c r="P163" s="12" t="str">
        <f>IF(O163=1,L163,"0")</f>
        <v>0</v>
      </c>
      <c r="Q163" s="12" t="str">
        <f>IF(O163=1,M163,"0")</f>
        <v>0</v>
      </c>
      <c r="R163" s="12" t="str">
        <f>IF(O163=1,N163,"0")</f>
        <v>0</v>
      </c>
      <c r="S163" s="12">
        <f>IF(O163=2,L163,"0")</f>
        <v>19</v>
      </c>
      <c r="T163" s="12">
        <f>IF(O163=2,M163,"0")</f>
        <v>43</v>
      </c>
      <c r="U163" s="12">
        <f>IF(O163=2,N163,"0")</f>
        <v>62</v>
      </c>
      <c r="V163" s="12" t="str">
        <f t="shared" ref="V163" si="381">IF(O163=3,L163,"0")</f>
        <v>0</v>
      </c>
      <c r="W163" s="12" t="str">
        <f t="shared" ref="W163" si="382">IF(O163=3,M163,"0")</f>
        <v>0</v>
      </c>
      <c r="X163" s="12" t="str">
        <f t="shared" ref="X163" si="383">IF(O163=3,N163,"0")</f>
        <v>0</v>
      </c>
    </row>
    <row r="164" spans="1:24" s="4" customFormat="1" ht="25.5" customHeight="1">
      <c r="A164" s="26"/>
      <c r="B164" s="23" t="s">
        <v>3</v>
      </c>
      <c r="C164" s="24">
        <f t="shared" ref="C164:K164" si="384">SUM(C163:C163)</f>
        <v>0</v>
      </c>
      <c r="D164" s="24">
        <f t="shared" si="384"/>
        <v>0</v>
      </c>
      <c r="E164" s="24">
        <f t="shared" si="384"/>
        <v>0</v>
      </c>
      <c r="F164" s="10">
        <f t="shared" si="384"/>
        <v>16</v>
      </c>
      <c r="G164" s="46">
        <f t="shared" si="384"/>
        <v>40</v>
      </c>
      <c r="H164" s="24">
        <f t="shared" si="384"/>
        <v>56</v>
      </c>
      <c r="I164" s="10">
        <f t="shared" si="384"/>
        <v>3</v>
      </c>
      <c r="J164" s="10">
        <f t="shared" si="384"/>
        <v>3</v>
      </c>
      <c r="K164" s="24">
        <f t="shared" si="384"/>
        <v>6</v>
      </c>
      <c r="L164" s="24">
        <f t="shared" si="380"/>
        <v>19</v>
      </c>
      <c r="M164" s="24">
        <f t="shared" si="380"/>
        <v>43</v>
      </c>
      <c r="N164" s="24">
        <f>L164+M164</f>
        <v>62</v>
      </c>
      <c r="O164" s="35"/>
      <c r="P164" s="24">
        <f t="shared" ref="P164:X164" si="385">SUM(P163:P163)</f>
        <v>0</v>
      </c>
      <c r="Q164" s="24">
        <f t="shared" si="385"/>
        <v>0</v>
      </c>
      <c r="R164" s="24">
        <f t="shared" si="385"/>
        <v>0</v>
      </c>
      <c r="S164" s="24">
        <f t="shared" si="385"/>
        <v>19</v>
      </c>
      <c r="T164" s="24">
        <f t="shared" si="385"/>
        <v>43</v>
      </c>
      <c r="U164" s="24">
        <f t="shared" si="385"/>
        <v>62</v>
      </c>
      <c r="V164" s="98">
        <f t="shared" si="385"/>
        <v>0</v>
      </c>
      <c r="W164" s="98">
        <f t="shared" si="385"/>
        <v>0</v>
      </c>
      <c r="X164" s="98">
        <f t="shared" si="385"/>
        <v>0</v>
      </c>
    </row>
    <row r="165" spans="1:24" s="4" customFormat="1" ht="25.5" customHeight="1">
      <c r="A165" s="26"/>
      <c r="B165" s="8" t="s">
        <v>121</v>
      </c>
      <c r="C165" s="12"/>
      <c r="D165" s="12"/>
      <c r="E165" s="12"/>
      <c r="F165" s="93"/>
      <c r="G165" s="93"/>
      <c r="H165" s="12"/>
      <c r="I165" s="93"/>
      <c r="J165" s="10"/>
      <c r="K165" s="12"/>
      <c r="L165" s="12"/>
      <c r="M165" s="12"/>
      <c r="N165" s="12"/>
      <c r="O165" s="11"/>
      <c r="P165" s="12"/>
      <c r="Q165" s="12"/>
      <c r="R165" s="12"/>
      <c r="S165" s="12"/>
      <c r="T165" s="12"/>
      <c r="U165" s="12"/>
      <c r="V165" s="12"/>
      <c r="W165" s="12"/>
      <c r="X165" s="12"/>
    </row>
    <row r="166" spans="1:24" s="4" customFormat="1" ht="25.5" hidden="1" customHeight="1">
      <c r="A166" s="26"/>
      <c r="B166" s="19" t="s">
        <v>168</v>
      </c>
      <c r="C166" s="12">
        <v>0</v>
      </c>
      <c r="D166" s="12">
        <v>0</v>
      </c>
      <c r="E166" s="12">
        <f t="shared" ref="E166:E169" si="386">C166+D166</f>
        <v>0</v>
      </c>
      <c r="F166" s="12"/>
      <c r="G166" s="38"/>
      <c r="H166" s="12">
        <f t="shared" ref="H166:H169" si="387">F166+G166</f>
        <v>0</v>
      </c>
      <c r="I166" s="12">
        <v>0</v>
      </c>
      <c r="J166" s="12">
        <v>0</v>
      </c>
      <c r="K166" s="12">
        <f t="shared" ref="K166:K169" si="388">I166+J166</f>
        <v>0</v>
      </c>
      <c r="L166" s="12">
        <f t="shared" ref="L166:M170" si="389">C166+F166+I166</f>
        <v>0</v>
      </c>
      <c r="M166" s="12">
        <f t="shared" si="389"/>
        <v>0</v>
      </c>
      <c r="N166" s="12">
        <f t="shared" ref="N166:N170" si="390">L166+M166</f>
        <v>0</v>
      </c>
      <c r="O166" s="50">
        <v>2</v>
      </c>
      <c r="P166" s="12" t="str">
        <f>IF(O166=1,L166,"0")</f>
        <v>0</v>
      </c>
      <c r="Q166" s="12" t="str">
        <f>IF(O166=1,M166,"0")</f>
        <v>0</v>
      </c>
      <c r="R166" s="12" t="str">
        <f>IF(O166=1,N166,"0")</f>
        <v>0</v>
      </c>
      <c r="S166" s="12">
        <f>IF(O166=2,L166,"0")</f>
        <v>0</v>
      </c>
      <c r="T166" s="12">
        <f>IF(O166=2,M166,"0")</f>
        <v>0</v>
      </c>
      <c r="U166" s="12">
        <f>IF(O166=2,N166,"0")</f>
        <v>0</v>
      </c>
      <c r="V166" s="12" t="str">
        <f t="shared" ref="V166:V169" si="391">IF(O166=3,L166,"0")</f>
        <v>0</v>
      </c>
      <c r="W166" s="12" t="str">
        <f t="shared" ref="W166:W169" si="392">IF(O166=3,M166,"0")</f>
        <v>0</v>
      </c>
      <c r="X166" s="12" t="str">
        <f t="shared" ref="X166:X169" si="393">IF(O166=3,N166,"0")</f>
        <v>0</v>
      </c>
    </row>
    <row r="167" spans="1:24" s="4" customFormat="1" ht="25.5" customHeight="1">
      <c r="A167" s="26"/>
      <c r="B167" s="19" t="s">
        <v>45</v>
      </c>
      <c r="C167" s="12">
        <v>0</v>
      </c>
      <c r="D167" s="12">
        <v>0</v>
      </c>
      <c r="E167" s="12">
        <f>C167+D167</f>
        <v>0</v>
      </c>
      <c r="F167" s="12">
        <v>25</v>
      </c>
      <c r="G167" s="38">
        <v>27</v>
      </c>
      <c r="H167" s="12">
        <f>F167+G167</f>
        <v>52</v>
      </c>
      <c r="I167" s="12">
        <v>0</v>
      </c>
      <c r="J167" s="12">
        <v>0</v>
      </c>
      <c r="K167" s="12">
        <f>I167+J167</f>
        <v>0</v>
      </c>
      <c r="L167" s="12">
        <f>C167+F167+I167</f>
        <v>25</v>
      </c>
      <c r="M167" s="12">
        <f>D167+G167+J167</f>
        <v>27</v>
      </c>
      <c r="N167" s="12">
        <f>L167+M167</f>
        <v>52</v>
      </c>
      <c r="O167" s="11">
        <v>2</v>
      </c>
      <c r="P167" s="12" t="str">
        <f>IF(O167=1,L167,"0")</f>
        <v>0</v>
      </c>
      <c r="Q167" s="12" t="str">
        <f>IF(O167=1,M167,"0")</f>
        <v>0</v>
      </c>
      <c r="R167" s="12" t="str">
        <f>IF(O167=1,N167,"0")</f>
        <v>0</v>
      </c>
      <c r="S167" s="12">
        <f>IF(O167=2,L167,"0")</f>
        <v>25</v>
      </c>
      <c r="T167" s="12">
        <f>IF(O167=2,M167,"0")</f>
        <v>27</v>
      </c>
      <c r="U167" s="12">
        <f>IF(O167=2,N167,"0")</f>
        <v>52</v>
      </c>
      <c r="V167" s="12" t="str">
        <f>IF(O167=3,L167,"0")</f>
        <v>0</v>
      </c>
      <c r="W167" s="12" t="str">
        <f>IF(O167=3,M167,"0")</f>
        <v>0</v>
      </c>
      <c r="X167" s="12" t="str">
        <f>IF(O167=3,N167,"0")</f>
        <v>0</v>
      </c>
    </row>
    <row r="168" spans="1:24" s="4" customFormat="1" ht="25.5" customHeight="1">
      <c r="A168" s="26"/>
      <c r="B168" s="19" t="s">
        <v>178</v>
      </c>
      <c r="C168" s="12">
        <v>0</v>
      </c>
      <c r="D168" s="12">
        <v>0</v>
      </c>
      <c r="E168" s="12">
        <f t="shared" ref="E168" si="394">C168+D168</f>
        <v>0</v>
      </c>
      <c r="F168" s="12">
        <v>7</v>
      </c>
      <c r="G168" s="38">
        <v>6</v>
      </c>
      <c r="H168" s="12">
        <f t="shared" ref="H168" si="395">F168+G168</f>
        <v>13</v>
      </c>
      <c r="I168" s="12">
        <v>0</v>
      </c>
      <c r="J168" s="12">
        <v>0</v>
      </c>
      <c r="K168" s="12">
        <f t="shared" ref="K168" si="396">I168+J168</f>
        <v>0</v>
      </c>
      <c r="L168" s="12">
        <f t="shared" ref="L168" si="397">C168+F168+I168</f>
        <v>7</v>
      </c>
      <c r="M168" s="12">
        <f t="shared" ref="M168" si="398">D168+G168+J168</f>
        <v>6</v>
      </c>
      <c r="N168" s="12">
        <f t="shared" ref="N168" si="399">L168+M168</f>
        <v>13</v>
      </c>
      <c r="O168" s="50">
        <v>2</v>
      </c>
      <c r="P168" s="12" t="str">
        <f>IF(O168=1,L168,"0")</f>
        <v>0</v>
      </c>
      <c r="Q168" s="12" t="str">
        <f>IF(O168=1,M168,"0")</f>
        <v>0</v>
      </c>
      <c r="R168" s="12" t="str">
        <f>IF(O168=1,N168,"0")</f>
        <v>0</v>
      </c>
      <c r="S168" s="12">
        <f>IF(O168=2,L168,"0")</f>
        <v>7</v>
      </c>
      <c r="T168" s="12">
        <f>IF(O168=2,M168,"0")</f>
        <v>6</v>
      </c>
      <c r="U168" s="12">
        <f>IF(O168=2,N168,"0")</f>
        <v>13</v>
      </c>
      <c r="V168" s="12" t="str">
        <f t="shared" ref="V168" si="400">IF(O168=3,L168,"0")</f>
        <v>0</v>
      </c>
      <c r="W168" s="12" t="str">
        <f t="shared" ref="W168" si="401">IF(O168=3,M168,"0")</f>
        <v>0</v>
      </c>
      <c r="X168" s="12" t="str">
        <f t="shared" ref="X168" si="402">IF(O168=3,N168,"0")</f>
        <v>0</v>
      </c>
    </row>
    <row r="169" spans="1:24" s="4" customFormat="1" ht="25.5" customHeight="1">
      <c r="A169" s="26"/>
      <c r="B169" s="19" t="s">
        <v>44</v>
      </c>
      <c r="C169" s="12">
        <v>0</v>
      </c>
      <c r="D169" s="12">
        <v>1</v>
      </c>
      <c r="E169" s="12">
        <f t="shared" si="386"/>
        <v>1</v>
      </c>
      <c r="F169" s="12">
        <v>2</v>
      </c>
      <c r="G169" s="38">
        <v>0</v>
      </c>
      <c r="H169" s="12">
        <f t="shared" si="387"/>
        <v>2</v>
      </c>
      <c r="I169" s="12">
        <v>0</v>
      </c>
      <c r="J169" s="12">
        <v>0</v>
      </c>
      <c r="K169" s="12">
        <f t="shared" si="388"/>
        <v>0</v>
      </c>
      <c r="L169" s="12">
        <f t="shared" si="389"/>
        <v>2</v>
      </c>
      <c r="M169" s="12">
        <f t="shared" si="389"/>
        <v>1</v>
      </c>
      <c r="N169" s="12">
        <f t="shared" si="390"/>
        <v>3</v>
      </c>
      <c r="O169" s="50">
        <v>1</v>
      </c>
      <c r="P169" s="12">
        <f>IF(O169=1,L169,"0")</f>
        <v>2</v>
      </c>
      <c r="Q169" s="12">
        <f>IF(O169=1,M169,"0")</f>
        <v>1</v>
      </c>
      <c r="R169" s="12">
        <f>IF(O169=1,N169,"0")</f>
        <v>3</v>
      </c>
      <c r="S169" s="12" t="str">
        <f>IF(O169=2,L169,"0")</f>
        <v>0</v>
      </c>
      <c r="T169" s="12" t="str">
        <f>IF(O169=2,M169,"0")</f>
        <v>0</v>
      </c>
      <c r="U169" s="12" t="str">
        <f>IF(O169=2,N169,"0")</f>
        <v>0</v>
      </c>
      <c r="V169" s="12" t="str">
        <f t="shared" si="391"/>
        <v>0</v>
      </c>
      <c r="W169" s="12" t="str">
        <f t="shared" si="392"/>
        <v>0</v>
      </c>
      <c r="X169" s="12" t="str">
        <f t="shared" si="393"/>
        <v>0</v>
      </c>
    </row>
    <row r="170" spans="1:24" s="4" customFormat="1" ht="25.5" customHeight="1">
      <c r="A170" s="26"/>
      <c r="B170" s="27" t="s">
        <v>3</v>
      </c>
      <c r="C170" s="24">
        <f t="shared" ref="C170:K170" si="403">SUM(C166:C169)</f>
        <v>0</v>
      </c>
      <c r="D170" s="24">
        <f t="shared" si="403"/>
        <v>1</v>
      </c>
      <c r="E170" s="24">
        <f t="shared" si="403"/>
        <v>1</v>
      </c>
      <c r="F170" s="24">
        <f t="shared" si="403"/>
        <v>34</v>
      </c>
      <c r="G170" s="24">
        <f t="shared" si="403"/>
        <v>33</v>
      </c>
      <c r="H170" s="24">
        <f t="shared" si="403"/>
        <v>67</v>
      </c>
      <c r="I170" s="24">
        <f t="shared" si="403"/>
        <v>0</v>
      </c>
      <c r="J170" s="24">
        <f t="shared" si="403"/>
        <v>0</v>
      </c>
      <c r="K170" s="24">
        <f t="shared" si="403"/>
        <v>0</v>
      </c>
      <c r="L170" s="24">
        <f t="shared" si="389"/>
        <v>34</v>
      </c>
      <c r="M170" s="24">
        <f t="shared" si="389"/>
        <v>34</v>
      </c>
      <c r="N170" s="24">
        <f t="shared" si="390"/>
        <v>68</v>
      </c>
      <c r="O170" s="35"/>
      <c r="P170" s="24">
        <f t="shared" ref="P170:X170" si="404">SUM(P166:P169)</f>
        <v>2</v>
      </c>
      <c r="Q170" s="24">
        <f t="shared" si="404"/>
        <v>1</v>
      </c>
      <c r="R170" s="24">
        <f t="shared" si="404"/>
        <v>3</v>
      </c>
      <c r="S170" s="24">
        <f t="shared" si="404"/>
        <v>32</v>
      </c>
      <c r="T170" s="24">
        <f t="shared" si="404"/>
        <v>33</v>
      </c>
      <c r="U170" s="24">
        <f t="shared" si="404"/>
        <v>65</v>
      </c>
      <c r="V170" s="98">
        <f t="shared" si="404"/>
        <v>0</v>
      </c>
      <c r="W170" s="98">
        <f t="shared" si="404"/>
        <v>0</v>
      </c>
      <c r="X170" s="98">
        <f t="shared" si="404"/>
        <v>0</v>
      </c>
    </row>
    <row r="171" spans="1:24" ht="25.5" customHeight="1">
      <c r="A171" s="18"/>
      <c r="B171" s="29" t="s">
        <v>119</v>
      </c>
      <c r="C171" s="12"/>
      <c r="D171" s="12"/>
      <c r="E171" s="12"/>
      <c r="F171" s="94"/>
      <c r="G171" s="94"/>
      <c r="H171" s="12"/>
      <c r="I171" s="94"/>
      <c r="J171" s="24"/>
      <c r="K171" s="12"/>
      <c r="L171" s="12"/>
      <c r="M171" s="12"/>
      <c r="N171" s="12"/>
      <c r="O171" s="11"/>
      <c r="P171" s="12"/>
      <c r="Q171" s="12"/>
      <c r="R171" s="12"/>
      <c r="S171" s="12"/>
      <c r="T171" s="12"/>
      <c r="U171" s="12"/>
      <c r="V171" s="12"/>
      <c r="W171" s="12"/>
      <c r="X171" s="12"/>
    </row>
    <row r="172" spans="1:24" ht="25.5" customHeight="1">
      <c r="A172" s="18"/>
      <c r="B172" s="19" t="s">
        <v>41</v>
      </c>
      <c r="C172" s="12">
        <v>0</v>
      </c>
      <c r="D172" s="12">
        <v>0</v>
      </c>
      <c r="E172" s="12">
        <f t="shared" ref="E172:E175" si="405">C172+D172</f>
        <v>0</v>
      </c>
      <c r="F172" s="12">
        <v>0</v>
      </c>
      <c r="G172" s="38">
        <v>0</v>
      </c>
      <c r="H172" s="12">
        <f t="shared" ref="H172:H175" si="406">F172+G172</f>
        <v>0</v>
      </c>
      <c r="I172" s="12">
        <v>6</v>
      </c>
      <c r="J172" s="12">
        <v>30</v>
      </c>
      <c r="K172" s="12">
        <f t="shared" ref="K172:K175" si="407">I172+J172</f>
        <v>36</v>
      </c>
      <c r="L172" s="12">
        <f t="shared" ref="L172:M176" si="408">C172+F172+I172</f>
        <v>6</v>
      </c>
      <c r="M172" s="12">
        <f t="shared" si="408"/>
        <v>30</v>
      </c>
      <c r="N172" s="12">
        <f t="shared" ref="N172:N176" si="409">L172+M172</f>
        <v>36</v>
      </c>
      <c r="O172" s="11">
        <v>1</v>
      </c>
      <c r="P172" s="12">
        <f t="shared" ref="P172:P175" si="410">IF(O172=1,L172,"0")</f>
        <v>6</v>
      </c>
      <c r="Q172" s="12">
        <f t="shared" ref="Q172:Q175" si="411">IF(O172=1,M172,"0")</f>
        <v>30</v>
      </c>
      <c r="R172" s="12">
        <f t="shared" ref="R172:R175" si="412">IF(O172=1,N172,"0")</f>
        <v>36</v>
      </c>
      <c r="S172" s="12" t="str">
        <f t="shared" ref="S172:S175" si="413">IF(O172=2,L172,"0")</f>
        <v>0</v>
      </c>
      <c r="T172" s="12" t="str">
        <f t="shared" ref="T172:T175" si="414">IF(O172=2,M172,"0")</f>
        <v>0</v>
      </c>
      <c r="U172" s="12" t="str">
        <f t="shared" ref="U172:U175" si="415">IF(O172=2,N172,"0")</f>
        <v>0</v>
      </c>
      <c r="V172" s="12" t="str">
        <f t="shared" ref="V172:V175" si="416">IF(O172=3,L172,"0")</f>
        <v>0</v>
      </c>
      <c r="W172" s="12" t="str">
        <f t="shared" ref="W172:W175" si="417">IF(O172=3,M172,"0")</f>
        <v>0</v>
      </c>
      <c r="X172" s="12" t="str">
        <f t="shared" ref="X172:X175" si="418">IF(O172=3,N172,"0")</f>
        <v>0</v>
      </c>
    </row>
    <row r="173" spans="1:24" ht="25.5" customHeight="1">
      <c r="A173" s="18"/>
      <c r="B173" s="19" t="s">
        <v>155</v>
      </c>
      <c r="C173" s="12">
        <v>0</v>
      </c>
      <c r="D173" s="12">
        <v>0</v>
      </c>
      <c r="E173" s="12">
        <f t="shared" ref="E173" si="419">C173+D173</f>
        <v>0</v>
      </c>
      <c r="F173" s="12">
        <v>0</v>
      </c>
      <c r="G173" s="38">
        <v>1</v>
      </c>
      <c r="H173" s="12">
        <f t="shared" ref="H173" si="420">F173+G173</f>
        <v>1</v>
      </c>
      <c r="I173" s="12">
        <v>10</v>
      </c>
      <c r="J173" s="12">
        <v>45</v>
      </c>
      <c r="K173" s="12">
        <f t="shared" ref="K173" si="421">I173+J173</f>
        <v>55</v>
      </c>
      <c r="L173" s="12">
        <f t="shared" ref="L173" si="422">C173+F173+I173</f>
        <v>10</v>
      </c>
      <c r="M173" s="12">
        <f t="shared" ref="M173" si="423">D173+G173+J173</f>
        <v>46</v>
      </c>
      <c r="N173" s="12">
        <f t="shared" ref="N173" si="424">L173+M173</f>
        <v>56</v>
      </c>
      <c r="O173" s="11">
        <v>1</v>
      </c>
      <c r="P173" s="12">
        <f t="shared" ref="P173" si="425">IF(O173=1,L173,"0")</f>
        <v>10</v>
      </c>
      <c r="Q173" s="12">
        <f t="shared" ref="Q173" si="426">IF(O173=1,M173,"0")</f>
        <v>46</v>
      </c>
      <c r="R173" s="12">
        <f t="shared" ref="R173" si="427">IF(O173=1,N173,"0")</f>
        <v>56</v>
      </c>
      <c r="S173" s="12" t="str">
        <f t="shared" si="413"/>
        <v>0</v>
      </c>
      <c r="T173" s="12" t="str">
        <f t="shared" si="414"/>
        <v>0</v>
      </c>
      <c r="U173" s="12" t="str">
        <f t="shared" si="415"/>
        <v>0</v>
      </c>
      <c r="V173" s="12" t="str">
        <f t="shared" si="416"/>
        <v>0</v>
      </c>
      <c r="W173" s="12" t="str">
        <f t="shared" si="417"/>
        <v>0</v>
      </c>
      <c r="X173" s="12" t="str">
        <f t="shared" si="418"/>
        <v>0</v>
      </c>
    </row>
    <row r="174" spans="1:24" ht="25.5" customHeight="1">
      <c r="A174" s="18"/>
      <c r="B174" s="37" t="s">
        <v>154</v>
      </c>
      <c r="C174" s="12">
        <v>0</v>
      </c>
      <c r="D174" s="12">
        <v>2</v>
      </c>
      <c r="E174" s="12">
        <f t="shared" ref="E174" si="428">C174+D174</f>
        <v>2</v>
      </c>
      <c r="F174" s="12">
        <v>14</v>
      </c>
      <c r="G174" s="38">
        <v>59</v>
      </c>
      <c r="H174" s="12">
        <f t="shared" ref="H174" si="429">F174+G174</f>
        <v>73</v>
      </c>
      <c r="I174" s="12">
        <v>2</v>
      </c>
      <c r="J174" s="12">
        <v>5</v>
      </c>
      <c r="K174" s="12">
        <f t="shared" ref="K174" si="430">I174+J174</f>
        <v>7</v>
      </c>
      <c r="L174" s="12">
        <f t="shared" ref="L174" si="431">C174+F174+I174</f>
        <v>16</v>
      </c>
      <c r="M174" s="12">
        <f t="shared" ref="M174" si="432">D174+G174+J174</f>
        <v>66</v>
      </c>
      <c r="N174" s="12">
        <f t="shared" ref="N174" si="433">L174+M174</f>
        <v>82</v>
      </c>
      <c r="O174" s="11">
        <v>1</v>
      </c>
      <c r="P174" s="12">
        <f t="shared" ref="P174" si="434">IF(O174=1,L174,"0")</f>
        <v>16</v>
      </c>
      <c r="Q174" s="12">
        <f t="shared" ref="Q174" si="435">IF(O174=1,M174,"0")</f>
        <v>66</v>
      </c>
      <c r="R174" s="12">
        <f t="shared" ref="R174" si="436">IF(O174=1,N174,"0")</f>
        <v>82</v>
      </c>
      <c r="S174" s="12" t="str">
        <f t="shared" si="413"/>
        <v>0</v>
      </c>
      <c r="T174" s="12" t="str">
        <f t="shared" si="414"/>
        <v>0</v>
      </c>
      <c r="U174" s="12" t="str">
        <f t="shared" si="415"/>
        <v>0</v>
      </c>
      <c r="V174" s="12" t="str">
        <f t="shared" si="416"/>
        <v>0</v>
      </c>
      <c r="W174" s="12" t="str">
        <f t="shared" si="417"/>
        <v>0</v>
      </c>
      <c r="X174" s="12" t="str">
        <f t="shared" si="418"/>
        <v>0</v>
      </c>
    </row>
    <row r="175" spans="1:24" ht="25.5" customHeight="1">
      <c r="A175" s="18"/>
      <c r="B175" s="19" t="s">
        <v>36</v>
      </c>
      <c r="C175" s="12">
        <v>1</v>
      </c>
      <c r="D175" s="12">
        <v>0</v>
      </c>
      <c r="E175" s="12">
        <f t="shared" si="405"/>
        <v>1</v>
      </c>
      <c r="F175" s="12">
        <v>30</v>
      </c>
      <c r="G175" s="38">
        <v>31</v>
      </c>
      <c r="H175" s="12">
        <f t="shared" si="406"/>
        <v>61</v>
      </c>
      <c r="I175" s="12">
        <v>6</v>
      </c>
      <c r="J175" s="12">
        <v>3</v>
      </c>
      <c r="K175" s="12">
        <f t="shared" si="407"/>
        <v>9</v>
      </c>
      <c r="L175" s="12">
        <f t="shared" si="408"/>
        <v>37</v>
      </c>
      <c r="M175" s="12">
        <f t="shared" si="408"/>
        <v>34</v>
      </c>
      <c r="N175" s="12">
        <f t="shared" si="409"/>
        <v>71</v>
      </c>
      <c r="O175" s="11">
        <v>2</v>
      </c>
      <c r="P175" s="12" t="str">
        <f t="shared" si="410"/>
        <v>0</v>
      </c>
      <c r="Q175" s="12" t="str">
        <f t="shared" si="411"/>
        <v>0</v>
      </c>
      <c r="R175" s="12" t="str">
        <f t="shared" si="412"/>
        <v>0</v>
      </c>
      <c r="S175" s="12">
        <f t="shared" si="413"/>
        <v>37</v>
      </c>
      <c r="T175" s="12">
        <f t="shared" si="414"/>
        <v>34</v>
      </c>
      <c r="U175" s="12">
        <f t="shared" si="415"/>
        <v>71</v>
      </c>
      <c r="V175" s="12" t="str">
        <f t="shared" si="416"/>
        <v>0</v>
      </c>
      <c r="W175" s="12" t="str">
        <f t="shared" si="417"/>
        <v>0</v>
      </c>
      <c r="X175" s="12" t="str">
        <f t="shared" si="418"/>
        <v>0</v>
      </c>
    </row>
    <row r="176" spans="1:24" s="4" customFormat="1" ht="25.5" customHeight="1">
      <c r="A176" s="26"/>
      <c r="B176" s="27" t="s">
        <v>3</v>
      </c>
      <c r="C176" s="24">
        <f t="shared" ref="C176:K176" si="437">SUM(C172:C175)</f>
        <v>1</v>
      </c>
      <c r="D176" s="24">
        <f t="shared" si="437"/>
        <v>2</v>
      </c>
      <c r="E176" s="24">
        <f t="shared" si="437"/>
        <v>3</v>
      </c>
      <c r="F176" s="24">
        <f t="shared" si="437"/>
        <v>44</v>
      </c>
      <c r="G176" s="31">
        <f t="shared" si="437"/>
        <v>91</v>
      </c>
      <c r="H176" s="24">
        <f t="shared" si="437"/>
        <v>135</v>
      </c>
      <c r="I176" s="24">
        <f t="shared" si="437"/>
        <v>24</v>
      </c>
      <c r="J176" s="24">
        <f t="shared" si="437"/>
        <v>83</v>
      </c>
      <c r="K176" s="24">
        <f t="shared" si="437"/>
        <v>107</v>
      </c>
      <c r="L176" s="24">
        <f t="shared" si="408"/>
        <v>69</v>
      </c>
      <c r="M176" s="24">
        <f t="shared" si="408"/>
        <v>176</v>
      </c>
      <c r="N176" s="24">
        <f t="shared" si="409"/>
        <v>245</v>
      </c>
      <c r="O176" s="35"/>
      <c r="P176" s="24">
        <f t="shared" ref="P176:X176" si="438">SUM(P172:P175)</f>
        <v>32</v>
      </c>
      <c r="Q176" s="24">
        <f t="shared" si="438"/>
        <v>142</v>
      </c>
      <c r="R176" s="24">
        <f t="shared" si="438"/>
        <v>174</v>
      </c>
      <c r="S176" s="24">
        <f t="shared" si="438"/>
        <v>37</v>
      </c>
      <c r="T176" s="24">
        <f t="shared" si="438"/>
        <v>34</v>
      </c>
      <c r="U176" s="24">
        <f t="shared" si="438"/>
        <v>71</v>
      </c>
      <c r="V176" s="98">
        <f t="shared" si="438"/>
        <v>0</v>
      </c>
      <c r="W176" s="98">
        <f t="shared" si="438"/>
        <v>0</v>
      </c>
      <c r="X176" s="98">
        <f t="shared" si="438"/>
        <v>0</v>
      </c>
    </row>
    <row r="177" spans="1:24" ht="25.5" customHeight="1">
      <c r="A177" s="18"/>
      <c r="B177" s="40" t="s">
        <v>122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1"/>
      <c r="P177" s="12"/>
      <c r="Q177" s="12"/>
      <c r="R177" s="12"/>
      <c r="S177" s="12"/>
      <c r="T177" s="12"/>
      <c r="U177" s="12"/>
      <c r="V177" s="12"/>
      <c r="W177" s="12"/>
      <c r="X177" s="12"/>
    </row>
    <row r="178" spans="1:24" ht="25.5" customHeight="1">
      <c r="A178" s="18"/>
      <c r="B178" s="41" t="s">
        <v>43</v>
      </c>
      <c r="C178" s="12">
        <v>0</v>
      </c>
      <c r="D178" s="12">
        <v>1</v>
      </c>
      <c r="E178" s="12">
        <f>C178+D178</f>
        <v>1</v>
      </c>
      <c r="F178" s="12">
        <v>1</v>
      </c>
      <c r="G178" s="38">
        <v>22</v>
      </c>
      <c r="H178" s="12">
        <f>F178+G178</f>
        <v>23</v>
      </c>
      <c r="I178" s="12">
        <v>4</v>
      </c>
      <c r="J178" s="12">
        <v>36</v>
      </c>
      <c r="K178" s="12">
        <f>I178+J178</f>
        <v>40</v>
      </c>
      <c r="L178" s="12">
        <f t="shared" ref="L178:M180" si="439">C178+F178+I178</f>
        <v>5</v>
      </c>
      <c r="M178" s="12">
        <f t="shared" si="439"/>
        <v>59</v>
      </c>
      <c r="N178" s="12">
        <f t="shared" ref="N178:N180" si="440">L178+M178</f>
        <v>64</v>
      </c>
      <c r="O178" s="11">
        <v>2</v>
      </c>
      <c r="P178" s="12" t="str">
        <f>IF(O178=1,L178,"0")</f>
        <v>0</v>
      </c>
      <c r="Q178" s="12" t="str">
        <f>IF(O178=1,M178,"0")</f>
        <v>0</v>
      </c>
      <c r="R178" s="12" t="str">
        <f>IF(O178=1,#REF!,"0")</f>
        <v>0</v>
      </c>
      <c r="S178" s="12">
        <f>IF(O178=2,L178,"0")</f>
        <v>5</v>
      </c>
      <c r="T178" s="12">
        <f>IF(O178=2,M178,"0")</f>
        <v>59</v>
      </c>
      <c r="U178" s="12">
        <f>IF(O178=2,N178,"0")</f>
        <v>64</v>
      </c>
      <c r="V178" s="12" t="str">
        <f t="shared" ref="V178" si="441">IF(O178=3,L178,"0")</f>
        <v>0</v>
      </c>
      <c r="W178" s="12" t="str">
        <f t="shared" ref="W178" si="442">IF(O178=3,M178,"0")</f>
        <v>0</v>
      </c>
      <c r="X178" s="12" t="str">
        <f t="shared" ref="X178" si="443">IF(O178=3,N178,"0")</f>
        <v>0</v>
      </c>
    </row>
    <row r="179" spans="1:24" s="4" customFormat="1" ht="25.5" customHeight="1">
      <c r="A179" s="26"/>
      <c r="B179" s="27" t="s">
        <v>3</v>
      </c>
      <c r="C179" s="24">
        <f t="shared" ref="C179" si="444">SUM(C178)</f>
        <v>0</v>
      </c>
      <c r="D179" s="24">
        <f t="shared" ref="D179:E179" si="445">SUM(D178)</f>
        <v>1</v>
      </c>
      <c r="E179" s="24">
        <f t="shared" si="445"/>
        <v>1</v>
      </c>
      <c r="F179" s="24">
        <f t="shared" ref="F179" si="446">SUM(F178)</f>
        <v>1</v>
      </c>
      <c r="G179" s="31">
        <f t="shared" ref="G179:H179" si="447">SUM(G178)</f>
        <v>22</v>
      </c>
      <c r="H179" s="24">
        <f t="shared" si="447"/>
        <v>23</v>
      </c>
      <c r="I179" s="24">
        <f t="shared" ref="I179" si="448">SUM(I178)</f>
        <v>4</v>
      </c>
      <c r="J179" s="24">
        <f t="shared" ref="J179:K179" si="449">SUM(J178)</f>
        <v>36</v>
      </c>
      <c r="K179" s="24">
        <f t="shared" si="449"/>
        <v>40</v>
      </c>
      <c r="L179" s="24">
        <f t="shared" si="439"/>
        <v>5</v>
      </c>
      <c r="M179" s="24">
        <f t="shared" si="439"/>
        <v>59</v>
      </c>
      <c r="N179" s="24">
        <f t="shared" si="440"/>
        <v>64</v>
      </c>
      <c r="O179" s="35">
        <f t="shared" ref="O179:U179" si="450">SUM(O178)</f>
        <v>2</v>
      </c>
      <c r="P179" s="24">
        <f t="shared" si="450"/>
        <v>0</v>
      </c>
      <c r="Q179" s="24">
        <f t="shared" si="450"/>
        <v>0</v>
      </c>
      <c r="R179" s="24">
        <f t="shared" si="450"/>
        <v>0</v>
      </c>
      <c r="S179" s="24">
        <f t="shared" si="450"/>
        <v>5</v>
      </c>
      <c r="T179" s="24">
        <f t="shared" si="450"/>
        <v>59</v>
      </c>
      <c r="U179" s="24">
        <f t="shared" si="450"/>
        <v>64</v>
      </c>
      <c r="V179" s="98">
        <f t="shared" ref="V179:X179" si="451">SUM(V178)</f>
        <v>0</v>
      </c>
      <c r="W179" s="98">
        <f t="shared" si="451"/>
        <v>0</v>
      </c>
      <c r="X179" s="98">
        <f t="shared" si="451"/>
        <v>0</v>
      </c>
    </row>
    <row r="180" spans="1:24" s="4" customFormat="1" ht="25.5" customHeight="1">
      <c r="A180" s="26"/>
      <c r="B180" s="27" t="s">
        <v>42</v>
      </c>
      <c r="C180" s="24">
        <f t="shared" ref="C180:K180" si="452">C158+C176+C164+C170+C179+C161</f>
        <v>7</v>
      </c>
      <c r="D180" s="24">
        <f t="shared" si="452"/>
        <v>11</v>
      </c>
      <c r="E180" s="24">
        <f t="shared" si="452"/>
        <v>18</v>
      </c>
      <c r="F180" s="24">
        <f t="shared" si="452"/>
        <v>353</v>
      </c>
      <c r="G180" s="31">
        <f t="shared" si="452"/>
        <v>906</v>
      </c>
      <c r="H180" s="24">
        <f t="shared" si="452"/>
        <v>1259</v>
      </c>
      <c r="I180" s="24">
        <f t="shared" si="452"/>
        <v>53</v>
      </c>
      <c r="J180" s="24">
        <f t="shared" si="452"/>
        <v>185</v>
      </c>
      <c r="K180" s="24">
        <f t="shared" si="452"/>
        <v>238</v>
      </c>
      <c r="L180" s="24">
        <f t="shared" si="439"/>
        <v>413</v>
      </c>
      <c r="M180" s="24">
        <f t="shared" si="439"/>
        <v>1102</v>
      </c>
      <c r="N180" s="24">
        <f t="shared" si="440"/>
        <v>1515</v>
      </c>
      <c r="O180" s="35"/>
      <c r="P180" s="24">
        <f>P158+P176+P164+P170+P179+P161</f>
        <v>141</v>
      </c>
      <c r="Q180" s="24">
        <f>Q158+Q176+Q164+Q170+Q179+Q161</f>
        <v>437</v>
      </c>
      <c r="R180" s="24">
        <f>P180+Q180</f>
        <v>578</v>
      </c>
      <c r="S180" s="24">
        <f>S158+S176+S164+S170+S179+S161</f>
        <v>272</v>
      </c>
      <c r="T180" s="24">
        <f>T158+T176+T164+T170+T179+T161</f>
        <v>665</v>
      </c>
      <c r="U180" s="24">
        <f>S180+T180</f>
        <v>937</v>
      </c>
      <c r="V180" s="98">
        <f>V158+V176+V164+V170+V179+V161</f>
        <v>0</v>
      </c>
      <c r="W180" s="98">
        <f>W158+W176+W164+W170+W179+W161</f>
        <v>0</v>
      </c>
      <c r="X180" s="98">
        <f>V180+W180</f>
        <v>0</v>
      </c>
    </row>
    <row r="181" spans="1:24" ht="25.5" customHeight="1">
      <c r="A181" s="18"/>
      <c r="B181" s="43" t="s">
        <v>92</v>
      </c>
      <c r="C181" s="12"/>
      <c r="D181" s="12"/>
      <c r="E181" s="12"/>
      <c r="F181" s="45"/>
      <c r="G181" s="45"/>
      <c r="H181" s="12"/>
      <c r="I181" s="45"/>
      <c r="J181" s="45"/>
      <c r="K181" s="12"/>
      <c r="L181" s="12"/>
      <c r="M181" s="12"/>
      <c r="N181" s="12"/>
      <c r="O181" s="11"/>
      <c r="P181" s="12"/>
      <c r="Q181" s="12"/>
      <c r="R181" s="12"/>
      <c r="S181" s="12"/>
      <c r="T181" s="12"/>
      <c r="U181" s="12"/>
      <c r="V181" s="12"/>
      <c r="W181" s="12"/>
      <c r="X181" s="12"/>
    </row>
    <row r="182" spans="1:24" ht="25.5" customHeight="1">
      <c r="A182" s="18"/>
      <c r="B182" s="29" t="s">
        <v>123</v>
      </c>
      <c r="C182" s="12"/>
      <c r="D182" s="12"/>
      <c r="E182" s="12"/>
      <c r="F182" s="94"/>
      <c r="G182" s="94"/>
      <c r="H182" s="12"/>
      <c r="I182" s="24"/>
      <c r="J182" s="24"/>
      <c r="K182" s="12"/>
      <c r="L182" s="12"/>
      <c r="M182" s="12"/>
      <c r="N182" s="12"/>
      <c r="O182" s="11"/>
      <c r="P182" s="12"/>
      <c r="Q182" s="12"/>
      <c r="R182" s="12"/>
      <c r="S182" s="12"/>
      <c r="T182" s="12"/>
      <c r="U182" s="12"/>
      <c r="V182" s="12"/>
      <c r="W182" s="12"/>
      <c r="X182" s="12"/>
    </row>
    <row r="183" spans="1:24" ht="25.5" customHeight="1">
      <c r="A183" s="18"/>
      <c r="B183" s="41" t="s">
        <v>38</v>
      </c>
      <c r="C183" s="12">
        <v>0</v>
      </c>
      <c r="D183" s="12">
        <v>0</v>
      </c>
      <c r="E183" s="12">
        <f t="shared" ref="E183" si="453">C183+D183</f>
        <v>0</v>
      </c>
      <c r="F183" s="12">
        <v>0</v>
      </c>
      <c r="G183" s="38">
        <v>0</v>
      </c>
      <c r="H183" s="12">
        <f t="shared" ref="H183" si="454">F183+G183</f>
        <v>0</v>
      </c>
      <c r="I183" s="12">
        <v>1</v>
      </c>
      <c r="J183" s="12">
        <v>0</v>
      </c>
      <c r="K183" s="12">
        <f t="shared" ref="K183" si="455">I183+J183</f>
        <v>1</v>
      </c>
      <c r="L183" s="12">
        <f t="shared" ref="L183" si="456">C183+F183+I183</f>
        <v>1</v>
      </c>
      <c r="M183" s="12">
        <f t="shared" ref="M183" si="457">D183+G183+J183</f>
        <v>0</v>
      </c>
      <c r="N183" s="12">
        <f t="shared" ref="N183" si="458">L183+M183</f>
        <v>1</v>
      </c>
      <c r="O183" s="50">
        <v>1</v>
      </c>
      <c r="P183" s="12">
        <f>IF(O183=1,L183,"0")</f>
        <v>1</v>
      </c>
      <c r="Q183" s="12">
        <f>IF(O183=1,M183,"0")</f>
        <v>0</v>
      </c>
      <c r="R183" s="12">
        <f>IF(O183=1,N183,"0")</f>
        <v>1</v>
      </c>
      <c r="S183" s="12" t="str">
        <f>IF(O183=2,L183,"0")</f>
        <v>0</v>
      </c>
      <c r="T183" s="12" t="str">
        <f>IF(O183=2,M183,"0")</f>
        <v>0</v>
      </c>
      <c r="U183" s="12" t="str">
        <f>IF(O183=2,N183,"0")</f>
        <v>0</v>
      </c>
      <c r="V183" s="12" t="str">
        <f t="shared" ref="V183" si="459">IF(O183=3,L183,"0")</f>
        <v>0</v>
      </c>
      <c r="W183" s="12" t="str">
        <f t="shared" ref="W183" si="460">IF(O183=3,M183,"0")</f>
        <v>0</v>
      </c>
      <c r="X183" s="12" t="str">
        <f t="shared" ref="X183" si="461">IF(O183=3,N183,"0")</f>
        <v>0</v>
      </c>
    </row>
    <row r="184" spans="1:24" ht="25.5" customHeight="1">
      <c r="A184" s="18"/>
      <c r="B184" s="41" t="s">
        <v>179</v>
      </c>
      <c r="C184" s="12">
        <v>0</v>
      </c>
      <c r="D184" s="12">
        <v>0</v>
      </c>
      <c r="E184" s="12">
        <f t="shared" ref="E184" si="462">C184+D184</f>
        <v>0</v>
      </c>
      <c r="F184" s="12">
        <v>3</v>
      </c>
      <c r="G184" s="38">
        <v>6</v>
      </c>
      <c r="H184" s="12">
        <f t="shared" ref="H184" si="463">F184+G184</f>
        <v>9</v>
      </c>
      <c r="I184" s="12">
        <v>1</v>
      </c>
      <c r="J184" s="12">
        <v>0</v>
      </c>
      <c r="K184" s="12">
        <f t="shared" ref="K184" si="464">I184+J184</f>
        <v>1</v>
      </c>
      <c r="L184" s="12">
        <f t="shared" ref="L184:M185" si="465">C184+F184+I184</f>
        <v>4</v>
      </c>
      <c r="M184" s="12">
        <f t="shared" si="465"/>
        <v>6</v>
      </c>
      <c r="N184" s="12">
        <f t="shared" ref="N184" si="466">L184+M184</f>
        <v>10</v>
      </c>
      <c r="O184" s="50">
        <v>1</v>
      </c>
      <c r="P184" s="12">
        <f>IF(O184=1,L184,"0")</f>
        <v>4</v>
      </c>
      <c r="Q184" s="12">
        <f>IF(O184=1,M184,"0")</f>
        <v>6</v>
      </c>
      <c r="R184" s="12">
        <f>IF(O184=1,N184,"0")</f>
        <v>10</v>
      </c>
      <c r="S184" s="12" t="str">
        <f>IF(O184=2,L184,"0")</f>
        <v>0</v>
      </c>
      <c r="T184" s="12" t="str">
        <f>IF(O184=2,M184,"0")</f>
        <v>0</v>
      </c>
      <c r="U184" s="12" t="str">
        <f>IF(O184=2,N184,"0")</f>
        <v>0</v>
      </c>
      <c r="V184" s="12" t="str">
        <f t="shared" ref="V184" si="467">IF(O184=3,L184,"0")</f>
        <v>0</v>
      </c>
      <c r="W184" s="12" t="str">
        <f t="shared" ref="W184" si="468">IF(O184=3,M184,"0")</f>
        <v>0</v>
      </c>
      <c r="X184" s="12" t="str">
        <f t="shared" ref="X184" si="469">IF(O184=3,N184,"0")</f>
        <v>0</v>
      </c>
    </row>
    <row r="185" spans="1:24" ht="25.5" customHeight="1">
      <c r="A185" s="18"/>
      <c r="B185" s="41" t="s">
        <v>154</v>
      </c>
      <c r="C185" s="12">
        <v>1</v>
      </c>
      <c r="D185" s="12">
        <v>0</v>
      </c>
      <c r="E185" s="12">
        <f t="shared" ref="E185" si="470">C185+D185</f>
        <v>1</v>
      </c>
      <c r="F185" s="12">
        <v>12</v>
      </c>
      <c r="G185" s="38">
        <v>11</v>
      </c>
      <c r="H185" s="12">
        <f t="shared" ref="H185" si="471">F185+G185</f>
        <v>23</v>
      </c>
      <c r="I185" s="12">
        <v>1</v>
      </c>
      <c r="J185" s="12">
        <v>0</v>
      </c>
      <c r="K185" s="12">
        <f t="shared" ref="K185" si="472">I185+J185</f>
        <v>1</v>
      </c>
      <c r="L185" s="12">
        <f t="shared" si="465"/>
        <v>14</v>
      </c>
      <c r="M185" s="12">
        <f t="shared" si="465"/>
        <v>11</v>
      </c>
      <c r="N185" s="12">
        <f t="shared" ref="N185" si="473">L185+M185</f>
        <v>25</v>
      </c>
      <c r="O185" s="50">
        <v>1</v>
      </c>
      <c r="P185" s="12">
        <f>IF(O185=1,L185,"0")</f>
        <v>14</v>
      </c>
      <c r="Q185" s="12">
        <f>IF(O185=1,M185,"0")</f>
        <v>11</v>
      </c>
      <c r="R185" s="12">
        <f>IF(O185=1,N185,"0")</f>
        <v>25</v>
      </c>
      <c r="S185" s="12" t="str">
        <f>IF(O185=2,L185,"0")</f>
        <v>0</v>
      </c>
      <c r="T185" s="12" t="str">
        <f>IF(O185=2,M185,"0")</f>
        <v>0</v>
      </c>
      <c r="U185" s="12" t="str">
        <f>IF(O185=2,N185,"0")</f>
        <v>0</v>
      </c>
      <c r="V185" s="12" t="str">
        <f t="shared" ref="V185" si="474">IF(O185=3,L185,"0")</f>
        <v>0</v>
      </c>
      <c r="W185" s="12" t="str">
        <f t="shared" ref="W185" si="475">IF(O185=3,M185,"0")</f>
        <v>0</v>
      </c>
      <c r="X185" s="12" t="str">
        <f t="shared" ref="X185" si="476">IF(O185=3,N185,"0")</f>
        <v>0</v>
      </c>
    </row>
    <row r="186" spans="1:24" s="4" customFormat="1" ht="25.5" customHeight="1">
      <c r="A186" s="26"/>
      <c r="B186" s="27" t="s">
        <v>3</v>
      </c>
      <c r="C186" s="24">
        <f t="shared" ref="C186:X186" si="477">SUM(C183:C185)</f>
        <v>1</v>
      </c>
      <c r="D186" s="84">
        <f t="shared" si="477"/>
        <v>0</v>
      </c>
      <c r="E186" s="84">
        <f t="shared" si="477"/>
        <v>1</v>
      </c>
      <c r="F186" s="84">
        <f t="shared" si="477"/>
        <v>15</v>
      </c>
      <c r="G186" s="84">
        <f t="shared" si="477"/>
        <v>17</v>
      </c>
      <c r="H186" s="84">
        <f t="shared" si="477"/>
        <v>32</v>
      </c>
      <c r="I186" s="84">
        <f t="shared" si="477"/>
        <v>3</v>
      </c>
      <c r="J186" s="84">
        <f t="shared" si="477"/>
        <v>0</v>
      </c>
      <c r="K186" s="84">
        <f t="shared" si="477"/>
        <v>3</v>
      </c>
      <c r="L186" s="84">
        <f t="shared" si="477"/>
        <v>19</v>
      </c>
      <c r="M186" s="84">
        <f t="shared" si="477"/>
        <v>17</v>
      </c>
      <c r="N186" s="84">
        <f t="shared" si="477"/>
        <v>36</v>
      </c>
      <c r="O186" s="84">
        <f t="shared" si="477"/>
        <v>3</v>
      </c>
      <c r="P186" s="84">
        <f t="shared" si="477"/>
        <v>19</v>
      </c>
      <c r="Q186" s="84">
        <f t="shared" si="477"/>
        <v>17</v>
      </c>
      <c r="R186" s="84">
        <f t="shared" si="477"/>
        <v>36</v>
      </c>
      <c r="S186" s="84">
        <f t="shared" si="477"/>
        <v>0</v>
      </c>
      <c r="T186" s="84">
        <f t="shared" si="477"/>
        <v>0</v>
      </c>
      <c r="U186" s="84">
        <f t="shared" si="477"/>
        <v>0</v>
      </c>
      <c r="V186" s="98">
        <f t="shared" si="477"/>
        <v>0</v>
      </c>
      <c r="W186" s="98">
        <f t="shared" si="477"/>
        <v>0</v>
      </c>
      <c r="X186" s="98">
        <f t="shared" si="477"/>
        <v>0</v>
      </c>
    </row>
    <row r="187" spans="1:24" s="4" customFormat="1" ht="25.5" hidden="1" customHeight="1">
      <c r="A187" s="26"/>
      <c r="B187" s="40" t="s">
        <v>124</v>
      </c>
      <c r="C187" s="83"/>
      <c r="D187" s="83"/>
      <c r="E187" s="83"/>
      <c r="F187" s="83"/>
      <c r="G187" s="31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98"/>
      <c r="W187" s="98"/>
      <c r="X187" s="98"/>
    </row>
    <row r="188" spans="1:24" s="4" customFormat="1" ht="25.5" hidden="1" customHeight="1">
      <c r="A188" s="26"/>
      <c r="B188" s="41" t="s">
        <v>43</v>
      </c>
      <c r="C188" s="12">
        <v>0</v>
      </c>
      <c r="D188" s="12">
        <v>0</v>
      </c>
      <c r="E188" s="12">
        <f>C188+D188</f>
        <v>0</v>
      </c>
      <c r="F188" s="12">
        <v>0</v>
      </c>
      <c r="G188" s="38">
        <v>0</v>
      </c>
      <c r="H188" s="12">
        <f>F188+G188</f>
        <v>0</v>
      </c>
      <c r="I188" s="12">
        <v>0</v>
      </c>
      <c r="J188" s="12">
        <v>0</v>
      </c>
      <c r="K188" s="12">
        <f>I188+J188</f>
        <v>0</v>
      </c>
      <c r="L188" s="12">
        <f>C188+F188+I188</f>
        <v>0</v>
      </c>
      <c r="M188" s="12">
        <f>D188+G188+J188</f>
        <v>0</v>
      </c>
      <c r="N188" s="12">
        <f t="shared" ref="N188:N189" si="478">L188+M188</f>
        <v>0</v>
      </c>
      <c r="O188" s="12">
        <v>2</v>
      </c>
      <c r="P188" s="12" t="str">
        <f>IF(O188=1,L188,"0")</f>
        <v>0</v>
      </c>
      <c r="Q188" s="12" t="str">
        <f>IF(O188=1,M188,"0")</f>
        <v>0</v>
      </c>
      <c r="R188" s="12" t="str">
        <f>IF(O188=1,#REF!,"0")</f>
        <v>0</v>
      </c>
      <c r="S188" s="12">
        <f>IF(O188=2,L188,"0")</f>
        <v>0</v>
      </c>
      <c r="T188" s="12">
        <f>IF(O188=2,M188,"0")</f>
        <v>0</v>
      </c>
      <c r="U188" s="12">
        <f>IF(O188=2,N188,"0")</f>
        <v>0</v>
      </c>
      <c r="V188" s="12" t="str">
        <f t="shared" ref="V188" si="479">IF(O188=3,L188,"0")</f>
        <v>0</v>
      </c>
      <c r="W188" s="12" t="str">
        <f t="shared" ref="W188" si="480">IF(O188=3,M188,"0")</f>
        <v>0</v>
      </c>
      <c r="X188" s="12" t="str">
        <f t="shared" ref="X188" si="481">IF(O188=3,N188,"0")</f>
        <v>0</v>
      </c>
    </row>
    <row r="189" spans="1:24" s="4" customFormat="1" ht="25.5" hidden="1" customHeight="1">
      <c r="A189" s="26"/>
      <c r="B189" s="27" t="s">
        <v>3</v>
      </c>
      <c r="C189" s="83">
        <f t="shared" ref="C189:K189" si="482">SUM(C188)</f>
        <v>0</v>
      </c>
      <c r="D189" s="83">
        <f t="shared" si="482"/>
        <v>0</v>
      </c>
      <c r="E189" s="83">
        <f t="shared" si="482"/>
        <v>0</v>
      </c>
      <c r="F189" s="83">
        <f t="shared" si="482"/>
        <v>0</v>
      </c>
      <c r="G189" s="31">
        <f t="shared" si="482"/>
        <v>0</v>
      </c>
      <c r="H189" s="83">
        <f t="shared" si="482"/>
        <v>0</v>
      </c>
      <c r="I189" s="83">
        <f t="shared" si="482"/>
        <v>0</v>
      </c>
      <c r="J189" s="83">
        <f t="shared" si="482"/>
        <v>0</v>
      </c>
      <c r="K189" s="83">
        <f t="shared" si="482"/>
        <v>0</v>
      </c>
      <c r="L189" s="83">
        <f>C189+F189+I189</f>
        <v>0</v>
      </c>
      <c r="M189" s="83">
        <f>D189+G189+J189</f>
        <v>0</v>
      </c>
      <c r="N189" s="83">
        <f t="shared" si="478"/>
        <v>0</v>
      </c>
      <c r="O189" s="83">
        <f t="shared" ref="O189:X189" si="483">SUM(O188)</f>
        <v>2</v>
      </c>
      <c r="P189" s="83">
        <f t="shared" si="483"/>
        <v>0</v>
      </c>
      <c r="Q189" s="83">
        <f t="shared" si="483"/>
        <v>0</v>
      </c>
      <c r="R189" s="83">
        <f t="shared" si="483"/>
        <v>0</v>
      </c>
      <c r="S189" s="83">
        <f t="shared" si="483"/>
        <v>0</v>
      </c>
      <c r="T189" s="83">
        <f t="shared" si="483"/>
        <v>0</v>
      </c>
      <c r="U189" s="83">
        <f t="shared" si="483"/>
        <v>0</v>
      </c>
      <c r="V189" s="98">
        <f t="shared" si="483"/>
        <v>0</v>
      </c>
      <c r="W189" s="98">
        <f t="shared" si="483"/>
        <v>0</v>
      </c>
      <c r="X189" s="98">
        <f t="shared" si="483"/>
        <v>0</v>
      </c>
    </row>
    <row r="190" spans="1:24" s="4" customFormat="1" ht="25.5" customHeight="1">
      <c r="A190" s="26"/>
      <c r="B190" s="27" t="s">
        <v>94</v>
      </c>
      <c r="C190" s="87">
        <f>C189+C186</f>
        <v>1</v>
      </c>
      <c r="D190" s="100">
        <f t="shared" ref="D190:N190" si="484">D189+D186</f>
        <v>0</v>
      </c>
      <c r="E190" s="100">
        <f t="shared" si="484"/>
        <v>1</v>
      </c>
      <c r="F190" s="100">
        <f t="shared" si="484"/>
        <v>15</v>
      </c>
      <c r="G190" s="100">
        <f t="shared" si="484"/>
        <v>17</v>
      </c>
      <c r="H190" s="100">
        <f t="shared" si="484"/>
        <v>32</v>
      </c>
      <c r="I190" s="100">
        <f t="shared" si="484"/>
        <v>3</v>
      </c>
      <c r="J190" s="100">
        <f t="shared" si="484"/>
        <v>0</v>
      </c>
      <c r="K190" s="100">
        <f t="shared" si="484"/>
        <v>3</v>
      </c>
      <c r="L190" s="100">
        <f t="shared" si="484"/>
        <v>19</v>
      </c>
      <c r="M190" s="100">
        <f t="shared" si="484"/>
        <v>17</v>
      </c>
      <c r="N190" s="100">
        <f t="shared" si="484"/>
        <v>36</v>
      </c>
      <c r="O190" s="100">
        <f t="shared" ref="O190" si="485">O189+O186</f>
        <v>5</v>
      </c>
      <c r="P190" s="100">
        <f t="shared" ref="P190" si="486">P189+P186</f>
        <v>19</v>
      </c>
      <c r="Q190" s="100">
        <f t="shared" ref="Q190" si="487">Q189+Q186</f>
        <v>17</v>
      </c>
      <c r="R190" s="100">
        <f t="shared" ref="R190" si="488">R189+R186</f>
        <v>36</v>
      </c>
      <c r="S190" s="100">
        <f t="shared" ref="S190" si="489">S189+S186</f>
        <v>0</v>
      </c>
      <c r="T190" s="100">
        <f t="shared" ref="T190" si="490">T189+T186</f>
        <v>0</v>
      </c>
      <c r="U190" s="100">
        <f t="shared" ref="U190" si="491">U189+U186</f>
        <v>0</v>
      </c>
      <c r="V190" s="100">
        <f t="shared" ref="V190" si="492">V189+V186</f>
        <v>0</v>
      </c>
      <c r="W190" s="100">
        <f t="shared" ref="W190" si="493">W189+W186</f>
        <v>0</v>
      </c>
      <c r="X190" s="100">
        <f t="shared" ref="X190" si="494">X189+X186</f>
        <v>0</v>
      </c>
    </row>
    <row r="191" spans="1:24" s="4" customFormat="1" ht="25.5" customHeight="1">
      <c r="A191" s="68"/>
      <c r="B191" s="69" t="s">
        <v>1</v>
      </c>
      <c r="C191" s="70">
        <f t="shared" ref="C191:K191" si="495">C180+C190</f>
        <v>8</v>
      </c>
      <c r="D191" s="70">
        <f t="shared" si="495"/>
        <v>11</v>
      </c>
      <c r="E191" s="70">
        <f t="shared" si="495"/>
        <v>19</v>
      </c>
      <c r="F191" s="70">
        <f t="shared" si="495"/>
        <v>368</v>
      </c>
      <c r="G191" s="71">
        <f t="shared" si="495"/>
        <v>923</v>
      </c>
      <c r="H191" s="70">
        <f t="shared" si="495"/>
        <v>1291</v>
      </c>
      <c r="I191" s="70">
        <f t="shared" si="495"/>
        <v>56</v>
      </c>
      <c r="J191" s="70">
        <f t="shared" si="495"/>
        <v>185</v>
      </c>
      <c r="K191" s="70">
        <f t="shared" si="495"/>
        <v>241</v>
      </c>
      <c r="L191" s="70">
        <f>C191+F191+I191</f>
        <v>432</v>
      </c>
      <c r="M191" s="70">
        <f>D191+G191+J191</f>
        <v>1119</v>
      </c>
      <c r="N191" s="70">
        <f t="shared" ref="N191" si="496">L191+M191</f>
        <v>1551</v>
      </c>
      <c r="O191" s="74">
        <f t="shared" ref="O191:X191" si="497">O180+O190</f>
        <v>5</v>
      </c>
      <c r="P191" s="70">
        <f t="shared" si="497"/>
        <v>160</v>
      </c>
      <c r="Q191" s="70">
        <f t="shared" si="497"/>
        <v>454</v>
      </c>
      <c r="R191" s="70">
        <f t="shared" si="497"/>
        <v>614</v>
      </c>
      <c r="S191" s="70">
        <f t="shared" si="497"/>
        <v>272</v>
      </c>
      <c r="T191" s="70">
        <f t="shared" si="497"/>
        <v>665</v>
      </c>
      <c r="U191" s="70">
        <f t="shared" si="497"/>
        <v>937</v>
      </c>
      <c r="V191" s="70">
        <f t="shared" si="497"/>
        <v>0</v>
      </c>
      <c r="W191" s="70">
        <f t="shared" si="497"/>
        <v>0</v>
      </c>
      <c r="X191" s="70">
        <f t="shared" si="497"/>
        <v>0</v>
      </c>
    </row>
    <row r="192" spans="1:24" ht="25.5" customHeight="1">
      <c r="A192" s="26" t="s">
        <v>35</v>
      </c>
      <c r="B192" s="29"/>
      <c r="C192" s="12"/>
      <c r="D192" s="12"/>
      <c r="E192" s="12"/>
      <c r="F192" s="94"/>
      <c r="G192" s="94"/>
      <c r="H192" s="12"/>
      <c r="I192" s="24"/>
      <c r="J192" s="24"/>
      <c r="K192" s="12"/>
      <c r="L192" s="12"/>
      <c r="M192" s="12"/>
      <c r="N192" s="12"/>
      <c r="O192" s="11"/>
      <c r="P192" s="12"/>
      <c r="Q192" s="12"/>
      <c r="R192" s="12"/>
      <c r="S192" s="12"/>
      <c r="T192" s="12"/>
      <c r="U192" s="12"/>
      <c r="V192" s="12"/>
      <c r="W192" s="12"/>
      <c r="X192" s="12"/>
    </row>
    <row r="193" spans="1:24" ht="25.5" customHeight="1">
      <c r="A193" s="26"/>
      <c r="B193" s="44" t="s">
        <v>5</v>
      </c>
      <c r="C193" s="12"/>
      <c r="D193" s="12"/>
      <c r="E193" s="12"/>
      <c r="F193" s="45"/>
      <c r="G193" s="45"/>
      <c r="H193" s="12"/>
      <c r="I193" s="45"/>
      <c r="J193" s="45"/>
      <c r="K193" s="12"/>
      <c r="L193" s="12"/>
      <c r="M193" s="12"/>
      <c r="N193" s="12"/>
      <c r="O193" s="11"/>
      <c r="P193" s="12"/>
      <c r="Q193" s="12"/>
      <c r="R193" s="12"/>
      <c r="S193" s="12"/>
      <c r="T193" s="12"/>
      <c r="U193" s="12"/>
      <c r="V193" s="12"/>
      <c r="W193" s="12"/>
      <c r="X193" s="12"/>
    </row>
    <row r="194" spans="1:24" ht="25.5" customHeight="1">
      <c r="A194" s="18"/>
      <c r="B194" s="29" t="s">
        <v>135</v>
      </c>
      <c r="C194" s="12"/>
      <c r="D194" s="12"/>
      <c r="E194" s="12"/>
      <c r="F194" s="94"/>
      <c r="G194" s="94"/>
      <c r="H194" s="12"/>
      <c r="I194" s="24"/>
      <c r="J194" s="24"/>
      <c r="K194" s="12"/>
      <c r="L194" s="12"/>
      <c r="M194" s="12"/>
      <c r="N194" s="12"/>
      <c r="O194" s="11"/>
      <c r="P194" s="12"/>
      <c r="Q194" s="12"/>
      <c r="R194" s="12"/>
      <c r="S194" s="12"/>
      <c r="T194" s="12"/>
      <c r="U194" s="12"/>
      <c r="V194" s="12"/>
      <c r="W194" s="12"/>
      <c r="X194" s="12"/>
    </row>
    <row r="195" spans="1:24" ht="25.5" customHeight="1">
      <c r="A195" s="18"/>
      <c r="B195" s="19" t="s">
        <v>96</v>
      </c>
      <c r="C195" s="12">
        <v>1</v>
      </c>
      <c r="D195" s="12">
        <v>0</v>
      </c>
      <c r="E195" s="12">
        <f t="shared" ref="E195:E196" si="498">C195+D195</f>
        <v>1</v>
      </c>
      <c r="F195" s="12">
        <v>8</v>
      </c>
      <c r="G195" s="12">
        <v>18</v>
      </c>
      <c r="H195" s="12">
        <f t="shared" ref="H195:H196" si="499">F195+G195</f>
        <v>26</v>
      </c>
      <c r="I195" s="12">
        <v>3</v>
      </c>
      <c r="J195" s="12">
        <v>12</v>
      </c>
      <c r="K195" s="12">
        <f t="shared" ref="K195:K196" si="500">I195+J195</f>
        <v>15</v>
      </c>
      <c r="L195" s="12">
        <f t="shared" ref="L195:M200" si="501">C195+F195+I195</f>
        <v>12</v>
      </c>
      <c r="M195" s="12">
        <f t="shared" si="501"/>
        <v>30</v>
      </c>
      <c r="N195" s="12">
        <f t="shared" ref="N195:N196" si="502">L195+M195</f>
        <v>42</v>
      </c>
      <c r="O195" s="11">
        <v>2</v>
      </c>
      <c r="P195" s="12" t="str">
        <f t="shared" ref="P195:P199" si="503">IF(O195=1,L195,"0")</f>
        <v>0</v>
      </c>
      <c r="Q195" s="12">
        <f>SUM(S194)</f>
        <v>0</v>
      </c>
      <c r="R195" s="12" t="str">
        <f t="shared" ref="R195:R199" si="504">IF(O195=1,N195,"0")</f>
        <v>0</v>
      </c>
      <c r="S195" s="12">
        <f>IF(O195=2,L195,"0")</f>
        <v>12</v>
      </c>
      <c r="T195" s="12">
        <f>IF(O195=2,M195,"0")</f>
        <v>30</v>
      </c>
      <c r="U195" s="12">
        <f>IF(O195=2,N195,"0")</f>
        <v>42</v>
      </c>
      <c r="V195" s="12" t="str">
        <f t="shared" ref="V195:V199" si="505">IF(O195=3,L195,"0")</f>
        <v>0</v>
      </c>
      <c r="W195" s="12" t="str">
        <f t="shared" ref="W195:W199" si="506">IF(O195=3,M195,"0")</f>
        <v>0</v>
      </c>
      <c r="X195" s="12" t="str">
        <f t="shared" ref="X195:X199" si="507">IF(O195=3,N195,"0")</f>
        <v>0</v>
      </c>
    </row>
    <row r="196" spans="1:24" ht="25.5" hidden="1" customHeight="1">
      <c r="A196" s="18"/>
      <c r="B196" s="110" t="s">
        <v>167</v>
      </c>
      <c r="C196" s="12">
        <v>0</v>
      </c>
      <c r="D196" s="12">
        <v>0</v>
      </c>
      <c r="E196" s="12">
        <f t="shared" si="498"/>
        <v>0</v>
      </c>
      <c r="F196" s="12">
        <v>0</v>
      </c>
      <c r="G196" s="38">
        <v>0</v>
      </c>
      <c r="H196" s="12">
        <f t="shared" si="499"/>
        <v>0</v>
      </c>
      <c r="I196" s="12">
        <v>0</v>
      </c>
      <c r="J196" s="12">
        <v>0</v>
      </c>
      <c r="K196" s="12">
        <f t="shared" si="500"/>
        <v>0</v>
      </c>
      <c r="L196" s="12">
        <f t="shared" ref="L196" si="508">C196+F196+I196</f>
        <v>0</v>
      </c>
      <c r="M196" s="12">
        <f t="shared" ref="M196" si="509">D196+G196+J196</f>
        <v>0</v>
      </c>
      <c r="N196" s="12">
        <f t="shared" si="502"/>
        <v>0</v>
      </c>
      <c r="O196" s="11">
        <v>2</v>
      </c>
      <c r="P196" s="12" t="str">
        <f t="shared" ref="P196" si="510">IF(O196=1,L196,"0")</f>
        <v>0</v>
      </c>
      <c r="Q196" s="12" t="str">
        <f t="shared" ref="Q196" si="511">IF(O196=1,M196,"0")</f>
        <v>0</v>
      </c>
      <c r="R196" s="12" t="str">
        <f t="shared" ref="R196" si="512">IF(O196=1,N196,"0")</f>
        <v>0</v>
      </c>
      <c r="S196" s="12">
        <f>IF(O196=2,L196,"0")</f>
        <v>0</v>
      </c>
      <c r="T196" s="12">
        <f>IF(O196=2,M196,"0")</f>
        <v>0</v>
      </c>
      <c r="U196" s="12">
        <f>IF(O196=2,N196,"0")</f>
        <v>0</v>
      </c>
      <c r="V196" s="12" t="str">
        <f t="shared" ref="V196" si="513">IF(O196=3,L196,"0")</f>
        <v>0</v>
      </c>
      <c r="W196" s="12" t="str">
        <f t="shared" ref="W196" si="514">IF(O196=3,M196,"0")</f>
        <v>0</v>
      </c>
      <c r="X196" s="12" t="str">
        <f t="shared" ref="X196" si="515">IF(O196=3,N196,"0")</f>
        <v>0</v>
      </c>
    </row>
    <row r="197" spans="1:24" ht="25.5" customHeight="1">
      <c r="A197" s="18"/>
      <c r="B197" s="109" t="s">
        <v>147</v>
      </c>
      <c r="C197" s="12">
        <v>0</v>
      </c>
      <c r="D197" s="12">
        <v>0</v>
      </c>
      <c r="E197" s="12">
        <f t="shared" ref="E197:E199" si="516">C197+D197</f>
        <v>0</v>
      </c>
      <c r="F197" s="12">
        <v>3</v>
      </c>
      <c r="G197" s="38">
        <v>8</v>
      </c>
      <c r="H197" s="12">
        <f t="shared" ref="H197:H199" si="517">F197+G197</f>
        <v>11</v>
      </c>
      <c r="I197" s="12">
        <v>3</v>
      </c>
      <c r="J197" s="12">
        <v>4</v>
      </c>
      <c r="K197" s="12">
        <f t="shared" ref="K197:K199" si="518">I197+J197</f>
        <v>7</v>
      </c>
      <c r="L197" s="12">
        <f t="shared" si="501"/>
        <v>6</v>
      </c>
      <c r="M197" s="12">
        <f t="shared" si="501"/>
        <v>12</v>
      </c>
      <c r="N197" s="12">
        <f t="shared" ref="N197:N199" si="519">L197+M197</f>
        <v>18</v>
      </c>
      <c r="O197" s="11">
        <v>2</v>
      </c>
      <c r="P197" s="12" t="str">
        <f t="shared" si="503"/>
        <v>0</v>
      </c>
      <c r="Q197" s="12" t="str">
        <f t="shared" ref="Q197:Q199" si="520">IF(O197=1,M197,"0")</f>
        <v>0</v>
      </c>
      <c r="R197" s="12" t="str">
        <f t="shared" si="504"/>
        <v>0</v>
      </c>
      <c r="S197" s="12">
        <f>IF(O197=2,L197,"0")</f>
        <v>6</v>
      </c>
      <c r="T197" s="12">
        <f>IF(O197=2,M197,"0")</f>
        <v>12</v>
      </c>
      <c r="U197" s="12">
        <f>IF(O197=2,N197,"0")</f>
        <v>18</v>
      </c>
      <c r="V197" s="12" t="str">
        <f t="shared" si="505"/>
        <v>0</v>
      </c>
      <c r="W197" s="12" t="str">
        <f t="shared" si="506"/>
        <v>0</v>
      </c>
      <c r="X197" s="12" t="str">
        <f t="shared" si="507"/>
        <v>0</v>
      </c>
    </row>
    <row r="198" spans="1:24" ht="25.5" customHeight="1">
      <c r="A198" s="18"/>
      <c r="B198" s="19" t="s">
        <v>34</v>
      </c>
      <c r="C198" s="12">
        <v>6</v>
      </c>
      <c r="D198" s="12">
        <v>4</v>
      </c>
      <c r="E198" s="12">
        <f t="shared" si="516"/>
        <v>10</v>
      </c>
      <c r="F198" s="12">
        <v>37</v>
      </c>
      <c r="G198" s="38">
        <v>67</v>
      </c>
      <c r="H198" s="12">
        <f t="shared" si="517"/>
        <v>104</v>
      </c>
      <c r="I198" s="12">
        <v>4</v>
      </c>
      <c r="J198" s="12">
        <v>4</v>
      </c>
      <c r="K198" s="12">
        <f t="shared" si="518"/>
        <v>8</v>
      </c>
      <c r="L198" s="12">
        <f t="shared" si="501"/>
        <v>47</v>
      </c>
      <c r="M198" s="12">
        <f t="shared" si="501"/>
        <v>75</v>
      </c>
      <c r="N198" s="12">
        <f t="shared" si="519"/>
        <v>122</v>
      </c>
      <c r="O198" s="11">
        <v>2</v>
      </c>
      <c r="P198" s="12" t="str">
        <f t="shared" si="503"/>
        <v>0</v>
      </c>
      <c r="Q198" s="12" t="str">
        <f t="shared" si="520"/>
        <v>0</v>
      </c>
      <c r="R198" s="12" t="str">
        <f t="shared" si="504"/>
        <v>0</v>
      </c>
      <c r="S198" s="12">
        <f>IF(O198=2,L198,"0")</f>
        <v>47</v>
      </c>
      <c r="T198" s="12">
        <f>IF(O198=2,M198,"0")</f>
        <v>75</v>
      </c>
      <c r="U198" s="12">
        <f>IF(O198=2,N198,"0")</f>
        <v>122</v>
      </c>
      <c r="V198" s="12" t="str">
        <f t="shared" si="505"/>
        <v>0</v>
      </c>
      <c r="W198" s="12" t="str">
        <f t="shared" si="506"/>
        <v>0</v>
      </c>
      <c r="X198" s="12" t="str">
        <f t="shared" si="507"/>
        <v>0</v>
      </c>
    </row>
    <row r="199" spans="1:24" ht="25.5" hidden="1" customHeight="1">
      <c r="A199" s="18"/>
      <c r="B199" s="19" t="s">
        <v>115</v>
      </c>
      <c r="C199" s="12">
        <v>0</v>
      </c>
      <c r="D199" s="12">
        <v>0</v>
      </c>
      <c r="E199" s="12">
        <f t="shared" si="516"/>
        <v>0</v>
      </c>
      <c r="F199" s="12">
        <v>0</v>
      </c>
      <c r="G199" s="38">
        <v>0</v>
      </c>
      <c r="H199" s="12">
        <f t="shared" si="517"/>
        <v>0</v>
      </c>
      <c r="I199" s="12">
        <v>0</v>
      </c>
      <c r="J199" s="12">
        <v>0</v>
      </c>
      <c r="K199" s="12">
        <f t="shared" si="518"/>
        <v>0</v>
      </c>
      <c r="L199" s="12">
        <f t="shared" si="501"/>
        <v>0</v>
      </c>
      <c r="M199" s="12">
        <f t="shared" si="501"/>
        <v>0</v>
      </c>
      <c r="N199" s="12">
        <f t="shared" si="519"/>
        <v>0</v>
      </c>
      <c r="O199" s="11">
        <v>2</v>
      </c>
      <c r="P199" s="12" t="str">
        <f t="shared" si="503"/>
        <v>0</v>
      </c>
      <c r="Q199" s="12" t="str">
        <f t="shared" si="520"/>
        <v>0</v>
      </c>
      <c r="R199" s="12" t="str">
        <f t="shared" si="504"/>
        <v>0</v>
      </c>
      <c r="S199" s="12">
        <f>IF(O199=2,L199,"0")</f>
        <v>0</v>
      </c>
      <c r="T199" s="12">
        <f>IF(O199=2,M199,"0")</f>
        <v>0</v>
      </c>
      <c r="U199" s="12">
        <f>IF(O199=2,N199,"0")</f>
        <v>0</v>
      </c>
      <c r="V199" s="12" t="str">
        <f t="shared" si="505"/>
        <v>0</v>
      </c>
      <c r="W199" s="12" t="str">
        <f t="shared" si="506"/>
        <v>0</v>
      </c>
      <c r="X199" s="12" t="str">
        <f t="shared" si="507"/>
        <v>0</v>
      </c>
    </row>
    <row r="200" spans="1:24" s="4" customFormat="1" ht="25.5" customHeight="1">
      <c r="A200" s="26"/>
      <c r="B200" s="27" t="s">
        <v>3</v>
      </c>
      <c r="C200" s="24">
        <f t="shared" ref="C200:K200" si="521">SUM(C195:C199)</f>
        <v>7</v>
      </c>
      <c r="D200" s="85">
        <f t="shared" si="521"/>
        <v>4</v>
      </c>
      <c r="E200" s="85">
        <f t="shared" si="521"/>
        <v>11</v>
      </c>
      <c r="F200" s="85">
        <f t="shared" si="521"/>
        <v>48</v>
      </c>
      <c r="G200" s="85">
        <f t="shared" si="521"/>
        <v>93</v>
      </c>
      <c r="H200" s="85">
        <f t="shared" si="521"/>
        <v>141</v>
      </c>
      <c r="I200" s="85">
        <f t="shared" si="521"/>
        <v>10</v>
      </c>
      <c r="J200" s="85">
        <f t="shared" si="521"/>
        <v>20</v>
      </c>
      <c r="K200" s="85">
        <f t="shared" si="521"/>
        <v>30</v>
      </c>
      <c r="L200" s="24">
        <f>C200+F200+I200</f>
        <v>65</v>
      </c>
      <c r="M200" s="24">
        <f t="shared" si="501"/>
        <v>117</v>
      </c>
      <c r="N200" s="24">
        <f>L200+M200</f>
        <v>182</v>
      </c>
      <c r="O200" s="35">
        <f>SUM(O197:O199)</f>
        <v>6</v>
      </c>
      <c r="P200" s="24">
        <f t="shared" ref="P200:X200" si="522">SUM(P195:P199)</f>
        <v>0</v>
      </c>
      <c r="Q200" s="85">
        <f t="shared" si="522"/>
        <v>0</v>
      </c>
      <c r="R200" s="85">
        <f t="shared" si="522"/>
        <v>0</v>
      </c>
      <c r="S200" s="85">
        <f t="shared" si="522"/>
        <v>65</v>
      </c>
      <c r="T200" s="85">
        <f t="shared" si="522"/>
        <v>117</v>
      </c>
      <c r="U200" s="85">
        <f t="shared" si="522"/>
        <v>182</v>
      </c>
      <c r="V200" s="98">
        <f t="shared" si="522"/>
        <v>0</v>
      </c>
      <c r="W200" s="98">
        <f t="shared" si="522"/>
        <v>0</v>
      </c>
      <c r="X200" s="98">
        <f t="shared" si="522"/>
        <v>0</v>
      </c>
    </row>
    <row r="201" spans="1:24" ht="25.5" customHeight="1">
      <c r="A201" s="7"/>
      <c r="B201" s="8" t="s">
        <v>136</v>
      </c>
      <c r="C201" s="12"/>
      <c r="D201" s="12"/>
      <c r="E201" s="12"/>
      <c r="F201" s="93"/>
      <c r="G201" s="93"/>
      <c r="H201" s="12"/>
      <c r="I201" s="93"/>
      <c r="J201" s="93"/>
      <c r="K201" s="12"/>
      <c r="L201" s="12"/>
      <c r="M201" s="12"/>
      <c r="N201" s="12"/>
      <c r="O201" s="11"/>
      <c r="P201" s="12"/>
      <c r="Q201" s="12"/>
      <c r="R201" s="12"/>
      <c r="S201" s="12"/>
      <c r="T201" s="12"/>
      <c r="U201" s="12"/>
      <c r="V201" s="12"/>
      <c r="W201" s="12"/>
      <c r="X201" s="12"/>
    </row>
    <row r="202" spans="1:24" ht="25.5" customHeight="1">
      <c r="A202" s="7"/>
      <c r="B202" s="19" t="s">
        <v>166</v>
      </c>
      <c r="C202" s="12">
        <v>0</v>
      </c>
      <c r="D202" s="12">
        <v>0</v>
      </c>
      <c r="E202" s="12">
        <f>C202+D202</f>
        <v>0</v>
      </c>
      <c r="F202" s="12">
        <v>8</v>
      </c>
      <c r="G202" s="38">
        <v>20</v>
      </c>
      <c r="H202" s="12">
        <f>F202+G202</f>
        <v>28</v>
      </c>
      <c r="I202" s="12">
        <v>1</v>
      </c>
      <c r="J202" s="12">
        <v>7</v>
      </c>
      <c r="K202" s="12">
        <f>I202+J202</f>
        <v>8</v>
      </c>
      <c r="L202" s="12">
        <f>C202+F202+I202</f>
        <v>9</v>
      </c>
      <c r="M202" s="12">
        <f>D202+G202+J202</f>
        <v>27</v>
      </c>
      <c r="N202" s="12">
        <f t="shared" ref="N202" si="523">L202+M202</f>
        <v>36</v>
      </c>
      <c r="O202" s="11">
        <v>2</v>
      </c>
      <c r="P202" s="12" t="str">
        <f>IF(O202=1,L202,"0")</f>
        <v>0</v>
      </c>
      <c r="Q202" s="12" t="str">
        <f>IF(O202=1,M202,"0")</f>
        <v>0</v>
      </c>
      <c r="R202" s="12" t="str">
        <f>IF(O202=1,N202,"0")</f>
        <v>0</v>
      </c>
      <c r="S202" s="12">
        <f>IF(O202=2,L202,"0")</f>
        <v>9</v>
      </c>
      <c r="T202" s="12">
        <f>IF(O202=2,M202,"0")</f>
        <v>27</v>
      </c>
      <c r="U202" s="12">
        <f>IF(O202=2,N202,"0")</f>
        <v>36</v>
      </c>
      <c r="V202" s="12" t="str">
        <f t="shared" ref="V202:V204" si="524">IF(O202=3,L202,"0")</f>
        <v>0</v>
      </c>
      <c r="W202" s="12" t="str">
        <f t="shared" ref="W202:W204" si="525">IF(O202=3,M202,"0")</f>
        <v>0</v>
      </c>
      <c r="X202" s="12" t="str">
        <f t="shared" ref="X202:X204" si="526">IF(O202=3,N202,"0")</f>
        <v>0</v>
      </c>
    </row>
    <row r="203" spans="1:24" ht="25.5" customHeight="1">
      <c r="A203" s="7"/>
      <c r="B203" s="19" t="s">
        <v>147</v>
      </c>
      <c r="C203" s="12">
        <v>0</v>
      </c>
      <c r="D203" s="12">
        <v>0</v>
      </c>
      <c r="E203" s="12">
        <f>C203+D203</f>
        <v>0</v>
      </c>
      <c r="F203" s="12">
        <v>0</v>
      </c>
      <c r="G203" s="38">
        <v>0</v>
      </c>
      <c r="H203" s="12">
        <f>F203+G203</f>
        <v>0</v>
      </c>
      <c r="I203" s="12">
        <v>1</v>
      </c>
      <c r="J203" s="12">
        <v>6</v>
      </c>
      <c r="K203" s="12">
        <f>I203+J203</f>
        <v>7</v>
      </c>
      <c r="L203" s="12">
        <f t="shared" ref="L203:L205" si="527">C203+F203+I203</f>
        <v>1</v>
      </c>
      <c r="M203" s="12">
        <f t="shared" ref="M203:M205" si="528">D203+G203+J203</f>
        <v>6</v>
      </c>
      <c r="N203" s="12">
        <f t="shared" ref="N203:N205" si="529">L203+M203</f>
        <v>7</v>
      </c>
      <c r="O203" s="11">
        <v>2</v>
      </c>
      <c r="P203" s="12" t="str">
        <f>IF(O203=1,L203,"0")</f>
        <v>0</v>
      </c>
      <c r="Q203" s="12" t="str">
        <f>IF(O203=1,M203,"0")</f>
        <v>0</v>
      </c>
      <c r="R203" s="12" t="str">
        <f>IF(O203=1,N203,"0")</f>
        <v>0</v>
      </c>
      <c r="S203" s="12">
        <f>IF(O203=2,L203,"0")</f>
        <v>1</v>
      </c>
      <c r="T203" s="12">
        <f>IF(O203=2,M203,"0")</f>
        <v>6</v>
      </c>
      <c r="U203" s="12">
        <f>IF(O203=2,N203,"0")</f>
        <v>7</v>
      </c>
      <c r="V203" s="12" t="str">
        <f t="shared" si="524"/>
        <v>0</v>
      </c>
      <c r="W203" s="12" t="str">
        <f t="shared" si="525"/>
        <v>0</v>
      </c>
      <c r="X203" s="12" t="str">
        <f t="shared" si="526"/>
        <v>0</v>
      </c>
    </row>
    <row r="204" spans="1:24" ht="25.5" customHeight="1">
      <c r="A204" s="18"/>
      <c r="B204" s="19" t="s">
        <v>34</v>
      </c>
      <c r="C204" s="12">
        <v>2</v>
      </c>
      <c r="D204" s="12">
        <v>4</v>
      </c>
      <c r="E204" s="12">
        <f>C204+D204</f>
        <v>6</v>
      </c>
      <c r="F204" s="12">
        <v>15</v>
      </c>
      <c r="G204" s="38">
        <v>37</v>
      </c>
      <c r="H204" s="12">
        <f>F204+G204</f>
        <v>52</v>
      </c>
      <c r="I204" s="12">
        <v>2</v>
      </c>
      <c r="J204" s="12">
        <v>10</v>
      </c>
      <c r="K204" s="12">
        <f>I204+J204</f>
        <v>12</v>
      </c>
      <c r="L204" s="12">
        <f t="shared" si="527"/>
        <v>19</v>
      </c>
      <c r="M204" s="12">
        <f t="shared" si="528"/>
        <v>51</v>
      </c>
      <c r="N204" s="12">
        <f t="shared" si="529"/>
        <v>70</v>
      </c>
      <c r="O204" s="11">
        <v>2</v>
      </c>
      <c r="P204" s="12" t="str">
        <f>IF(O204=1,L204,"0")</f>
        <v>0</v>
      </c>
      <c r="Q204" s="12" t="str">
        <f>IF(O204=1,M204,"0")</f>
        <v>0</v>
      </c>
      <c r="R204" s="12" t="str">
        <f>IF(O204=1,N204,"0")</f>
        <v>0</v>
      </c>
      <c r="S204" s="12">
        <f>IF(O204=2,L204,"0")</f>
        <v>19</v>
      </c>
      <c r="T204" s="12">
        <f>IF(O204=2,M204,"0")</f>
        <v>51</v>
      </c>
      <c r="U204" s="12">
        <f>IF(O204=2,N204,"0")</f>
        <v>70</v>
      </c>
      <c r="V204" s="12" t="str">
        <f t="shared" si="524"/>
        <v>0</v>
      </c>
      <c r="W204" s="12" t="str">
        <f t="shared" si="525"/>
        <v>0</v>
      </c>
      <c r="X204" s="12" t="str">
        <f t="shared" si="526"/>
        <v>0</v>
      </c>
    </row>
    <row r="205" spans="1:24" s="4" customFormat="1" ht="25.5" customHeight="1">
      <c r="A205" s="26"/>
      <c r="B205" s="27" t="s">
        <v>3</v>
      </c>
      <c r="C205" s="24">
        <f t="shared" ref="C205:K205" si="530">SUM(C202:C204)</f>
        <v>2</v>
      </c>
      <c r="D205" s="24">
        <f t="shared" si="530"/>
        <v>4</v>
      </c>
      <c r="E205" s="24">
        <f t="shared" si="530"/>
        <v>6</v>
      </c>
      <c r="F205" s="24">
        <f t="shared" si="530"/>
        <v>23</v>
      </c>
      <c r="G205" s="31">
        <f t="shared" si="530"/>
        <v>57</v>
      </c>
      <c r="H205" s="24">
        <f t="shared" si="530"/>
        <v>80</v>
      </c>
      <c r="I205" s="24">
        <f t="shared" si="530"/>
        <v>4</v>
      </c>
      <c r="J205" s="24">
        <f t="shared" si="530"/>
        <v>23</v>
      </c>
      <c r="K205" s="24">
        <f t="shared" si="530"/>
        <v>27</v>
      </c>
      <c r="L205" s="12">
        <f t="shared" si="527"/>
        <v>29</v>
      </c>
      <c r="M205" s="12">
        <f t="shared" si="528"/>
        <v>84</v>
      </c>
      <c r="N205" s="12">
        <f t="shared" si="529"/>
        <v>113</v>
      </c>
      <c r="O205" s="35">
        <f t="shared" ref="O205:X205" si="531">SUM(O202:O204)</f>
        <v>6</v>
      </c>
      <c r="P205" s="24">
        <f t="shared" si="531"/>
        <v>0</v>
      </c>
      <c r="Q205" s="24">
        <f>SUM(Q202:Q204)</f>
        <v>0</v>
      </c>
      <c r="R205" s="24">
        <f t="shared" si="531"/>
        <v>0</v>
      </c>
      <c r="S205" s="24">
        <f t="shared" si="531"/>
        <v>29</v>
      </c>
      <c r="T205" s="24">
        <f t="shared" si="531"/>
        <v>84</v>
      </c>
      <c r="U205" s="24">
        <f t="shared" si="531"/>
        <v>113</v>
      </c>
      <c r="V205" s="98">
        <f t="shared" si="531"/>
        <v>0</v>
      </c>
      <c r="W205" s="98">
        <f t="shared" si="531"/>
        <v>0</v>
      </c>
      <c r="X205" s="98">
        <f t="shared" si="531"/>
        <v>0</v>
      </c>
    </row>
    <row r="206" spans="1:24" ht="25.5" customHeight="1">
      <c r="A206" s="18"/>
      <c r="B206" s="29" t="s">
        <v>125</v>
      </c>
      <c r="C206" s="12"/>
      <c r="D206" s="12"/>
      <c r="E206" s="12"/>
      <c r="F206" s="94"/>
      <c r="G206" s="94"/>
      <c r="H206" s="12"/>
      <c r="I206" s="94"/>
      <c r="J206" s="94"/>
      <c r="K206" s="12"/>
      <c r="L206" s="12"/>
      <c r="M206" s="12"/>
      <c r="N206" s="12"/>
      <c r="O206" s="11"/>
      <c r="P206" s="12"/>
      <c r="Q206" s="12"/>
      <c r="R206" s="12"/>
      <c r="S206" s="12"/>
      <c r="T206" s="12"/>
      <c r="U206" s="12"/>
      <c r="V206" s="12"/>
      <c r="W206" s="12"/>
      <c r="X206" s="12"/>
    </row>
    <row r="207" spans="1:24" ht="25.5" customHeight="1">
      <c r="A207" s="7"/>
      <c r="B207" s="39" t="s">
        <v>33</v>
      </c>
      <c r="C207" s="12">
        <v>0</v>
      </c>
      <c r="D207" s="12">
        <v>0</v>
      </c>
      <c r="E207" s="12">
        <f>C207+D207</f>
        <v>0</v>
      </c>
      <c r="F207" s="33">
        <v>2</v>
      </c>
      <c r="G207" s="34">
        <v>58</v>
      </c>
      <c r="H207" s="12">
        <f>F207+G207</f>
        <v>60</v>
      </c>
      <c r="I207" s="33">
        <v>0</v>
      </c>
      <c r="J207" s="33">
        <v>0</v>
      </c>
      <c r="K207" s="12">
        <f>I207+J207</f>
        <v>0</v>
      </c>
      <c r="L207" s="12">
        <f t="shared" ref="L207:M210" si="532">C207+F207+I207</f>
        <v>2</v>
      </c>
      <c r="M207" s="12">
        <f t="shared" si="532"/>
        <v>58</v>
      </c>
      <c r="N207" s="12">
        <f t="shared" ref="N207:N210" si="533">L207+M207</f>
        <v>60</v>
      </c>
      <c r="O207" s="11">
        <v>1</v>
      </c>
      <c r="P207" s="12">
        <f>IF(O207=1,L207,"0")</f>
        <v>2</v>
      </c>
      <c r="Q207" s="12">
        <f>IF(O207=1,M207,"0")</f>
        <v>58</v>
      </c>
      <c r="R207" s="12">
        <f>IF(O207=1,N207,"0")</f>
        <v>60</v>
      </c>
      <c r="S207" s="12" t="str">
        <f>IF(O207=2,L207,"0")</f>
        <v>0</v>
      </c>
      <c r="T207" s="12" t="str">
        <f>IF(O207=2,M207,"0")</f>
        <v>0</v>
      </c>
      <c r="U207" s="12" t="str">
        <f>IF(O207=2,N207,"0")</f>
        <v>0</v>
      </c>
      <c r="V207" s="12" t="str">
        <f t="shared" ref="V207" si="534">IF(O207=3,L207,"0")</f>
        <v>0</v>
      </c>
      <c r="W207" s="12" t="str">
        <f t="shared" ref="W207" si="535">IF(O207=3,M207,"0")</f>
        <v>0</v>
      </c>
      <c r="X207" s="12" t="str">
        <f t="shared" ref="X207" si="536">IF(O207=3,N207,"0")</f>
        <v>0</v>
      </c>
    </row>
    <row r="208" spans="1:24" s="4" customFormat="1" ht="25.5" customHeight="1">
      <c r="A208" s="7"/>
      <c r="B208" s="23" t="s">
        <v>3</v>
      </c>
      <c r="C208" s="24">
        <f t="shared" ref="C208" si="537">SUM(C207)</f>
        <v>0</v>
      </c>
      <c r="D208" s="24">
        <f t="shared" ref="D208:E208" si="538">SUM(D207)</f>
        <v>0</v>
      </c>
      <c r="E208" s="24">
        <f t="shared" si="538"/>
        <v>0</v>
      </c>
      <c r="F208" s="10">
        <f t="shared" ref="F208" si="539">SUM(F207)</f>
        <v>2</v>
      </c>
      <c r="G208" s="46">
        <f t="shared" ref="G208:H208" si="540">SUM(G207)</f>
        <v>58</v>
      </c>
      <c r="H208" s="24">
        <f t="shared" si="540"/>
        <v>60</v>
      </c>
      <c r="I208" s="10">
        <f t="shared" ref="I208" si="541">SUM(I207)</f>
        <v>0</v>
      </c>
      <c r="J208" s="10">
        <f t="shared" ref="J208:K208" si="542">SUM(J207)</f>
        <v>0</v>
      </c>
      <c r="K208" s="24">
        <f t="shared" si="542"/>
        <v>0</v>
      </c>
      <c r="L208" s="12">
        <f t="shared" si="532"/>
        <v>2</v>
      </c>
      <c r="M208" s="12">
        <f t="shared" si="532"/>
        <v>58</v>
      </c>
      <c r="N208" s="12">
        <f t="shared" si="533"/>
        <v>60</v>
      </c>
      <c r="O208" s="35">
        <f t="shared" ref="O208:U208" si="543">SUM(O207)</f>
        <v>1</v>
      </c>
      <c r="P208" s="24">
        <f t="shared" si="543"/>
        <v>2</v>
      </c>
      <c r="Q208" s="24">
        <f t="shared" si="543"/>
        <v>58</v>
      </c>
      <c r="R208" s="24">
        <f t="shared" si="543"/>
        <v>60</v>
      </c>
      <c r="S208" s="24">
        <f t="shared" si="543"/>
        <v>0</v>
      </c>
      <c r="T208" s="24">
        <f t="shared" si="543"/>
        <v>0</v>
      </c>
      <c r="U208" s="24">
        <f t="shared" si="543"/>
        <v>0</v>
      </c>
      <c r="V208" s="98">
        <f t="shared" ref="V208:X208" si="544">SUM(V207)</f>
        <v>0</v>
      </c>
      <c r="W208" s="98">
        <f t="shared" si="544"/>
        <v>0</v>
      </c>
      <c r="X208" s="98">
        <f t="shared" si="544"/>
        <v>0</v>
      </c>
    </row>
    <row r="209" spans="1:24" s="4" customFormat="1" ht="25.5" customHeight="1">
      <c r="A209" s="26"/>
      <c r="B209" s="27" t="s">
        <v>2</v>
      </c>
      <c r="C209" s="24">
        <f t="shared" ref="C209:K209" si="545">C200+C205+C208</f>
        <v>9</v>
      </c>
      <c r="D209" s="24">
        <f t="shared" si="545"/>
        <v>8</v>
      </c>
      <c r="E209" s="24">
        <f t="shared" si="545"/>
        <v>17</v>
      </c>
      <c r="F209" s="24">
        <f>F200+F205+F208</f>
        <v>73</v>
      </c>
      <c r="G209" s="31">
        <f t="shared" si="545"/>
        <v>208</v>
      </c>
      <c r="H209" s="24">
        <f t="shared" si="545"/>
        <v>281</v>
      </c>
      <c r="I209" s="24">
        <f t="shared" si="545"/>
        <v>14</v>
      </c>
      <c r="J209" s="24">
        <f t="shared" si="545"/>
        <v>43</v>
      </c>
      <c r="K209" s="24">
        <f t="shared" si="545"/>
        <v>57</v>
      </c>
      <c r="L209" s="24">
        <f t="shared" si="532"/>
        <v>96</v>
      </c>
      <c r="M209" s="24">
        <f t="shared" si="532"/>
        <v>259</v>
      </c>
      <c r="N209" s="24">
        <f t="shared" si="533"/>
        <v>355</v>
      </c>
      <c r="O209" s="35">
        <f t="shared" ref="O209:T209" si="546">O200+O205+O208</f>
        <v>13</v>
      </c>
      <c r="P209" s="24">
        <f t="shared" si="546"/>
        <v>2</v>
      </c>
      <c r="Q209" s="24">
        <f t="shared" si="546"/>
        <v>58</v>
      </c>
      <c r="R209" s="24">
        <f t="shared" si="546"/>
        <v>60</v>
      </c>
      <c r="S209" s="24">
        <f t="shared" si="546"/>
        <v>94</v>
      </c>
      <c r="T209" s="24">
        <f t="shared" si="546"/>
        <v>201</v>
      </c>
      <c r="U209" s="24">
        <f>U200+U205+U208</f>
        <v>295</v>
      </c>
      <c r="V209" s="98">
        <f t="shared" ref="V209:W209" si="547">V200+V205+V208</f>
        <v>0</v>
      </c>
      <c r="W209" s="98">
        <f t="shared" si="547"/>
        <v>0</v>
      </c>
      <c r="X209" s="98">
        <f>X200+X205+X208</f>
        <v>0</v>
      </c>
    </row>
    <row r="210" spans="1:24" s="4" customFormat="1" ht="25.5" customHeight="1">
      <c r="A210" s="68"/>
      <c r="B210" s="69" t="s">
        <v>1</v>
      </c>
      <c r="C210" s="70">
        <f t="shared" ref="C210:K210" si="548">C209</f>
        <v>9</v>
      </c>
      <c r="D210" s="70">
        <f t="shared" si="548"/>
        <v>8</v>
      </c>
      <c r="E210" s="70">
        <f t="shared" si="548"/>
        <v>17</v>
      </c>
      <c r="F210" s="70">
        <f t="shared" si="548"/>
        <v>73</v>
      </c>
      <c r="G210" s="71">
        <f t="shared" si="548"/>
        <v>208</v>
      </c>
      <c r="H210" s="70">
        <f t="shared" si="548"/>
        <v>281</v>
      </c>
      <c r="I210" s="70">
        <f t="shared" si="548"/>
        <v>14</v>
      </c>
      <c r="J210" s="70">
        <f t="shared" si="548"/>
        <v>43</v>
      </c>
      <c r="K210" s="70">
        <f t="shared" si="548"/>
        <v>57</v>
      </c>
      <c r="L210" s="70">
        <f t="shared" si="532"/>
        <v>96</v>
      </c>
      <c r="M210" s="70">
        <f t="shared" si="532"/>
        <v>259</v>
      </c>
      <c r="N210" s="70">
        <f t="shared" si="533"/>
        <v>355</v>
      </c>
      <c r="O210" s="74">
        <f>O209</f>
        <v>13</v>
      </c>
      <c r="P210" s="70">
        <f>P209</f>
        <v>2</v>
      </c>
      <c r="Q210" s="70">
        <f t="shared" ref="Q210:T210" si="549">Q209</f>
        <v>58</v>
      </c>
      <c r="R210" s="70">
        <f t="shared" si="549"/>
        <v>60</v>
      </c>
      <c r="S210" s="70">
        <f t="shared" si="549"/>
        <v>94</v>
      </c>
      <c r="T210" s="70">
        <f t="shared" si="549"/>
        <v>201</v>
      </c>
      <c r="U210" s="70">
        <f>U209</f>
        <v>295</v>
      </c>
      <c r="V210" s="70">
        <f t="shared" ref="V210:W210" si="550">V209</f>
        <v>0</v>
      </c>
      <c r="W210" s="70">
        <f t="shared" si="550"/>
        <v>0</v>
      </c>
      <c r="X210" s="70">
        <f>X209</f>
        <v>0</v>
      </c>
    </row>
    <row r="211" spans="1:24" ht="25.5" customHeight="1">
      <c r="A211" s="26" t="s">
        <v>32</v>
      </c>
      <c r="B211" s="40"/>
      <c r="C211" s="12"/>
      <c r="D211" s="12"/>
      <c r="E211" s="12"/>
      <c r="F211" s="94"/>
      <c r="G211" s="94"/>
      <c r="H211" s="12"/>
      <c r="I211" s="94"/>
      <c r="J211" s="24"/>
      <c r="K211" s="12"/>
      <c r="L211" s="12"/>
      <c r="M211" s="12"/>
      <c r="N211" s="12"/>
      <c r="O211" s="11"/>
      <c r="P211" s="12"/>
      <c r="Q211" s="12"/>
      <c r="R211" s="12"/>
      <c r="S211" s="12"/>
      <c r="T211" s="12"/>
      <c r="U211" s="12"/>
      <c r="V211" s="12"/>
      <c r="W211" s="12"/>
      <c r="X211" s="12"/>
    </row>
    <row r="212" spans="1:24" ht="25.5" customHeight="1">
      <c r="A212" s="26"/>
      <c r="B212" s="43" t="s">
        <v>5</v>
      </c>
      <c r="C212" s="12"/>
      <c r="D212" s="12"/>
      <c r="E212" s="12"/>
      <c r="F212" s="45"/>
      <c r="G212" s="45"/>
      <c r="H212" s="12"/>
      <c r="I212" s="45"/>
      <c r="J212" s="45"/>
      <c r="K212" s="12"/>
      <c r="L212" s="12"/>
      <c r="M212" s="12"/>
      <c r="N212" s="12"/>
      <c r="O212" s="11"/>
      <c r="P212" s="12"/>
      <c r="Q212" s="12"/>
      <c r="R212" s="12"/>
      <c r="S212" s="12"/>
      <c r="T212" s="12"/>
      <c r="U212" s="12"/>
      <c r="V212" s="12"/>
      <c r="W212" s="12"/>
      <c r="X212" s="12"/>
    </row>
    <row r="213" spans="1:24" ht="25.5" customHeight="1">
      <c r="A213" s="7"/>
      <c r="B213" s="8" t="s">
        <v>137</v>
      </c>
      <c r="C213" s="12"/>
      <c r="D213" s="12"/>
      <c r="E213" s="12"/>
      <c r="F213" s="93"/>
      <c r="G213" s="93"/>
      <c r="H213" s="12"/>
      <c r="I213" s="93"/>
      <c r="J213" s="10"/>
      <c r="K213" s="12"/>
      <c r="L213" s="12"/>
      <c r="M213" s="12"/>
      <c r="N213" s="12"/>
      <c r="O213" s="11"/>
      <c r="P213" s="12"/>
      <c r="Q213" s="12"/>
      <c r="R213" s="12"/>
      <c r="S213" s="12"/>
      <c r="T213" s="12"/>
      <c r="U213" s="12"/>
      <c r="V213" s="12"/>
      <c r="W213" s="12"/>
      <c r="X213" s="12"/>
    </row>
    <row r="214" spans="1:24" ht="25.5" customHeight="1">
      <c r="A214" s="18"/>
      <c r="B214" s="37" t="s">
        <v>31</v>
      </c>
      <c r="C214" s="12">
        <v>0</v>
      </c>
      <c r="D214" s="12">
        <v>0</v>
      </c>
      <c r="E214" s="12">
        <f t="shared" ref="E214:E222" si="551">C214+D214</f>
        <v>0</v>
      </c>
      <c r="F214" s="12">
        <v>3</v>
      </c>
      <c r="G214" s="38">
        <v>6</v>
      </c>
      <c r="H214" s="12">
        <f t="shared" ref="H214:H222" si="552">F214+G214</f>
        <v>9</v>
      </c>
      <c r="I214" s="12">
        <v>3</v>
      </c>
      <c r="J214" s="12">
        <v>8</v>
      </c>
      <c r="K214" s="12">
        <f t="shared" ref="K214:K222" si="553">I214+J214</f>
        <v>11</v>
      </c>
      <c r="L214" s="12">
        <f t="shared" ref="L214:L223" si="554">C214+F214+I214</f>
        <v>6</v>
      </c>
      <c r="M214" s="12">
        <f t="shared" ref="M214:M223" si="555">D214+G214+J214</f>
        <v>14</v>
      </c>
      <c r="N214" s="12">
        <f t="shared" ref="N214:N223" si="556">L214+M214</f>
        <v>20</v>
      </c>
      <c r="O214" s="50">
        <v>1</v>
      </c>
      <c r="P214" s="12">
        <f t="shared" ref="P214:P222" si="557">IF(O214=1,L214,"0")</f>
        <v>6</v>
      </c>
      <c r="Q214" s="12">
        <f t="shared" ref="Q214:Q222" si="558">IF(O214=1,M214,"0")</f>
        <v>14</v>
      </c>
      <c r="R214" s="12">
        <f t="shared" ref="R214:R222" si="559">IF(O214=1,N214,"0")</f>
        <v>20</v>
      </c>
      <c r="S214" s="12" t="str">
        <f t="shared" ref="S214:S222" si="560">IF(O214=2,L214,"0")</f>
        <v>0</v>
      </c>
      <c r="T214" s="12" t="str">
        <f t="shared" ref="T214:T222" si="561">IF(O214=2,M214,"0")</f>
        <v>0</v>
      </c>
      <c r="U214" s="12" t="str">
        <f t="shared" ref="U214:U222" si="562">IF(O214=2,N214,"0")</f>
        <v>0</v>
      </c>
      <c r="V214" s="12" t="str">
        <f t="shared" ref="V214:V222" si="563">IF(O214=3,L214,"0")</f>
        <v>0</v>
      </c>
      <c r="W214" s="12" t="str">
        <f t="shared" ref="W214:W222" si="564">IF(O214=3,M214,"0")</f>
        <v>0</v>
      </c>
      <c r="X214" s="12" t="str">
        <f t="shared" ref="X214:X222" si="565">IF(O214=3,N214,"0")</f>
        <v>0</v>
      </c>
    </row>
    <row r="215" spans="1:24" ht="25.5" customHeight="1">
      <c r="A215" s="18"/>
      <c r="B215" s="19" t="s">
        <v>30</v>
      </c>
      <c r="C215" s="12">
        <v>1</v>
      </c>
      <c r="D215" s="12">
        <v>2</v>
      </c>
      <c r="E215" s="12">
        <f t="shared" si="551"/>
        <v>3</v>
      </c>
      <c r="F215" s="12">
        <v>1</v>
      </c>
      <c r="G215" s="38">
        <v>1</v>
      </c>
      <c r="H215" s="12">
        <f t="shared" si="552"/>
        <v>2</v>
      </c>
      <c r="I215" s="12">
        <v>3</v>
      </c>
      <c r="J215" s="12">
        <v>0</v>
      </c>
      <c r="K215" s="12">
        <f t="shared" si="553"/>
        <v>3</v>
      </c>
      <c r="L215" s="12">
        <f t="shared" si="554"/>
        <v>5</v>
      </c>
      <c r="M215" s="12">
        <f t="shared" si="555"/>
        <v>3</v>
      </c>
      <c r="N215" s="12">
        <f t="shared" si="556"/>
        <v>8</v>
      </c>
      <c r="O215" s="11">
        <v>1</v>
      </c>
      <c r="P215" s="12">
        <f t="shared" si="557"/>
        <v>5</v>
      </c>
      <c r="Q215" s="12">
        <f t="shared" si="558"/>
        <v>3</v>
      </c>
      <c r="R215" s="12">
        <f t="shared" si="559"/>
        <v>8</v>
      </c>
      <c r="S215" s="12" t="str">
        <f t="shared" si="560"/>
        <v>0</v>
      </c>
      <c r="T215" s="12" t="str">
        <f t="shared" si="561"/>
        <v>0</v>
      </c>
      <c r="U215" s="12" t="str">
        <f t="shared" si="562"/>
        <v>0</v>
      </c>
      <c r="V215" s="12" t="str">
        <f t="shared" si="563"/>
        <v>0</v>
      </c>
      <c r="W215" s="12" t="str">
        <f t="shared" si="564"/>
        <v>0</v>
      </c>
      <c r="X215" s="12" t="str">
        <f t="shared" si="565"/>
        <v>0</v>
      </c>
    </row>
    <row r="216" spans="1:24" ht="25.5" customHeight="1">
      <c r="A216" s="18"/>
      <c r="B216" s="19" t="s">
        <v>116</v>
      </c>
      <c r="C216" s="12">
        <v>6</v>
      </c>
      <c r="D216" s="12">
        <v>0</v>
      </c>
      <c r="E216" s="12">
        <f t="shared" ref="E216" si="566">C216+D216</f>
        <v>6</v>
      </c>
      <c r="F216" s="12">
        <v>9</v>
      </c>
      <c r="G216" s="38">
        <v>16</v>
      </c>
      <c r="H216" s="12">
        <f t="shared" ref="H216" si="567">F216+G216</f>
        <v>25</v>
      </c>
      <c r="I216" s="12">
        <v>0</v>
      </c>
      <c r="J216" s="12">
        <v>2</v>
      </c>
      <c r="K216" s="12">
        <f t="shared" ref="K216" si="568">I216+J216</f>
        <v>2</v>
      </c>
      <c r="L216" s="12">
        <f t="shared" ref="L216" si="569">C216+F216+I216</f>
        <v>15</v>
      </c>
      <c r="M216" s="12">
        <f t="shared" ref="M216" si="570">D216+G216+J216</f>
        <v>18</v>
      </c>
      <c r="N216" s="12">
        <f t="shared" ref="N216" si="571">L216+M216</f>
        <v>33</v>
      </c>
      <c r="O216" s="11">
        <v>2</v>
      </c>
      <c r="P216" s="12" t="str">
        <f t="shared" ref="P216" si="572">IF(O216=1,L216,"0")</f>
        <v>0</v>
      </c>
      <c r="Q216" s="12" t="str">
        <f t="shared" ref="Q216" si="573">IF(O216=1,M216,"0")</f>
        <v>0</v>
      </c>
      <c r="R216" s="12" t="str">
        <f t="shared" ref="R216" si="574">IF(O216=1,N216,"0")</f>
        <v>0</v>
      </c>
      <c r="S216" s="12">
        <f t="shared" si="560"/>
        <v>15</v>
      </c>
      <c r="T216" s="12">
        <f t="shared" si="561"/>
        <v>18</v>
      </c>
      <c r="U216" s="12">
        <f t="shared" si="562"/>
        <v>33</v>
      </c>
      <c r="V216" s="12" t="str">
        <f t="shared" si="563"/>
        <v>0</v>
      </c>
      <c r="W216" s="12" t="str">
        <f t="shared" si="564"/>
        <v>0</v>
      </c>
      <c r="X216" s="12" t="str">
        <f t="shared" si="565"/>
        <v>0</v>
      </c>
    </row>
    <row r="217" spans="1:24" ht="25.5" hidden="1" customHeight="1">
      <c r="A217" s="18"/>
      <c r="B217" s="39" t="s">
        <v>29</v>
      </c>
      <c r="C217" s="12">
        <v>0</v>
      </c>
      <c r="D217" s="12">
        <v>0</v>
      </c>
      <c r="E217" s="12">
        <f t="shared" si="551"/>
        <v>0</v>
      </c>
      <c r="F217" s="12">
        <v>0</v>
      </c>
      <c r="G217" s="38">
        <v>0</v>
      </c>
      <c r="H217" s="12">
        <f t="shared" si="552"/>
        <v>0</v>
      </c>
      <c r="I217" s="12">
        <v>0</v>
      </c>
      <c r="J217" s="12">
        <v>0</v>
      </c>
      <c r="K217" s="12">
        <f t="shared" si="553"/>
        <v>0</v>
      </c>
      <c r="L217" s="12">
        <f t="shared" si="554"/>
        <v>0</v>
      </c>
      <c r="M217" s="12">
        <f t="shared" si="555"/>
        <v>0</v>
      </c>
      <c r="N217" s="12">
        <f t="shared" si="556"/>
        <v>0</v>
      </c>
      <c r="O217" s="50">
        <v>1</v>
      </c>
      <c r="P217" s="12">
        <f t="shared" si="557"/>
        <v>0</v>
      </c>
      <c r="Q217" s="12">
        <f t="shared" si="558"/>
        <v>0</v>
      </c>
      <c r="R217" s="12">
        <f t="shared" si="559"/>
        <v>0</v>
      </c>
      <c r="S217" s="12" t="str">
        <f t="shared" si="560"/>
        <v>0</v>
      </c>
      <c r="T217" s="12" t="str">
        <f t="shared" si="561"/>
        <v>0</v>
      </c>
      <c r="U217" s="12" t="str">
        <f t="shared" si="562"/>
        <v>0</v>
      </c>
      <c r="V217" s="12" t="str">
        <f t="shared" si="563"/>
        <v>0</v>
      </c>
      <c r="W217" s="12" t="str">
        <f t="shared" si="564"/>
        <v>0</v>
      </c>
      <c r="X217" s="12" t="str">
        <f t="shared" si="565"/>
        <v>0</v>
      </c>
    </row>
    <row r="218" spans="1:24" ht="25.5" customHeight="1">
      <c r="A218" s="18"/>
      <c r="B218" s="19" t="s">
        <v>28</v>
      </c>
      <c r="C218" s="12">
        <v>1</v>
      </c>
      <c r="D218" s="12">
        <v>0</v>
      </c>
      <c r="E218" s="12">
        <f t="shared" si="551"/>
        <v>1</v>
      </c>
      <c r="F218" s="12">
        <v>0</v>
      </c>
      <c r="G218" s="38">
        <v>0</v>
      </c>
      <c r="H218" s="12">
        <f t="shared" si="552"/>
        <v>0</v>
      </c>
      <c r="I218" s="12">
        <v>2</v>
      </c>
      <c r="J218" s="12">
        <v>0</v>
      </c>
      <c r="K218" s="12">
        <f t="shared" si="553"/>
        <v>2</v>
      </c>
      <c r="L218" s="12">
        <f t="shared" si="554"/>
        <v>3</v>
      </c>
      <c r="M218" s="12">
        <f t="shared" si="555"/>
        <v>0</v>
      </c>
      <c r="N218" s="12">
        <f t="shared" si="556"/>
        <v>3</v>
      </c>
      <c r="O218" s="50">
        <v>1</v>
      </c>
      <c r="P218" s="12">
        <f t="shared" si="557"/>
        <v>3</v>
      </c>
      <c r="Q218" s="12">
        <f t="shared" si="558"/>
        <v>0</v>
      </c>
      <c r="R218" s="12">
        <f t="shared" si="559"/>
        <v>3</v>
      </c>
      <c r="S218" s="12" t="str">
        <f t="shared" si="560"/>
        <v>0</v>
      </c>
      <c r="T218" s="12" t="str">
        <f t="shared" si="561"/>
        <v>0</v>
      </c>
      <c r="U218" s="12" t="str">
        <f t="shared" si="562"/>
        <v>0</v>
      </c>
      <c r="V218" s="12" t="str">
        <f t="shared" si="563"/>
        <v>0</v>
      </c>
      <c r="W218" s="12" t="str">
        <f t="shared" si="564"/>
        <v>0</v>
      </c>
      <c r="X218" s="12" t="str">
        <f t="shared" si="565"/>
        <v>0</v>
      </c>
    </row>
    <row r="219" spans="1:24" ht="25.5" customHeight="1">
      <c r="A219" s="18"/>
      <c r="B219" s="19" t="s">
        <v>27</v>
      </c>
      <c r="C219" s="12">
        <v>1</v>
      </c>
      <c r="D219" s="12">
        <v>0</v>
      </c>
      <c r="E219" s="12">
        <f t="shared" si="551"/>
        <v>1</v>
      </c>
      <c r="F219" s="12">
        <v>5</v>
      </c>
      <c r="G219" s="38">
        <v>4</v>
      </c>
      <c r="H219" s="12">
        <f t="shared" si="552"/>
        <v>9</v>
      </c>
      <c r="I219" s="12">
        <v>2</v>
      </c>
      <c r="J219" s="12">
        <v>0</v>
      </c>
      <c r="K219" s="12">
        <f t="shared" si="553"/>
        <v>2</v>
      </c>
      <c r="L219" s="12">
        <f t="shared" si="554"/>
        <v>8</v>
      </c>
      <c r="M219" s="12">
        <f t="shared" si="555"/>
        <v>4</v>
      </c>
      <c r="N219" s="12">
        <f t="shared" si="556"/>
        <v>12</v>
      </c>
      <c r="O219" s="50">
        <v>1</v>
      </c>
      <c r="P219" s="12">
        <f t="shared" si="557"/>
        <v>8</v>
      </c>
      <c r="Q219" s="12">
        <f t="shared" si="558"/>
        <v>4</v>
      </c>
      <c r="R219" s="12">
        <f>IF(O219=1,N219,"0")</f>
        <v>12</v>
      </c>
      <c r="S219" s="12" t="str">
        <f t="shared" si="560"/>
        <v>0</v>
      </c>
      <c r="T219" s="12" t="str">
        <f t="shared" si="561"/>
        <v>0</v>
      </c>
      <c r="U219" s="12" t="str">
        <f t="shared" si="562"/>
        <v>0</v>
      </c>
      <c r="V219" s="12" t="str">
        <f t="shared" si="563"/>
        <v>0</v>
      </c>
      <c r="W219" s="12" t="str">
        <f t="shared" si="564"/>
        <v>0</v>
      </c>
      <c r="X219" s="12" t="str">
        <f t="shared" si="565"/>
        <v>0</v>
      </c>
    </row>
    <row r="220" spans="1:24" ht="25.5" customHeight="1">
      <c r="A220" s="18"/>
      <c r="B220" s="19" t="s">
        <v>26</v>
      </c>
      <c r="C220" s="12">
        <v>0</v>
      </c>
      <c r="D220" s="12">
        <v>0</v>
      </c>
      <c r="E220" s="12">
        <f t="shared" si="551"/>
        <v>0</v>
      </c>
      <c r="F220" s="12">
        <v>7</v>
      </c>
      <c r="G220" s="38">
        <v>19</v>
      </c>
      <c r="H220" s="12">
        <f t="shared" si="552"/>
        <v>26</v>
      </c>
      <c r="I220" s="12">
        <v>0</v>
      </c>
      <c r="J220" s="12">
        <v>0</v>
      </c>
      <c r="K220" s="12">
        <f t="shared" si="553"/>
        <v>0</v>
      </c>
      <c r="L220" s="12">
        <f t="shared" si="554"/>
        <v>7</v>
      </c>
      <c r="M220" s="12">
        <f t="shared" si="555"/>
        <v>19</v>
      </c>
      <c r="N220" s="12">
        <f t="shared" si="556"/>
        <v>26</v>
      </c>
      <c r="O220" s="11">
        <v>2</v>
      </c>
      <c r="P220" s="12" t="str">
        <f t="shared" si="557"/>
        <v>0</v>
      </c>
      <c r="Q220" s="12" t="str">
        <f t="shared" si="558"/>
        <v>0</v>
      </c>
      <c r="R220" s="12" t="str">
        <f t="shared" si="559"/>
        <v>0</v>
      </c>
      <c r="S220" s="12">
        <f t="shared" si="560"/>
        <v>7</v>
      </c>
      <c r="T220" s="12">
        <f t="shared" si="561"/>
        <v>19</v>
      </c>
      <c r="U220" s="12">
        <f t="shared" si="562"/>
        <v>26</v>
      </c>
      <c r="V220" s="12" t="str">
        <f t="shared" si="563"/>
        <v>0</v>
      </c>
      <c r="W220" s="12" t="str">
        <f t="shared" si="564"/>
        <v>0</v>
      </c>
      <c r="X220" s="12" t="str">
        <f t="shared" si="565"/>
        <v>0</v>
      </c>
    </row>
    <row r="221" spans="1:24" ht="25.5" customHeight="1">
      <c r="A221" s="18"/>
      <c r="B221" s="19" t="s">
        <v>25</v>
      </c>
      <c r="C221" s="12">
        <v>1</v>
      </c>
      <c r="D221" s="12">
        <v>0</v>
      </c>
      <c r="E221" s="12">
        <f t="shared" si="551"/>
        <v>1</v>
      </c>
      <c r="F221" s="12">
        <v>0</v>
      </c>
      <c r="G221" s="38">
        <v>0</v>
      </c>
      <c r="H221" s="12">
        <f t="shared" si="552"/>
        <v>0</v>
      </c>
      <c r="I221" s="12">
        <v>5</v>
      </c>
      <c r="J221" s="12">
        <v>14</v>
      </c>
      <c r="K221" s="12">
        <f t="shared" si="553"/>
        <v>19</v>
      </c>
      <c r="L221" s="12">
        <f t="shared" si="554"/>
        <v>6</v>
      </c>
      <c r="M221" s="12">
        <f t="shared" si="555"/>
        <v>14</v>
      </c>
      <c r="N221" s="12">
        <f t="shared" si="556"/>
        <v>20</v>
      </c>
      <c r="O221" s="11">
        <v>2</v>
      </c>
      <c r="P221" s="12" t="str">
        <f t="shared" si="557"/>
        <v>0</v>
      </c>
      <c r="Q221" s="12" t="str">
        <f t="shared" si="558"/>
        <v>0</v>
      </c>
      <c r="R221" s="12" t="str">
        <f t="shared" si="559"/>
        <v>0</v>
      </c>
      <c r="S221" s="12">
        <f t="shared" si="560"/>
        <v>6</v>
      </c>
      <c r="T221" s="12">
        <f t="shared" si="561"/>
        <v>14</v>
      </c>
      <c r="U221" s="12">
        <f t="shared" si="562"/>
        <v>20</v>
      </c>
      <c r="V221" s="12" t="str">
        <f t="shared" si="563"/>
        <v>0</v>
      </c>
      <c r="W221" s="12" t="str">
        <f t="shared" si="564"/>
        <v>0</v>
      </c>
      <c r="X221" s="12" t="str">
        <f t="shared" si="565"/>
        <v>0</v>
      </c>
    </row>
    <row r="222" spans="1:24" ht="25.5" customHeight="1">
      <c r="A222" s="18"/>
      <c r="B222" s="19" t="s">
        <v>24</v>
      </c>
      <c r="C222" s="12">
        <v>0</v>
      </c>
      <c r="D222" s="12">
        <v>0</v>
      </c>
      <c r="E222" s="12">
        <f t="shared" si="551"/>
        <v>0</v>
      </c>
      <c r="F222" s="12">
        <v>4</v>
      </c>
      <c r="G222" s="38">
        <v>4</v>
      </c>
      <c r="H222" s="12">
        <f t="shared" si="552"/>
        <v>8</v>
      </c>
      <c r="I222" s="12">
        <v>6</v>
      </c>
      <c r="J222" s="12">
        <v>16</v>
      </c>
      <c r="K222" s="12">
        <f t="shared" si="553"/>
        <v>22</v>
      </c>
      <c r="L222" s="12">
        <f t="shared" si="554"/>
        <v>10</v>
      </c>
      <c r="M222" s="12">
        <f t="shared" si="555"/>
        <v>20</v>
      </c>
      <c r="N222" s="12">
        <f t="shared" si="556"/>
        <v>30</v>
      </c>
      <c r="O222" s="11">
        <v>2</v>
      </c>
      <c r="P222" s="12" t="str">
        <f t="shared" si="557"/>
        <v>0</v>
      </c>
      <c r="Q222" s="12" t="str">
        <f t="shared" si="558"/>
        <v>0</v>
      </c>
      <c r="R222" s="12" t="str">
        <f t="shared" si="559"/>
        <v>0</v>
      </c>
      <c r="S222" s="12">
        <f t="shared" si="560"/>
        <v>10</v>
      </c>
      <c r="T222" s="12">
        <f t="shared" si="561"/>
        <v>20</v>
      </c>
      <c r="U222" s="12">
        <f t="shared" si="562"/>
        <v>30</v>
      </c>
      <c r="V222" s="12" t="str">
        <f t="shared" si="563"/>
        <v>0</v>
      </c>
      <c r="W222" s="12" t="str">
        <f t="shared" si="564"/>
        <v>0</v>
      </c>
      <c r="X222" s="12" t="str">
        <f t="shared" si="565"/>
        <v>0</v>
      </c>
    </row>
    <row r="223" spans="1:24" s="4" customFormat="1" ht="25.5" customHeight="1">
      <c r="A223" s="26"/>
      <c r="B223" s="27" t="s">
        <v>3</v>
      </c>
      <c r="C223" s="24">
        <f t="shared" ref="C223:K223" si="575">SUM(C214:C222)</f>
        <v>10</v>
      </c>
      <c r="D223" s="24">
        <f t="shared" si="575"/>
        <v>2</v>
      </c>
      <c r="E223" s="24">
        <f t="shared" si="575"/>
        <v>12</v>
      </c>
      <c r="F223" s="24">
        <f t="shared" si="575"/>
        <v>29</v>
      </c>
      <c r="G223" s="31">
        <f t="shared" si="575"/>
        <v>50</v>
      </c>
      <c r="H223" s="24">
        <f t="shared" si="575"/>
        <v>79</v>
      </c>
      <c r="I223" s="24">
        <f t="shared" si="575"/>
        <v>21</v>
      </c>
      <c r="J223" s="24">
        <f t="shared" si="575"/>
        <v>40</v>
      </c>
      <c r="K223" s="24">
        <f t="shared" si="575"/>
        <v>61</v>
      </c>
      <c r="L223" s="24">
        <f t="shared" si="554"/>
        <v>60</v>
      </c>
      <c r="M223" s="24">
        <f t="shared" si="555"/>
        <v>92</v>
      </c>
      <c r="N223" s="24">
        <f t="shared" si="556"/>
        <v>152</v>
      </c>
      <c r="O223" s="35">
        <f t="shared" ref="O223:X223" si="576">SUM(O214:O222)</f>
        <v>13</v>
      </c>
      <c r="P223" s="24">
        <f t="shared" si="576"/>
        <v>22</v>
      </c>
      <c r="Q223" s="24">
        <f t="shared" si="576"/>
        <v>21</v>
      </c>
      <c r="R223" s="24">
        <f t="shared" si="576"/>
        <v>43</v>
      </c>
      <c r="S223" s="24">
        <f t="shared" si="576"/>
        <v>38</v>
      </c>
      <c r="T223" s="24">
        <f t="shared" si="576"/>
        <v>71</v>
      </c>
      <c r="U223" s="24">
        <f t="shared" si="576"/>
        <v>109</v>
      </c>
      <c r="V223" s="98">
        <f t="shared" si="576"/>
        <v>0</v>
      </c>
      <c r="W223" s="98">
        <f t="shared" si="576"/>
        <v>0</v>
      </c>
      <c r="X223" s="98">
        <f t="shared" si="576"/>
        <v>0</v>
      </c>
    </row>
    <row r="224" spans="1:24" s="4" customFormat="1" ht="25.5" customHeight="1">
      <c r="A224" s="26"/>
      <c r="B224" s="29" t="s">
        <v>180</v>
      </c>
      <c r="C224" s="113"/>
      <c r="D224" s="113"/>
      <c r="E224" s="113"/>
      <c r="F224" s="113"/>
      <c r="G224" s="31"/>
      <c r="H224" s="113"/>
      <c r="I224" s="113"/>
      <c r="J224" s="113"/>
      <c r="K224" s="113"/>
      <c r="L224" s="113"/>
      <c r="M224" s="113"/>
      <c r="N224" s="113"/>
      <c r="O224" s="35"/>
      <c r="P224" s="113"/>
      <c r="Q224" s="113"/>
      <c r="R224" s="113"/>
      <c r="S224" s="113"/>
      <c r="T224" s="113"/>
      <c r="U224" s="113"/>
      <c r="V224" s="113"/>
      <c r="W224" s="113"/>
      <c r="X224" s="113"/>
    </row>
    <row r="225" spans="1:24" s="4" customFormat="1" ht="25.5" customHeight="1">
      <c r="A225" s="26"/>
      <c r="B225" s="19" t="s">
        <v>23</v>
      </c>
      <c r="C225" s="113">
        <v>0</v>
      </c>
      <c r="D225" s="113">
        <v>0</v>
      </c>
      <c r="E225" s="113">
        <f t="shared" ref="E225" si="577">C225+D225</f>
        <v>0</v>
      </c>
      <c r="F225" s="12">
        <v>2</v>
      </c>
      <c r="G225" s="38">
        <v>1</v>
      </c>
      <c r="H225" s="113">
        <f t="shared" ref="H225" si="578">F225+G225</f>
        <v>3</v>
      </c>
      <c r="I225" s="12">
        <v>0</v>
      </c>
      <c r="J225" s="12">
        <v>0</v>
      </c>
      <c r="K225" s="12">
        <f t="shared" ref="K225" si="579">I225+J225</f>
        <v>0</v>
      </c>
      <c r="L225" s="113">
        <f t="shared" ref="L225" si="580">C225+F225+I225</f>
        <v>2</v>
      </c>
      <c r="M225" s="113">
        <f t="shared" ref="M225" si="581">D225+G225+J225</f>
        <v>1</v>
      </c>
      <c r="N225" s="113">
        <f t="shared" ref="N225" si="582">L225+M225</f>
        <v>3</v>
      </c>
      <c r="O225" s="35">
        <v>1</v>
      </c>
      <c r="P225" s="113">
        <f t="shared" ref="P225" si="583">IF(O225=1,L225,"0")</f>
        <v>2</v>
      </c>
      <c r="Q225" s="113">
        <f t="shared" ref="Q225" si="584">IF(O225=1,M225,"0")</f>
        <v>1</v>
      </c>
      <c r="R225" s="113">
        <f t="shared" ref="R225" si="585">IF(O225=1,N225,"0")</f>
        <v>3</v>
      </c>
      <c r="S225" s="113" t="str">
        <f>IF(O225=2,L225,"0")</f>
        <v>0</v>
      </c>
      <c r="T225" s="113" t="str">
        <f>IF(O225=2,M225,"0")</f>
        <v>0</v>
      </c>
      <c r="U225" s="113" t="str">
        <f>IF(O225=2,N225,"0")</f>
        <v>0</v>
      </c>
      <c r="V225" s="113" t="str">
        <f t="shared" ref="V225" si="586">IF(O225=3,L225,"0")</f>
        <v>0</v>
      </c>
      <c r="W225" s="113" t="str">
        <f t="shared" ref="W225" si="587">IF(O225=3,M225,"0")</f>
        <v>0</v>
      </c>
      <c r="X225" s="113" t="str">
        <f t="shared" ref="X225" si="588">IF(O225=3,N225,"0")</f>
        <v>0</v>
      </c>
    </row>
    <row r="226" spans="1:24" s="4" customFormat="1" ht="25.5" customHeight="1">
      <c r="A226" s="26"/>
      <c r="B226" s="19" t="s">
        <v>22</v>
      </c>
      <c r="C226" s="113">
        <v>0</v>
      </c>
      <c r="D226" s="113">
        <v>0</v>
      </c>
      <c r="E226" s="113">
        <f t="shared" ref="E226:E227" si="589">C226+D226</f>
        <v>0</v>
      </c>
      <c r="F226" s="12">
        <v>19</v>
      </c>
      <c r="G226" s="38">
        <v>4</v>
      </c>
      <c r="H226" s="113">
        <f t="shared" ref="H226:H227" si="590">F226+G226</f>
        <v>23</v>
      </c>
      <c r="I226" s="12">
        <v>0</v>
      </c>
      <c r="J226" s="12">
        <v>0</v>
      </c>
      <c r="K226" s="12">
        <f t="shared" ref="K226:K227" si="591">I226+J226</f>
        <v>0</v>
      </c>
      <c r="L226" s="113">
        <f t="shared" ref="L226:L228" si="592">C226+F226+I226</f>
        <v>19</v>
      </c>
      <c r="M226" s="113">
        <f t="shared" ref="M226:M228" si="593">D226+G226+J226</f>
        <v>4</v>
      </c>
      <c r="N226" s="113">
        <f t="shared" ref="N226:N228" si="594">L226+M226</f>
        <v>23</v>
      </c>
      <c r="O226" s="35">
        <v>1</v>
      </c>
      <c r="P226" s="113">
        <f t="shared" ref="P226:P227" si="595">IF(O226=1,L226,"0")</f>
        <v>19</v>
      </c>
      <c r="Q226" s="113">
        <f t="shared" ref="Q226:Q227" si="596">IF(O226=1,M226,"0")</f>
        <v>4</v>
      </c>
      <c r="R226" s="113">
        <f t="shared" ref="R226:R227" si="597">IF(O226=1,N226,"0")</f>
        <v>23</v>
      </c>
      <c r="S226" s="113" t="str">
        <f t="shared" ref="S226:S227" si="598">IF(O226=2,L226,"0")</f>
        <v>0</v>
      </c>
      <c r="T226" s="113" t="str">
        <f t="shared" ref="T226:T227" si="599">IF(O226=2,M226,"0")</f>
        <v>0</v>
      </c>
      <c r="U226" s="113" t="str">
        <f t="shared" ref="U226:U227" si="600">IF(O226=2,N226,"0")</f>
        <v>0</v>
      </c>
      <c r="V226" s="113" t="str">
        <f t="shared" ref="V226:V227" si="601">IF(O226=3,L226,"0")</f>
        <v>0</v>
      </c>
      <c r="W226" s="113" t="str">
        <f t="shared" ref="W226:W227" si="602">IF(O226=3,M226,"0")</f>
        <v>0</v>
      </c>
      <c r="X226" s="113" t="str">
        <f t="shared" ref="X226:X227" si="603">IF(O226=3,N226,"0")</f>
        <v>0</v>
      </c>
    </row>
    <row r="227" spans="1:24" s="4" customFormat="1" ht="25.5" customHeight="1">
      <c r="A227" s="26"/>
      <c r="B227" s="19" t="s">
        <v>21</v>
      </c>
      <c r="C227" s="113">
        <v>0</v>
      </c>
      <c r="D227" s="113">
        <v>0</v>
      </c>
      <c r="E227" s="113">
        <f t="shared" si="589"/>
        <v>0</v>
      </c>
      <c r="F227" s="12">
        <v>15</v>
      </c>
      <c r="G227" s="38">
        <v>61</v>
      </c>
      <c r="H227" s="113">
        <f t="shared" si="590"/>
        <v>76</v>
      </c>
      <c r="I227" s="12">
        <v>0</v>
      </c>
      <c r="J227" s="12">
        <v>2</v>
      </c>
      <c r="K227" s="12">
        <f t="shared" si="591"/>
        <v>2</v>
      </c>
      <c r="L227" s="113">
        <f t="shared" si="592"/>
        <v>15</v>
      </c>
      <c r="M227" s="113">
        <f t="shared" si="593"/>
        <v>63</v>
      </c>
      <c r="N227" s="113">
        <f t="shared" si="594"/>
        <v>78</v>
      </c>
      <c r="O227" s="35">
        <v>1</v>
      </c>
      <c r="P227" s="113">
        <f t="shared" si="595"/>
        <v>15</v>
      </c>
      <c r="Q227" s="113">
        <f t="shared" si="596"/>
        <v>63</v>
      </c>
      <c r="R227" s="113">
        <f t="shared" si="597"/>
        <v>78</v>
      </c>
      <c r="S227" s="113" t="str">
        <f t="shared" si="598"/>
        <v>0</v>
      </c>
      <c r="T227" s="113" t="str">
        <f t="shared" si="599"/>
        <v>0</v>
      </c>
      <c r="U227" s="113" t="str">
        <f t="shared" si="600"/>
        <v>0</v>
      </c>
      <c r="V227" s="113" t="str">
        <f t="shared" si="601"/>
        <v>0</v>
      </c>
      <c r="W227" s="113" t="str">
        <f t="shared" si="602"/>
        <v>0</v>
      </c>
      <c r="X227" s="113" t="str">
        <f t="shared" si="603"/>
        <v>0</v>
      </c>
    </row>
    <row r="228" spans="1:24" s="4" customFormat="1" ht="25.5" customHeight="1">
      <c r="A228" s="26"/>
      <c r="B228" s="27" t="s">
        <v>3</v>
      </c>
      <c r="C228" s="113">
        <f t="shared" ref="C228:K228" si="604">SUM(C225:C227)</f>
        <v>0</v>
      </c>
      <c r="D228" s="113">
        <f t="shared" si="604"/>
        <v>0</v>
      </c>
      <c r="E228" s="113">
        <f t="shared" si="604"/>
        <v>0</v>
      </c>
      <c r="F228" s="113">
        <f t="shared" si="604"/>
        <v>36</v>
      </c>
      <c r="G228" s="31">
        <f t="shared" si="604"/>
        <v>66</v>
      </c>
      <c r="H228" s="113">
        <f t="shared" si="604"/>
        <v>102</v>
      </c>
      <c r="I228" s="113">
        <f t="shared" si="604"/>
        <v>0</v>
      </c>
      <c r="J228" s="113">
        <f t="shared" si="604"/>
        <v>2</v>
      </c>
      <c r="K228" s="113">
        <f t="shared" si="604"/>
        <v>2</v>
      </c>
      <c r="L228" s="113">
        <f t="shared" si="592"/>
        <v>36</v>
      </c>
      <c r="M228" s="113">
        <f t="shared" si="593"/>
        <v>68</v>
      </c>
      <c r="N228" s="113">
        <f t="shared" si="594"/>
        <v>104</v>
      </c>
      <c r="O228" s="35">
        <f t="shared" ref="O228:X228" si="605">SUM(O225:O227)</f>
        <v>3</v>
      </c>
      <c r="P228" s="113">
        <f t="shared" si="605"/>
        <v>36</v>
      </c>
      <c r="Q228" s="113">
        <f t="shared" si="605"/>
        <v>68</v>
      </c>
      <c r="R228" s="113">
        <f t="shared" si="605"/>
        <v>104</v>
      </c>
      <c r="S228" s="113">
        <f t="shared" si="605"/>
        <v>0</v>
      </c>
      <c r="T228" s="113">
        <f t="shared" si="605"/>
        <v>0</v>
      </c>
      <c r="U228" s="113">
        <f t="shared" si="605"/>
        <v>0</v>
      </c>
      <c r="V228" s="113">
        <f t="shared" si="605"/>
        <v>0</v>
      </c>
      <c r="W228" s="113">
        <f t="shared" si="605"/>
        <v>0</v>
      </c>
      <c r="X228" s="113">
        <f t="shared" si="605"/>
        <v>0</v>
      </c>
    </row>
    <row r="229" spans="1:24" ht="25.5" customHeight="1">
      <c r="A229" s="18"/>
      <c r="B229" s="29" t="s">
        <v>138</v>
      </c>
      <c r="C229" s="12"/>
      <c r="D229" s="12"/>
      <c r="E229" s="12"/>
      <c r="F229" s="94"/>
      <c r="G229" s="94"/>
      <c r="H229" s="12"/>
      <c r="I229" s="94"/>
      <c r="J229" s="24"/>
      <c r="K229" s="12"/>
      <c r="L229" s="12"/>
      <c r="M229" s="12"/>
      <c r="N229" s="12"/>
      <c r="O229" s="11"/>
      <c r="P229" s="12"/>
      <c r="Q229" s="12"/>
      <c r="R229" s="12"/>
      <c r="S229" s="12"/>
      <c r="T229" s="12"/>
      <c r="U229" s="12"/>
      <c r="V229" s="12"/>
      <c r="W229" s="12"/>
      <c r="X229" s="12"/>
    </row>
    <row r="230" spans="1:24" ht="25.5" customHeight="1">
      <c r="A230" s="18"/>
      <c r="B230" s="19" t="s">
        <v>23</v>
      </c>
      <c r="C230" s="12">
        <v>0</v>
      </c>
      <c r="D230" s="12">
        <v>0</v>
      </c>
      <c r="E230" s="12">
        <f t="shared" ref="E230:E231" si="606">C230+D230</f>
        <v>0</v>
      </c>
      <c r="F230" s="12">
        <v>6</v>
      </c>
      <c r="G230" s="38">
        <v>7</v>
      </c>
      <c r="H230" s="12">
        <f t="shared" ref="H230:H231" si="607">F230+G230</f>
        <v>13</v>
      </c>
      <c r="I230" s="12">
        <v>0</v>
      </c>
      <c r="J230" s="12">
        <v>0</v>
      </c>
      <c r="K230" s="12">
        <f t="shared" ref="K230:K231" si="608">I230+J230</f>
        <v>0</v>
      </c>
      <c r="L230" s="12">
        <f t="shared" ref="L230:L235" si="609">C230+F230+I230</f>
        <v>6</v>
      </c>
      <c r="M230" s="12">
        <f t="shared" ref="M230:M235" si="610">D230+G230+J230</f>
        <v>7</v>
      </c>
      <c r="N230" s="12">
        <f t="shared" ref="N230:N231" si="611">L230+M230</f>
        <v>13</v>
      </c>
      <c r="O230" s="11">
        <v>1</v>
      </c>
      <c r="P230" s="12">
        <f t="shared" ref="P230:P232" si="612">IF(O230=1,L230,"0")</f>
        <v>6</v>
      </c>
      <c r="Q230" s="12">
        <f t="shared" ref="Q230:Q232" si="613">IF(O230=1,M230,"0")</f>
        <v>7</v>
      </c>
      <c r="R230" s="12">
        <f t="shared" ref="R230:R232" si="614">IF(O230=1,N230,"0")</f>
        <v>13</v>
      </c>
      <c r="S230" s="12" t="str">
        <f>IF(O230=2,L230,"0")</f>
        <v>0</v>
      </c>
      <c r="T230" s="12" t="str">
        <f>IF(O230=2,M230,"0")</f>
        <v>0</v>
      </c>
      <c r="U230" s="12" t="str">
        <f>IF(O230=2,N230,"0")</f>
        <v>0</v>
      </c>
      <c r="V230" s="12" t="str">
        <f t="shared" ref="V230:V232" si="615">IF(O230=3,L230,"0")</f>
        <v>0</v>
      </c>
      <c r="W230" s="12" t="str">
        <f t="shared" ref="W230:W232" si="616">IF(O230=3,M230,"0")</f>
        <v>0</v>
      </c>
      <c r="X230" s="12" t="str">
        <f t="shared" ref="X230:X232" si="617">IF(O230=3,N230,"0")</f>
        <v>0</v>
      </c>
    </row>
    <row r="231" spans="1:24" ht="25.5" customHeight="1">
      <c r="A231" s="18"/>
      <c r="B231" s="19" t="s">
        <v>22</v>
      </c>
      <c r="C231" s="12">
        <v>0</v>
      </c>
      <c r="D231" s="12">
        <v>0</v>
      </c>
      <c r="E231" s="12">
        <f t="shared" si="606"/>
        <v>0</v>
      </c>
      <c r="F231" s="12">
        <v>10</v>
      </c>
      <c r="G231" s="38">
        <v>2</v>
      </c>
      <c r="H231" s="12">
        <f t="shared" si="607"/>
        <v>12</v>
      </c>
      <c r="I231" s="12">
        <v>0</v>
      </c>
      <c r="J231" s="12">
        <v>0</v>
      </c>
      <c r="K231" s="12">
        <f t="shared" si="608"/>
        <v>0</v>
      </c>
      <c r="L231" s="12">
        <f t="shared" si="609"/>
        <v>10</v>
      </c>
      <c r="M231" s="12">
        <f t="shared" si="610"/>
        <v>2</v>
      </c>
      <c r="N231" s="12">
        <f t="shared" si="611"/>
        <v>12</v>
      </c>
      <c r="O231" s="11">
        <v>1</v>
      </c>
      <c r="P231" s="12">
        <f t="shared" si="612"/>
        <v>10</v>
      </c>
      <c r="Q231" s="12">
        <f t="shared" si="613"/>
        <v>2</v>
      </c>
      <c r="R231" s="12">
        <f t="shared" si="614"/>
        <v>12</v>
      </c>
      <c r="S231" s="12" t="str">
        <f>IF(O231=2,L231,"0")</f>
        <v>0</v>
      </c>
      <c r="T231" s="12" t="str">
        <f>IF(O231=2,M231,"0")</f>
        <v>0</v>
      </c>
      <c r="U231" s="12" t="str">
        <f>IF(O231=2,N231,"0")</f>
        <v>0</v>
      </c>
      <c r="V231" s="12" t="str">
        <f t="shared" si="615"/>
        <v>0</v>
      </c>
      <c r="W231" s="12" t="str">
        <f t="shared" si="616"/>
        <v>0</v>
      </c>
      <c r="X231" s="12" t="str">
        <f t="shared" si="617"/>
        <v>0</v>
      </c>
    </row>
    <row r="232" spans="1:24" ht="25.5" customHeight="1">
      <c r="A232" s="18"/>
      <c r="B232" s="19" t="s">
        <v>21</v>
      </c>
      <c r="C232" s="12">
        <v>0</v>
      </c>
      <c r="D232" s="12">
        <v>0</v>
      </c>
      <c r="E232" s="12">
        <f>C232+D232</f>
        <v>0</v>
      </c>
      <c r="F232" s="12">
        <v>13</v>
      </c>
      <c r="G232" s="38">
        <v>51</v>
      </c>
      <c r="H232" s="12">
        <f>F232+G232</f>
        <v>64</v>
      </c>
      <c r="I232" s="12">
        <v>0</v>
      </c>
      <c r="J232" s="12">
        <v>1</v>
      </c>
      <c r="K232" s="12">
        <f>I232+J232</f>
        <v>1</v>
      </c>
      <c r="L232" s="12">
        <f t="shared" si="609"/>
        <v>13</v>
      </c>
      <c r="M232" s="12">
        <f t="shared" si="610"/>
        <v>52</v>
      </c>
      <c r="N232" s="12">
        <f>L232+M232</f>
        <v>65</v>
      </c>
      <c r="O232" s="11">
        <v>1</v>
      </c>
      <c r="P232" s="12">
        <f t="shared" si="612"/>
        <v>13</v>
      </c>
      <c r="Q232" s="12">
        <f t="shared" si="613"/>
        <v>52</v>
      </c>
      <c r="R232" s="12">
        <f t="shared" si="614"/>
        <v>65</v>
      </c>
      <c r="S232" s="12" t="str">
        <f>IF(O232=2,L232,"0")</f>
        <v>0</v>
      </c>
      <c r="T232" s="12" t="str">
        <f>IF(O232=2,M232,"0")</f>
        <v>0</v>
      </c>
      <c r="U232" s="12" t="str">
        <f>IF(O232=2,N232,"0")</f>
        <v>0</v>
      </c>
      <c r="V232" s="12" t="str">
        <f t="shared" si="615"/>
        <v>0</v>
      </c>
      <c r="W232" s="12" t="str">
        <f t="shared" si="616"/>
        <v>0</v>
      </c>
      <c r="X232" s="12" t="str">
        <f t="shared" si="617"/>
        <v>0</v>
      </c>
    </row>
    <row r="233" spans="1:24" s="4" customFormat="1" ht="25.5" customHeight="1">
      <c r="A233" s="26"/>
      <c r="B233" s="27" t="s">
        <v>3</v>
      </c>
      <c r="C233" s="24">
        <f t="shared" ref="C233:K233" si="618">SUM(C230:C232)</f>
        <v>0</v>
      </c>
      <c r="D233" s="24">
        <f t="shared" si="618"/>
        <v>0</v>
      </c>
      <c r="E233" s="24">
        <f t="shared" si="618"/>
        <v>0</v>
      </c>
      <c r="F233" s="24">
        <f>SUM(F230:F232)</f>
        <v>29</v>
      </c>
      <c r="G233" s="31">
        <f t="shared" si="618"/>
        <v>60</v>
      </c>
      <c r="H233" s="24">
        <f t="shared" si="618"/>
        <v>89</v>
      </c>
      <c r="I233" s="24">
        <f t="shared" si="618"/>
        <v>0</v>
      </c>
      <c r="J233" s="24">
        <f t="shared" si="618"/>
        <v>1</v>
      </c>
      <c r="K233" s="24">
        <f t="shared" si="618"/>
        <v>1</v>
      </c>
      <c r="L233" s="24">
        <f t="shared" si="609"/>
        <v>29</v>
      </c>
      <c r="M233" s="24">
        <f t="shared" si="610"/>
        <v>61</v>
      </c>
      <c r="N233" s="24">
        <f t="shared" ref="N233:N235" si="619">L233+M233</f>
        <v>90</v>
      </c>
      <c r="O233" s="35">
        <f t="shared" ref="O233:X233" si="620">SUM(O230:O232)</f>
        <v>3</v>
      </c>
      <c r="P233" s="24">
        <f t="shared" si="620"/>
        <v>29</v>
      </c>
      <c r="Q233" s="24">
        <f t="shared" si="620"/>
        <v>61</v>
      </c>
      <c r="R233" s="24">
        <f t="shared" si="620"/>
        <v>90</v>
      </c>
      <c r="S233" s="24">
        <f t="shared" si="620"/>
        <v>0</v>
      </c>
      <c r="T233" s="24">
        <f t="shared" si="620"/>
        <v>0</v>
      </c>
      <c r="U233" s="24">
        <f t="shared" si="620"/>
        <v>0</v>
      </c>
      <c r="V233" s="98">
        <f t="shared" si="620"/>
        <v>0</v>
      </c>
      <c r="W233" s="98">
        <f t="shared" si="620"/>
        <v>0</v>
      </c>
      <c r="X233" s="98">
        <f t="shared" si="620"/>
        <v>0</v>
      </c>
    </row>
    <row r="234" spans="1:24" s="4" customFormat="1" ht="25.5" customHeight="1">
      <c r="A234" s="26"/>
      <c r="B234" s="27" t="s">
        <v>2</v>
      </c>
      <c r="C234" s="24">
        <f>C223+C233+C228</f>
        <v>10</v>
      </c>
      <c r="D234" s="113">
        <f t="shared" ref="D234:M234" si="621">D223+D233+D228</f>
        <v>2</v>
      </c>
      <c r="E234" s="113">
        <f t="shared" si="621"/>
        <v>12</v>
      </c>
      <c r="F234" s="113">
        <f t="shared" si="621"/>
        <v>94</v>
      </c>
      <c r="G234" s="113">
        <f t="shared" si="621"/>
        <v>176</v>
      </c>
      <c r="H234" s="113">
        <f t="shared" si="621"/>
        <v>270</v>
      </c>
      <c r="I234" s="113">
        <f t="shared" si="621"/>
        <v>21</v>
      </c>
      <c r="J234" s="113">
        <f t="shared" si="621"/>
        <v>43</v>
      </c>
      <c r="K234" s="113">
        <f t="shared" si="621"/>
        <v>64</v>
      </c>
      <c r="L234" s="113">
        <f t="shared" si="621"/>
        <v>125</v>
      </c>
      <c r="M234" s="113">
        <f t="shared" si="621"/>
        <v>221</v>
      </c>
      <c r="N234" s="113">
        <f t="shared" ref="N234" si="622">N223+N233+N228</f>
        <v>346</v>
      </c>
      <c r="O234" s="113">
        <f t="shared" ref="O234" si="623">O223+O233+O228</f>
        <v>19</v>
      </c>
      <c r="P234" s="113">
        <f t="shared" ref="P234" si="624">P223+P233+P228</f>
        <v>87</v>
      </c>
      <c r="Q234" s="113">
        <f t="shared" ref="Q234" si="625">Q223+Q233+Q228</f>
        <v>150</v>
      </c>
      <c r="R234" s="113">
        <f t="shared" ref="R234" si="626">R223+R233+R228</f>
        <v>237</v>
      </c>
      <c r="S234" s="113">
        <f t="shared" ref="S234" si="627">S223+S233+S228</f>
        <v>38</v>
      </c>
      <c r="T234" s="113">
        <f t="shared" ref="T234" si="628">T223+T233+T228</f>
        <v>71</v>
      </c>
      <c r="U234" s="113">
        <f t="shared" ref="U234" si="629">U223+U233+U228</f>
        <v>109</v>
      </c>
      <c r="V234" s="113">
        <f t="shared" ref="V234" si="630">V223+V233+V228</f>
        <v>0</v>
      </c>
      <c r="W234" s="113">
        <f t="shared" ref="W234" si="631">W223+W233+W228</f>
        <v>0</v>
      </c>
      <c r="X234" s="113">
        <f t="shared" ref="X234" si="632">X223+X233+X228</f>
        <v>0</v>
      </c>
    </row>
    <row r="235" spans="1:24" s="4" customFormat="1" ht="25.5" customHeight="1">
      <c r="A235" s="64"/>
      <c r="B235" s="65" t="s">
        <v>1</v>
      </c>
      <c r="C235" s="70">
        <f t="shared" ref="C235:E235" si="633">C234</f>
        <v>10</v>
      </c>
      <c r="D235" s="70">
        <f t="shared" si="633"/>
        <v>2</v>
      </c>
      <c r="E235" s="70">
        <f t="shared" si="633"/>
        <v>12</v>
      </c>
      <c r="F235" s="72">
        <f t="shared" ref="F235:H235" si="634">F234</f>
        <v>94</v>
      </c>
      <c r="G235" s="73">
        <f t="shared" si="634"/>
        <v>176</v>
      </c>
      <c r="H235" s="70">
        <f t="shared" si="634"/>
        <v>270</v>
      </c>
      <c r="I235" s="72">
        <f t="shared" ref="I235:K235" si="635">I234</f>
        <v>21</v>
      </c>
      <c r="J235" s="72">
        <f t="shared" si="635"/>
        <v>43</v>
      </c>
      <c r="K235" s="70">
        <f t="shared" si="635"/>
        <v>64</v>
      </c>
      <c r="L235" s="70">
        <f t="shared" si="609"/>
        <v>125</v>
      </c>
      <c r="M235" s="70">
        <f t="shared" si="610"/>
        <v>221</v>
      </c>
      <c r="N235" s="70">
        <f t="shared" si="619"/>
        <v>346</v>
      </c>
      <c r="O235" s="74">
        <f t="shared" ref="O235:U235" si="636">O234</f>
        <v>19</v>
      </c>
      <c r="P235" s="70">
        <f t="shared" si="636"/>
        <v>87</v>
      </c>
      <c r="Q235" s="70">
        <f t="shared" si="636"/>
        <v>150</v>
      </c>
      <c r="R235" s="70">
        <f t="shared" si="636"/>
        <v>237</v>
      </c>
      <c r="S235" s="70">
        <f t="shared" si="636"/>
        <v>38</v>
      </c>
      <c r="T235" s="70">
        <f t="shared" si="636"/>
        <v>71</v>
      </c>
      <c r="U235" s="70">
        <f t="shared" si="636"/>
        <v>109</v>
      </c>
      <c r="V235" s="70">
        <f t="shared" ref="V235:X235" si="637">V234</f>
        <v>0</v>
      </c>
      <c r="W235" s="70">
        <f t="shared" si="637"/>
        <v>0</v>
      </c>
      <c r="X235" s="70">
        <f t="shared" si="637"/>
        <v>0</v>
      </c>
    </row>
    <row r="236" spans="1:24" ht="25.5" customHeight="1">
      <c r="A236" s="7" t="s">
        <v>20</v>
      </c>
      <c r="B236" s="8"/>
      <c r="C236" s="12"/>
      <c r="D236" s="12"/>
      <c r="E236" s="12"/>
      <c r="F236" s="93"/>
      <c r="G236" s="93"/>
      <c r="H236" s="12"/>
      <c r="I236" s="10"/>
      <c r="J236" s="10"/>
      <c r="K236" s="12"/>
      <c r="L236" s="12"/>
      <c r="M236" s="12"/>
      <c r="N236" s="12"/>
      <c r="O236" s="11"/>
      <c r="P236" s="12"/>
      <c r="Q236" s="12"/>
      <c r="R236" s="12"/>
      <c r="S236" s="12"/>
      <c r="T236" s="12"/>
      <c r="U236" s="12"/>
      <c r="V236" s="12"/>
      <c r="W236" s="12"/>
      <c r="X236" s="12"/>
    </row>
    <row r="237" spans="1:24" ht="25.5" customHeight="1">
      <c r="A237" s="7"/>
      <c r="B237" s="14" t="s">
        <v>5</v>
      </c>
      <c r="C237" s="12"/>
      <c r="D237" s="12"/>
      <c r="E237" s="12"/>
      <c r="F237" s="16"/>
      <c r="G237" s="16"/>
      <c r="H237" s="12"/>
      <c r="I237" s="16"/>
      <c r="J237" s="16"/>
      <c r="K237" s="12"/>
      <c r="L237" s="12"/>
      <c r="M237" s="12"/>
      <c r="N237" s="12"/>
      <c r="O237" s="11"/>
      <c r="P237" s="12"/>
      <c r="Q237" s="12"/>
      <c r="R237" s="12"/>
      <c r="S237" s="12"/>
      <c r="T237" s="12"/>
      <c r="U237" s="12"/>
      <c r="V237" s="12"/>
      <c r="W237" s="12"/>
      <c r="X237" s="12"/>
    </row>
    <row r="238" spans="1:24" ht="25.5" customHeight="1">
      <c r="A238" s="17"/>
      <c r="B238" s="8" t="s">
        <v>139</v>
      </c>
      <c r="C238" s="12"/>
      <c r="D238" s="12"/>
      <c r="E238" s="12"/>
      <c r="F238" s="93"/>
      <c r="G238" s="93"/>
      <c r="H238" s="12"/>
      <c r="I238" s="10"/>
      <c r="J238" s="10"/>
      <c r="K238" s="12"/>
      <c r="L238" s="12"/>
      <c r="M238" s="12"/>
      <c r="N238" s="12"/>
      <c r="O238" s="11"/>
      <c r="P238" s="12"/>
      <c r="Q238" s="12"/>
      <c r="R238" s="12"/>
      <c r="S238" s="12"/>
      <c r="T238" s="12"/>
      <c r="U238" s="12"/>
      <c r="V238" s="12"/>
      <c r="W238" s="12"/>
      <c r="X238" s="12"/>
    </row>
    <row r="239" spans="1:24" ht="25.5" customHeight="1">
      <c r="A239" s="18"/>
      <c r="B239" s="39" t="s">
        <v>19</v>
      </c>
      <c r="C239" s="12">
        <v>0</v>
      </c>
      <c r="D239" s="12">
        <v>1</v>
      </c>
      <c r="E239" s="12">
        <f t="shared" ref="E239:E244" si="638">C239+D239</f>
        <v>1</v>
      </c>
      <c r="F239" s="33">
        <v>8</v>
      </c>
      <c r="G239" s="34">
        <v>14</v>
      </c>
      <c r="H239" s="12">
        <f t="shared" ref="H239:H244" si="639">F239+G239</f>
        <v>22</v>
      </c>
      <c r="I239" s="33">
        <v>10</v>
      </c>
      <c r="J239" s="33">
        <v>29</v>
      </c>
      <c r="K239" s="12">
        <f t="shared" ref="K239:K244" si="640">I239+J239</f>
        <v>39</v>
      </c>
      <c r="L239" s="12">
        <f t="shared" ref="L239:M245" si="641">C239+F239+I239</f>
        <v>18</v>
      </c>
      <c r="M239" s="12">
        <f t="shared" si="641"/>
        <v>44</v>
      </c>
      <c r="N239" s="12">
        <f t="shared" ref="N239:N245" si="642">L239+M239</f>
        <v>62</v>
      </c>
      <c r="O239" s="11">
        <v>2</v>
      </c>
      <c r="P239" s="12" t="str">
        <f t="shared" ref="P239:P244" si="643">IF(O239=1,L239,"0")</f>
        <v>0</v>
      </c>
      <c r="Q239" s="12" t="str">
        <f t="shared" ref="Q239:Q244" si="644">IF(O239=1,M239,"0")</f>
        <v>0</v>
      </c>
      <c r="R239" s="12" t="str">
        <f t="shared" ref="R239:R244" si="645">IF(O239=1,N239,"0")</f>
        <v>0</v>
      </c>
      <c r="S239" s="12">
        <f t="shared" ref="S239:S244" si="646">IF(O239=2,L239,"0")</f>
        <v>18</v>
      </c>
      <c r="T239" s="12">
        <f t="shared" ref="T239:T244" si="647">IF(O239=2,M239,"0")</f>
        <v>44</v>
      </c>
      <c r="U239" s="12">
        <f t="shared" ref="U239:U244" si="648">IF(O239=2,N239,"0")</f>
        <v>62</v>
      </c>
      <c r="V239" s="12" t="str">
        <f t="shared" ref="V239:V244" si="649">IF(O239=3,L239,"0")</f>
        <v>0</v>
      </c>
      <c r="W239" s="12" t="str">
        <f t="shared" ref="W239:W244" si="650">IF(O239=3,M239,"0")</f>
        <v>0</v>
      </c>
      <c r="X239" s="12" t="str">
        <f t="shared" ref="X239:X244" si="651">IF(O239=3,N239,"0")</f>
        <v>0</v>
      </c>
    </row>
    <row r="240" spans="1:24" ht="25.5" customHeight="1">
      <c r="A240" s="18"/>
      <c r="B240" s="19" t="s">
        <v>18</v>
      </c>
      <c r="C240" s="12">
        <v>5</v>
      </c>
      <c r="D240" s="12">
        <v>0</v>
      </c>
      <c r="E240" s="12">
        <f t="shared" si="638"/>
        <v>5</v>
      </c>
      <c r="F240" s="33">
        <v>2</v>
      </c>
      <c r="G240" s="34">
        <v>0</v>
      </c>
      <c r="H240" s="12">
        <f t="shared" si="639"/>
        <v>2</v>
      </c>
      <c r="I240" s="33">
        <v>26</v>
      </c>
      <c r="J240" s="33">
        <v>31</v>
      </c>
      <c r="K240" s="12">
        <f t="shared" si="640"/>
        <v>57</v>
      </c>
      <c r="L240" s="12">
        <f t="shared" si="641"/>
        <v>33</v>
      </c>
      <c r="M240" s="12">
        <f t="shared" si="641"/>
        <v>31</v>
      </c>
      <c r="N240" s="12">
        <f t="shared" si="642"/>
        <v>64</v>
      </c>
      <c r="O240" s="11">
        <v>2</v>
      </c>
      <c r="P240" s="12" t="str">
        <f t="shared" si="643"/>
        <v>0</v>
      </c>
      <c r="Q240" s="12" t="str">
        <f t="shared" si="644"/>
        <v>0</v>
      </c>
      <c r="R240" s="12" t="str">
        <f t="shared" si="645"/>
        <v>0</v>
      </c>
      <c r="S240" s="12">
        <f t="shared" si="646"/>
        <v>33</v>
      </c>
      <c r="T240" s="12">
        <f t="shared" si="647"/>
        <v>31</v>
      </c>
      <c r="U240" s="12">
        <f t="shared" si="648"/>
        <v>64</v>
      </c>
      <c r="V240" s="12" t="str">
        <f t="shared" si="649"/>
        <v>0</v>
      </c>
      <c r="W240" s="12" t="str">
        <f t="shared" si="650"/>
        <v>0</v>
      </c>
      <c r="X240" s="12" t="str">
        <f t="shared" si="651"/>
        <v>0</v>
      </c>
    </row>
    <row r="241" spans="1:24" ht="25.5" customHeight="1">
      <c r="A241" s="18"/>
      <c r="B241" s="19" t="s">
        <v>17</v>
      </c>
      <c r="C241" s="12">
        <v>0</v>
      </c>
      <c r="D241" s="12">
        <v>0</v>
      </c>
      <c r="E241" s="12">
        <f t="shared" si="638"/>
        <v>0</v>
      </c>
      <c r="F241" s="33">
        <v>21</v>
      </c>
      <c r="G241" s="34">
        <v>31</v>
      </c>
      <c r="H241" s="12">
        <f t="shared" si="639"/>
        <v>52</v>
      </c>
      <c r="I241" s="33">
        <v>4</v>
      </c>
      <c r="J241" s="33">
        <v>9</v>
      </c>
      <c r="K241" s="12">
        <f t="shared" si="640"/>
        <v>13</v>
      </c>
      <c r="L241" s="12">
        <f t="shared" si="641"/>
        <v>25</v>
      </c>
      <c r="M241" s="12">
        <f t="shared" si="641"/>
        <v>40</v>
      </c>
      <c r="N241" s="12">
        <f t="shared" si="642"/>
        <v>65</v>
      </c>
      <c r="O241" s="11">
        <v>2</v>
      </c>
      <c r="P241" s="12" t="str">
        <f t="shared" si="643"/>
        <v>0</v>
      </c>
      <c r="Q241" s="12" t="str">
        <f t="shared" si="644"/>
        <v>0</v>
      </c>
      <c r="R241" s="12" t="str">
        <f t="shared" si="645"/>
        <v>0</v>
      </c>
      <c r="S241" s="12">
        <f t="shared" si="646"/>
        <v>25</v>
      </c>
      <c r="T241" s="12">
        <f t="shared" si="647"/>
        <v>40</v>
      </c>
      <c r="U241" s="12">
        <f t="shared" si="648"/>
        <v>65</v>
      </c>
      <c r="V241" s="12" t="str">
        <f t="shared" si="649"/>
        <v>0</v>
      </c>
      <c r="W241" s="12" t="str">
        <f t="shared" si="650"/>
        <v>0</v>
      </c>
      <c r="X241" s="12" t="str">
        <f t="shared" si="651"/>
        <v>0</v>
      </c>
    </row>
    <row r="242" spans="1:24" ht="25.5" customHeight="1">
      <c r="A242" s="7"/>
      <c r="B242" s="19" t="s">
        <v>97</v>
      </c>
      <c r="C242" s="12">
        <v>1</v>
      </c>
      <c r="D242" s="12">
        <v>0</v>
      </c>
      <c r="E242" s="12">
        <f t="shared" si="638"/>
        <v>1</v>
      </c>
      <c r="F242" s="12">
        <v>6</v>
      </c>
      <c r="G242" s="38">
        <v>2</v>
      </c>
      <c r="H242" s="12">
        <f t="shared" si="639"/>
        <v>8</v>
      </c>
      <c r="I242" s="12">
        <v>9</v>
      </c>
      <c r="J242" s="12">
        <v>9</v>
      </c>
      <c r="K242" s="12">
        <f t="shared" si="640"/>
        <v>18</v>
      </c>
      <c r="L242" s="12">
        <f>C242+F242+I242</f>
        <v>16</v>
      </c>
      <c r="M242" s="12">
        <f>D242+G242+J242</f>
        <v>11</v>
      </c>
      <c r="N242" s="12">
        <f t="shared" si="642"/>
        <v>27</v>
      </c>
      <c r="O242" s="11">
        <v>2</v>
      </c>
      <c r="P242" s="12" t="str">
        <f t="shared" si="643"/>
        <v>0</v>
      </c>
      <c r="Q242" s="12" t="str">
        <f t="shared" si="644"/>
        <v>0</v>
      </c>
      <c r="R242" s="12" t="str">
        <f t="shared" si="645"/>
        <v>0</v>
      </c>
      <c r="S242" s="12">
        <f t="shared" si="646"/>
        <v>16</v>
      </c>
      <c r="T242" s="12">
        <f t="shared" si="647"/>
        <v>11</v>
      </c>
      <c r="U242" s="12">
        <f t="shared" si="648"/>
        <v>27</v>
      </c>
      <c r="V242" s="12" t="str">
        <f t="shared" si="649"/>
        <v>0</v>
      </c>
      <c r="W242" s="12" t="str">
        <f t="shared" si="650"/>
        <v>0</v>
      </c>
      <c r="X242" s="12" t="str">
        <f t="shared" si="651"/>
        <v>0</v>
      </c>
    </row>
    <row r="243" spans="1:24" ht="25.5" customHeight="1">
      <c r="A243" s="7"/>
      <c r="B243" s="19" t="s">
        <v>16</v>
      </c>
      <c r="C243" s="12">
        <v>1</v>
      </c>
      <c r="D243" s="12">
        <v>4</v>
      </c>
      <c r="E243" s="12">
        <f t="shared" si="638"/>
        <v>5</v>
      </c>
      <c r="F243" s="33">
        <v>15</v>
      </c>
      <c r="G243" s="34">
        <v>18</v>
      </c>
      <c r="H243" s="12">
        <f t="shared" si="639"/>
        <v>33</v>
      </c>
      <c r="I243" s="33">
        <v>2</v>
      </c>
      <c r="J243" s="33">
        <v>1</v>
      </c>
      <c r="K243" s="12">
        <f t="shared" si="640"/>
        <v>3</v>
      </c>
      <c r="L243" s="12">
        <f t="shared" si="641"/>
        <v>18</v>
      </c>
      <c r="M243" s="12">
        <f t="shared" si="641"/>
        <v>23</v>
      </c>
      <c r="N243" s="12">
        <f t="shared" ref="N243" si="652">L243+M243</f>
        <v>41</v>
      </c>
      <c r="O243" s="11">
        <v>2</v>
      </c>
      <c r="P243" s="12" t="str">
        <f t="shared" si="643"/>
        <v>0</v>
      </c>
      <c r="Q243" s="12" t="str">
        <f t="shared" si="644"/>
        <v>0</v>
      </c>
      <c r="R243" s="12" t="str">
        <f t="shared" si="645"/>
        <v>0</v>
      </c>
      <c r="S243" s="12">
        <f t="shared" si="646"/>
        <v>18</v>
      </c>
      <c r="T243" s="12">
        <f t="shared" si="647"/>
        <v>23</v>
      </c>
      <c r="U243" s="12">
        <f t="shared" si="648"/>
        <v>41</v>
      </c>
      <c r="V243" s="12" t="str">
        <f t="shared" si="649"/>
        <v>0</v>
      </c>
      <c r="W243" s="12" t="str">
        <f t="shared" si="650"/>
        <v>0</v>
      </c>
      <c r="X243" s="12" t="str">
        <f t="shared" si="651"/>
        <v>0</v>
      </c>
    </row>
    <row r="244" spans="1:24" ht="25.5" customHeight="1">
      <c r="A244" s="18"/>
      <c r="B244" s="19" t="s">
        <v>98</v>
      </c>
      <c r="C244" s="12">
        <v>1</v>
      </c>
      <c r="D244" s="12">
        <v>0</v>
      </c>
      <c r="E244" s="12">
        <f t="shared" si="638"/>
        <v>1</v>
      </c>
      <c r="F244" s="33">
        <v>5</v>
      </c>
      <c r="G244" s="34">
        <v>7</v>
      </c>
      <c r="H244" s="12">
        <f t="shared" si="639"/>
        <v>12</v>
      </c>
      <c r="I244" s="33">
        <v>10</v>
      </c>
      <c r="J244" s="33">
        <v>4</v>
      </c>
      <c r="K244" s="12">
        <f t="shared" si="640"/>
        <v>14</v>
      </c>
      <c r="L244" s="12">
        <f t="shared" si="641"/>
        <v>16</v>
      </c>
      <c r="M244" s="12">
        <f t="shared" si="641"/>
        <v>11</v>
      </c>
      <c r="N244" s="12">
        <f t="shared" si="642"/>
        <v>27</v>
      </c>
      <c r="O244" s="11">
        <v>2</v>
      </c>
      <c r="P244" s="12" t="str">
        <f t="shared" si="643"/>
        <v>0</v>
      </c>
      <c r="Q244" s="12" t="str">
        <f t="shared" si="644"/>
        <v>0</v>
      </c>
      <c r="R244" s="12" t="str">
        <f t="shared" si="645"/>
        <v>0</v>
      </c>
      <c r="S244" s="12">
        <f t="shared" si="646"/>
        <v>16</v>
      </c>
      <c r="T244" s="12">
        <f t="shared" si="647"/>
        <v>11</v>
      </c>
      <c r="U244" s="12">
        <f t="shared" si="648"/>
        <v>27</v>
      </c>
      <c r="V244" s="12" t="str">
        <f t="shared" si="649"/>
        <v>0</v>
      </c>
      <c r="W244" s="12" t="str">
        <f t="shared" si="650"/>
        <v>0</v>
      </c>
      <c r="X244" s="12" t="str">
        <f t="shared" si="651"/>
        <v>0</v>
      </c>
    </row>
    <row r="245" spans="1:24" s="4" customFormat="1" ht="25.5" customHeight="1">
      <c r="A245" s="26"/>
      <c r="B245" s="27" t="s">
        <v>3</v>
      </c>
      <c r="C245" s="24">
        <f t="shared" ref="C245:K245" si="653">SUM(C239:C244)</f>
        <v>8</v>
      </c>
      <c r="D245" s="24">
        <f t="shared" si="653"/>
        <v>5</v>
      </c>
      <c r="E245" s="24">
        <f t="shared" si="653"/>
        <v>13</v>
      </c>
      <c r="F245" s="24">
        <f t="shared" si="653"/>
        <v>57</v>
      </c>
      <c r="G245" s="31">
        <f t="shared" si="653"/>
        <v>72</v>
      </c>
      <c r="H245" s="24">
        <f t="shared" si="653"/>
        <v>129</v>
      </c>
      <c r="I245" s="24">
        <f t="shared" si="653"/>
        <v>61</v>
      </c>
      <c r="J245" s="24">
        <f t="shared" si="653"/>
        <v>83</v>
      </c>
      <c r="K245" s="24">
        <f t="shared" si="653"/>
        <v>144</v>
      </c>
      <c r="L245" s="24">
        <f t="shared" si="641"/>
        <v>126</v>
      </c>
      <c r="M245" s="24">
        <f t="shared" si="641"/>
        <v>160</v>
      </c>
      <c r="N245" s="24">
        <f t="shared" si="642"/>
        <v>286</v>
      </c>
      <c r="O245" s="35">
        <f t="shared" ref="O245:X245" si="654">SUM(O239:O244)</f>
        <v>12</v>
      </c>
      <c r="P245" s="24">
        <f t="shared" si="654"/>
        <v>0</v>
      </c>
      <c r="Q245" s="24">
        <f t="shared" si="654"/>
        <v>0</v>
      </c>
      <c r="R245" s="24">
        <f t="shared" si="654"/>
        <v>0</v>
      </c>
      <c r="S245" s="24">
        <f t="shared" si="654"/>
        <v>126</v>
      </c>
      <c r="T245" s="24">
        <f t="shared" si="654"/>
        <v>160</v>
      </c>
      <c r="U245" s="24">
        <f t="shared" si="654"/>
        <v>286</v>
      </c>
      <c r="V245" s="101">
        <f t="shared" si="654"/>
        <v>0</v>
      </c>
      <c r="W245" s="101">
        <f t="shared" si="654"/>
        <v>0</v>
      </c>
      <c r="X245" s="101">
        <f t="shared" si="654"/>
        <v>0</v>
      </c>
    </row>
    <row r="246" spans="1:24" ht="25.5" customHeight="1">
      <c r="A246" s="18"/>
      <c r="B246" s="29" t="s">
        <v>140</v>
      </c>
      <c r="C246" s="12"/>
      <c r="D246" s="12"/>
      <c r="E246" s="12"/>
      <c r="F246" s="94"/>
      <c r="G246" s="94"/>
      <c r="H246" s="12"/>
      <c r="I246" s="94"/>
      <c r="J246" s="24"/>
      <c r="K246" s="12"/>
      <c r="L246" s="12"/>
      <c r="M246" s="12"/>
      <c r="N246" s="12"/>
      <c r="O246" s="11"/>
      <c r="P246" s="12"/>
      <c r="Q246" s="12"/>
      <c r="R246" s="12"/>
      <c r="S246" s="12"/>
      <c r="T246" s="12"/>
      <c r="U246" s="12"/>
      <c r="V246" s="12"/>
      <c r="W246" s="12"/>
      <c r="X246" s="12"/>
    </row>
    <row r="247" spans="1:24" ht="25.5" customHeight="1">
      <c r="A247" s="7"/>
      <c r="B247" s="107" t="s">
        <v>97</v>
      </c>
      <c r="C247" s="12">
        <v>9</v>
      </c>
      <c r="D247" s="12">
        <v>5</v>
      </c>
      <c r="E247" s="12">
        <f t="shared" ref="E247" si="655">C247+D247</f>
        <v>14</v>
      </c>
      <c r="F247" s="12">
        <v>2</v>
      </c>
      <c r="G247" s="38">
        <v>3</v>
      </c>
      <c r="H247" s="12">
        <f t="shared" ref="H247" si="656">F247+G247</f>
        <v>5</v>
      </c>
      <c r="I247" s="12">
        <v>1</v>
      </c>
      <c r="J247" s="12">
        <v>2</v>
      </c>
      <c r="K247" s="12">
        <f t="shared" ref="K247" si="657">I247+J247</f>
        <v>3</v>
      </c>
      <c r="L247" s="12">
        <f t="shared" ref="L247" si="658">C247+F247+I247</f>
        <v>12</v>
      </c>
      <c r="M247" s="12">
        <f t="shared" ref="M247" si="659">D247+G247+J247</f>
        <v>10</v>
      </c>
      <c r="N247" s="12">
        <f t="shared" ref="N247" si="660">L247+M247</f>
        <v>22</v>
      </c>
      <c r="O247" s="11">
        <v>2</v>
      </c>
      <c r="P247" s="12" t="str">
        <f t="shared" ref="P247" si="661">IF(O247=1,L247,"0")</f>
        <v>0</v>
      </c>
      <c r="Q247" s="12" t="str">
        <f t="shared" ref="Q247" si="662">IF(O247=1,M247,"0")</f>
        <v>0</v>
      </c>
      <c r="R247" s="12" t="str">
        <f t="shared" ref="R247" si="663">IF(O247=1,N247,"0")</f>
        <v>0</v>
      </c>
      <c r="S247" s="12">
        <f>IF(O247=2,L247,"0")</f>
        <v>12</v>
      </c>
      <c r="T247" s="12">
        <f>IF(O247=2,M247,"0")</f>
        <v>10</v>
      </c>
      <c r="U247" s="12">
        <f>IF(O247=2,N247,"0")</f>
        <v>22</v>
      </c>
      <c r="V247" s="12" t="str">
        <f t="shared" ref="V247" si="664">IF(O247=3,L247,"0")</f>
        <v>0</v>
      </c>
      <c r="W247" s="12" t="str">
        <f t="shared" ref="W247" si="665">IF(O247=3,M247,"0")</f>
        <v>0</v>
      </c>
      <c r="X247" s="12" t="str">
        <f t="shared" ref="X247" si="666">IF(O247=3,N247,"0")</f>
        <v>0</v>
      </c>
    </row>
    <row r="248" spans="1:24" ht="25.5" customHeight="1">
      <c r="A248" s="17"/>
      <c r="B248" s="107" t="s">
        <v>16</v>
      </c>
      <c r="C248" s="12">
        <v>20</v>
      </c>
      <c r="D248" s="12">
        <v>8</v>
      </c>
      <c r="E248" s="12">
        <f t="shared" ref="E248" si="667">C248+D248</f>
        <v>28</v>
      </c>
      <c r="F248" s="12">
        <v>4</v>
      </c>
      <c r="G248" s="38">
        <v>0</v>
      </c>
      <c r="H248" s="12">
        <f t="shared" ref="H248" si="668">F248+G248</f>
        <v>4</v>
      </c>
      <c r="I248" s="12">
        <v>6</v>
      </c>
      <c r="J248" s="12">
        <v>1</v>
      </c>
      <c r="K248" s="12">
        <f t="shared" ref="K248" si="669">I248+J248</f>
        <v>7</v>
      </c>
      <c r="L248" s="12">
        <f t="shared" ref="L248" si="670">C248+F248+I248</f>
        <v>30</v>
      </c>
      <c r="M248" s="12">
        <f t="shared" ref="M248" si="671">D248+G248+J248</f>
        <v>9</v>
      </c>
      <c r="N248" s="12">
        <f t="shared" ref="N248" si="672">L248+M248</f>
        <v>39</v>
      </c>
      <c r="O248" s="11">
        <v>2</v>
      </c>
      <c r="P248" s="12" t="str">
        <f t="shared" ref="P248" si="673">IF(O248=1,L248,"0")</f>
        <v>0</v>
      </c>
      <c r="Q248" s="12" t="str">
        <f t="shared" ref="Q248" si="674">IF(O248=1,M248,"0")</f>
        <v>0</v>
      </c>
      <c r="R248" s="12" t="str">
        <f t="shared" ref="R248" si="675">IF(O248=1,N248,"0")</f>
        <v>0</v>
      </c>
      <c r="S248" s="12">
        <f>IF(O248=2,L248,"0")</f>
        <v>30</v>
      </c>
      <c r="T248" s="12">
        <f>IF(O248=2,M248,"0")</f>
        <v>9</v>
      </c>
      <c r="U248" s="12">
        <f>IF(O248=2,N248,"0")</f>
        <v>39</v>
      </c>
      <c r="V248" s="12" t="str">
        <f t="shared" ref="V248" si="676">IF(O248=3,L248,"0")</f>
        <v>0</v>
      </c>
      <c r="W248" s="12" t="str">
        <f t="shared" ref="W248" si="677">IF(O248=3,M248,"0")</f>
        <v>0</v>
      </c>
      <c r="X248" s="12" t="str">
        <f t="shared" ref="X248" si="678">IF(O248=3,N248,"0")</f>
        <v>0</v>
      </c>
    </row>
    <row r="249" spans="1:24" s="4" customFormat="1" ht="25.5" customHeight="1">
      <c r="A249" s="26"/>
      <c r="B249" s="108" t="s">
        <v>3</v>
      </c>
      <c r="C249" s="24">
        <f t="shared" ref="C249:K249" si="679">SUM(C247:C248)</f>
        <v>29</v>
      </c>
      <c r="D249" s="24">
        <f t="shared" si="679"/>
        <v>13</v>
      </c>
      <c r="E249" s="24">
        <f t="shared" si="679"/>
        <v>42</v>
      </c>
      <c r="F249" s="24">
        <f t="shared" si="679"/>
        <v>6</v>
      </c>
      <c r="G249" s="31">
        <f t="shared" si="679"/>
        <v>3</v>
      </c>
      <c r="H249" s="24">
        <f t="shared" si="679"/>
        <v>9</v>
      </c>
      <c r="I249" s="24">
        <f t="shared" si="679"/>
        <v>7</v>
      </c>
      <c r="J249" s="24">
        <f t="shared" si="679"/>
        <v>3</v>
      </c>
      <c r="K249" s="24">
        <f t="shared" si="679"/>
        <v>10</v>
      </c>
      <c r="L249" s="82">
        <f>C249+F249+I249</f>
        <v>42</v>
      </c>
      <c r="M249" s="82">
        <f>D249+G249+J249</f>
        <v>19</v>
      </c>
      <c r="N249" s="24">
        <f t="shared" ref="N249:N250" si="680">L249+M249</f>
        <v>61</v>
      </c>
      <c r="O249" s="35">
        <f t="shared" ref="O249:X249" si="681">SUM(O247:O248)</f>
        <v>4</v>
      </c>
      <c r="P249" s="24">
        <f t="shared" si="681"/>
        <v>0</v>
      </c>
      <c r="Q249" s="24">
        <f t="shared" si="681"/>
        <v>0</v>
      </c>
      <c r="R249" s="24">
        <f t="shared" si="681"/>
        <v>0</v>
      </c>
      <c r="S249" s="24">
        <f t="shared" si="681"/>
        <v>42</v>
      </c>
      <c r="T249" s="24">
        <f t="shared" si="681"/>
        <v>19</v>
      </c>
      <c r="U249" s="24">
        <f t="shared" si="681"/>
        <v>61</v>
      </c>
      <c r="V249" s="98">
        <f t="shared" si="681"/>
        <v>0</v>
      </c>
      <c r="W249" s="98">
        <f t="shared" si="681"/>
        <v>0</v>
      </c>
      <c r="X249" s="98">
        <f t="shared" si="681"/>
        <v>0</v>
      </c>
    </row>
    <row r="250" spans="1:24" s="4" customFormat="1" ht="25.5" customHeight="1">
      <c r="A250" s="26"/>
      <c r="B250" s="27" t="s">
        <v>2</v>
      </c>
      <c r="C250" s="24">
        <f t="shared" ref="C250:K250" si="682">C249+C245</f>
        <v>37</v>
      </c>
      <c r="D250" s="24">
        <f t="shared" si="682"/>
        <v>18</v>
      </c>
      <c r="E250" s="24">
        <f t="shared" si="682"/>
        <v>55</v>
      </c>
      <c r="F250" s="24">
        <f t="shared" si="682"/>
        <v>63</v>
      </c>
      <c r="G250" s="31">
        <f t="shared" si="682"/>
        <v>75</v>
      </c>
      <c r="H250" s="24">
        <f t="shared" si="682"/>
        <v>138</v>
      </c>
      <c r="I250" s="24">
        <f t="shared" si="682"/>
        <v>68</v>
      </c>
      <c r="J250" s="24">
        <f t="shared" si="682"/>
        <v>86</v>
      </c>
      <c r="K250" s="24">
        <f t="shared" si="682"/>
        <v>154</v>
      </c>
      <c r="L250" s="82">
        <f>C250+F250+I250</f>
        <v>168</v>
      </c>
      <c r="M250" s="82">
        <f>D250+G250+J250</f>
        <v>179</v>
      </c>
      <c r="N250" s="24">
        <f t="shared" si="680"/>
        <v>347</v>
      </c>
      <c r="O250" s="35">
        <f t="shared" ref="O250:X250" si="683">O249+O245</f>
        <v>16</v>
      </c>
      <c r="P250" s="24">
        <f t="shared" si="683"/>
        <v>0</v>
      </c>
      <c r="Q250" s="24">
        <f t="shared" si="683"/>
        <v>0</v>
      </c>
      <c r="R250" s="24">
        <f t="shared" si="683"/>
        <v>0</v>
      </c>
      <c r="S250" s="24">
        <f t="shared" si="683"/>
        <v>168</v>
      </c>
      <c r="T250" s="24">
        <f t="shared" si="683"/>
        <v>179</v>
      </c>
      <c r="U250" s="24">
        <f t="shared" si="683"/>
        <v>347</v>
      </c>
      <c r="V250" s="98">
        <f t="shared" si="683"/>
        <v>0</v>
      </c>
      <c r="W250" s="98">
        <f t="shared" si="683"/>
        <v>0</v>
      </c>
      <c r="X250" s="98">
        <f t="shared" si="683"/>
        <v>0</v>
      </c>
    </row>
    <row r="251" spans="1:24" ht="25.5" customHeight="1">
      <c r="A251" s="18"/>
      <c r="B251" s="43" t="s">
        <v>92</v>
      </c>
      <c r="C251" s="12"/>
      <c r="D251" s="12"/>
      <c r="E251" s="12"/>
      <c r="F251" s="45"/>
      <c r="G251" s="45"/>
      <c r="H251" s="12"/>
      <c r="I251" s="45"/>
      <c r="J251" s="45"/>
      <c r="K251" s="12"/>
      <c r="L251" s="12"/>
      <c r="M251" s="12"/>
      <c r="N251" s="12"/>
      <c r="O251" s="11"/>
      <c r="P251" s="12"/>
      <c r="Q251" s="12"/>
      <c r="R251" s="12"/>
      <c r="S251" s="12"/>
      <c r="T251" s="12"/>
      <c r="U251" s="12"/>
      <c r="V251" s="12"/>
      <c r="W251" s="12"/>
      <c r="X251" s="12"/>
    </row>
    <row r="252" spans="1:24" ht="25.5" customHeight="1">
      <c r="A252" s="17"/>
      <c r="B252" s="8" t="s">
        <v>139</v>
      </c>
      <c r="C252" s="12"/>
      <c r="D252" s="12"/>
      <c r="E252" s="12"/>
      <c r="F252" s="93"/>
      <c r="G252" s="93"/>
      <c r="H252" s="12"/>
      <c r="I252" s="93"/>
      <c r="J252" s="93"/>
      <c r="K252" s="12"/>
      <c r="L252" s="12"/>
      <c r="M252" s="12"/>
      <c r="N252" s="12"/>
      <c r="O252" s="11"/>
      <c r="P252" s="12"/>
      <c r="Q252" s="12"/>
      <c r="R252" s="12"/>
      <c r="S252" s="12"/>
      <c r="T252" s="12"/>
      <c r="U252" s="12"/>
      <c r="V252" s="12"/>
      <c r="W252" s="12"/>
      <c r="X252" s="12"/>
    </row>
    <row r="253" spans="1:24" ht="25.5" customHeight="1">
      <c r="A253" s="18"/>
      <c r="B253" s="19" t="s">
        <v>18</v>
      </c>
      <c r="C253" s="12">
        <v>0</v>
      </c>
      <c r="D253" s="12">
        <v>0</v>
      </c>
      <c r="E253" s="12">
        <f>C253+D253</f>
        <v>0</v>
      </c>
      <c r="F253" s="33">
        <v>2</v>
      </c>
      <c r="G253" s="34">
        <v>0</v>
      </c>
      <c r="H253" s="12">
        <f>F253+G253</f>
        <v>2</v>
      </c>
      <c r="I253" s="33">
        <v>4</v>
      </c>
      <c r="J253" s="33">
        <v>6</v>
      </c>
      <c r="K253" s="12">
        <f>I253+J253</f>
        <v>10</v>
      </c>
      <c r="L253" s="12">
        <f t="shared" ref="L253:M258" si="684">C253+F253+I253</f>
        <v>6</v>
      </c>
      <c r="M253" s="12">
        <f t="shared" si="684"/>
        <v>6</v>
      </c>
      <c r="N253" s="12">
        <f t="shared" ref="N253:N258" si="685">L253+M253</f>
        <v>12</v>
      </c>
      <c r="O253" s="11">
        <v>2</v>
      </c>
      <c r="P253" s="12" t="str">
        <f>IF(O253=1,L253,"0")</f>
        <v>0</v>
      </c>
      <c r="Q253" s="12" t="str">
        <f>IF(O253=1,M253,"0")</f>
        <v>0</v>
      </c>
      <c r="R253" s="12" t="str">
        <f>IF(O253=1,N253,"0")</f>
        <v>0</v>
      </c>
      <c r="S253" s="12">
        <f>IF(O253=2,L253,"0")</f>
        <v>6</v>
      </c>
      <c r="T253" s="12">
        <f>IF(O253=2,M253,"0")</f>
        <v>6</v>
      </c>
      <c r="U253" s="12">
        <f>IF(O253=2,N253,"0")</f>
        <v>12</v>
      </c>
      <c r="V253" s="12" t="str">
        <f t="shared" ref="V253:V255" si="686">IF(O253=3,L253,"0")</f>
        <v>0</v>
      </c>
      <c r="W253" s="12" t="str">
        <f t="shared" ref="W253:W255" si="687">IF(O253=3,M253,"0")</f>
        <v>0</v>
      </c>
      <c r="X253" s="12" t="str">
        <f t="shared" ref="X253:X255" si="688">IF(O253=3,N253,"0")</f>
        <v>0</v>
      </c>
    </row>
    <row r="254" spans="1:24" ht="25.5" customHeight="1">
      <c r="A254" s="18"/>
      <c r="B254" s="19" t="s">
        <v>17</v>
      </c>
      <c r="C254" s="12">
        <v>1</v>
      </c>
      <c r="D254" s="12">
        <v>0</v>
      </c>
      <c r="E254" s="12">
        <f>C254+D254</f>
        <v>1</v>
      </c>
      <c r="F254" s="33">
        <v>2</v>
      </c>
      <c r="G254" s="34">
        <v>0</v>
      </c>
      <c r="H254" s="12">
        <f>F254+G254</f>
        <v>2</v>
      </c>
      <c r="I254" s="33">
        <v>0</v>
      </c>
      <c r="J254" s="33">
        <v>0</v>
      </c>
      <c r="K254" s="12">
        <f>I254+J254</f>
        <v>0</v>
      </c>
      <c r="L254" s="12">
        <f t="shared" si="684"/>
        <v>3</v>
      </c>
      <c r="M254" s="12">
        <f t="shared" si="684"/>
        <v>0</v>
      </c>
      <c r="N254" s="12">
        <f t="shared" si="685"/>
        <v>3</v>
      </c>
      <c r="O254" s="11">
        <v>2</v>
      </c>
      <c r="P254" s="12" t="str">
        <f>IF(O254=1,L254,"0")</f>
        <v>0</v>
      </c>
      <c r="Q254" s="12" t="str">
        <f>IF(O254=1,M254,"0")</f>
        <v>0</v>
      </c>
      <c r="R254" s="12" t="str">
        <f>IF(O254=1,N254,"0")</f>
        <v>0</v>
      </c>
      <c r="S254" s="12">
        <f>IF(O254=2,L254,"0")</f>
        <v>3</v>
      </c>
      <c r="T254" s="12">
        <f>IF(O254=2,M254,"0")</f>
        <v>0</v>
      </c>
      <c r="U254" s="12">
        <f>IF(O254=2,N254,"0")</f>
        <v>3</v>
      </c>
      <c r="V254" s="12" t="str">
        <f t="shared" si="686"/>
        <v>0</v>
      </c>
      <c r="W254" s="12" t="str">
        <f t="shared" si="687"/>
        <v>0</v>
      </c>
      <c r="X254" s="12" t="str">
        <f t="shared" si="688"/>
        <v>0</v>
      </c>
    </row>
    <row r="255" spans="1:24" ht="25.5" customHeight="1">
      <c r="A255" s="18"/>
      <c r="B255" s="19" t="s">
        <v>16</v>
      </c>
      <c r="C255" s="12">
        <v>0</v>
      </c>
      <c r="D255" s="12">
        <v>0</v>
      </c>
      <c r="E255" s="12">
        <f>C255+D255</f>
        <v>0</v>
      </c>
      <c r="F255" s="33">
        <v>2</v>
      </c>
      <c r="G255" s="34">
        <v>0</v>
      </c>
      <c r="H255" s="12">
        <f>F255+G255</f>
        <v>2</v>
      </c>
      <c r="I255" s="33">
        <v>3</v>
      </c>
      <c r="J255" s="33">
        <v>1</v>
      </c>
      <c r="K255" s="12">
        <f>I255+J255</f>
        <v>4</v>
      </c>
      <c r="L255" s="12">
        <f t="shared" si="684"/>
        <v>5</v>
      </c>
      <c r="M255" s="12">
        <f t="shared" si="684"/>
        <v>1</v>
      </c>
      <c r="N255" s="12">
        <f t="shared" si="685"/>
        <v>6</v>
      </c>
      <c r="O255" s="11">
        <v>2</v>
      </c>
      <c r="P255" s="12" t="str">
        <f>IF(O255=1,L255,"0")</f>
        <v>0</v>
      </c>
      <c r="Q255" s="12" t="str">
        <f>IF(O255=1,M255,"0")</f>
        <v>0</v>
      </c>
      <c r="R255" s="12" t="str">
        <f>IF(O255=1,N255,"0")</f>
        <v>0</v>
      </c>
      <c r="S255" s="12">
        <f>IF(O255=2,L255,"0")</f>
        <v>5</v>
      </c>
      <c r="T255" s="12">
        <f>IF(O255=2,M255,"0")</f>
        <v>1</v>
      </c>
      <c r="U255" s="12">
        <f>IF(O255=2,N255,"0")</f>
        <v>6</v>
      </c>
      <c r="V255" s="12" t="str">
        <f t="shared" si="686"/>
        <v>0</v>
      </c>
      <c r="W255" s="12" t="str">
        <f t="shared" si="687"/>
        <v>0</v>
      </c>
      <c r="X255" s="12" t="str">
        <f t="shared" si="688"/>
        <v>0</v>
      </c>
    </row>
    <row r="256" spans="1:24" ht="25.5" customHeight="1">
      <c r="A256" s="18"/>
      <c r="B256" s="27" t="s">
        <v>3</v>
      </c>
      <c r="C256" s="24">
        <f t="shared" ref="C256:K256" si="689">SUM(C253:C255)</f>
        <v>1</v>
      </c>
      <c r="D256" s="24">
        <f t="shared" si="689"/>
        <v>0</v>
      </c>
      <c r="E256" s="24">
        <f t="shared" si="689"/>
        <v>1</v>
      </c>
      <c r="F256" s="10">
        <f t="shared" si="689"/>
        <v>6</v>
      </c>
      <c r="G256" s="46">
        <f t="shared" si="689"/>
        <v>0</v>
      </c>
      <c r="H256" s="24">
        <f t="shared" si="689"/>
        <v>6</v>
      </c>
      <c r="I256" s="10">
        <f t="shared" si="689"/>
        <v>7</v>
      </c>
      <c r="J256" s="10">
        <f t="shared" si="689"/>
        <v>7</v>
      </c>
      <c r="K256" s="24">
        <f t="shared" si="689"/>
        <v>14</v>
      </c>
      <c r="L256" s="24">
        <f t="shared" si="684"/>
        <v>14</v>
      </c>
      <c r="M256" s="24">
        <f t="shared" si="684"/>
        <v>7</v>
      </c>
      <c r="N256" s="24">
        <f t="shared" si="685"/>
        <v>21</v>
      </c>
      <c r="O256" s="11">
        <f t="shared" ref="O256:X256" si="690">SUM(O252:O255)</f>
        <v>6</v>
      </c>
      <c r="P256" s="24">
        <f t="shared" si="690"/>
        <v>0</v>
      </c>
      <c r="Q256" s="24">
        <f t="shared" si="690"/>
        <v>0</v>
      </c>
      <c r="R256" s="24">
        <f t="shared" si="690"/>
        <v>0</v>
      </c>
      <c r="S256" s="24">
        <f t="shared" si="690"/>
        <v>14</v>
      </c>
      <c r="T256" s="24">
        <f t="shared" si="690"/>
        <v>7</v>
      </c>
      <c r="U256" s="24">
        <f t="shared" si="690"/>
        <v>21</v>
      </c>
      <c r="V256" s="98">
        <f t="shared" si="690"/>
        <v>0</v>
      </c>
      <c r="W256" s="98">
        <f t="shared" si="690"/>
        <v>0</v>
      </c>
      <c r="X256" s="98">
        <f t="shared" si="690"/>
        <v>0</v>
      </c>
    </row>
    <row r="257" spans="1:24" s="4" customFormat="1" ht="25.5" customHeight="1">
      <c r="A257" s="26"/>
      <c r="B257" s="27" t="s">
        <v>93</v>
      </c>
      <c r="C257" s="24">
        <f t="shared" ref="C257:K257" si="691">C256</f>
        <v>1</v>
      </c>
      <c r="D257" s="24">
        <f t="shared" si="691"/>
        <v>0</v>
      </c>
      <c r="E257" s="24">
        <f t="shared" si="691"/>
        <v>1</v>
      </c>
      <c r="F257" s="24">
        <f t="shared" si="691"/>
        <v>6</v>
      </c>
      <c r="G257" s="31">
        <f t="shared" si="691"/>
        <v>0</v>
      </c>
      <c r="H257" s="24">
        <f t="shared" si="691"/>
        <v>6</v>
      </c>
      <c r="I257" s="24">
        <f t="shared" si="691"/>
        <v>7</v>
      </c>
      <c r="J257" s="24">
        <f t="shared" si="691"/>
        <v>7</v>
      </c>
      <c r="K257" s="24">
        <f t="shared" si="691"/>
        <v>14</v>
      </c>
      <c r="L257" s="24">
        <f t="shared" si="684"/>
        <v>14</v>
      </c>
      <c r="M257" s="24">
        <f t="shared" si="684"/>
        <v>7</v>
      </c>
      <c r="N257" s="24">
        <f t="shared" si="685"/>
        <v>21</v>
      </c>
      <c r="O257" s="42">
        <f>+O256</f>
        <v>6</v>
      </c>
      <c r="P257" s="24">
        <f t="shared" ref="P257:U257" si="692">P256</f>
        <v>0</v>
      </c>
      <c r="Q257" s="24">
        <f t="shared" si="692"/>
        <v>0</v>
      </c>
      <c r="R257" s="24">
        <f t="shared" si="692"/>
        <v>0</v>
      </c>
      <c r="S257" s="24">
        <f t="shared" si="692"/>
        <v>14</v>
      </c>
      <c r="T257" s="24">
        <f t="shared" si="692"/>
        <v>7</v>
      </c>
      <c r="U257" s="24">
        <f t="shared" si="692"/>
        <v>21</v>
      </c>
      <c r="V257" s="98">
        <f t="shared" ref="V257:X257" si="693">V256</f>
        <v>0</v>
      </c>
      <c r="W257" s="98">
        <f t="shared" si="693"/>
        <v>0</v>
      </c>
      <c r="X257" s="98">
        <f t="shared" si="693"/>
        <v>0</v>
      </c>
    </row>
    <row r="258" spans="1:24" s="4" customFormat="1" ht="25.5" customHeight="1">
      <c r="A258" s="68"/>
      <c r="B258" s="69" t="s">
        <v>1</v>
      </c>
      <c r="C258" s="70">
        <f t="shared" ref="C258:K258" si="694">C250+C257</f>
        <v>38</v>
      </c>
      <c r="D258" s="70">
        <f t="shared" si="694"/>
        <v>18</v>
      </c>
      <c r="E258" s="70">
        <f t="shared" si="694"/>
        <v>56</v>
      </c>
      <c r="F258" s="70">
        <f t="shared" si="694"/>
        <v>69</v>
      </c>
      <c r="G258" s="71">
        <f t="shared" si="694"/>
        <v>75</v>
      </c>
      <c r="H258" s="70">
        <f t="shared" si="694"/>
        <v>144</v>
      </c>
      <c r="I258" s="70">
        <f t="shared" si="694"/>
        <v>75</v>
      </c>
      <c r="J258" s="70">
        <f t="shared" si="694"/>
        <v>93</v>
      </c>
      <c r="K258" s="70">
        <f t="shared" si="694"/>
        <v>168</v>
      </c>
      <c r="L258" s="70">
        <f t="shared" si="684"/>
        <v>182</v>
      </c>
      <c r="M258" s="70">
        <f t="shared" si="684"/>
        <v>186</v>
      </c>
      <c r="N258" s="70">
        <f t="shared" si="685"/>
        <v>368</v>
      </c>
      <c r="O258" s="74">
        <f t="shared" ref="O258:X258" si="695">O250+O257</f>
        <v>22</v>
      </c>
      <c r="P258" s="70">
        <f t="shared" si="695"/>
        <v>0</v>
      </c>
      <c r="Q258" s="70">
        <f t="shared" si="695"/>
        <v>0</v>
      </c>
      <c r="R258" s="70">
        <f t="shared" si="695"/>
        <v>0</v>
      </c>
      <c r="S258" s="70">
        <f t="shared" si="695"/>
        <v>182</v>
      </c>
      <c r="T258" s="70">
        <f t="shared" si="695"/>
        <v>186</v>
      </c>
      <c r="U258" s="70">
        <f t="shared" si="695"/>
        <v>368</v>
      </c>
      <c r="V258" s="70">
        <f t="shared" si="695"/>
        <v>0</v>
      </c>
      <c r="W258" s="70">
        <f t="shared" si="695"/>
        <v>0</v>
      </c>
      <c r="X258" s="70">
        <f t="shared" si="695"/>
        <v>0</v>
      </c>
    </row>
    <row r="259" spans="1:24" ht="25.5" customHeight="1">
      <c r="A259" s="26" t="s">
        <v>15</v>
      </c>
      <c r="B259" s="19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1"/>
      <c r="P259" s="12"/>
      <c r="Q259" s="12"/>
      <c r="R259" s="12"/>
      <c r="S259" s="12"/>
      <c r="T259" s="12"/>
      <c r="U259" s="12"/>
      <c r="V259" s="12"/>
      <c r="W259" s="12"/>
      <c r="X259" s="12"/>
    </row>
    <row r="260" spans="1:24" ht="25.5" customHeight="1">
      <c r="A260" s="26"/>
      <c r="B260" s="44" t="s">
        <v>5</v>
      </c>
      <c r="C260" s="12"/>
      <c r="D260" s="12"/>
      <c r="E260" s="12"/>
      <c r="F260" s="45"/>
      <c r="G260" s="45"/>
      <c r="H260" s="12"/>
      <c r="I260" s="45"/>
      <c r="J260" s="45"/>
      <c r="K260" s="12"/>
      <c r="L260" s="12"/>
      <c r="M260" s="12"/>
      <c r="N260" s="12"/>
      <c r="O260" s="11"/>
      <c r="P260" s="12"/>
      <c r="Q260" s="12"/>
      <c r="R260" s="12"/>
      <c r="S260" s="12"/>
      <c r="T260" s="12"/>
      <c r="U260" s="12"/>
      <c r="V260" s="12"/>
      <c r="W260" s="12"/>
      <c r="X260" s="12"/>
    </row>
    <row r="261" spans="1:24" ht="25.5" customHeight="1">
      <c r="A261" s="18"/>
      <c r="B261" s="8" t="s">
        <v>141</v>
      </c>
      <c r="C261" s="12"/>
      <c r="D261" s="12"/>
      <c r="E261" s="12"/>
      <c r="F261" s="93"/>
      <c r="G261" s="93"/>
      <c r="H261" s="12"/>
      <c r="I261" s="93"/>
      <c r="J261" s="93"/>
      <c r="K261" s="12"/>
      <c r="L261" s="12"/>
      <c r="M261" s="12"/>
      <c r="N261" s="12"/>
      <c r="O261" s="11"/>
      <c r="P261" s="12"/>
      <c r="Q261" s="12"/>
      <c r="R261" s="12"/>
      <c r="S261" s="12"/>
      <c r="T261" s="12"/>
      <c r="U261" s="12"/>
      <c r="V261" s="12"/>
      <c r="W261" s="12"/>
      <c r="X261" s="12"/>
    </row>
    <row r="262" spans="1:24" ht="25.5" customHeight="1">
      <c r="A262" s="18"/>
      <c r="B262" s="39" t="s">
        <v>11</v>
      </c>
      <c r="C262" s="12">
        <v>0</v>
      </c>
      <c r="D262" s="12">
        <v>0</v>
      </c>
      <c r="E262" s="12">
        <f t="shared" ref="E262:E268" si="696">C262+D262</f>
        <v>0</v>
      </c>
      <c r="F262" s="33">
        <v>1</v>
      </c>
      <c r="G262" s="34">
        <v>12</v>
      </c>
      <c r="H262" s="12">
        <f t="shared" ref="H262:H268" si="697">F262+G262</f>
        <v>13</v>
      </c>
      <c r="I262" s="33">
        <v>0</v>
      </c>
      <c r="J262" s="33">
        <v>0</v>
      </c>
      <c r="K262" s="12">
        <f t="shared" ref="K262:K268" si="698">I262+J262</f>
        <v>0</v>
      </c>
      <c r="L262" s="12">
        <f t="shared" ref="L262:M269" si="699">C262+F262+I262</f>
        <v>1</v>
      </c>
      <c r="M262" s="12">
        <f t="shared" si="699"/>
        <v>12</v>
      </c>
      <c r="N262" s="12">
        <f t="shared" ref="N262:N269" si="700">L262+M262</f>
        <v>13</v>
      </c>
      <c r="O262" s="11">
        <v>2</v>
      </c>
      <c r="P262" s="12" t="str">
        <f t="shared" ref="P262:P268" si="701">IF(O262=1,L262,"0")</f>
        <v>0</v>
      </c>
      <c r="Q262" s="12" t="str">
        <f t="shared" ref="Q262:Q268" si="702">IF(O262=1,M262,"0")</f>
        <v>0</v>
      </c>
      <c r="R262" s="12" t="str">
        <f t="shared" ref="R262:R268" si="703">IF(O262=1,N262,"0")</f>
        <v>0</v>
      </c>
      <c r="S262" s="12">
        <f t="shared" ref="S262:S268" si="704">IF(O262=2,L262,"0")</f>
        <v>1</v>
      </c>
      <c r="T262" s="12">
        <f t="shared" ref="T262:T268" si="705">IF(O262=2,M262,"0")</f>
        <v>12</v>
      </c>
      <c r="U262" s="12">
        <f t="shared" ref="U262:U268" si="706">IF(O262=2,N262,"0")</f>
        <v>13</v>
      </c>
      <c r="V262" s="12" t="str">
        <f t="shared" ref="V262:V268" si="707">IF(O262=3,L262,"0")</f>
        <v>0</v>
      </c>
      <c r="W262" s="12" t="str">
        <f t="shared" ref="W262:W268" si="708">IF(O262=3,M262,"0")</f>
        <v>0</v>
      </c>
      <c r="X262" s="12" t="str">
        <f t="shared" ref="X262:X268" si="709">IF(O262=3,N262,"0")</f>
        <v>0</v>
      </c>
    </row>
    <row r="263" spans="1:24" ht="25.5" customHeight="1">
      <c r="A263" s="18"/>
      <c r="B263" s="39" t="s">
        <v>14</v>
      </c>
      <c r="C263" s="12">
        <v>0</v>
      </c>
      <c r="D263" s="12">
        <v>2</v>
      </c>
      <c r="E263" s="12">
        <f t="shared" si="696"/>
        <v>2</v>
      </c>
      <c r="F263" s="33">
        <v>3</v>
      </c>
      <c r="G263" s="34">
        <v>23</v>
      </c>
      <c r="H263" s="12">
        <f t="shared" si="697"/>
        <v>26</v>
      </c>
      <c r="I263" s="33">
        <v>0</v>
      </c>
      <c r="J263" s="33">
        <v>1</v>
      </c>
      <c r="K263" s="12">
        <f t="shared" si="698"/>
        <v>1</v>
      </c>
      <c r="L263" s="12">
        <f t="shared" si="699"/>
        <v>3</v>
      </c>
      <c r="M263" s="12">
        <f t="shared" si="699"/>
        <v>26</v>
      </c>
      <c r="N263" s="12">
        <f t="shared" si="700"/>
        <v>29</v>
      </c>
      <c r="O263" s="11">
        <v>2</v>
      </c>
      <c r="P263" s="12" t="str">
        <f t="shared" si="701"/>
        <v>0</v>
      </c>
      <c r="Q263" s="12" t="str">
        <f t="shared" si="702"/>
        <v>0</v>
      </c>
      <c r="R263" s="12" t="str">
        <f t="shared" si="703"/>
        <v>0</v>
      </c>
      <c r="S263" s="12">
        <f t="shared" si="704"/>
        <v>3</v>
      </c>
      <c r="T263" s="12">
        <f t="shared" si="705"/>
        <v>26</v>
      </c>
      <c r="U263" s="12">
        <f t="shared" si="706"/>
        <v>29</v>
      </c>
      <c r="V263" s="12" t="str">
        <f t="shared" si="707"/>
        <v>0</v>
      </c>
      <c r="W263" s="12" t="str">
        <f t="shared" si="708"/>
        <v>0</v>
      </c>
      <c r="X263" s="12" t="str">
        <f t="shared" si="709"/>
        <v>0</v>
      </c>
    </row>
    <row r="264" spans="1:24" ht="25.5" customHeight="1">
      <c r="A264" s="18"/>
      <c r="B264" s="41" t="s">
        <v>148</v>
      </c>
      <c r="C264" s="12">
        <v>0</v>
      </c>
      <c r="D264" s="12">
        <v>0</v>
      </c>
      <c r="E264" s="12">
        <f t="shared" ref="E264" si="710">C264+D264</f>
        <v>0</v>
      </c>
      <c r="F264" s="33">
        <v>4</v>
      </c>
      <c r="G264" s="34">
        <v>23</v>
      </c>
      <c r="H264" s="12">
        <f t="shared" ref="H264" si="711">F264+G264</f>
        <v>27</v>
      </c>
      <c r="I264" s="33">
        <v>0</v>
      </c>
      <c r="J264" s="33">
        <v>0</v>
      </c>
      <c r="K264" s="12">
        <f t="shared" ref="K264" si="712">I264+J264</f>
        <v>0</v>
      </c>
      <c r="L264" s="12">
        <f t="shared" ref="L264" si="713">C264+F264+I264</f>
        <v>4</v>
      </c>
      <c r="M264" s="12">
        <f t="shared" ref="M264" si="714">D264+G264+J264</f>
        <v>23</v>
      </c>
      <c r="N264" s="12">
        <f t="shared" ref="N264" si="715">L264+M264</f>
        <v>27</v>
      </c>
      <c r="O264" s="11">
        <v>2</v>
      </c>
      <c r="P264" s="12" t="str">
        <f t="shared" ref="P264" si="716">IF(O264=1,L264,"0")</f>
        <v>0</v>
      </c>
      <c r="Q264" s="12" t="str">
        <f t="shared" ref="Q264" si="717">IF(O264=1,M264,"0")</f>
        <v>0</v>
      </c>
      <c r="R264" s="12" t="str">
        <f t="shared" ref="R264" si="718">IF(O264=1,N264,"0")</f>
        <v>0</v>
      </c>
      <c r="S264" s="12">
        <f t="shared" si="704"/>
        <v>4</v>
      </c>
      <c r="T264" s="12">
        <f t="shared" si="705"/>
        <v>23</v>
      </c>
      <c r="U264" s="12">
        <f t="shared" si="706"/>
        <v>27</v>
      </c>
      <c r="V264" s="12" t="str">
        <f t="shared" si="707"/>
        <v>0</v>
      </c>
      <c r="W264" s="12" t="str">
        <f t="shared" si="708"/>
        <v>0</v>
      </c>
      <c r="X264" s="12" t="str">
        <f t="shared" si="709"/>
        <v>0</v>
      </c>
    </row>
    <row r="265" spans="1:24" ht="25.5" customHeight="1">
      <c r="A265" s="18"/>
      <c r="B265" s="41" t="s">
        <v>10</v>
      </c>
      <c r="C265" s="12">
        <v>1</v>
      </c>
      <c r="D265" s="12">
        <v>0</v>
      </c>
      <c r="E265" s="12">
        <f t="shared" si="696"/>
        <v>1</v>
      </c>
      <c r="F265" s="33">
        <v>35</v>
      </c>
      <c r="G265" s="34">
        <v>35</v>
      </c>
      <c r="H265" s="12">
        <f t="shared" si="697"/>
        <v>70</v>
      </c>
      <c r="I265" s="33">
        <v>3</v>
      </c>
      <c r="J265" s="33">
        <v>5</v>
      </c>
      <c r="K265" s="12">
        <f t="shared" si="698"/>
        <v>8</v>
      </c>
      <c r="L265" s="12">
        <f t="shared" si="699"/>
        <v>39</v>
      </c>
      <c r="M265" s="12">
        <f t="shared" si="699"/>
        <v>40</v>
      </c>
      <c r="N265" s="12">
        <f t="shared" si="700"/>
        <v>79</v>
      </c>
      <c r="O265" s="11">
        <v>2</v>
      </c>
      <c r="P265" s="12" t="str">
        <f t="shared" si="701"/>
        <v>0</v>
      </c>
      <c r="Q265" s="12" t="str">
        <f t="shared" si="702"/>
        <v>0</v>
      </c>
      <c r="R265" s="12" t="str">
        <f t="shared" si="703"/>
        <v>0</v>
      </c>
      <c r="S265" s="12">
        <f t="shared" si="704"/>
        <v>39</v>
      </c>
      <c r="T265" s="12">
        <f t="shared" si="705"/>
        <v>40</v>
      </c>
      <c r="U265" s="12">
        <f t="shared" si="706"/>
        <v>79</v>
      </c>
      <c r="V265" s="12" t="str">
        <f t="shared" si="707"/>
        <v>0</v>
      </c>
      <c r="W265" s="12" t="str">
        <f t="shared" si="708"/>
        <v>0</v>
      </c>
      <c r="X265" s="12" t="str">
        <f t="shared" si="709"/>
        <v>0</v>
      </c>
    </row>
    <row r="266" spans="1:24" ht="25.5" customHeight="1">
      <c r="A266" s="18"/>
      <c r="B266" s="41" t="s">
        <v>13</v>
      </c>
      <c r="C266" s="12">
        <v>0</v>
      </c>
      <c r="D266" s="12">
        <v>0</v>
      </c>
      <c r="E266" s="12">
        <f t="shared" si="696"/>
        <v>0</v>
      </c>
      <c r="F266" s="33">
        <v>1</v>
      </c>
      <c r="G266" s="34">
        <v>0</v>
      </c>
      <c r="H266" s="12">
        <f t="shared" si="697"/>
        <v>1</v>
      </c>
      <c r="I266" s="33">
        <v>2</v>
      </c>
      <c r="J266" s="33">
        <v>4</v>
      </c>
      <c r="K266" s="12">
        <f t="shared" si="698"/>
        <v>6</v>
      </c>
      <c r="L266" s="12">
        <f t="shared" si="699"/>
        <v>3</v>
      </c>
      <c r="M266" s="12">
        <f t="shared" si="699"/>
        <v>4</v>
      </c>
      <c r="N266" s="12">
        <f t="shared" si="700"/>
        <v>7</v>
      </c>
      <c r="O266" s="51">
        <v>2</v>
      </c>
      <c r="P266" s="12" t="str">
        <f t="shared" si="701"/>
        <v>0</v>
      </c>
      <c r="Q266" s="12" t="str">
        <f t="shared" si="702"/>
        <v>0</v>
      </c>
      <c r="R266" s="12" t="str">
        <f t="shared" si="703"/>
        <v>0</v>
      </c>
      <c r="S266" s="12">
        <f t="shared" si="704"/>
        <v>3</v>
      </c>
      <c r="T266" s="12">
        <f t="shared" si="705"/>
        <v>4</v>
      </c>
      <c r="U266" s="12">
        <f t="shared" si="706"/>
        <v>7</v>
      </c>
      <c r="V266" s="12" t="str">
        <f t="shared" si="707"/>
        <v>0</v>
      </c>
      <c r="W266" s="12" t="str">
        <f t="shared" si="708"/>
        <v>0</v>
      </c>
      <c r="X266" s="12" t="str">
        <f t="shared" si="709"/>
        <v>0</v>
      </c>
    </row>
    <row r="267" spans="1:24" ht="25.5" customHeight="1">
      <c r="A267" s="18"/>
      <c r="B267" s="41" t="s">
        <v>12</v>
      </c>
      <c r="C267" s="12">
        <v>3</v>
      </c>
      <c r="D267" s="12">
        <v>0</v>
      </c>
      <c r="E267" s="12">
        <f t="shared" si="696"/>
        <v>3</v>
      </c>
      <c r="F267" s="33">
        <v>29</v>
      </c>
      <c r="G267" s="34">
        <v>7</v>
      </c>
      <c r="H267" s="12">
        <f t="shared" si="697"/>
        <v>36</v>
      </c>
      <c r="I267" s="33">
        <v>25</v>
      </c>
      <c r="J267" s="33">
        <v>10</v>
      </c>
      <c r="K267" s="12">
        <f t="shared" si="698"/>
        <v>35</v>
      </c>
      <c r="L267" s="12">
        <f t="shared" si="699"/>
        <v>57</v>
      </c>
      <c r="M267" s="12">
        <f t="shared" si="699"/>
        <v>17</v>
      </c>
      <c r="N267" s="12">
        <f t="shared" si="700"/>
        <v>74</v>
      </c>
      <c r="O267" s="51">
        <v>2</v>
      </c>
      <c r="P267" s="12" t="str">
        <f t="shared" si="701"/>
        <v>0</v>
      </c>
      <c r="Q267" s="12" t="str">
        <f t="shared" si="702"/>
        <v>0</v>
      </c>
      <c r="R267" s="12" t="str">
        <f t="shared" si="703"/>
        <v>0</v>
      </c>
      <c r="S267" s="12">
        <f t="shared" si="704"/>
        <v>57</v>
      </c>
      <c r="T267" s="12">
        <f t="shared" si="705"/>
        <v>17</v>
      </c>
      <c r="U267" s="12">
        <f t="shared" si="706"/>
        <v>74</v>
      </c>
      <c r="V267" s="12" t="str">
        <f t="shared" si="707"/>
        <v>0</v>
      </c>
      <c r="W267" s="12" t="str">
        <f t="shared" si="708"/>
        <v>0</v>
      </c>
      <c r="X267" s="12" t="str">
        <f t="shared" si="709"/>
        <v>0</v>
      </c>
    </row>
    <row r="268" spans="1:24" ht="25.5" customHeight="1">
      <c r="A268" s="18"/>
      <c r="B268" s="39" t="s">
        <v>149</v>
      </c>
      <c r="C268" s="12">
        <v>0</v>
      </c>
      <c r="D268" s="12">
        <v>0</v>
      </c>
      <c r="E268" s="12">
        <f t="shared" si="696"/>
        <v>0</v>
      </c>
      <c r="F268" s="33">
        <v>7</v>
      </c>
      <c r="G268" s="34">
        <v>5</v>
      </c>
      <c r="H268" s="12">
        <f t="shared" si="697"/>
        <v>12</v>
      </c>
      <c r="I268" s="33">
        <v>0</v>
      </c>
      <c r="J268" s="33">
        <v>1</v>
      </c>
      <c r="K268" s="12">
        <f t="shared" si="698"/>
        <v>1</v>
      </c>
      <c r="L268" s="12">
        <f t="shared" si="699"/>
        <v>7</v>
      </c>
      <c r="M268" s="12">
        <f t="shared" si="699"/>
        <v>6</v>
      </c>
      <c r="N268" s="12">
        <f t="shared" si="700"/>
        <v>13</v>
      </c>
      <c r="O268" s="11">
        <v>2</v>
      </c>
      <c r="P268" s="12" t="str">
        <f t="shared" si="701"/>
        <v>0</v>
      </c>
      <c r="Q268" s="12" t="str">
        <f t="shared" si="702"/>
        <v>0</v>
      </c>
      <c r="R268" s="12" t="str">
        <f t="shared" si="703"/>
        <v>0</v>
      </c>
      <c r="S268" s="12">
        <f t="shared" si="704"/>
        <v>7</v>
      </c>
      <c r="T268" s="12">
        <f t="shared" si="705"/>
        <v>6</v>
      </c>
      <c r="U268" s="12">
        <f t="shared" si="706"/>
        <v>13</v>
      </c>
      <c r="V268" s="12" t="str">
        <f t="shared" si="707"/>
        <v>0</v>
      </c>
      <c r="W268" s="12" t="str">
        <f t="shared" si="708"/>
        <v>0</v>
      </c>
      <c r="X268" s="12" t="str">
        <f t="shared" si="709"/>
        <v>0</v>
      </c>
    </row>
    <row r="269" spans="1:24" s="4" customFormat="1" ht="25.5" customHeight="1">
      <c r="A269" s="7"/>
      <c r="B269" s="23" t="s">
        <v>3</v>
      </c>
      <c r="C269" s="24">
        <f t="shared" ref="C269:K269" si="719">SUM(C262:C268)</f>
        <v>4</v>
      </c>
      <c r="D269" s="24">
        <f t="shared" si="719"/>
        <v>2</v>
      </c>
      <c r="E269" s="24">
        <f t="shared" si="719"/>
        <v>6</v>
      </c>
      <c r="F269" s="10">
        <f t="shared" si="719"/>
        <v>80</v>
      </c>
      <c r="G269" s="46">
        <f t="shared" si="719"/>
        <v>105</v>
      </c>
      <c r="H269" s="24">
        <f t="shared" si="719"/>
        <v>185</v>
      </c>
      <c r="I269" s="10">
        <f t="shared" si="719"/>
        <v>30</v>
      </c>
      <c r="J269" s="10">
        <f t="shared" si="719"/>
        <v>21</v>
      </c>
      <c r="K269" s="24">
        <f t="shared" si="719"/>
        <v>51</v>
      </c>
      <c r="L269" s="24">
        <f t="shared" si="699"/>
        <v>114</v>
      </c>
      <c r="M269" s="24">
        <f t="shared" si="699"/>
        <v>128</v>
      </c>
      <c r="N269" s="24">
        <f t="shared" si="700"/>
        <v>242</v>
      </c>
      <c r="O269" s="35">
        <f t="shared" ref="O269:X269" si="720">SUM(O262:O268)</f>
        <v>14</v>
      </c>
      <c r="P269" s="24">
        <f t="shared" si="720"/>
        <v>0</v>
      </c>
      <c r="Q269" s="24">
        <f t="shared" si="720"/>
        <v>0</v>
      </c>
      <c r="R269" s="24">
        <f t="shared" si="720"/>
        <v>0</v>
      </c>
      <c r="S269" s="24">
        <f t="shared" si="720"/>
        <v>114</v>
      </c>
      <c r="T269" s="24">
        <f t="shared" si="720"/>
        <v>128</v>
      </c>
      <c r="U269" s="24">
        <f t="shared" si="720"/>
        <v>242</v>
      </c>
      <c r="V269" s="98">
        <f t="shared" si="720"/>
        <v>0</v>
      </c>
      <c r="W269" s="98">
        <f t="shared" si="720"/>
        <v>0</v>
      </c>
      <c r="X269" s="98">
        <f t="shared" si="720"/>
        <v>0</v>
      </c>
    </row>
    <row r="270" spans="1:24" s="4" customFormat="1" ht="25.5" customHeight="1">
      <c r="A270" s="7"/>
      <c r="B270" s="23" t="s">
        <v>2</v>
      </c>
      <c r="C270" s="10">
        <f>C269</f>
        <v>4</v>
      </c>
      <c r="D270" s="10">
        <f t="shared" ref="D270:N270" si="721">D269</f>
        <v>2</v>
      </c>
      <c r="E270" s="10">
        <f t="shared" si="721"/>
        <v>6</v>
      </c>
      <c r="F270" s="10">
        <f t="shared" si="721"/>
        <v>80</v>
      </c>
      <c r="G270" s="46">
        <f t="shared" si="721"/>
        <v>105</v>
      </c>
      <c r="H270" s="10">
        <f t="shared" si="721"/>
        <v>185</v>
      </c>
      <c r="I270" s="10">
        <f t="shared" si="721"/>
        <v>30</v>
      </c>
      <c r="J270" s="10">
        <f t="shared" si="721"/>
        <v>21</v>
      </c>
      <c r="K270" s="10">
        <f t="shared" si="721"/>
        <v>51</v>
      </c>
      <c r="L270" s="10">
        <f t="shared" si="721"/>
        <v>114</v>
      </c>
      <c r="M270" s="10">
        <f t="shared" si="721"/>
        <v>128</v>
      </c>
      <c r="N270" s="10">
        <f t="shared" si="721"/>
        <v>242</v>
      </c>
      <c r="O270" s="35"/>
      <c r="P270" s="24">
        <f>P269</f>
        <v>0</v>
      </c>
      <c r="Q270" s="24">
        <f t="shared" ref="Q270:U270" si="722">Q269</f>
        <v>0</v>
      </c>
      <c r="R270" s="24">
        <f t="shared" si="722"/>
        <v>0</v>
      </c>
      <c r="S270" s="24">
        <f t="shared" si="722"/>
        <v>114</v>
      </c>
      <c r="T270" s="24">
        <f t="shared" si="722"/>
        <v>128</v>
      </c>
      <c r="U270" s="24">
        <f t="shared" si="722"/>
        <v>242</v>
      </c>
      <c r="V270" s="98">
        <f t="shared" ref="V270:X270" si="723">V269</f>
        <v>0</v>
      </c>
      <c r="W270" s="98">
        <f t="shared" si="723"/>
        <v>0</v>
      </c>
      <c r="X270" s="98">
        <f t="shared" si="723"/>
        <v>0</v>
      </c>
    </row>
    <row r="271" spans="1:24" ht="25.5" hidden="1" customHeight="1">
      <c r="A271" s="7"/>
      <c r="B271" s="52" t="s">
        <v>92</v>
      </c>
      <c r="C271" s="12"/>
      <c r="D271" s="12"/>
      <c r="E271" s="12"/>
      <c r="F271" s="16"/>
      <c r="G271" s="16"/>
      <c r="H271" s="12"/>
      <c r="I271" s="16"/>
      <c r="J271" s="16"/>
      <c r="K271" s="12"/>
      <c r="L271" s="12"/>
      <c r="M271" s="12"/>
      <c r="N271" s="12"/>
      <c r="O271" s="11"/>
      <c r="P271" s="12"/>
      <c r="Q271" s="12"/>
      <c r="R271" s="12"/>
      <c r="S271" s="12"/>
      <c r="T271" s="12"/>
      <c r="U271" s="12"/>
      <c r="V271" s="12"/>
      <c r="W271" s="12"/>
      <c r="X271" s="12"/>
    </row>
    <row r="272" spans="1:24" ht="25.5" hidden="1" customHeight="1">
      <c r="A272" s="7"/>
      <c r="B272" s="8" t="s">
        <v>141</v>
      </c>
      <c r="C272" s="12"/>
      <c r="D272" s="12"/>
      <c r="E272" s="12"/>
      <c r="F272" s="93"/>
      <c r="G272" s="93"/>
      <c r="H272" s="12"/>
      <c r="I272" s="93"/>
      <c r="J272" s="10"/>
      <c r="K272" s="12"/>
      <c r="L272" s="12"/>
      <c r="M272" s="12"/>
      <c r="N272" s="12"/>
      <c r="O272" s="11"/>
      <c r="P272" s="12"/>
      <c r="Q272" s="12"/>
      <c r="R272" s="12"/>
      <c r="S272" s="12"/>
      <c r="T272" s="12"/>
      <c r="U272" s="12"/>
      <c r="V272" s="12"/>
      <c r="W272" s="12"/>
      <c r="X272" s="12"/>
    </row>
    <row r="273" spans="1:24" ht="25.5" hidden="1" customHeight="1">
      <c r="A273" s="7"/>
      <c r="B273" s="39" t="s">
        <v>10</v>
      </c>
      <c r="C273" s="12"/>
      <c r="D273" s="12"/>
      <c r="E273" s="12">
        <f>C273+D273</f>
        <v>0</v>
      </c>
      <c r="F273" s="33"/>
      <c r="G273" s="34"/>
      <c r="H273" s="12">
        <f>F273+G273</f>
        <v>0</v>
      </c>
      <c r="I273" s="33">
        <v>0</v>
      </c>
      <c r="J273" s="33">
        <v>0</v>
      </c>
      <c r="K273" s="12">
        <f>I273+J273</f>
        <v>0</v>
      </c>
      <c r="L273" s="12">
        <f t="shared" ref="L273:M273" si="724">C273+F273+I273</f>
        <v>0</v>
      </c>
      <c r="M273" s="12">
        <f t="shared" si="724"/>
        <v>0</v>
      </c>
      <c r="N273" s="12">
        <f t="shared" ref="N273" si="725">L273+M273</f>
        <v>0</v>
      </c>
      <c r="O273" s="11">
        <v>2</v>
      </c>
      <c r="P273" s="12" t="str">
        <f>IF(O273=1,L273,"0")</f>
        <v>0</v>
      </c>
      <c r="Q273" s="12" t="str">
        <f>IF(O273=1,M273,"0")</f>
        <v>0</v>
      </c>
      <c r="R273" s="12" t="str">
        <f>IF(O273=1,N273,"0")</f>
        <v>0</v>
      </c>
      <c r="S273" s="12">
        <f>IF(O273=2,L273,"0")</f>
        <v>0</v>
      </c>
      <c r="T273" s="12">
        <f>IF(O273=2,M273,"0")</f>
        <v>0</v>
      </c>
      <c r="U273" s="12">
        <f>IF(O273=2,N273,"0")</f>
        <v>0</v>
      </c>
      <c r="V273" s="12" t="str">
        <f t="shared" ref="V273" si="726">IF(O273=3,L273,"0")</f>
        <v>0</v>
      </c>
      <c r="W273" s="12" t="str">
        <f t="shared" ref="W273" si="727">IF(O273=3,M273,"0")</f>
        <v>0</v>
      </c>
      <c r="X273" s="12" t="str">
        <f t="shared" ref="X273" si="728">IF(O273=3,N273,"0")</f>
        <v>0</v>
      </c>
    </row>
    <row r="274" spans="1:24" s="4" customFormat="1" ht="25.5" hidden="1" customHeight="1">
      <c r="A274" s="53"/>
      <c r="B274" s="23" t="s">
        <v>3</v>
      </c>
      <c r="C274" s="24">
        <f>SUM(C273)</f>
        <v>0</v>
      </c>
      <c r="D274" s="95">
        <f t="shared" ref="D274:U274" si="729">SUM(D273)</f>
        <v>0</v>
      </c>
      <c r="E274" s="95">
        <f t="shared" si="729"/>
        <v>0</v>
      </c>
      <c r="F274" s="95">
        <f t="shared" si="729"/>
        <v>0</v>
      </c>
      <c r="G274" s="95">
        <f t="shared" si="729"/>
        <v>0</v>
      </c>
      <c r="H274" s="95">
        <f t="shared" si="729"/>
        <v>0</v>
      </c>
      <c r="I274" s="95">
        <f t="shared" si="729"/>
        <v>0</v>
      </c>
      <c r="J274" s="95">
        <f t="shared" si="729"/>
        <v>0</v>
      </c>
      <c r="K274" s="95">
        <f t="shared" si="729"/>
        <v>0</v>
      </c>
      <c r="L274" s="95">
        <f t="shared" si="729"/>
        <v>0</v>
      </c>
      <c r="M274" s="95">
        <f t="shared" si="729"/>
        <v>0</v>
      </c>
      <c r="N274" s="95">
        <f t="shared" si="729"/>
        <v>0</v>
      </c>
      <c r="O274" s="95">
        <f t="shared" si="729"/>
        <v>2</v>
      </c>
      <c r="P274" s="95">
        <f t="shared" si="729"/>
        <v>0</v>
      </c>
      <c r="Q274" s="95">
        <f t="shared" si="729"/>
        <v>0</v>
      </c>
      <c r="R274" s="95">
        <f t="shared" si="729"/>
        <v>0</v>
      </c>
      <c r="S274" s="95">
        <f t="shared" si="729"/>
        <v>0</v>
      </c>
      <c r="T274" s="95">
        <f t="shared" si="729"/>
        <v>0</v>
      </c>
      <c r="U274" s="95">
        <f t="shared" si="729"/>
        <v>0</v>
      </c>
      <c r="V274" s="98">
        <f t="shared" ref="V274:X274" si="730">SUM(V273)</f>
        <v>0</v>
      </c>
      <c r="W274" s="98">
        <f t="shared" si="730"/>
        <v>0</v>
      </c>
      <c r="X274" s="98">
        <f t="shared" si="730"/>
        <v>0</v>
      </c>
    </row>
    <row r="275" spans="1:24" s="4" customFormat="1" ht="25.5" hidden="1" customHeight="1">
      <c r="A275" s="53"/>
      <c r="B275" s="23" t="s">
        <v>93</v>
      </c>
      <c r="C275" s="10">
        <f>C274</f>
        <v>0</v>
      </c>
      <c r="D275" s="10">
        <f t="shared" ref="D275:N275" si="731">D274</f>
        <v>0</v>
      </c>
      <c r="E275" s="10">
        <f t="shared" si="731"/>
        <v>0</v>
      </c>
      <c r="F275" s="10">
        <f t="shared" si="731"/>
        <v>0</v>
      </c>
      <c r="G275" s="46">
        <f t="shared" si="731"/>
        <v>0</v>
      </c>
      <c r="H275" s="10">
        <f t="shared" si="731"/>
        <v>0</v>
      </c>
      <c r="I275" s="10">
        <f t="shared" si="731"/>
        <v>0</v>
      </c>
      <c r="J275" s="10">
        <f t="shared" si="731"/>
        <v>0</v>
      </c>
      <c r="K275" s="10">
        <f t="shared" si="731"/>
        <v>0</v>
      </c>
      <c r="L275" s="10">
        <f t="shared" si="731"/>
        <v>0</v>
      </c>
      <c r="M275" s="10">
        <f t="shared" si="731"/>
        <v>0</v>
      </c>
      <c r="N275" s="10">
        <f t="shared" si="731"/>
        <v>0</v>
      </c>
      <c r="O275" s="35"/>
      <c r="P275" s="24">
        <f>P274</f>
        <v>0</v>
      </c>
      <c r="Q275" s="24">
        <f t="shared" ref="Q275:U275" si="732">Q274</f>
        <v>0</v>
      </c>
      <c r="R275" s="24">
        <f t="shared" si="732"/>
        <v>0</v>
      </c>
      <c r="S275" s="24">
        <f t="shared" si="732"/>
        <v>0</v>
      </c>
      <c r="T275" s="24">
        <f t="shared" si="732"/>
        <v>0</v>
      </c>
      <c r="U275" s="24">
        <f t="shared" si="732"/>
        <v>0</v>
      </c>
      <c r="V275" s="98">
        <f t="shared" ref="V275:X275" si="733">V274</f>
        <v>0</v>
      </c>
      <c r="W275" s="98">
        <f t="shared" si="733"/>
        <v>0</v>
      </c>
      <c r="X275" s="98">
        <f t="shared" si="733"/>
        <v>0</v>
      </c>
    </row>
    <row r="276" spans="1:24" s="4" customFormat="1" ht="25.5" customHeight="1">
      <c r="A276" s="68"/>
      <c r="B276" s="69" t="s">
        <v>1</v>
      </c>
      <c r="C276" s="70">
        <f t="shared" ref="C276:K276" si="734">C270+C275</f>
        <v>4</v>
      </c>
      <c r="D276" s="70">
        <f t="shared" si="734"/>
        <v>2</v>
      </c>
      <c r="E276" s="70">
        <f t="shared" si="734"/>
        <v>6</v>
      </c>
      <c r="F276" s="70">
        <f t="shared" si="734"/>
        <v>80</v>
      </c>
      <c r="G276" s="71">
        <f t="shared" si="734"/>
        <v>105</v>
      </c>
      <c r="H276" s="70">
        <f t="shared" si="734"/>
        <v>185</v>
      </c>
      <c r="I276" s="70">
        <f t="shared" si="734"/>
        <v>30</v>
      </c>
      <c r="J276" s="70">
        <f t="shared" si="734"/>
        <v>21</v>
      </c>
      <c r="K276" s="70">
        <f t="shared" si="734"/>
        <v>51</v>
      </c>
      <c r="L276" s="70">
        <f>C276+F276+I276</f>
        <v>114</v>
      </c>
      <c r="M276" s="70">
        <f>D276+G276+J276</f>
        <v>128</v>
      </c>
      <c r="N276" s="70">
        <f t="shared" ref="N276" si="735">L276+M276</f>
        <v>242</v>
      </c>
      <c r="O276" s="74"/>
      <c r="P276" s="70">
        <f t="shared" ref="P276:U276" si="736">P270+P275</f>
        <v>0</v>
      </c>
      <c r="Q276" s="70">
        <f t="shared" si="736"/>
        <v>0</v>
      </c>
      <c r="R276" s="70">
        <f t="shared" si="736"/>
        <v>0</v>
      </c>
      <c r="S276" s="70">
        <f t="shared" si="736"/>
        <v>114</v>
      </c>
      <c r="T276" s="70">
        <f t="shared" si="736"/>
        <v>128</v>
      </c>
      <c r="U276" s="70">
        <f t="shared" si="736"/>
        <v>242</v>
      </c>
      <c r="V276" s="70">
        <f t="shared" ref="V276:X276" si="737">V270+V275</f>
        <v>0</v>
      </c>
      <c r="W276" s="70">
        <f t="shared" si="737"/>
        <v>0</v>
      </c>
      <c r="X276" s="70">
        <f t="shared" si="737"/>
        <v>0</v>
      </c>
    </row>
    <row r="277" spans="1:24" ht="25.5" customHeight="1">
      <c r="A277" s="26" t="s">
        <v>9</v>
      </c>
      <c r="B277" s="19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1"/>
      <c r="P277" s="12"/>
      <c r="Q277" s="12"/>
      <c r="R277" s="12"/>
      <c r="S277" s="12"/>
      <c r="T277" s="12"/>
      <c r="U277" s="12"/>
      <c r="V277" s="12"/>
      <c r="W277" s="12"/>
      <c r="X277" s="12"/>
    </row>
    <row r="278" spans="1:24" ht="25.5" customHeight="1">
      <c r="A278" s="26"/>
      <c r="B278" s="44" t="s">
        <v>5</v>
      </c>
      <c r="C278" s="12"/>
      <c r="D278" s="12"/>
      <c r="E278" s="12"/>
      <c r="F278" s="45"/>
      <c r="G278" s="45"/>
      <c r="H278" s="12"/>
      <c r="I278" s="45"/>
      <c r="J278" s="45"/>
      <c r="K278" s="12"/>
      <c r="L278" s="12"/>
      <c r="M278" s="12"/>
      <c r="N278" s="12"/>
      <c r="O278" s="11"/>
      <c r="P278" s="12"/>
      <c r="Q278" s="12"/>
      <c r="R278" s="12"/>
      <c r="S278" s="12"/>
      <c r="T278" s="12"/>
      <c r="U278" s="12"/>
      <c r="V278" s="12"/>
      <c r="W278" s="12"/>
      <c r="X278" s="12"/>
    </row>
    <row r="279" spans="1:24" ht="25.5" customHeight="1">
      <c r="A279" s="26"/>
      <c r="B279" s="29" t="s">
        <v>142</v>
      </c>
      <c r="C279" s="12"/>
      <c r="D279" s="12"/>
      <c r="E279" s="12"/>
      <c r="F279" s="94"/>
      <c r="G279" s="94"/>
      <c r="H279" s="12"/>
      <c r="I279" s="94"/>
      <c r="J279" s="24"/>
      <c r="K279" s="12"/>
      <c r="L279" s="12"/>
      <c r="M279" s="12"/>
      <c r="N279" s="12"/>
      <c r="O279" s="11"/>
      <c r="P279" s="12"/>
      <c r="Q279" s="12"/>
      <c r="R279" s="12"/>
      <c r="S279" s="12"/>
      <c r="T279" s="12"/>
      <c r="U279" s="12"/>
      <c r="V279" s="12"/>
      <c r="W279" s="12"/>
      <c r="X279" s="12"/>
    </row>
    <row r="280" spans="1:24" ht="25.5" customHeight="1">
      <c r="A280" s="7"/>
      <c r="B280" s="39" t="s">
        <v>8</v>
      </c>
      <c r="C280" s="12">
        <v>0</v>
      </c>
      <c r="D280" s="12">
        <v>0</v>
      </c>
      <c r="E280" s="12">
        <f>C280+D280</f>
        <v>0</v>
      </c>
      <c r="F280" s="33">
        <v>38</v>
      </c>
      <c r="G280" s="34">
        <v>46</v>
      </c>
      <c r="H280" s="12">
        <f>F280+G280</f>
        <v>84</v>
      </c>
      <c r="I280" s="33">
        <v>5</v>
      </c>
      <c r="J280" s="33">
        <v>5</v>
      </c>
      <c r="K280" s="12">
        <f>I280+J280</f>
        <v>10</v>
      </c>
      <c r="L280" s="12">
        <f t="shared" ref="L280:M283" si="738">C280+F280+I280</f>
        <v>43</v>
      </c>
      <c r="M280" s="12">
        <f t="shared" si="738"/>
        <v>51</v>
      </c>
      <c r="N280" s="12">
        <f t="shared" ref="N280:N283" si="739">L280+M280</f>
        <v>94</v>
      </c>
      <c r="O280" s="11">
        <v>2</v>
      </c>
      <c r="P280" s="12" t="str">
        <f>IF(O280=1,L280,"0")</f>
        <v>0</v>
      </c>
      <c r="Q280" s="12" t="str">
        <f>IF(O280=1,M280,"0")</f>
        <v>0</v>
      </c>
      <c r="R280" s="12" t="str">
        <f>IF(O280=1,N280,"0")</f>
        <v>0</v>
      </c>
      <c r="S280" s="12">
        <f>IF(O280=2,L280,"0")</f>
        <v>43</v>
      </c>
      <c r="T280" s="12">
        <f>IF(O280=2,M280,"0")</f>
        <v>51</v>
      </c>
      <c r="U280" s="12">
        <f>IF(O280=2,N280,"0")</f>
        <v>94</v>
      </c>
      <c r="V280" s="12" t="str">
        <f t="shared" ref="V280:V281" si="740">IF(O280=3,L280,"0")</f>
        <v>0</v>
      </c>
      <c r="W280" s="12" t="str">
        <f t="shared" ref="W280:W281" si="741">IF(O280=3,M280,"0")</f>
        <v>0</v>
      </c>
      <c r="X280" s="12" t="str">
        <f t="shared" ref="X280:X281" si="742">IF(O280=3,N280,"0")</f>
        <v>0</v>
      </c>
    </row>
    <row r="281" spans="1:24" ht="25.5" customHeight="1">
      <c r="A281" s="18"/>
      <c r="B281" s="39" t="s">
        <v>7</v>
      </c>
      <c r="C281" s="12">
        <v>0</v>
      </c>
      <c r="D281" s="12">
        <v>0</v>
      </c>
      <c r="E281" s="12">
        <f>C281+D281</f>
        <v>0</v>
      </c>
      <c r="F281" s="33">
        <v>16</v>
      </c>
      <c r="G281" s="34">
        <v>34</v>
      </c>
      <c r="H281" s="12">
        <f>SUM(F281:G281)</f>
        <v>50</v>
      </c>
      <c r="I281" s="33">
        <v>1</v>
      </c>
      <c r="J281" s="33">
        <v>0</v>
      </c>
      <c r="K281" s="12">
        <f>I281+J281</f>
        <v>1</v>
      </c>
      <c r="L281" s="12">
        <f t="shared" si="738"/>
        <v>17</v>
      </c>
      <c r="M281" s="12">
        <f t="shared" si="738"/>
        <v>34</v>
      </c>
      <c r="N281" s="12">
        <f t="shared" si="739"/>
        <v>51</v>
      </c>
      <c r="O281" s="11">
        <v>2</v>
      </c>
      <c r="P281" s="12" t="str">
        <f>IF(O281=1,L281,"0")</f>
        <v>0</v>
      </c>
      <c r="Q281" s="12" t="str">
        <f>IF(O281=1,M281,"0")</f>
        <v>0</v>
      </c>
      <c r="R281" s="12" t="str">
        <f>IF(O281=1,N281,"0")</f>
        <v>0</v>
      </c>
      <c r="S281" s="12">
        <f>IF(O281=2,L281,"0")</f>
        <v>17</v>
      </c>
      <c r="T281" s="12">
        <f>IF(O281=2,M281,"0")</f>
        <v>34</v>
      </c>
      <c r="U281" s="12">
        <f>IF(O281=2,N281,"0")</f>
        <v>51</v>
      </c>
      <c r="V281" s="12" t="str">
        <f t="shared" si="740"/>
        <v>0</v>
      </c>
      <c r="W281" s="12" t="str">
        <f t="shared" si="741"/>
        <v>0</v>
      </c>
      <c r="X281" s="12" t="str">
        <f t="shared" si="742"/>
        <v>0</v>
      </c>
    </row>
    <row r="282" spans="1:24" s="4" customFormat="1" ht="25.5" customHeight="1">
      <c r="A282" s="26"/>
      <c r="B282" s="27" t="s">
        <v>3</v>
      </c>
      <c r="C282" s="24">
        <f t="shared" ref="C282:K282" si="743">SUM(C280:C281)</f>
        <v>0</v>
      </c>
      <c r="D282" s="24">
        <f t="shared" si="743"/>
        <v>0</v>
      </c>
      <c r="E282" s="24">
        <f t="shared" si="743"/>
        <v>0</v>
      </c>
      <c r="F282" s="24">
        <f t="shared" si="743"/>
        <v>54</v>
      </c>
      <c r="G282" s="31">
        <f t="shared" si="743"/>
        <v>80</v>
      </c>
      <c r="H282" s="24">
        <f t="shared" si="743"/>
        <v>134</v>
      </c>
      <c r="I282" s="24">
        <f t="shared" si="743"/>
        <v>6</v>
      </c>
      <c r="J282" s="24">
        <f t="shared" si="743"/>
        <v>5</v>
      </c>
      <c r="K282" s="24">
        <f t="shared" si="743"/>
        <v>11</v>
      </c>
      <c r="L282" s="24">
        <f t="shared" si="738"/>
        <v>60</v>
      </c>
      <c r="M282" s="24">
        <f t="shared" si="738"/>
        <v>85</v>
      </c>
      <c r="N282" s="24">
        <f t="shared" si="739"/>
        <v>145</v>
      </c>
      <c r="O282" s="35">
        <f t="shared" ref="O282:U282" si="744">SUM(O280:O281)</f>
        <v>4</v>
      </c>
      <c r="P282" s="24">
        <f t="shared" si="744"/>
        <v>0</v>
      </c>
      <c r="Q282" s="24">
        <f t="shared" si="744"/>
        <v>0</v>
      </c>
      <c r="R282" s="24">
        <f t="shared" si="744"/>
        <v>0</v>
      </c>
      <c r="S282" s="24">
        <f t="shared" si="744"/>
        <v>60</v>
      </c>
      <c r="T282" s="24">
        <f t="shared" si="744"/>
        <v>85</v>
      </c>
      <c r="U282" s="24">
        <f t="shared" si="744"/>
        <v>145</v>
      </c>
      <c r="V282" s="98">
        <f t="shared" ref="V282:X282" si="745">SUM(V280:V281)</f>
        <v>0</v>
      </c>
      <c r="W282" s="98">
        <f t="shared" si="745"/>
        <v>0</v>
      </c>
      <c r="X282" s="98">
        <f t="shared" si="745"/>
        <v>0</v>
      </c>
    </row>
    <row r="283" spans="1:24" s="4" customFormat="1" ht="25.5" customHeight="1">
      <c r="A283" s="7"/>
      <c r="B283" s="23" t="s">
        <v>2</v>
      </c>
      <c r="C283" s="24">
        <f t="shared" ref="C283:E283" si="746">C282</f>
        <v>0</v>
      </c>
      <c r="D283" s="24">
        <f t="shared" si="746"/>
        <v>0</v>
      </c>
      <c r="E283" s="24">
        <f t="shared" si="746"/>
        <v>0</v>
      </c>
      <c r="F283" s="10">
        <f t="shared" ref="F283:H283" si="747">F282</f>
        <v>54</v>
      </c>
      <c r="G283" s="46">
        <f t="shared" si="747"/>
        <v>80</v>
      </c>
      <c r="H283" s="24">
        <f t="shared" si="747"/>
        <v>134</v>
      </c>
      <c r="I283" s="10">
        <f t="shared" ref="I283:K283" si="748">I282</f>
        <v>6</v>
      </c>
      <c r="J283" s="10">
        <f t="shared" si="748"/>
        <v>5</v>
      </c>
      <c r="K283" s="24">
        <f t="shared" si="748"/>
        <v>11</v>
      </c>
      <c r="L283" s="24">
        <f t="shared" si="738"/>
        <v>60</v>
      </c>
      <c r="M283" s="24">
        <f t="shared" si="738"/>
        <v>85</v>
      </c>
      <c r="N283" s="24">
        <f t="shared" si="739"/>
        <v>145</v>
      </c>
      <c r="O283" s="35">
        <f t="shared" ref="O283:U283" si="749">O282</f>
        <v>4</v>
      </c>
      <c r="P283" s="24">
        <f t="shared" si="749"/>
        <v>0</v>
      </c>
      <c r="Q283" s="24">
        <f t="shared" si="749"/>
        <v>0</v>
      </c>
      <c r="R283" s="24">
        <f t="shared" si="749"/>
        <v>0</v>
      </c>
      <c r="S283" s="24">
        <f t="shared" si="749"/>
        <v>60</v>
      </c>
      <c r="T283" s="24">
        <f t="shared" si="749"/>
        <v>85</v>
      </c>
      <c r="U283" s="24">
        <f t="shared" si="749"/>
        <v>145</v>
      </c>
      <c r="V283" s="98">
        <f t="shared" ref="V283:X283" si="750">V282</f>
        <v>0</v>
      </c>
      <c r="W283" s="98">
        <f t="shared" si="750"/>
        <v>0</v>
      </c>
      <c r="X283" s="98">
        <f t="shared" si="750"/>
        <v>0</v>
      </c>
    </row>
    <row r="284" spans="1:24" s="4" customFormat="1" ht="25.5" customHeight="1">
      <c r="A284" s="64"/>
      <c r="B284" s="65" t="s">
        <v>1</v>
      </c>
      <c r="C284" s="70">
        <f>C283</f>
        <v>0</v>
      </c>
      <c r="D284" s="70">
        <f t="shared" ref="D284:N284" si="751">D283</f>
        <v>0</v>
      </c>
      <c r="E284" s="70">
        <f t="shared" si="751"/>
        <v>0</v>
      </c>
      <c r="F284" s="70">
        <f t="shared" si="751"/>
        <v>54</v>
      </c>
      <c r="G284" s="71">
        <f t="shared" si="751"/>
        <v>80</v>
      </c>
      <c r="H284" s="70">
        <f t="shared" si="751"/>
        <v>134</v>
      </c>
      <c r="I284" s="70">
        <f t="shared" si="751"/>
        <v>6</v>
      </c>
      <c r="J284" s="70">
        <f t="shared" si="751"/>
        <v>5</v>
      </c>
      <c r="K284" s="70">
        <f t="shared" si="751"/>
        <v>11</v>
      </c>
      <c r="L284" s="70">
        <f t="shared" si="751"/>
        <v>60</v>
      </c>
      <c r="M284" s="70">
        <f t="shared" si="751"/>
        <v>85</v>
      </c>
      <c r="N284" s="70">
        <f t="shared" si="751"/>
        <v>145</v>
      </c>
      <c r="O284" s="74"/>
      <c r="P284" s="70">
        <f>P283</f>
        <v>0</v>
      </c>
      <c r="Q284" s="70">
        <f t="shared" ref="Q284:U284" si="752">Q283</f>
        <v>0</v>
      </c>
      <c r="R284" s="70">
        <f t="shared" si="752"/>
        <v>0</v>
      </c>
      <c r="S284" s="70">
        <f t="shared" si="752"/>
        <v>60</v>
      </c>
      <c r="T284" s="70">
        <f t="shared" si="752"/>
        <v>85</v>
      </c>
      <c r="U284" s="70">
        <f t="shared" si="752"/>
        <v>145</v>
      </c>
      <c r="V284" s="70">
        <f t="shared" ref="V284:X284" si="753">V283</f>
        <v>0</v>
      </c>
      <c r="W284" s="70">
        <f t="shared" si="753"/>
        <v>0</v>
      </c>
      <c r="X284" s="70">
        <f t="shared" si="753"/>
        <v>0</v>
      </c>
    </row>
    <row r="285" spans="1:24" ht="25.5" customHeight="1">
      <c r="A285" s="7" t="s">
        <v>156</v>
      </c>
      <c r="B285" s="23"/>
      <c r="C285" s="12"/>
      <c r="D285" s="12"/>
      <c r="E285" s="12"/>
      <c r="F285" s="93"/>
      <c r="G285" s="93"/>
      <c r="H285" s="12"/>
      <c r="I285" s="10"/>
      <c r="J285" s="10"/>
      <c r="K285" s="12"/>
      <c r="L285" s="12"/>
      <c r="M285" s="12"/>
      <c r="N285" s="12"/>
      <c r="O285" s="11"/>
      <c r="P285" s="12"/>
      <c r="Q285" s="12"/>
      <c r="R285" s="12"/>
      <c r="S285" s="12"/>
      <c r="T285" s="12"/>
      <c r="U285" s="12"/>
      <c r="V285" s="12"/>
      <c r="W285" s="12"/>
      <c r="X285" s="12"/>
    </row>
    <row r="286" spans="1:24" ht="25.5" customHeight="1">
      <c r="A286" s="7"/>
      <c r="B286" s="52" t="s">
        <v>5</v>
      </c>
      <c r="C286" s="12"/>
      <c r="D286" s="12"/>
      <c r="E286" s="12"/>
      <c r="F286" s="16"/>
      <c r="G286" s="16"/>
      <c r="H286" s="12"/>
      <c r="I286" s="16"/>
      <c r="J286" s="16"/>
      <c r="K286" s="12"/>
      <c r="L286" s="12"/>
      <c r="M286" s="12"/>
      <c r="N286" s="12"/>
      <c r="O286" s="11"/>
      <c r="P286" s="12"/>
      <c r="Q286" s="12"/>
      <c r="R286" s="12"/>
      <c r="S286" s="12"/>
      <c r="T286" s="12"/>
      <c r="U286" s="12"/>
      <c r="V286" s="12"/>
      <c r="W286" s="12"/>
      <c r="X286" s="12"/>
    </row>
    <row r="287" spans="1:24" ht="25.5" customHeight="1">
      <c r="A287" s="7"/>
      <c r="B287" s="8" t="s">
        <v>143</v>
      </c>
      <c r="C287" s="12"/>
      <c r="D287" s="12"/>
      <c r="E287" s="12"/>
      <c r="F287" s="93"/>
      <c r="G287" s="93"/>
      <c r="H287" s="12"/>
      <c r="I287" s="10"/>
      <c r="J287" s="10"/>
      <c r="K287" s="12"/>
      <c r="L287" s="12"/>
      <c r="M287" s="12"/>
      <c r="N287" s="12"/>
      <c r="O287" s="11"/>
      <c r="P287" s="12"/>
      <c r="Q287" s="12"/>
      <c r="R287" s="12"/>
      <c r="S287" s="12"/>
      <c r="T287" s="12"/>
      <c r="U287" s="12"/>
      <c r="V287" s="12"/>
      <c r="W287" s="12"/>
      <c r="X287" s="12"/>
    </row>
    <row r="288" spans="1:24" ht="25.5" customHeight="1">
      <c r="A288" s="17"/>
      <c r="B288" s="39" t="s">
        <v>4</v>
      </c>
      <c r="C288" s="12">
        <v>0</v>
      </c>
      <c r="D288" s="12">
        <v>0</v>
      </c>
      <c r="E288" s="12">
        <f>C288+D288</f>
        <v>0</v>
      </c>
      <c r="F288" s="33">
        <v>5</v>
      </c>
      <c r="G288" s="34">
        <v>45</v>
      </c>
      <c r="H288" s="12">
        <f>F288+G288</f>
        <v>50</v>
      </c>
      <c r="I288" s="33">
        <v>0</v>
      </c>
      <c r="J288" s="33">
        <v>0</v>
      </c>
      <c r="K288" s="12">
        <f>I288+J288</f>
        <v>0</v>
      </c>
      <c r="L288" s="12">
        <f t="shared" ref="L288:M289" si="754">C288+F288+I288</f>
        <v>5</v>
      </c>
      <c r="M288" s="12">
        <f t="shared" si="754"/>
        <v>45</v>
      </c>
      <c r="N288" s="12">
        <f t="shared" ref="N288" si="755">L288+M288</f>
        <v>50</v>
      </c>
      <c r="O288" s="11">
        <v>3</v>
      </c>
      <c r="P288" s="12" t="str">
        <f>IF(O288=1,L288,"0")</f>
        <v>0</v>
      </c>
      <c r="Q288" s="12" t="str">
        <f>IF(O288=1,M288,"0")</f>
        <v>0</v>
      </c>
      <c r="R288" s="12" t="str">
        <f>IF(O288=1,N288,"0")</f>
        <v>0</v>
      </c>
      <c r="S288" s="12" t="str">
        <f>IF(O288=2,L288,"0")</f>
        <v>0</v>
      </c>
      <c r="T288" s="12" t="str">
        <f>IF(O288=2,M288,"0")</f>
        <v>0</v>
      </c>
      <c r="U288" s="12" t="str">
        <f>IF(O288=2,N288,"0")</f>
        <v>0</v>
      </c>
      <c r="V288" s="12">
        <f t="shared" ref="V288" si="756">IF(O288=3,L288,"0")</f>
        <v>5</v>
      </c>
      <c r="W288" s="12">
        <f t="shared" ref="W288" si="757">IF(O288=3,M288,"0")</f>
        <v>45</v>
      </c>
      <c r="X288" s="12">
        <f t="shared" ref="X288" si="758">IF(O288=3,N288,"0")</f>
        <v>50</v>
      </c>
    </row>
    <row r="289" spans="1:24" s="4" customFormat="1" ht="25.5" customHeight="1">
      <c r="A289" s="53"/>
      <c r="B289" s="23" t="s">
        <v>3</v>
      </c>
      <c r="C289" s="10">
        <f>C288</f>
        <v>0</v>
      </c>
      <c r="D289" s="91">
        <f t="shared" ref="D289:K289" si="759">D288</f>
        <v>0</v>
      </c>
      <c r="E289" s="91">
        <f t="shared" si="759"/>
        <v>0</v>
      </c>
      <c r="F289" s="91">
        <f t="shared" si="759"/>
        <v>5</v>
      </c>
      <c r="G289" s="91">
        <f t="shared" si="759"/>
        <v>45</v>
      </c>
      <c r="H289" s="91">
        <f t="shared" si="759"/>
        <v>50</v>
      </c>
      <c r="I289" s="91">
        <f t="shared" si="759"/>
        <v>0</v>
      </c>
      <c r="J289" s="91">
        <f t="shared" si="759"/>
        <v>0</v>
      </c>
      <c r="K289" s="91">
        <f t="shared" si="759"/>
        <v>0</v>
      </c>
      <c r="L289" s="24">
        <f>C289+F289+I289</f>
        <v>5</v>
      </c>
      <c r="M289" s="24">
        <f t="shared" si="754"/>
        <v>45</v>
      </c>
      <c r="N289" s="24">
        <f>L289+M289</f>
        <v>50</v>
      </c>
      <c r="O289" s="35">
        <f t="shared" ref="O289:R289" si="760">SUM(O288:O288)</f>
        <v>3</v>
      </c>
      <c r="P289" s="12" t="str">
        <f>IF(O289=1,L289,"0")</f>
        <v>0</v>
      </c>
      <c r="Q289" s="24">
        <f t="shared" si="760"/>
        <v>0</v>
      </c>
      <c r="R289" s="24">
        <f t="shared" si="760"/>
        <v>0</v>
      </c>
      <c r="S289" s="24">
        <f t="shared" ref="S289:X289" si="761">SUM(S288:S288)</f>
        <v>0</v>
      </c>
      <c r="T289" s="85">
        <f t="shared" si="761"/>
        <v>0</v>
      </c>
      <c r="U289" s="85">
        <f t="shared" si="761"/>
        <v>0</v>
      </c>
      <c r="V289" s="98">
        <f t="shared" si="761"/>
        <v>5</v>
      </c>
      <c r="W289" s="98">
        <f t="shared" si="761"/>
        <v>45</v>
      </c>
      <c r="X289" s="98">
        <f t="shared" si="761"/>
        <v>50</v>
      </c>
    </row>
    <row r="290" spans="1:24" ht="25.5" customHeight="1">
      <c r="A290" s="18"/>
      <c r="B290" s="29" t="s">
        <v>144</v>
      </c>
      <c r="C290" s="12"/>
      <c r="D290" s="12"/>
      <c r="E290" s="12"/>
      <c r="F290" s="94"/>
      <c r="G290" s="94"/>
      <c r="H290" s="12"/>
      <c r="I290" s="24"/>
      <c r="J290" s="24"/>
      <c r="K290" s="12"/>
      <c r="L290" s="12"/>
      <c r="M290" s="12"/>
      <c r="N290" s="12"/>
      <c r="O290" s="11"/>
      <c r="P290" s="12"/>
      <c r="Q290" s="12"/>
      <c r="R290" s="12"/>
      <c r="S290" s="12"/>
      <c r="T290" s="12"/>
      <c r="U290" s="12"/>
      <c r="V290" s="12"/>
      <c r="W290" s="12"/>
      <c r="X290" s="12"/>
    </row>
    <row r="291" spans="1:24" ht="25.5" customHeight="1">
      <c r="A291" s="18"/>
      <c r="B291" s="106" t="s">
        <v>181</v>
      </c>
      <c r="C291" s="12">
        <v>0</v>
      </c>
      <c r="D291" s="12">
        <v>0</v>
      </c>
      <c r="E291" s="12">
        <f>C291+D291</f>
        <v>0</v>
      </c>
      <c r="F291" s="12">
        <v>0</v>
      </c>
      <c r="G291" s="38">
        <v>11</v>
      </c>
      <c r="H291" s="12">
        <f>F291+G291</f>
        <v>11</v>
      </c>
      <c r="I291" s="12">
        <v>0</v>
      </c>
      <c r="J291" s="12">
        <v>0</v>
      </c>
      <c r="K291" s="12">
        <f>I291+J291</f>
        <v>0</v>
      </c>
      <c r="L291" s="12">
        <f t="shared" ref="L291" si="762">C291+F291+I291</f>
        <v>0</v>
      </c>
      <c r="M291" s="12">
        <f t="shared" ref="M291" si="763">D291+G291+J291</f>
        <v>11</v>
      </c>
      <c r="N291" s="12">
        <f t="shared" ref="N291" si="764">L291+M291</f>
        <v>11</v>
      </c>
      <c r="O291" s="11">
        <v>2</v>
      </c>
      <c r="P291" s="12" t="str">
        <f>IF(O291=1,L291,"0")</f>
        <v>0</v>
      </c>
      <c r="Q291" s="12" t="str">
        <f>IF(O291=1,M291,"0")</f>
        <v>0</v>
      </c>
      <c r="R291" s="12" t="str">
        <f>IF(O291=1,N291,"0")</f>
        <v>0</v>
      </c>
      <c r="S291" s="12">
        <f>IF(O291=2,L291,"0")</f>
        <v>0</v>
      </c>
      <c r="T291" s="12">
        <f>IF(O291=2,M291,"0")</f>
        <v>11</v>
      </c>
      <c r="U291" s="12">
        <f>IF(O291=2,N291,"0")</f>
        <v>11</v>
      </c>
      <c r="V291" s="12" t="str">
        <f t="shared" ref="V291" si="765">IF(O291=3,L291,"0")</f>
        <v>0</v>
      </c>
      <c r="W291" s="12" t="str">
        <f t="shared" ref="W291" si="766">IF(O291=3,M291,"0")</f>
        <v>0</v>
      </c>
      <c r="X291" s="12" t="str">
        <f t="shared" ref="X291" si="767">IF(O291=3,N291,"0")</f>
        <v>0</v>
      </c>
    </row>
    <row r="292" spans="1:24" ht="25.5" customHeight="1">
      <c r="A292" s="18"/>
      <c r="B292" s="19" t="s">
        <v>150</v>
      </c>
      <c r="C292" s="12">
        <v>2</v>
      </c>
      <c r="D292" s="12">
        <v>7</v>
      </c>
      <c r="E292" s="12">
        <f>C292+D292</f>
        <v>9</v>
      </c>
      <c r="F292" s="12">
        <v>0</v>
      </c>
      <c r="G292" s="38">
        <v>19</v>
      </c>
      <c r="H292" s="12">
        <f>F292+G292</f>
        <v>19</v>
      </c>
      <c r="I292" s="12">
        <v>0</v>
      </c>
      <c r="J292" s="12">
        <v>0</v>
      </c>
      <c r="K292" s="12">
        <f>I292+J292</f>
        <v>0</v>
      </c>
      <c r="L292" s="12">
        <f t="shared" ref="L292" si="768">C292+F292+I292</f>
        <v>2</v>
      </c>
      <c r="M292" s="12">
        <f t="shared" ref="M292" si="769">D292+G292+J292</f>
        <v>26</v>
      </c>
      <c r="N292" s="12">
        <f t="shared" ref="N292" si="770">L292+M292</f>
        <v>28</v>
      </c>
      <c r="O292" s="11">
        <v>2</v>
      </c>
      <c r="P292" s="12" t="str">
        <f>IF(O292=1,L292,"0")</f>
        <v>0</v>
      </c>
      <c r="Q292" s="12" t="str">
        <f>IF(O292=1,M292,"0")</f>
        <v>0</v>
      </c>
      <c r="R292" s="12" t="str">
        <f>IF(O292=1,N292,"0")</f>
        <v>0</v>
      </c>
      <c r="S292" s="12">
        <f>IF(O292=2,L292,"0")</f>
        <v>2</v>
      </c>
      <c r="T292" s="12">
        <f>IF(O292=2,M292,"0")</f>
        <v>26</v>
      </c>
      <c r="U292" s="12">
        <f>IF(O292=2,N292,"0")</f>
        <v>28</v>
      </c>
      <c r="V292" s="12" t="str">
        <f t="shared" ref="V292" si="771">IF(O292=3,L292,"0")</f>
        <v>0</v>
      </c>
      <c r="W292" s="12" t="str">
        <f t="shared" ref="W292" si="772">IF(O292=3,M292,"0")</f>
        <v>0</v>
      </c>
      <c r="X292" s="12" t="str">
        <f t="shared" ref="X292" si="773">IF(O292=3,N292,"0")</f>
        <v>0</v>
      </c>
    </row>
    <row r="293" spans="1:24" s="4" customFormat="1" ht="25.5" customHeight="1">
      <c r="A293" s="26"/>
      <c r="B293" s="27" t="s">
        <v>3</v>
      </c>
      <c r="C293" s="24">
        <f>SUM(C291:C292)</f>
        <v>2</v>
      </c>
      <c r="D293" s="113">
        <f t="shared" ref="D293:H293" si="774">SUM(D291:D292)</f>
        <v>7</v>
      </c>
      <c r="E293" s="113">
        <f t="shared" si="774"/>
        <v>9</v>
      </c>
      <c r="F293" s="113">
        <f t="shared" si="774"/>
        <v>0</v>
      </c>
      <c r="G293" s="113">
        <f t="shared" si="774"/>
        <v>30</v>
      </c>
      <c r="H293" s="113">
        <f t="shared" si="774"/>
        <v>30</v>
      </c>
      <c r="I293" s="113">
        <f>SUM(I291:I292)</f>
        <v>0</v>
      </c>
      <c r="J293" s="113">
        <f t="shared" ref="J293" si="775">SUM(J291:J292)</f>
        <v>0</v>
      </c>
      <c r="K293" s="113">
        <f t="shared" ref="K293" si="776">SUM(K291:K292)</f>
        <v>0</v>
      </c>
      <c r="L293" s="113">
        <f>SUM(L291:L292)</f>
        <v>2</v>
      </c>
      <c r="M293" s="113">
        <f t="shared" ref="M293" si="777">SUM(M291:M292)</f>
        <v>37</v>
      </c>
      <c r="N293" s="113">
        <f t="shared" ref="N293" si="778">SUM(N291:N292)</f>
        <v>39</v>
      </c>
      <c r="O293" s="35">
        <v>2</v>
      </c>
      <c r="P293" s="12" t="str">
        <f>IF(O293=1,L293,"0")</f>
        <v>0</v>
      </c>
      <c r="Q293" s="89">
        <f t="shared" ref="Q293" si="779">SUM(Q292:Q292)</f>
        <v>0</v>
      </c>
      <c r="R293" s="89">
        <f>SUM(R291:R292)</f>
        <v>0</v>
      </c>
      <c r="S293" s="89">
        <f>SUM(S291:S292)</f>
        <v>2</v>
      </c>
      <c r="T293" s="113">
        <f t="shared" ref="T293:X293" si="780">SUM(T291:T292)</f>
        <v>37</v>
      </c>
      <c r="U293" s="113">
        <f t="shared" si="780"/>
        <v>39</v>
      </c>
      <c r="V293" s="113">
        <f t="shared" si="780"/>
        <v>0</v>
      </c>
      <c r="W293" s="113">
        <f t="shared" si="780"/>
        <v>0</v>
      </c>
      <c r="X293" s="113">
        <f t="shared" si="780"/>
        <v>0</v>
      </c>
    </row>
    <row r="294" spans="1:24" s="4" customFormat="1" ht="25.5" customHeight="1">
      <c r="A294" s="7"/>
      <c r="B294" s="23" t="s">
        <v>2</v>
      </c>
      <c r="C294" s="24">
        <f t="shared" ref="C294:K294" si="781">C289+C293</f>
        <v>2</v>
      </c>
      <c r="D294" s="24">
        <f t="shared" si="781"/>
        <v>7</v>
      </c>
      <c r="E294" s="24">
        <f t="shared" si="781"/>
        <v>9</v>
      </c>
      <c r="F294" s="10">
        <f t="shared" si="781"/>
        <v>5</v>
      </c>
      <c r="G294" s="46">
        <f t="shared" si="781"/>
        <v>75</v>
      </c>
      <c r="H294" s="24">
        <f t="shared" si="781"/>
        <v>80</v>
      </c>
      <c r="I294" s="10">
        <f t="shared" si="781"/>
        <v>0</v>
      </c>
      <c r="J294" s="10">
        <f t="shared" si="781"/>
        <v>0</v>
      </c>
      <c r="K294" s="24">
        <f t="shared" si="781"/>
        <v>0</v>
      </c>
      <c r="L294" s="24">
        <f t="shared" ref="L294:M295" si="782">C294+F294+I294</f>
        <v>7</v>
      </c>
      <c r="M294" s="24">
        <f t="shared" si="782"/>
        <v>82</v>
      </c>
      <c r="N294" s="24">
        <f t="shared" ref="N294:N295" si="783">L294+M294</f>
        <v>89</v>
      </c>
      <c r="O294" s="35">
        <v>2</v>
      </c>
      <c r="P294" s="24">
        <f>P293+P289</f>
        <v>0</v>
      </c>
      <c r="Q294" s="24">
        <f t="shared" ref="Q294:X294" si="784">Q289+Q293</f>
        <v>0</v>
      </c>
      <c r="R294" s="24">
        <f t="shared" si="784"/>
        <v>0</v>
      </c>
      <c r="S294" s="24">
        <f>S289+S293</f>
        <v>2</v>
      </c>
      <c r="T294" s="24">
        <f t="shared" si="784"/>
        <v>37</v>
      </c>
      <c r="U294" s="24">
        <f t="shared" si="784"/>
        <v>39</v>
      </c>
      <c r="V294" s="98">
        <f t="shared" si="784"/>
        <v>5</v>
      </c>
      <c r="W294" s="98">
        <f t="shared" si="784"/>
        <v>45</v>
      </c>
      <c r="X294" s="98">
        <f t="shared" si="784"/>
        <v>50</v>
      </c>
    </row>
    <row r="295" spans="1:24" s="4" customFormat="1" ht="25.5" customHeight="1">
      <c r="A295" s="64"/>
      <c r="B295" s="65" t="s">
        <v>1</v>
      </c>
      <c r="C295" s="70">
        <f>C294</f>
        <v>2</v>
      </c>
      <c r="D295" s="70">
        <f t="shared" ref="D295:E295" si="785">D294</f>
        <v>7</v>
      </c>
      <c r="E295" s="70">
        <f t="shared" si="785"/>
        <v>9</v>
      </c>
      <c r="F295" s="72">
        <f t="shared" ref="F295:H295" si="786">F294</f>
        <v>5</v>
      </c>
      <c r="G295" s="73">
        <f t="shared" si="786"/>
        <v>75</v>
      </c>
      <c r="H295" s="70">
        <f t="shared" si="786"/>
        <v>80</v>
      </c>
      <c r="I295" s="72">
        <f t="shared" ref="I295:K295" si="787">I294</f>
        <v>0</v>
      </c>
      <c r="J295" s="72">
        <f t="shared" si="787"/>
        <v>0</v>
      </c>
      <c r="K295" s="70">
        <f t="shared" si="787"/>
        <v>0</v>
      </c>
      <c r="L295" s="70">
        <f t="shared" si="782"/>
        <v>7</v>
      </c>
      <c r="M295" s="70">
        <f t="shared" si="782"/>
        <v>82</v>
      </c>
      <c r="N295" s="70">
        <f t="shared" si="783"/>
        <v>89</v>
      </c>
      <c r="O295" s="74">
        <f t="shared" ref="O295:U295" si="788">O294</f>
        <v>2</v>
      </c>
      <c r="P295" s="70">
        <f>P294</f>
        <v>0</v>
      </c>
      <c r="Q295" s="70">
        <f t="shared" si="788"/>
        <v>0</v>
      </c>
      <c r="R295" s="70">
        <f t="shared" si="788"/>
        <v>0</v>
      </c>
      <c r="S295" s="70">
        <f t="shared" si="788"/>
        <v>2</v>
      </c>
      <c r="T295" s="70">
        <f t="shared" si="788"/>
        <v>37</v>
      </c>
      <c r="U295" s="70">
        <f t="shared" si="788"/>
        <v>39</v>
      </c>
      <c r="V295" s="70">
        <f t="shared" ref="V295:X295" si="789">V294</f>
        <v>5</v>
      </c>
      <c r="W295" s="70">
        <f t="shared" si="789"/>
        <v>45</v>
      </c>
      <c r="X295" s="70">
        <f t="shared" si="789"/>
        <v>50</v>
      </c>
    </row>
    <row r="296" spans="1:24" ht="25.5" customHeight="1">
      <c r="A296" s="26" t="s">
        <v>163</v>
      </c>
      <c r="B296" s="19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1"/>
      <c r="P296" s="12"/>
      <c r="Q296" s="12"/>
      <c r="R296" s="12"/>
      <c r="S296" s="12"/>
      <c r="T296" s="12"/>
      <c r="U296" s="12"/>
      <c r="V296" s="12"/>
      <c r="W296" s="12"/>
      <c r="X296" s="12"/>
    </row>
    <row r="297" spans="1:24" ht="25.5" customHeight="1">
      <c r="A297" s="26"/>
      <c r="B297" s="44" t="s">
        <v>5</v>
      </c>
      <c r="C297" s="12"/>
      <c r="D297" s="12"/>
      <c r="E297" s="12"/>
      <c r="F297" s="45"/>
      <c r="G297" s="45"/>
      <c r="H297" s="12"/>
      <c r="I297" s="45"/>
      <c r="J297" s="45"/>
      <c r="K297" s="12"/>
      <c r="L297" s="12"/>
      <c r="M297" s="12"/>
      <c r="N297" s="12"/>
      <c r="O297" s="11"/>
      <c r="P297" s="12"/>
      <c r="Q297" s="12"/>
      <c r="R297" s="12"/>
      <c r="S297" s="12"/>
      <c r="T297" s="12"/>
      <c r="U297" s="12"/>
      <c r="V297" s="12"/>
      <c r="W297" s="12"/>
      <c r="X297" s="12"/>
    </row>
    <row r="298" spans="1:24" ht="25.5" customHeight="1">
      <c r="A298" s="26"/>
      <c r="B298" s="29" t="s">
        <v>164</v>
      </c>
      <c r="C298" s="12"/>
      <c r="D298" s="12"/>
      <c r="E298" s="12"/>
      <c r="F298" s="105"/>
      <c r="G298" s="105"/>
      <c r="H298" s="12"/>
      <c r="I298" s="105"/>
      <c r="J298" s="105"/>
      <c r="K298" s="12"/>
      <c r="L298" s="12"/>
      <c r="M298" s="12"/>
      <c r="N298" s="12"/>
      <c r="O298" s="11"/>
      <c r="P298" s="12"/>
      <c r="Q298" s="12"/>
      <c r="R298" s="12"/>
      <c r="S298" s="12"/>
      <c r="T298" s="12"/>
      <c r="U298" s="12"/>
      <c r="V298" s="12"/>
      <c r="W298" s="12"/>
      <c r="X298" s="12"/>
    </row>
    <row r="299" spans="1:24" ht="25.5" customHeight="1">
      <c r="A299" s="7"/>
      <c r="B299" s="106" t="s">
        <v>165</v>
      </c>
      <c r="C299" s="12">
        <v>0</v>
      </c>
      <c r="D299" s="12">
        <v>0</v>
      </c>
      <c r="E299" s="12">
        <f>C299+D299</f>
        <v>0</v>
      </c>
      <c r="F299" s="33">
        <v>2</v>
      </c>
      <c r="G299" s="34">
        <v>66</v>
      </c>
      <c r="H299" s="12">
        <f>F299+G299</f>
        <v>68</v>
      </c>
      <c r="I299" s="33">
        <v>0</v>
      </c>
      <c r="J299" s="33">
        <v>1</v>
      </c>
      <c r="K299" s="12">
        <f>I299+J299</f>
        <v>1</v>
      </c>
      <c r="L299" s="12">
        <f t="shared" ref="L299:L301" si="790">C299+F299+I299</f>
        <v>2</v>
      </c>
      <c r="M299" s="12">
        <f t="shared" ref="M299:M301" si="791">D299+G299+J299</f>
        <v>67</v>
      </c>
      <c r="N299" s="12">
        <f t="shared" ref="N299:N301" si="792">L299+M299</f>
        <v>69</v>
      </c>
      <c r="O299" s="11">
        <v>3</v>
      </c>
      <c r="P299" s="12" t="str">
        <f>IF(O299=1,L299,"0")</f>
        <v>0</v>
      </c>
      <c r="Q299" s="12" t="str">
        <f>IF(O299=1,M299,"0")</f>
        <v>0</v>
      </c>
      <c r="R299" s="12" t="str">
        <f>IF(O299=1,N299,"0")</f>
        <v>0</v>
      </c>
      <c r="S299" s="12" t="str">
        <f>IF(O299=2,L299,"0")</f>
        <v>0</v>
      </c>
      <c r="T299" s="12" t="str">
        <f>IF(O299=2,M299,"0")</f>
        <v>0</v>
      </c>
      <c r="U299" s="12" t="str">
        <f>IF(O299=2,N299,"0")</f>
        <v>0</v>
      </c>
      <c r="V299" s="12">
        <f t="shared" ref="V299" si="793">IF(O299=3,L299,"0")</f>
        <v>2</v>
      </c>
      <c r="W299" s="12">
        <f t="shared" ref="W299" si="794">IF(O299=3,M299,"0")</f>
        <v>67</v>
      </c>
      <c r="X299" s="12">
        <f t="shared" ref="X299" si="795">IF(O299=3,N299,"0")</f>
        <v>69</v>
      </c>
    </row>
    <row r="300" spans="1:24" s="4" customFormat="1" ht="25.5" customHeight="1">
      <c r="A300" s="26"/>
      <c r="B300" s="27" t="s">
        <v>3</v>
      </c>
      <c r="C300" s="105">
        <f t="shared" ref="C300:K300" si="796">SUM(C299:C299)</f>
        <v>0</v>
      </c>
      <c r="D300" s="105">
        <f t="shared" si="796"/>
        <v>0</v>
      </c>
      <c r="E300" s="105">
        <f t="shared" si="796"/>
        <v>0</v>
      </c>
      <c r="F300" s="105">
        <f t="shared" si="796"/>
        <v>2</v>
      </c>
      <c r="G300" s="31">
        <f t="shared" si="796"/>
        <v>66</v>
      </c>
      <c r="H300" s="105">
        <f t="shared" si="796"/>
        <v>68</v>
      </c>
      <c r="I300" s="105">
        <f t="shared" si="796"/>
        <v>0</v>
      </c>
      <c r="J300" s="105">
        <f t="shared" si="796"/>
        <v>1</v>
      </c>
      <c r="K300" s="105">
        <f t="shared" si="796"/>
        <v>1</v>
      </c>
      <c r="L300" s="105">
        <f t="shared" si="790"/>
        <v>2</v>
      </c>
      <c r="M300" s="105">
        <f t="shared" si="791"/>
        <v>67</v>
      </c>
      <c r="N300" s="105">
        <f t="shared" si="792"/>
        <v>69</v>
      </c>
      <c r="O300" s="35">
        <f t="shared" ref="O300:X300" si="797">SUM(O299:O299)</f>
        <v>3</v>
      </c>
      <c r="P300" s="105">
        <f t="shared" si="797"/>
        <v>0</v>
      </c>
      <c r="Q300" s="105">
        <f t="shared" si="797"/>
        <v>0</v>
      </c>
      <c r="R300" s="105">
        <f t="shared" si="797"/>
        <v>0</v>
      </c>
      <c r="S300" s="105">
        <f t="shared" si="797"/>
        <v>0</v>
      </c>
      <c r="T300" s="105">
        <f t="shared" si="797"/>
        <v>0</v>
      </c>
      <c r="U300" s="105">
        <f t="shared" si="797"/>
        <v>0</v>
      </c>
      <c r="V300" s="105">
        <f t="shared" si="797"/>
        <v>2</v>
      </c>
      <c r="W300" s="105">
        <f t="shared" si="797"/>
        <v>67</v>
      </c>
      <c r="X300" s="105">
        <f t="shared" si="797"/>
        <v>69</v>
      </c>
    </row>
    <row r="301" spans="1:24" s="4" customFormat="1" ht="25.5" customHeight="1">
      <c r="A301" s="7"/>
      <c r="B301" s="23" t="s">
        <v>2</v>
      </c>
      <c r="C301" s="105">
        <f t="shared" ref="C301:K301" si="798">C300</f>
        <v>0</v>
      </c>
      <c r="D301" s="105">
        <f t="shared" si="798"/>
        <v>0</v>
      </c>
      <c r="E301" s="105">
        <f t="shared" si="798"/>
        <v>0</v>
      </c>
      <c r="F301" s="104">
        <f t="shared" si="798"/>
        <v>2</v>
      </c>
      <c r="G301" s="103">
        <f t="shared" si="798"/>
        <v>66</v>
      </c>
      <c r="H301" s="105">
        <f t="shared" si="798"/>
        <v>68</v>
      </c>
      <c r="I301" s="104">
        <f t="shared" si="798"/>
        <v>0</v>
      </c>
      <c r="J301" s="104">
        <f t="shared" si="798"/>
        <v>1</v>
      </c>
      <c r="K301" s="105">
        <f t="shared" si="798"/>
        <v>1</v>
      </c>
      <c r="L301" s="105">
        <f t="shared" si="790"/>
        <v>2</v>
      </c>
      <c r="M301" s="105">
        <f t="shared" si="791"/>
        <v>67</v>
      </c>
      <c r="N301" s="105">
        <f t="shared" si="792"/>
        <v>69</v>
      </c>
      <c r="O301" s="35">
        <f t="shared" ref="O301:X301" si="799">O300</f>
        <v>3</v>
      </c>
      <c r="P301" s="105">
        <f t="shared" si="799"/>
        <v>0</v>
      </c>
      <c r="Q301" s="105">
        <f t="shared" si="799"/>
        <v>0</v>
      </c>
      <c r="R301" s="105">
        <f t="shared" si="799"/>
        <v>0</v>
      </c>
      <c r="S301" s="105">
        <f t="shared" si="799"/>
        <v>0</v>
      </c>
      <c r="T301" s="105">
        <f t="shared" si="799"/>
        <v>0</v>
      </c>
      <c r="U301" s="105">
        <f t="shared" si="799"/>
        <v>0</v>
      </c>
      <c r="V301" s="105">
        <f t="shared" si="799"/>
        <v>2</v>
      </c>
      <c r="W301" s="105">
        <f t="shared" si="799"/>
        <v>67</v>
      </c>
      <c r="X301" s="105">
        <f t="shared" si="799"/>
        <v>69</v>
      </c>
    </row>
    <row r="302" spans="1:24" s="4" customFormat="1" ht="25.5" customHeight="1">
      <c r="A302" s="64"/>
      <c r="B302" s="65" t="s">
        <v>1</v>
      </c>
      <c r="C302" s="70">
        <f>C301</f>
        <v>0</v>
      </c>
      <c r="D302" s="70">
        <f t="shared" ref="D302:N302" si="800">D301</f>
        <v>0</v>
      </c>
      <c r="E302" s="70">
        <f t="shared" si="800"/>
        <v>0</v>
      </c>
      <c r="F302" s="70">
        <f t="shared" si="800"/>
        <v>2</v>
      </c>
      <c r="G302" s="71">
        <f>G301</f>
        <v>66</v>
      </c>
      <c r="H302" s="70">
        <f t="shared" si="800"/>
        <v>68</v>
      </c>
      <c r="I302" s="70">
        <f t="shared" si="800"/>
        <v>0</v>
      </c>
      <c r="J302" s="70">
        <f t="shared" si="800"/>
        <v>1</v>
      </c>
      <c r="K302" s="70">
        <f t="shared" si="800"/>
        <v>1</v>
      </c>
      <c r="L302" s="70">
        <f t="shared" si="800"/>
        <v>2</v>
      </c>
      <c r="M302" s="70">
        <f t="shared" si="800"/>
        <v>67</v>
      </c>
      <c r="N302" s="70">
        <f t="shared" si="800"/>
        <v>69</v>
      </c>
      <c r="O302" s="74"/>
      <c r="P302" s="70">
        <f>P301</f>
        <v>0</v>
      </c>
      <c r="Q302" s="70">
        <f t="shared" ref="Q302:X302" si="801">Q301</f>
        <v>0</v>
      </c>
      <c r="R302" s="70">
        <f t="shared" si="801"/>
        <v>0</v>
      </c>
      <c r="S302" s="70">
        <f t="shared" si="801"/>
        <v>0</v>
      </c>
      <c r="T302" s="70">
        <f t="shared" si="801"/>
        <v>0</v>
      </c>
      <c r="U302" s="70">
        <f t="shared" si="801"/>
        <v>0</v>
      </c>
      <c r="V302" s="70">
        <f t="shared" si="801"/>
        <v>2</v>
      </c>
      <c r="W302" s="70">
        <f t="shared" si="801"/>
        <v>67</v>
      </c>
      <c r="X302" s="70">
        <f t="shared" si="801"/>
        <v>69</v>
      </c>
    </row>
    <row r="303" spans="1:24" s="4" customFormat="1" ht="25.5" customHeight="1">
      <c r="A303" s="75"/>
      <c r="B303" s="76" t="s">
        <v>0</v>
      </c>
      <c r="C303" s="77">
        <f>C24+C68+C81+C145+C191+C210+C235+C258+C276+C284+C295</f>
        <v>260</v>
      </c>
      <c r="D303" s="77">
        <f>D24+D68+D81+D145+D191+D210+D235+D258+D276+D284+D295</f>
        <v>114</v>
      </c>
      <c r="E303" s="77">
        <f>E24+E68+E81+E145+E191+E210+E235+E258+E276+E284+E295</f>
        <v>374</v>
      </c>
      <c r="F303" s="77">
        <f t="shared" ref="F303:K303" si="802">F24+F68+F81+F145+F191+F210+F235+F258+F276+F284+F295+F302</f>
        <v>1620</v>
      </c>
      <c r="G303" s="78">
        <f t="shared" si="802"/>
        <v>2496</v>
      </c>
      <c r="H303" s="77">
        <f t="shared" si="802"/>
        <v>4116</v>
      </c>
      <c r="I303" s="77">
        <f t="shared" si="802"/>
        <v>495</v>
      </c>
      <c r="J303" s="78">
        <f t="shared" si="802"/>
        <v>478</v>
      </c>
      <c r="K303" s="77">
        <f t="shared" si="802"/>
        <v>973</v>
      </c>
      <c r="L303" s="77">
        <f>C303+F303+I303</f>
        <v>2375</v>
      </c>
      <c r="M303" s="77">
        <f>D303+G303+J303</f>
        <v>3088</v>
      </c>
      <c r="N303" s="77">
        <f>L303+M303</f>
        <v>5463</v>
      </c>
      <c r="O303" s="79"/>
      <c r="P303" s="77">
        <f t="shared" ref="P303:X303" si="803">P24+P68+P81+P145+P191+P210+P235+P258+P276+P284+P295+P302</f>
        <v>342</v>
      </c>
      <c r="Q303" s="77">
        <f t="shared" si="803"/>
        <v>1039</v>
      </c>
      <c r="R303" s="77">
        <f t="shared" si="803"/>
        <v>1381</v>
      </c>
      <c r="S303" s="77">
        <f t="shared" si="803"/>
        <v>2026</v>
      </c>
      <c r="T303" s="77">
        <f t="shared" si="803"/>
        <v>1937</v>
      </c>
      <c r="U303" s="77">
        <f t="shared" si="803"/>
        <v>3963</v>
      </c>
      <c r="V303" s="77">
        <f t="shared" si="803"/>
        <v>7</v>
      </c>
      <c r="W303" s="77">
        <f t="shared" si="803"/>
        <v>112</v>
      </c>
      <c r="X303" s="77">
        <f t="shared" si="803"/>
        <v>119</v>
      </c>
    </row>
    <row r="304" spans="1:24" ht="25.5" customHeight="1">
      <c r="B304" s="55" t="s">
        <v>182</v>
      </c>
      <c r="R304" s="57"/>
    </row>
    <row r="305" spans="1:24" s="32" customFormat="1">
      <c r="A305" s="36"/>
      <c r="B305" s="59"/>
      <c r="C305" s="60"/>
      <c r="D305" s="60"/>
      <c r="E305" s="60"/>
      <c r="F305" s="61"/>
      <c r="G305" s="61"/>
      <c r="H305" s="60"/>
      <c r="I305" s="61"/>
      <c r="J305" s="61"/>
      <c r="K305" s="60"/>
      <c r="L305" s="61"/>
      <c r="M305" s="61"/>
      <c r="N305" s="60"/>
      <c r="O305" s="21"/>
      <c r="P305" s="61"/>
      <c r="Q305" s="61"/>
      <c r="R305" s="81"/>
      <c r="S305" s="61"/>
      <c r="T305" s="61"/>
      <c r="U305" s="61"/>
      <c r="V305" s="61"/>
      <c r="W305" s="61"/>
      <c r="X305" s="61"/>
    </row>
  </sheetData>
  <mergeCells count="14">
    <mergeCell ref="A1:X1"/>
    <mergeCell ref="V4:X4"/>
    <mergeCell ref="A2:U2"/>
    <mergeCell ref="F3:H3"/>
    <mergeCell ref="I3:K3"/>
    <mergeCell ref="A3:B5"/>
    <mergeCell ref="F4:H4"/>
    <mergeCell ref="P4:R4"/>
    <mergeCell ref="I4:K4"/>
    <mergeCell ref="C4:E4"/>
    <mergeCell ref="C3:E3"/>
    <mergeCell ref="S4:U4"/>
    <mergeCell ref="L3:N4"/>
    <mergeCell ref="P3:X3"/>
  </mergeCells>
  <pageMargins left="0.39370078740157483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C17" sqref="C17"/>
    </sheetView>
  </sheetViews>
  <sheetFormatPr defaultColWidth="9" defaultRowHeight="23.25"/>
  <cols>
    <col min="1" max="1" width="25.28515625" style="1" customWidth="1"/>
    <col min="2" max="16384" width="9" style="1"/>
  </cols>
  <sheetData>
    <row r="1" spans="1:2">
      <c r="A1" s="1" t="s">
        <v>95</v>
      </c>
      <c r="B1" s="2">
        <f>'จำนวนผู้สำเร็จ '!N24</f>
        <v>470</v>
      </c>
    </row>
    <row r="2" spans="1:2">
      <c r="A2" s="1" t="s">
        <v>78</v>
      </c>
      <c r="B2" s="2">
        <f>'จำนวนผู้สำเร็จ '!N68</f>
        <v>412</v>
      </c>
    </row>
    <row r="3" spans="1:2">
      <c r="A3" s="1" t="s">
        <v>71</v>
      </c>
      <c r="B3" s="2">
        <f>'จำนวนผู้สำเร็จ '!N81</f>
        <v>211</v>
      </c>
    </row>
    <row r="4" spans="1:2">
      <c r="A4" s="1" t="s">
        <v>63</v>
      </c>
      <c r="B4" s="2">
        <f>'จำนวนผู้สำเร็จ '!N145</f>
        <v>1205</v>
      </c>
    </row>
    <row r="5" spans="1:2">
      <c r="A5" s="1" t="s">
        <v>47</v>
      </c>
      <c r="B5" s="2">
        <f>'จำนวนผู้สำเร็จ '!N191</f>
        <v>1551</v>
      </c>
    </row>
    <row r="6" spans="1:2">
      <c r="A6" s="1" t="s">
        <v>35</v>
      </c>
      <c r="B6" s="2">
        <f>'จำนวนผู้สำเร็จ '!N210</f>
        <v>355</v>
      </c>
    </row>
    <row r="7" spans="1:2">
      <c r="A7" s="1" t="s">
        <v>32</v>
      </c>
      <c r="B7" s="2">
        <f>'จำนวนผู้สำเร็จ '!N235</f>
        <v>346</v>
      </c>
    </row>
    <row r="8" spans="1:2">
      <c r="A8" s="1" t="s">
        <v>20</v>
      </c>
      <c r="B8" s="2">
        <f>'จำนวนผู้สำเร็จ '!N258</f>
        <v>368</v>
      </c>
    </row>
    <row r="9" spans="1:2">
      <c r="A9" s="1" t="s">
        <v>15</v>
      </c>
      <c r="B9" s="2">
        <f>'จำนวนผู้สำเร็จ '!N276</f>
        <v>242</v>
      </c>
    </row>
    <row r="10" spans="1:2">
      <c r="A10" s="1" t="s">
        <v>9</v>
      </c>
      <c r="B10" s="2">
        <f>'จำนวนผู้สำเร็จ '!N284</f>
        <v>145</v>
      </c>
    </row>
    <row r="11" spans="1:2">
      <c r="A11" s="1" t="s">
        <v>6</v>
      </c>
      <c r="B11" s="2">
        <f>'จำนวนผู้สำเร็จ '!N295</f>
        <v>89</v>
      </c>
    </row>
    <row r="12" spans="1:2">
      <c r="A12" s="1" t="s">
        <v>163</v>
      </c>
      <c r="B12" s="2">
        <f>'จำนวนผู้สำเร็จ '!N302</f>
        <v>69</v>
      </c>
    </row>
    <row r="13" spans="1:2">
      <c r="B13" s="2">
        <f>SUM(B1:B12)</f>
        <v>5463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</vt:lpstr>
      <vt:lpstr>Sheet1</vt:lpstr>
      <vt:lpstr>'จำนวนผู้สำเร็จ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Helpdesk</cp:lastModifiedBy>
  <cp:lastPrinted>2021-10-25T06:14:58Z</cp:lastPrinted>
  <dcterms:created xsi:type="dcterms:W3CDTF">2013-06-26T10:38:37Z</dcterms:created>
  <dcterms:modified xsi:type="dcterms:W3CDTF">2023-10-19T09:20:33Z</dcterms:modified>
</cp:coreProperties>
</file>