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:\สถิติขึ้นเว็บไซต์\ล่าสุด\"/>
    </mc:Choice>
  </mc:AlternateContent>
  <bookViews>
    <workbookView xWindow="0" yWindow="0" windowWidth="28800" windowHeight="12300"/>
  </bookViews>
  <sheets>
    <sheet name="นศ.ทั้งหมดแยกชั้นปี " sheetId="6" r:id="rId1"/>
    <sheet name="Sheet1" sheetId="7" state="hidden" r:id="rId2"/>
  </sheets>
  <externalReferences>
    <externalReference r:id="rId3"/>
  </externalReferences>
  <definedNames>
    <definedName name="_xlnm.Print_Titles" localSheetId="0">'นศ.ทั้งหมดแยกชั้นปี '!$3:$6</definedName>
  </definedNames>
  <calcPr calcId="162913"/>
</workbook>
</file>

<file path=xl/calcChain.xml><?xml version="1.0" encoding="utf-8"?>
<calcChain xmlns="http://schemas.openxmlformats.org/spreadsheetml/2006/main">
  <c r="H188" i="6" l="1"/>
  <c r="H187" i="6"/>
  <c r="E187" i="6"/>
  <c r="K187" i="6"/>
  <c r="N187" i="6"/>
  <c r="Q187" i="6"/>
  <c r="T187" i="6"/>
  <c r="W187" i="6"/>
  <c r="Z187" i="6"/>
  <c r="AA187" i="6"/>
  <c r="AB187" i="6"/>
  <c r="AC187" i="6" l="1"/>
  <c r="AB82" i="6" l="1"/>
  <c r="AA82" i="6"/>
  <c r="V257" i="6"/>
  <c r="U257" i="6"/>
  <c r="E222" i="6"/>
  <c r="H222" i="6"/>
  <c r="K222" i="6"/>
  <c r="N222" i="6"/>
  <c r="Q222" i="6"/>
  <c r="T222" i="6"/>
  <c r="W222" i="6"/>
  <c r="Z222" i="6"/>
  <c r="AA222" i="6"/>
  <c r="AB222" i="6"/>
  <c r="E216" i="6"/>
  <c r="H216" i="6"/>
  <c r="K216" i="6"/>
  <c r="N216" i="6"/>
  <c r="Q216" i="6"/>
  <c r="T216" i="6"/>
  <c r="W216" i="6"/>
  <c r="Z216" i="6"/>
  <c r="AA216" i="6"/>
  <c r="AB216" i="6"/>
  <c r="D133" i="6"/>
  <c r="F133" i="6"/>
  <c r="G133" i="6"/>
  <c r="I133" i="6"/>
  <c r="J133" i="6"/>
  <c r="L133" i="6"/>
  <c r="M133" i="6"/>
  <c r="O133" i="6"/>
  <c r="P133" i="6"/>
  <c r="R133" i="6"/>
  <c r="S133" i="6"/>
  <c r="U133" i="6"/>
  <c r="V133" i="6"/>
  <c r="X133" i="6"/>
  <c r="Y133" i="6"/>
  <c r="C133" i="6"/>
  <c r="AB131" i="6"/>
  <c r="AA131" i="6"/>
  <c r="Z131" i="6"/>
  <c r="W131" i="6"/>
  <c r="T131" i="6"/>
  <c r="Q131" i="6"/>
  <c r="N131" i="6"/>
  <c r="K131" i="6"/>
  <c r="H131" i="6"/>
  <c r="E131" i="6"/>
  <c r="K147" i="6"/>
  <c r="AC222" i="6" l="1"/>
  <c r="AC216" i="6"/>
  <c r="AC131" i="6"/>
  <c r="AB79" i="6"/>
  <c r="AB80" i="6" s="1"/>
  <c r="AA79" i="6"/>
  <c r="AA80" i="6" s="1"/>
  <c r="Z79" i="6"/>
  <c r="Z80" i="6" s="1"/>
  <c r="W79" i="6"/>
  <c r="W80" i="6" s="1"/>
  <c r="T79" i="6"/>
  <c r="T80" i="6" s="1"/>
  <c r="Q79" i="6"/>
  <c r="Q80" i="6" s="1"/>
  <c r="N79" i="6"/>
  <c r="N80" i="6" s="1"/>
  <c r="K79" i="6"/>
  <c r="K80" i="6" s="1"/>
  <c r="H79" i="6"/>
  <c r="H80" i="6" s="1"/>
  <c r="G80" i="6"/>
  <c r="I80" i="6"/>
  <c r="J80" i="6"/>
  <c r="L80" i="6"/>
  <c r="M80" i="6"/>
  <c r="O80" i="6"/>
  <c r="P80" i="6"/>
  <c r="R80" i="6"/>
  <c r="S80" i="6"/>
  <c r="U80" i="6"/>
  <c r="V80" i="6"/>
  <c r="X80" i="6"/>
  <c r="Y80" i="6"/>
  <c r="D80" i="6"/>
  <c r="F80" i="6"/>
  <c r="E79" i="6"/>
  <c r="E80" i="6" s="1"/>
  <c r="C80" i="6"/>
  <c r="Y31" i="6"/>
  <c r="X31" i="6"/>
  <c r="V31" i="6"/>
  <c r="U31" i="6"/>
  <c r="S31" i="6"/>
  <c r="R31" i="6"/>
  <c r="P31" i="6"/>
  <c r="O31" i="6"/>
  <c r="M31" i="6"/>
  <c r="L31" i="6"/>
  <c r="J31" i="6"/>
  <c r="I31" i="6"/>
  <c r="G31" i="6"/>
  <c r="F31" i="6"/>
  <c r="D31" i="6"/>
  <c r="C31" i="6"/>
  <c r="AB30" i="6"/>
  <c r="AB31" i="6" s="1"/>
  <c r="AA30" i="6"/>
  <c r="AA31" i="6" s="1"/>
  <c r="Z30" i="6"/>
  <c r="Z31" i="6" s="1"/>
  <c r="W30" i="6"/>
  <c r="W31" i="6" s="1"/>
  <c r="T30" i="6"/>
  <c r="T31" i="6" s="1"/>
  <c r="Q30" i="6"/>
  <c r="Q31" i="6" s="1"/>
  <c r="N30" i="6"/>
  <c r="N31" i="6" s="1"/>
  <c r="K30" i="6"/>
  <c r="K31" i="6" s="1"/>
  <c r="H30" i="6"/>
  <c r="H31" i="6" s="1"/>
  <c r="E30" i="6"/>
  <c r="AC79" i="6" l="1"/>
  <c r="AC80" i="6" s="1"/>
  <c r="AC30" i="6"/>
  <c r="AC31" i="6" s="1"/>
  <c r="E31" i="6"/>
  <c r="D18" i="6" l="1"/>
  <c r="F18" i="6"/>
  <c r="G18" i="6"/>
  <c r="I18" i="6"/>
  <c r="J18" i="6"/>
  <c r="L18" i="6"/>
  <c r="M18" i="6"/>
  <c r="O18" i="6"/>
  <c r="P18" i="6"/>
  <c r="R18" i="6"/>
  <c r="S18" i="6"/>
  <c r="U18" i="6"/>
  <c r="V18" i="6"/>
  <c r="X18" i="6"/>
  <c r="Y18" i="6"/>
  <c r="C18" i="6"/>
  <c r="AA105" i="6" l="1"/>
  <c r="K278" i="6" l="1"/>
  <c r="Q246" i="6"/>
  <c r="O129" i="6"/>
  <c r="E173" i="6" l="1"/>
  <c r="H173" i="6"/>
  <c r="K173" i="6"/>
  <c r="N173" i="6"/>
  <c r="Q173" i="6"/>
  <c r="T173" i="6"/>
  <c r="W173" i="6"/>
  <c r="Z173" i="6"/>
  <c r="AA173" i="6"/>
  <c r="AB173" i="6"/>
  <c r="AC173" i="6" l="1"/>
  <c r="AB17" i="6" l="1"/>
  <c r="AB18" i="6" s="1"/>
  <c r="AA17" i="6"/>
  <c r="AA18" i="6" s="1"/>
  <c r="Z17" i="6"/>
  <c r="Z18" i="6" s="1"/>
  <c r="W17" i="6"/>
  <c r="W18" i="6" s="1"/>
  <c r="T17" i="6"/>
  <c r="T18" i="6" s="1"/>
  <c r="Q17" i="6"/>
  <c r="Q18" i="6" s="1"/>
  <c r="N17" i="6"/>
  <c r="N18" i="6" s="1"/>
  <c r="K17" i="6"/>
  <c r="K18" i="6" s="1"/>
  <c r="H17" i="6"/>
  <c r="H18" i="6" s="1"/>
  <c r="E17" i="6"/>
  <c r="E18" i="6" s="1"/>
  <c r="AC17" i="6" l="1"/>
  <c r="AC18" i="6" s="1"/>
  <c r="K317" i="6"/>
  <c r="K318" i="6"/>
  <c r="AB132" i="6" l="1"/>
  <c r="AB133" i="6" s="1"/>
  <c r="AA132" i="6"/>
  <c r="AA133" i="6" s="1"/>
  <c r="AB71" i="6"/>
  <c r="AB70" i="6"/>
  <c r="AA71" i="6"/>
  <c r="AA70" i="6"/>
  <c r="AB26" i="6"/>
  <c r="AA26" i="6"/>
  <c r="AB25" i="6"/>
  <c r="AA25" i="6"/>
  <c r="AB20" i="6"/>
  <c r="AA20" i="6"/>
  <c r="AB11" i="6"/>
  <c r="AB12" i="6"/>
  <c r="AB13" i="6"/>
  <c r="AB14" i="6"/>
  <c r="AB10" i="6"/>
  <c r="AA11" i="6"/>
  <c r="AA12" i="6"/>
  <c r="AA13" i="6"/>
  <c r="AA14" i="6"/>
  <c r="AA10" i="6"/>
  <c r="M326" i="6"/>
  <c r="M327" i="6" s="1"/>
  <c r="M328" i="6" s="1"/>
  <c r="L326" i="6"/>
  <c r="L327" i="6" s="1"/>
  <c r="L328" i="6" s="1"/>
  <c r="N325" i="6"/>
  <c r="N326" i="6" s="1"/>
  <c r="N327" i="6" s="1"/>
  <c r="N328" i="6" s="1"/>
  <c r="E14" i="7" s="1"/>
  <c r="M319" i="6"/>
  <c r="L319" i="6"/>
  <c r="N318" i="6"/>
  <c r="N317" i="6"/>
  <c r="M315" i="6"/>
  <c r="M320" i="6" s="1"/>
  <c r="M321" i="6" s="1"/>
  <c r="L315" i="6"/>
  <c r="N314" i="6"/>
  <c r="N315" i="6" s="1"/>
  <c r="M308" i="6"/>
  <c r="M309" i="6" s="1"/>
  <c r="M310" i="6" s="1"/>
  <c r="L308" i="6"/>
  <c r="L309" i="6" s="1"/>
  <c r="L310" i="6" s="1"/>
  <c r="N307" i="6"/>
  <c r="N306" i="6"/>
  <c r="M300" i="6"/>
  <c r="L300" i="6"/>
  <c r="L301" i="6" s="1"/>
  <c r="L302" i="6" s="1"/>
  <c r="N299" i="6"/>
  <c r="N298" i="6"/>
  <c r="N297" i="6"/>
  <c r="N296" i="6"/>
  <c r="N295" i="6"/>
  <c r="N294" i="6"/>
  <c r="N293" i="6"/>
  <c r="N292" i="6"/>
  <c r="N291" i="6"/>
  <c r="N290" i="6"/>
  <c r="N289" i="6"/>
  <c r="N288" i="6"/>
  <c r="N287" i="6"/>
  <c r="N286" i="6"/>
  <c r="M280" i="6"/>
  <c r="M281" i="6" s="1"/>
  <c r="L280" i="6"/>
  <c r="L281" i="6" s="1"/>
  <c r="N279" i="6"/>
  <c r="N278" i="6"/>
  <c r="N277" i="6"/>
  <c r="M273" i="6"/>
  <c r="L273" i="6"/>
  <c r="N272" i="6"/>
  <c r="N271" i="6"/>
  <c r="M269" i="6"/>
  <c r="L269" i="6"/>
  <c r="N268" i="6"/>
  <c r="N267" i="6"/>
  <c r="N266" i="6"/>
  <c r="N265" i="6"/>
  <c r="N264" i="6"/>
  <c r="N263" i="6"/>
  <c r="M257" i="6"/>
  <c r="L257" i="6"/>
  <c r="N256" i="6"/>
  <c r="N255" i="6"/>
  <c r="M253" i="6"/>
  <c r="L253" i="6"/>
  <c r="N252" i="6"/>
  <c r="N251" i="6"/>
  <c r="N250" i="6"/>
  <c r="N249" i="6"/>
  <c r="M247" i="6"/>
  <c r="L247" i="6"/>
  <c r="N246" i="6"/>
  <c r="N245" i="6"/>
  <c r="N244" i="6"/>
  <c r="N243" i="6"/>
  <c r="N242" i="6"/>
  <c r="N241" i="6"/>
  <c r="N240" i="6"/>
  <c r="N239" i="6"/>
  <c r="N238" i="6"/>
  <c r="N237" i="6"/>
  <c r="M231" i="6"/>
  <c r="L231" i="6"/>
  <c r="N230" i="6"/>
  <c r="N231" i="6" s="1"/>
  <c r="M228" i="6"/>
  <c r="L228" i="6"/>
  <c r="N227" i="6"/>
  <c r="N228" i="6" s="1"/>
  <c r="M225" i="6"/>
  <c r="L225" i="6"/>
  <c r="N224" i="6"/>
  <c r="N223" i="6"/>
  <c r="N221" i="6"/>
  <c r="M219" i="6"/>
  <c r="L219" i="6"/>
  <c r="N218" i="6"/>
  <c r="N217" i="6"/>
  <c r="N215" i="6"/>
  <c r="N214" i="6"/>
  <c r="M208" i="6"/>
  <c r="L208" i="6"/>
  <c r="N207" i="6"/>
  <c r="N208" i="6" s="1"/>
  <c r="M205" i="6"/>
  <c r="L205" i="6"/>
  <c r="N204" i="6"/>
  <c r="N203" i="6"/>
  <c r="N202" i="6"/>
  <c r="M198" i="6"/>
  <c r="L198" i="6"/>
  <c r="N197" i="6"/>
  <c r="N198" i="6" s="1"/>
  <c r="M195" i="6"/>
  <c r="L195" i="6"/>
  <c r="N194" i="6"/>
  <c r="N193" i="6"/>
  <c r="N192" i="6"/>
  <c r="N191" i="6"/>
  <c r="M189" i="6"/>
  <c r="L189" i="6"/>
  <c r="N188" i="6"/>
  <c r="M185" i="6"/>
  <c r="L185" i="6"/>
  <c r="N184" i="6"/>
  <c r="N183" i="6"/>
  <c r="M181" i="6"/>
  <c r="L181" i="6"/>
  <c r="N180" i="6"/>
  <c r="N181" i="6" s="1"/>
  <c r="M178" i="6"/>
  <c r="L178" i="6"/>
  <c r="N177" i="6"/>
  <c r="N176" i="6"/>
  <c r="N175" i="6"/>
  <c r="N174" i="6"/>
  <c r="N172" i="6"/>
  <c r="N171" i="6"/>
  <c r="N170" i="6"/>
  <c r="N169" i="6"/>
  <c r="N168" i="6"/>
  <c r="N167" i="6"/>
  <c r="M161" i="6"/>
  <c r="M162" i="6" s="1"/>
  <c r="L161" i="6"/>
  <c r="L162" i="6" s="1"/>
  <c r="N160" i="6"/>
  <c r="N159" i="6"/>
  <c r="N158" i="6"/>
  <c r="N157" i="6"/>
  <c r="N156" i="6"/>
  <c r="N155" i="6"/>
  <c r="N154" i="6"/>
  <c r="N153" i="6"/>
  <c r="N152" i="6"/>
  <c r="M148" i="6"/>
  <c r="L148" i="6"/>
  <c r="N147" i="6"/>
  <c r="N146" i="6"/>
  <c r="N145" i="6"/>
  <c r="N144" i="6"/>
  <c r="N143" i="6"/>
  <c r="N142" i="6"/>
  <c r="N141" i="6"/>
  <c r="N140" i="6"/>
  <c r="N139" i="6"/>
  <c r="N138" i="6"/>
  <c r="N137" i="6"/>
  <c r="N136" i="6"/>
  <c r="N135" i="6"/>
  <c r="M129" i="6"/>
  <c r="L129" i="6"/>
  <c r="N128" i="6"/>
  <c r="N127" i="6"/>
  <c r="N126" i="6"/>
  <c r="N125" i="6"/>
  <c r="N124" i="6"/>
  <c r="N123" i="6"/>
  <c r="N122" i="6"/>
  <c r="N121" i="6"/>
  <c r="N120" i="6"/>
  <c r="N119" i="6"/>
  <c r="N118" i="6"/>
  <c r="N117" i="6"/>
  <c r="N116" i="6"/>
  <c r="N115" i="6"/>
  <c r="N114" i="6"/>
  <c r="N113" i="6"/>
  <c r="N112" i="6"/>
  <c r="N111" i="6"/>
  <c r="N110" i="6"/>
  <c r="N109" i="6"/>
  <c r="N108" i="6"/>
  <c r="N107" i="6"/>
  <c r="N106" i="6"/>
  <c r="N105" i="6"/>
  <c r="N104" i="6"/>
  <c r="N103" i="6"/>
  <c r="M98" i="6"/>
  <c r="M99" i="6" s="1"/>
  <c r="L98" i="6"/>
  <c r="L99" i="6" s="1"/>
  <c r="M97" i="6"/>
  <c r="L97" i="6"/>
  <c r="N96" i="6"/>
  <c r="N95" i="6"/>
  <c r="N94" i="6"/>
  <c r="N93" i="6"/>
  <c r="N92" i="6"/>
  <c r="M86" i="6"/>
  <c r="L86" i="6"/>
  <c r="N85" i="6"/>
  <c r="N86" i="6" s="1"/>
  <c r="M83" i="6"/>
  <c r="L83" i="6"/>
  <c r="N82" i="6"/>
  <c r="N132" i="6"/>
  <c r="N133" i="6" s="1"/>
  <c r="M75" i="6"/>
  <c r="L75" i="6"/>
  <c r="N74" i="6"/>
  <c r="N75" i="6" s="1"/>
  <c r="M72" i="6"/>
  <c r="L72" i="6"/>
  <c r="N71" i="6"/>
  <c r="N70" i="6"/>
  <c r="M68" i="6"/>
  <c r="L68" i="6"/>
  <c r="N67" i="6"/>
  <c r="N68" i="6" s="1"/>
  <c r="M61" i="6"/>
  <c r="L61" i="6"/>
  <c r="N60" i="6"/>
  <c r="N61" i="6" s="1"/>
  <c r="M58" i="6"/>
  <c r="L58" i="6"/>
  <c r="N57" i="6"/>
  <c r="N56" i="6"/>
  <c r="N55" i="6"/>
  <c r="M65" i="6"/>
  <c r="L65" i="6"/>
  <c r="N64" i="6"/>
  <c r="N63" i="6"/>
  <c r="M53" i="6"/>
  <c r="L53" i="6"/>
  <c r="N52" i="6"/>
  <c r="N53" i="6" s="1"/>
  <c r="M50" i="6"/>
  <c r="L50" i="6"/>
  <c r="N49" i="6"/>
  <c r="N48" i="6"/>
  <c r="N47" i="6"/>
  <c r="N46" i="6"/>
  <c r="N45" i="6"/>
  <c r="N44" i="6"/>
  <c r="M42" i="6"/>
  <c r="L42" i="6"/>
  <c r="N41" i="6"/>
  <c r="N40" i="6"/>
  <c r="N39" i="6"/>
  <c r="N38" i="6"/>
  <c r="N37" i="6"/>
  <c r="M27" i="6"/>
  <c r="M32" i="6" s="1"/>
  <c r="L27" i="6"/>
  <c r="L32" i="6" s="1"/>
  <c r="N26" i="6"/>
  <c r="N25" i="6"/>
  <c r="M21" i="6"/>
  <c r="L21" i="6"/>
  <c r="N20" i="6"/>
  <c r="N21" i="6" s="1"/>
  <c r="M15" i="6"/>
  <c r="L15" i="6"/>
  <c r="N14" i="6"/>
  <c r="N13" i="6"/>
  <c r="N12" i="6"/>
  <c r="N11" i="6"/>
  <c r="N10" i="6"/>
  <c r="M87" i="6" l="1"/>
  <c r="L87" i="6"/>
  <c r="M22" i="6"/>
  <c r="M33" i="6" s="1"/>
  <c r="L22" i="6"/>
  <c r="L33" i="6" s="1"/>
  <c r="M149" i="6"/>
  <c r="M163" i="6" s="1"/>
  <c r="N205" i="6"/>
  <c r="N209" i="6" s="1"/>
  <c r="L209" i="6"/>
  <c r="M232" i="6"/>
  <c r="M233" i="6" s="1"/>
  <c r="N72" i="6"/>
  <c r="N15" i="6"/>
  <c r="N22" i="6" s="1"/>
  <c r="L232" i="6"/>
  <c r="L233" i="6" s="1"/>
  <c r="L258" i="6"/>
  <c r="L259" i="6" s="1"/>
  <c r="L149" i="6"/>
  <c r="L163" i="6" s="1"/>
  <c r="L199" i="6"/>
  <c r="N280" i="6"/>
  <c r="N281" i="6" s="1"/>
  <c r="L320" i="6"/>
  <c r="L321" i="6" s="1"/>
  <c r="M199" i="6"/>
  <c r="M258" i="6"/>
  <c r="M259" i="6" s="1"/>
  <c r="M301" i="6"/>
  <c r="M302" i="6" s="1"/>
  <c r="M209" i="6"/>
  <c r="N219" i="6"/>
  <c r="N225" i="6"/>
  <c r="N247" i="6"/>
  <c r="N257" i="6"/>
  <c r="M274" i="6"/>
  <c r="M282" i="6" s="1"/>
  <c r="N27" i="6"/>
  <c r="N32" i="6" s="1"/>
  <c r="N42" i="6"/>
  <c r="L76" i="6"/>
  <c r="N129" i="6"/>
  <c r="N161" i="6"/>
  <c r="N162" i="6" s="1"/>
  <c r="N319" i="6"/>
  <c r="N320" i="6" s="1"/>
  <c r="N321" i="6" s="1"/>
  <c r="E13" i="7" s="1"/>
  <c r="N50" i="6"/>
  <c r="N65" i="6"/>
  <c r="N58" i="6"/>
  <c r="M76" i="6"/>
  <c r="N83" i="6"/>
  <c r="N87" i="6" s="1"/>
  <c r="N97" i="6"/>
  <c r="N178" i="6"/>
  <c r="N185" i="6"/>
  <c r="N189" i="6"/>
  <c r="N195" i="6"/>
  <c r="N269" i="6"/>
  <c r="N273" i="6"/>
  <c r="L274" i="6"/>
  <c r="L282" i="6" s="1"/>
  <c r="N300" i="6"/>
  <c r="N301" i="6" s="1"/>
  <c r="N302" i="6" s="1"/>
  <c r="N308" i="6"/>
  <c r="N309" i="6" s="1"/>
  <c r="N310" i="6" s="1"/>
  <c r="E12" i="7" s="1"/>
  <c r="N148" i="6"/>
  <c r="N253" i="6"/>
  <c r="N98" i="6"/>
  <c r="N99" i="6" s="1"/>
  <c r="E5" i="7" s="1"/>
  <c r="L210" i="6" l="1"/>
  <c r="M88" i="6"/>
  <c r="N149" i="6"/>
  <c r="N163" i="6" s="1"/>
  <c r="E6" i="7" s="1"/>
  <c r="N274" i="6"/>
  <c r="N282" i="6" s="1"/>
  <c r="E10" i="7" s="1"/>
  <c r="L88" i="6"/>
  <c r="L329" i="6" s="1"/>
  <c r="N232" i="6"/>
  <c r="N233" i="6" s="1"/>
  <c r="E8" i="7" s="1"/>
  <c r="N258" i="6"/>
  <c r="N259" i="6" s="1"/>
  <c r="E9" i="7" s="1"/>
  <c r="N199" i="6"/>
  <c r="N210" i="6" s="1"/>
  <c r="E7" i="7" s="1"/>
  <c r="N76" i="6"/>
  <c r="N88" i="6" s="1"/>
  <c r="E4" i="7" s="1"/>
  <c r="M210" i="6"/>
  <c r="N33" i="6"/>
  <c r="E3" i="7" s="1"/>
  <c r="E11" i="7"/>
  <c r="AB296" i="6"/>
  <c r="AA296" i="6"/>
  <c r="Z296" i="6"/>
  <c r="W296" i="6"/>
  <c r="T296" i="6"/>
  <c r="Q296" i="6"/>
  <c r="K296" i="6"/>
  <c r="H296" i="6"/>
  <c r="E296" i="6"/>
  <c r="AB295" i="6"/>
  <c r="AA295" i="6"/>
  <c r="Z295" i="6"/>
  <c r="W295" i="6"/>
  <c r="T295" i="6"/>
  <c r="Q295" i="6"/>
  <c r="K295" i="6"/>
  <c r="H295" i="6"/>
  <c r="E295" i="6"/>
  <c r="AB293" i="6"/>
  <c r="AA293" i="6"/>
  <c r="Z293" i="6"/>
  <c r="W293" i="6"/>
  <c r="T293" i="6"/>
  <c r="Q293" i="6"/>
  <c r="K293" i="6"/>
  <c r="H293" i="6"/>
  <c r="E293" i="6"/>
  <c r="AB290" i="6"/>
  <c r="AA290" i="6"/>
  <c r="Z290" i="6"/>
  <c r="W290" i="6"/>
  <c r="T290" i="6"/>
  <c r="Q290" i="6"/>
  <c r="K290" i="6"/>
  <c r="H290" i="6"/>
  <c r="E290" i="6"/>
  <c r="AB288" i="6"/>
  <c r="AA288" i="6"/>
  <c r="Z288" i="6"/>
  <c r="W288" i="6"/>
  <c r="T288" i="6"/>
  <c r="Q288" i="6"/>
  <c r="K288" i="6"/>
  <c r="H288" i="6"/>
  <c r="E288" i="6"/>
  <c r="E15" i="7" l="1"/>
  <c r="M329" i="6"/>
  <c r="N329" i="6"/>
  <c r="AC296" i="6"/>
  <c r="AC295" i="6"/>
  <c r="AC293" i="6"/>
  <c r="AC290" i="6"/>
  <c r="AC288" i="6"/>
  <c r="AB159" i="6" l="1"/>
  <c r="AA159" i="6"/>
  <c r="Z159" i="6"/>
  <c r="W159" i="6"/>
  <c r="T159" i="6"/>
  <c r="Q159" i="6"/>
  <c r="K159" i="6"/>
  <c r="H159" i="6"/>
  <c r="E159" i="6"/>
  <c r="AB143" i="6"/>
  <c r="AA143" i="6"/>
  <c r="Z143" i="6"/>
  <c r="W143" i="6"/>
  <c r="T143" i="6"/>
  <c r="Q143" i="6"/>
  <c r="K143" i="6"/>
  <c r="H143" i="6"/>
  <c r="E143" i="6"/>
  <c r="H112" i="6"/>
  <c r="E105" i="6"/>
  <c r="E106" i="6"/>
  <c r="E107" i="6"/>
  <c r="AB64" i="6"/>
  <c r="AA64" i="6"/>
  <c r="Z64" i="6"/>
  <c r="W64" i="6"/>
  <c r="T64" i="6"/>
  <c r="Q64" i="6"/>
  <c r="K64" i="6"/>
  <c r="H64" i="6"/>
  <c r="E64" i="6"/>
  <c r="AC64" i="6" l="1"/>
  <c r="AC143" i="6"/>
  <c r="AC159" i="6"/>
  <c r="E10" i="6"/>
  <c r="E11" i="6"/>
  <c r="D97" i="6" l="1"/>
  <c r="F97" i="6"/>
  <c r="G97" i="6"/>
  <c r="I97" i="6"/>
  <c r="J97" i="6"/>
  <c r="O97" i="6"/>
  <c r="P97" i="6"/>
  <c r="R97" i="6"/>
  <c r="S97" i="6"/>
  <c r="U97" i="6"/>
  <c r="V97" i="6"/>
  <c r="X97" i="6"/>
  <c r="Y97" i="6"/>
  <c r="C97" i="6"/>
  <c r="C280" i="6"/>
  <c r="C281" i="6" s="1"/>
  <c r="AA306" i="6" l="1"/>
  <c r="C75" i="6"/>
  <c r="D83" i="6"/>
  <c r="F83" i="6"/>
  <c r="F87" i="6" s="1"/>
  <c r="G83" i="6"/>
  <c r="I83" i="6"/>
  <c r="J83" i="6"/>
  <c r="O83" i="6"/>
  <c r="P83" i="6"/>
  <c r="R83" i="6"/>
  <c r="S83" i="6"/>
  <c r="U83" i="6"/>
  <c r="V83" i="6"/>
  <c r="X83" i="6"/>
  <c r="Y83" i="6"/>
  <c r="C83" i="6"/>
  <c r="C195" i="6" l="1"/>
  <c r="C189" i="6"/>
  <c r="C185" i="6"/>
  <c r="C98" i="6"/>
  <c r="C61" i="6"/>
  <c r="Y319" i="6"/>
  <c r="X319" i="6"/>
  <c r="V319" i="6"/>
  <c r="U319" i="6"/>
  <c r="S319" i="6"/>
  <c r="R319" i="6"/>
  <c r="P319" i="6"/>
  <c r="O319" i="6"/>
  <c r="J319" i="6"/>
  <c r="I319" i="6"/>
  <c r="G319" i="6"/>
  <c r="F319" i="6"/>
  <c r="D319" i="6"/>
  <c r="C319" i="6"/>
  <c r="AB318" i="6"/>
  <c r="AA318" i="6"/>
  <c r="Z318" i="6"/>
  <c r="W318" i="6"/>
  <c r="T318" i="6"/>
  <c r="Q318" i="6"/>
  <c r="H318" i="6"/>
  <c r="E318" i="6"/>
  <c r="AB317" i="6"/>
  <c r="AA317" i="6"/>
  <c r="Z317" i="6"/>
  <c r="W317" i="6"/>
  <c r="T317" i="6"/>
  <c r="Q317" i="6"/>
  <c r="H317" i="6"/>
  <c r="E317" i="6"/>
  <c r="Y315" i="6"/>
  <c r="X315" i="6"/>
  <c r="V315" i="6"/>
  <c r="U315" i="6"/>
  <c r="S315" i="6"/>
  <c r="R315" i="6"/>
  <c r="P315" i="6"/>
  <c r="O315" i="6"/>
  <c r="J315" i="6"/>
  <c r="I315" i="6"/>
  <c r="G315" i="6"/>
  <c r="F315" i="6"/>
  <c r="D315" i="6"/>
  <c r="C315" i="6"/>
  <c r="AB314" i="6"/>
  <c r="AB315" i="6" s="1"/>
  <c r="AA314" i="6"/>
  <c r="AA315" i="6" s="1"/>
  <c r="Z314" i="6"/>
  <c r="Z315" i="6" s="1"/>
  <c r="W314" i="6"/>
  <c r="W315" i="6" s="1"/>
  <c r="T314" i="6"/>
  <c r="T315" i="6" s="1"/>
  <c r="Q314" i="6"/>
  <c r="Q315" i="6" s="1"/>
  <c r="K314" i="6"/>
  <c r="K315" i="6" s="1"/>
  <c r="H314" i="6"/>
  <c r="E314" i="6"/>
  <c r="E315" i="6" s="1"/>
  <c r="AB298" i="6"/>
  <c r="AA298" i="6"/>
  <c r="Z298" i="6"/>
  <c r="W298" i="6"/>
  <c r="T298" i="6"/>
  <c r="Q298" i="6"/>
  <c r="K298" i="6"/>
  <c r="H298" i="6"/>
  <c r="E298" i="6"/>
  <c r="AB287" i="6"/>
  <c r="AA287" i="6"/>
  <c r="Z287" i="6"/>
  <c r="W287" i="6"/>
  <c r="T287" i="6"/>
  <c r="Q287" i="6"/>
  <c r="K287" i="6"/>
  <c r="H287" i="6"/>
  <c r="E287" i="6"/>
  <c r="R320" i="6" l="1"/>
  <c r="R321" i="6" s="1"/>
  <c r="G320" i="6"/>
  <c r="G321" i="6" s="1"/>
  <c r="Z319" i="6"/>
  <c r="Z320" i="6" s="1"/>
  <c r="Z321" i="6" s="1"/>
  <c r="J320" i="6"/>
  <c r="J321" i="6" s="1"/>
  <c r="Y320" i="6"/>
  <c r="Y321" i="6" s="1"/>
  <c r="K319" i="6"/>
  <c r="K320" i="6" s="1"/>
  <c r="K321" i="6" s="1"/>
  <c r="D13" i="7" s="1"/>
  <c r="W319" i="6"/>
  <c r="W320" i="6" s="1"/>
  <c r="W321" i="6" s="1"/>
  <c r="AC318" i="6"/>
  <c r="Q319" i="6"/>
  <c r="Q320" i="6" s="1"/>
  <c r="Q321" i="6" s="1"/>
  <c r="F13" i="7" s="1"/>
  <c r="AA319" i="6"/>
  <c r="AA320" i="6" s="1"/>
  <c r="AA321" i="6" s="1"/>
  <c r="I320" i="6"/>
  <c r="I321" i="6" s="1"/>
  <c r="F320" i="6"/>
  <c r="F321" i="6" s="1"/>
  <c r="U320" i="6"/>
  <c r="U321" i="6" s="1"/>
  <c r="T319" i="6"/>
  <c r="T320" i="6" s="1"/>
  <c r="T321" i="6" s="1"/>
  <c r="G13" i="7" s="1"/>
  <c r="AB319" i="6"/>
  <c r="AB320" i="6" s="1"/>
  <c r="AB321" i="6" s="1"/>
  <c r="AC314" i="6"/>
  <c r="AC315" i="6" s="1"/>
  <c r="C320" i="6"/>
  <c r="C321" i="6" s="1"/>
  <c r="V320" i="6"/>
  <c r="V321" i="6" s="1"/>
  <c r="O320" i="6"/>
  <c r="O321" i="6" s="1"/>
  <c r="P320" i="6"/>
  <c r="P321" i="6" s="1"/>
  <c r="X320" i="6"/>
  <c r="X321" i="6" s="1"/>
  <c r="AC317" i="6"/>
  <c r="D320" i="6"/>
  <c r="D321" i="6" s="1"/>
  <c r="S320" i="6"/>
  <c r="S321" i="6" s="1"/>
  <c r="E319" i="6"/>
  <c r="E320" i="6" s="1"/>
  <c r="E321" i="6" s="1"/>
  <c r="B13" i="7" s="1"/>
  <c r="H315" i="6"/>
  <c r="H319" i="6"/>
  <c r="AC298" i="6"/>
  <c r="AC287" i="6"/>
  <c r="AC319" i="6" l="1"/>
  <c r="AC320" i="6" s="1"/>
  <c r="AC321" i="6" s="1"/>
  <c r="H320" i="6"/>
  <c r="H321" i="6" s="1"/>
  <c r="C13" i="7" s="1"/>
  <c r="J13" i="7" s="1"/>
  <c r="AB251" i="6" l="1"/>
  <c r="AA251" i="6"/>
  <c r="Z251" i="6"/>
  <c r="W251" i="6"/>
  <c r="T251" i="6"/>
  <c r="Q251" i="6"/>
  <c r="K251" i="6"/>
  <c r="H251" i="6"/>
  <c r="E251" i="6"/>
  <c r="AB239" i="6"/>
  <c r="AA239" i="6"/>
  <c r="Z239" i="6"/>
  <c r="W239" i="6"/>
  <c r="T239" i="6"/>
  <c r="Q239" i="6"/>
  <c r="K239" i="6"/>
  <c r="H239" i="6"/>
  <c r="E239" i="6"/>
  <c r="AB221" i="6"/>
  <c r="AA221" i="6"/>
  <c r="Z221" i="6"/>
  <c r="W221" i="6"/>
  <c r="T221" i="6"/>
  <c r="Q221" i="6"/>
  <c r="K221" i="6"/>
  <c r="H221" i="6"/>
  <c r="E221" i="6"/>
  <c r="AB215" i="6"/>
  <c r="AA215" i="6"/>
  <c r="Z215" i="6"/>
  <c r="W215" i="6"/>
  <c r="T215" i="6"/>
  <c r="Q215" i="6"/>
  <c r="K215" i="6"/>
  <c r="H215" i="6"/>
  <c r="E215" i="6"/>
  <c r="AC221" i="6" l="1"/>
  <c r="AC251" i="6"/>
  <c r="AC239" i="6"/>
  <c r="AC215" i="6"/>
  <c r="Y228" i="6" l="1"/>
  <c r="X228" i="6"/>
  <c r="V228" i="6"/>
  <c r="U228" i="6"/>
  <c r="S228" i="6"/>
  <c r="R228" i="6"/>
  <c r="P228" i="6"/>
  <c r="O228" i="6"/>
  <c r="J228" i="6"/>
  <c r="I228" i="6"/>
  <c r="G228" i="6"/>
  <c r="F228" i="6"/>
  <c r="D228" i="6"/>
  <c r="C228" i="6"/>
  <c r="AB227" i="6"/>
  <c r="AB228" i="6" s="1"/>
  <c r="AA227" i="6"/>
  <c r="AA228" i="6" s="1"/>
  <c r="Z227" i="6"/>
  <c r="Z228" i="6" s="1"/>
  <c r="W227" i="6"/>
  <c r="W228" i="6" s="1"/>
  <c r="T227" i="6"/>
  <c r="T228" i="6" s="1"/>
  <c r="Q227" i="6"/>
  <c r="Q228" i="6" s="1"/>
  <c r="K227" i="6"/>
  <c r="K228" i="6" s="1"/>
  <c r="H227" i="6"/>
  <c r="H228" i="6" s="1"/>
  <c r="E227" i="6"/>
  <c r="AB174" i="6"/>
  <c r="AA174" i="6"/>
  <c r="Z174" i="6"/>
  <c r="W174" i="6"/>
  <c r="T174" i="6"/>
  <c r="Q174" i="6"/>
  <c r="K174" i="6"/>
  <c r="H174" i="6"/>
  <c r="E174" i="6"/>
  <c r="AB158" i="6"/>
  <c r="AA158" i="6"/>
  <c r="Z158" i="6"/>
  <c r="W158" i="6"/>
  <c r="T158" i="6"/>
  <c r="Q158" i="6"/>
  <c r="K158" i="6"/>
  <c r="H158" i="6"/>
  <c r="E158" i="6"/>
  <c r="AC227" i="6" l="1"/>
  <c r="AC228" i="6" s="1"/>
  <c r="E228" i="6"/>
  <c r="AC174" i="6"/>
  <c r="AC158" i="6"/>
  <c r="AB142" i="6"/>
  <c r="AA142" i="6"/>
  <c r="Z142" i="6"/>
  <c r="W142" i="6"/>
  <c r="T142" i="6"/>
  <c r="Q142" i="6"/>
  <c r="K142" i="6"/>
  <c r="H142" i="6"/>
  <c r="E142" i="6"/>
  <c r="AB141" i="6"/>
  <c r="AA141" i="6"/>
  <c r="Z141" i="6"/>
  <c r="W141" i="6"/>
  <c r="T141" i="6"/>
  <c r="Q141" i="6"/>
  <c r="K141" i="6"/>
  <c r="H141" i="6"/>
  <c r="E141" i="6"/>
  <c r="AB145" i="6"/>
  <c r="AA145" i="6"/>
  <c r="Z145" i="6"/>
  <c r="W145" i="6"/>
  <c r="T145" i="6"/>
  <c r="Q145" i="6"/>
  <c r="K145" i="6"/>
  <c r="H145" i="6"/>
  <c r="E145" i="6"/>
  <c r="AB144" i="6"/>
  <c r="AA144" i="6"/>
  <c r="Z144" i="6"/>
  <c r="W144" i="6"/>
  <c r="T144" i="6"/>
  <c r="Q144" i="6"/>
  <c r="K144" i="6"/>
  <c r="H144" i="6"/>
  <c r="E144" i="6"/>
  <c r="AB120" i="6"/>
  <c r="AA120" i="6"/>
  <c r="Z120" i="6"/>
  <c r="W120" i="6"/>
  <c r="T120" i="6"/>
  <c r="Q120" i="6"/>
  <c r="K120" i="6"/>
  <c r="H120" i="6"/>
  <c r="E120" i="6"/>
  <c r="K117" i="6"/>
  <c r="AB112" i="6"/>
  <c r="AA112" i="6"/>
  <c r="Z112" i="6"/>
  <c r="W112" i="6"/>
  <c r="T112" i="6"/>
  <c r="Q112" i="6"/>
  <c r="K112" i="6"/>
  <c r="E112" i="6"/>
  <c r="AB105" i="6"/>
  <c r="Z105" i="6"/>
  <c r="W105" i="6"/>
  <c r="T105" i="6"/>
  <c r="Q105" i="6"/>
  <c r="K105" i="6"/>
  <c r="H105" i="6"/>
  <c r="AC145" i="6" l="1"/>
  <c r="AC144" i="6"/>
  <c r="AC142" i="6"/>
  <c r="AC141" i="6"/>
  <c r="AC120" i="6"/>
  <c r="AC112" i="6"/>
  <c r="AC105" i="6"/>
  <c r="AB126" i="6" l="1"/>
  <c r="AA126" i="6"/>
  <c r="Z126" i="6"/>
  <c r="W126" i="6"/>
  <c r="T126" i="6"/>
  <c r="Q126" i="6"/>
  <c r="K126" i="6"/>
  <c r="H126" i="6"/>
  <c r="E126" i="6"/>
  <c r="AB125" i="6"/>
  <c r="AA125" i="6"/>
  <c r="Z125" i="6"/>
  <c r="W125" i="6"/>
  <c r="T125" i="6"/>
  <c r="Q125" i="6"/>
  <c r="K125" i="6"/>
  <c r="H125" i="6"/>
  <c r="E125" i="6"/>
  <c r="Y61" i="6"/>
  <c r="X61" i="6"/>
  <c r="V61" i="6"/>
  <c r="U61" i="6"/>
  <c r="S61" i="6"/>
  <c r="R61" i="6"/>
  <c r="P61" i="6"/>
  <c r="O61" i="6"/>
  <c r="J61" i="6"/>
  <c r="I61" i="6"/>
  <c r="G61" i="6"/>
  <c r="F61" i="6"/>
  <c r="D61" i="6"/>
  <c r="AB60" i="6"/>
  <c r="AB61" i="6" s="1"/>
  <c r="AA60" i="6"/>
  <c r="AA61" i="6" s="1"/>
  <c r="Z60" i="6"/>
  <c r="Z61" i="6" s="1"/>
  <c r="W60" i="6"/>
  <c r="W61" i="6" s="1"/>
  <c r="T60" i="6"/>
  <c r="T61" i="6" s="1"/>
  <c r="Q60" i="6"/>
  <c r="Q61" i="6" s="1"/>
  <c r="K60" i="6"/>
  <c r="K61" i="6" s="1"/>
  <c r="H60" i="6"/>
  <c r="H61" i="6" s="1"/>
  <c r="E60" i="6"/>
  <c r="Y42" i="6"/>
  <c r="X42" i="6"/>
  <c r="V42" i="6"/>
  <c r="U42" i="6"/>
  <c r="S42" i="6"/>
  <c r="R42" i="6"/>
  <c r="P42" i="6"/>
  <c r="O42" i="6"/>
  <c r="J42" i="6"/>
  <c r="I42" i="6"/>
  <c r="G42" i="6"/>
  <c r="F42" i="6"/>
  <c r="D42" i="6"/>
  <c r="C42" i="6"/>
  <c r="AB41" i="6"/>
  <c r="AA41" i="6"/>
  <c r="Z41" i="6"/>
  <c r="W41" i="6"/>
  <c r="T41" i="6"/>
  <c r="Q41" i="6"/>
  <c r="K41" i="6"/>
  <c r="H41" i="6"/>
  <c r="E41" i="6"/>
  <c r="AB40" i="6"/>
  <c r="AA40" i="6"/>
  <c r="Z40" i="6"/>
  <c r="W40" i="6"/>
  <c r="T40" i="6"/>
  <c r="Q40" i="6"/>
  <c r="K40" i="6"/>
  <c r="H40" i="6"/>
  <c r="E40" i="6"/>
  <c r="AB39" i="6"/>
  <c r="AA39" i="6"/>
  <c r="Z39" i="6"/>
  <c r="W39" i="6"/>
  <c r="T39" i="6"/>
  <c r="Q39" i="6"/>
  <c r="K39" i="6"/>
  <c r="H39" i="6"/>
  <c r="E39" i="6"/>
  <c r="AB38" i="6"/>
  <c r="AA38" i="6"/>
  <c r="Z38" i="6"/>
  <c r="W38" i="6"/>
  <c r="T38" i="6"/>
  <c r="Q38" i="6"/>
  <c r="K38" i="6"/>
  <c r="H38" i="6"/>
  <c r="E38" i="6"/>
  <c r="AB37" i="6"/>
  <c r="AA37" i="6"/>
  <c r="Z37" i="6"/>
  <c r="W37" i="6"/>
  <c r="T37" i="6"/>
  <c r="Q37" i="6"/>
  <c r="K37" i="6"/>
  <c r="H37" i="6"/>
  <c r="E37" i="6"/>
  <c r="AC126" i="6" l="1"/>
  <c r="AC125" i="6"/>
  <c r="AC60" i="6"/>
  <c r="AC61" i="6" s="1"/>
  <c r="E61" i="6"/>
  <c r="Q42" i="6"/>
  <c r="AC40" i="6"/>
  <c r="AB42" i="6"/>
  <c r="AC41" i="6"/>
  <c r="AA42" i="6"/>
  <c r="AC39" i="6"/>
  <c r="AC38" i="6"/>
  <c r="H42" i="6"/>
  <c r="W42" i="6"/>
  <c r="T42" i="6"/>
  <c r="K42" i="6"/>
  <c r="Z42" i="6"/>
  <c r="AC37" i="6"/>
  <c r="E42" i="6"/>
  <c r="AC42" i="6" l="1"/>
  <c r="E191" i="6" l="1"/>
  <c r="D308" i="6" l="1"/>
  <c r="D309" i="6" s="1"/>
  <c r="F308" i="6"/>
  <c r="F309" i="6" s="1"/>
  <c r="G308" i="6"/>
  <c r="G309" i="6" s="1"/>
  <c r="I308" i="6"/>
  <c r="I309" i="6" s="1"/>
  <c r="J308" i="6"/>
  <c r="J309" i="6" s="1"/>
  <c r="O308" i="6"/>
  <c r="O309" i="6" s="1"/>
  <c r="P308" i="6"/>
  <c r="P309" i="6" s="1"/>
  <c r="R308" i="6"/>
  <c r="R309" i="6" s="1"/>
  <c r="S308" i="6"/>
  <c r="S309" i="6" s="1"/>
  <c r="U308" i="6"/>
  <c r="U309" i="6" s="1"/>
  <c r="V308" i="6"/>
  <c r="V309" i="6" s="1"/>
  <c r="X308" i="6"/>
  <c r="X309" i="6" s="1"/>
  <c r="Y308" i="6"/>
  <c r="Y309" i="6" s="1"/>
  <c r="C308" i="6"/>
  <c r="C309" i="6" s="1"/>
  <c r="R86" i="6" l="1"/>
  <c r="R87" i="6" s="1"/>
  <c r="Z12" i="6"/>
  <c r="W12" i="6"/>
  <c r="T12" i="6"/>
  <c r="Q12" i="6"/>
  <c r="K12" i="6"/>
  <c r="H12" i="6"/>
  <c r="E12" i="6"/>
  <c r="AC12" i="6" l="1"/>
  <c r="D253" i="6"/>
  <c r="F253" i="6"/>
  <c r="G253" i="6"/>
  <c r="I253" i="6"/>
  <c r="J253" i="6"/>
  <c r="O253" i="6"/>
  <c r="P253" i="6"/>
  <c r="R253" i="6"/>
  <c r="S253" i="6"/>
  <c r="U253" i="6"/>
  <c r="V253" i="6"/>
  <c r="X253" i="6"/>
  <c r="Y253" i="6"/>
  <c r="C253" i="6"/>
  <c r="AB252" i="6"/>
  <c r="AA252" i="6"/>
  <c r="Z252" i="6"/>
  <c r="W252" i="6"/>
  <c r="T252" i="6"/>
  <c r="Q252" i="6"/>
  <c r="K252" i="6"/>
  <c r="H252" i="6"/>
  <c r="E252" i="6"/>
  <c r="AB250" i="6"/>
  <c r="AA250" i="6"/>
  <c r="Z250" i="6"/>
  <c r="W250" i="6"/>
  <c r="T250" i="6"/>
  <c r="Q250" i="6"/>
  <c r="K250" i="6"/>
  <c r="H250" i="6"/>
  <c r="E250" i="6"/>
  <c r="AB249" i="6"/>
  <c r="AA249" i="6"/>
  <c r="Z249" i="6"/>
  <c r="W249" i="6"/>
  <c r="T249" i="6"/>
  <c r="Q249" i="6"/>
  <c r="K249" i="6"/>
  <c r="H249" i="6"/>
  <c r="E249" i="6"/>
  <c r="AB203" i="6"/>
  <c r="AA203" i="6"/>
  <c r="Z203" i="6"/>
  <c r="W203" i="6"/>
  <c r="T203" i="6"/>
  <c r="Q203" i="6"/>
  <c r="K203" i="6"/>
  <c r="H203" i="6"/>
  <c r="E203" i="6"/>
  <c r="AB202" i="6"/>
  <c r="AA202" i="6"/>
  <c r="Z202" i="6"/>
  <c r="W202" i="6"/>
  <c r="T202" i="6"/>
  <c r="Q202" i="6"/>
  <c r="K202" i="6"/>
  <c r="H202" i="6"/>
  <c r="E202" i="6"/>
  <c r="AB193" i="6"/>
  <c r="AA193" i="6"/>
  <c r="Z193" i="6"/>
  <c r="W193" i="6"/>
  <c r="T193" i="6"/>
  <c r="Q193" i="6"/>
  <c r="K193" i="6"/>
  <c r="H193" i="6"/>
  <c r="E193" i="6"/>
  <c r="AB192" i="6"/>
  <c r="AA192" i="6"/>
  <c r="Z192" i="6"/>
  <c r="W192" i="6"/>
  <c r="T192" i="6"/>
  <c r="Q192" i="6"/>
  <c r="K192" i="6"/>
  <c r="H192" i="6"/>
  <c r="E192" i="6"/>
  <c r="AB175" i="6"/>
  <c r="AA175" i="6"/>
  <c r="Z175" i="6"/>
  <c r="W175" i="6"/>
  <c r="T175" i="6"/>
  <c r="Q175" i="6"/>
  <c r="K175" i="6"/>
  <c r="H175" i="6"/>
  <c r="E175" i="6"/>
  <c r="AB170" i="6"/>
  <c r="AA170" i="6"/>
  <c r="Z170" i="6"/>
  <c r="W170" i="6"/>
  <c r="T170" i="6"/>
  <c r="Q170" i="6"/>
  <c r="K170" i="6"/>
  <c r="H170" i="6"/>
  <c r="E170" i="6"/>
  <c r="T253" i="6" l="1"/>
  <c r="AC170" i="6"/>
  <c r="Q253" i="6"/>
  <c r="K253" i="6"/>
  <c r="Z253" i="6"/>
  <c r="H253" i="6"/>
  <c r="W253" i="6"/>
  <c r="AC250" i="6"/>
  <c r="AC252" i="6"/>
  <c r="AC249" i="6"/>
  <c r="AB253" i="6"/>
  <c r="AA253" i="6"/>
  <c r="E253" i="6"/>
  <c r="AC203" i="6"/>
  <c r="AC202" i="6"/>
  <c r="AC193" i="6"/>
  <c r="AC192" i="6"/>
  <c r="AC175" i="6"/>
  <c r="AC253" i="6" l="1"/>
  <c r="C58" i="6"/>
  <c r="AB56" i="6"/>
  <c r="AA56" i="6"/>
  <c r="Z56" i="6"/>
  <c r="W56" i="6"/>
  <c r="T56" i="6"/>
  <c r="Q56" i="6"/>
  <c r="K56" i="6"/>
  <c r="H56" i="6"/>
  <c r="E56" i="6"/>
  <c r="AC56" i="6" l="1"/>
  <c r="T109" i="6"/>
  <c r="A12" i="7" l="1"/>
  <c r="A11" i="7"/>
  <c r="A10" i="7"/>
  <c r="A9" i="7"/>
  <c r="A8" i="7"/>
  <c r="A7" i="7"/>
  <c r="A6" i="7"/>
  <c r="A5" i="7"/>
  <c r="A4" i="7"/>
  <c r="A3" i="7"/>
  <c r="D86" i="6" l="1"/>
  <c r="D87" i="6" s="1"/>
  <c r="G86" i="6"/>
  <c r="G87" i="6" s="1"/>
  <c r="I86" i="6"/>
  <c r="I87" i="6" s="1"/>
  <c r="J86" i="6"/>
  <c r="J87" i="6" s="1"/>
  <c r="O86" i="6"/>
  <c r="O87" i="6" s="1"/>
  <c r="P86" i="6"/>
  <c r="P87" i="6" s="1"/>
  <c r="S86" i="6"/>
  <c r="S87" i="6" s="1"/>
  <c r="U86" i="6"/>
  <c r="U87" i="6" s="1"/>
  <c r="V86" i="6"/>
  <c r="V87" i="6" s="1"/>
  <c r="X86" i="6"/>
  <c r="X87" i="6" s="1"/>
  <c r="Y86" i="6"/>
  <c r="Y87" i="6" s="1"/>
  <c r="C86" i="6"/>
  <c r="C87" i="6" s="1"/>
  <c r="Y326" i="6"/>
  <c r="Y327" i="6" s="1"/>
  <c r="Y328" i="6" s="1"/>
  <c r="X326" i="6"/>
  <c r="X327" i="6" s="1"/>
  <c r="X328" i="6" s="1"/>
  <c r="V326" i="6"/>
  <c r="V327" i="6" s="1"/>
  <c r="V328" i="6" s="1"/>
  <c r="U326" i="6"/>
  <c r="U327" i="6" s="1"/>
  <c r="U328" i="6" s="1"/>
  <c r="S326" i="6"/>
  <c r="S327" i="6" s="1"/>
  <c r="S328" i="6" s="1"/>
  <c r="R326" i="6"/>
  <c r="R327" i="6" s="1"/>
  <c r="R328" i="6" s="1"/>
  <c r="P326" i="6"/>
  <c r="P327" i="6" s="1"/>
  <c r="P328" i="6" s="1"/>
  <c r="O326" i="6"/>
  <c r="O327" i="6" s="1"/>
  <c r="O328" i="6" s="1"/>
  <c r="J326" i="6"/>
  <c r="J327" i="6" s="1"/>
  <c r="J328" i="6" s="1"/>
  <c r="I326" i="6"/>
  <c r="I327" i="6" s="1"/>
  <c r="I328" i="6" s="1"/>
  <c r="G326" i="6"/>
  <c r="G327" i="6" s="1"/>
  <c r="G328" i="6" s="1"/>
  <c r="F326" i="6"/>
  <c r="F327" i="6" s="1"/>
  <c r="F328" i="6" s="1"/>
  <c r="D326" i="6"/>
  <c r="D327" i="6" s="1"/>
  <c r="D328" i="6" s="1"/>
  <c r="C326" i="6"/>
  <c r="C327" i="6" s="1"/>
  <c r="C328" i="6" s="1"/>
  <c r="AB325" i="6"/>
  <c r="AB326" i="6" s="1"/>
  <c r="AB327" i="6" s="1"/>
  <c r="AB328" i="6" s="1"/>
  <c r="AA325" i="6"/>
  <c r="AA326" i="6" s="1"/>
  <c r="AA327" i="6" s="1"/>
  <c r="AA328" i="6" s="1"/>
  <c r="Z325" i="6"/>
  <c r="Z326" i="6" s="1"/>
  <c r="Z327" i="6" s="1"/>
  <c r="Z328" i="6" s="1"/>
  <c r="W325" i="6"/>
  <c r="W326" i="6" s="1"/>
  <c r="W327" i="6" s="1"/>
  <c r="W328" i="6" s="1"/>
  <c r="T325" i="6"/>
  <c r="T326" i="6" s="1"/>
  <c r="T327" i="6" s="1"/>
  <c r="T328" i="6" s="1"/>
  <c r="G14" i="7" s="1"/>
  <c r="Q325" i="6"/>
  <c r="Q326" i="6" s="1"/>
  <c r="Q327" i="6" s="1"/>
  <c r="Q328" i="6" s="1"/>
  <c r="F14" i="7" s="1"/>
  <c r="K325" i="6"/>
  <c r="K326" i="6" s="1"/>
  <c r="K327" i="6" s="1"/>
  <c r="K328" i="6" s="1"/>
  <c r="D14" i="7" s="1"/>
  <c r="H325" i="6"/>
  <c r="H326" i="6" s="1"/>
  <c r="H327" i="6" s="1"/>
  <c r="H328" i="6" s="1"/>
  <c r="C14" i="7" s="1"/>
  <c r="E325" i="6"/>
  <c r="E223" i="6"/>
  <c r="H223" i="6"/>
  <c r="K223" i="6"/>
  <c r="Q223" i="6"/>
  <c r="T223" i="6"/>
  <c r="W223" i="6"/>
  <c r="Z223" i="6"/>
  <c r="AA223" i="6"/>
  <c r="AB223" i="6"/>
  <c r="E217" i="6"/>
  <c r="H217" i="6"/>
  <c r="K217" i="6"/>
  <c r="Q217" i="6"/>
  <c r="T217" i="6"/>
  <c r="W217" i="6"/>
  <c r="Z217" i="6"/>
  <c r="AA217" i="6"/>
  <c r="AB217" i="6"/>
  <c r="Z132" i="6"/>
  <c r="Z133" i="6" s="1"/>
  <c r="W132" i="6"/>
  <c r="W133" i="6" s="1"/>
  <c r="T132" i="6"/>
  <c r="T133" i="6" s="1"/>
  <c r="Q132" i="6"/>
  <c r="Q133" i="6" s="1"/>
  <c r="K132" i="6"/>
  <c r="K133" i="6" s="1"/>
  <c r="H132" i="6"/>
  <c r="H133" i="6" s="1"/>
  <c r="E132" i="6"/>
  <c r="E133" i="6" s="1"/>
  <c r="E124" i="6"/>
  <c r="H124" i="6"/>
  <c r="K124" i="6"/>
  <c r="Q124" i="6"/>
  <c r="T124" i="6"/>
  <c r="W124" i="6"/>
  <c r="Z124" i="6"/>
  <c r="AA124" i="6"/>
  <c r="AB124" i="6"/>
  <c r="K113" i="6"/>
  <c r="D72" i="6"/>
  <c r="F72" i="6"/>
  <c r="G72" i="6"/>
  <c r="I72" i="6"/>
  <c r="J72" i="6"/>
  <c r="O72" i="6"/>
  <c r="P72" i="6"/>
  <c r="R72" i="6"/>
  <c r="S72" i="6"/>
  <c r="U72" i="6"/>
  <c r="V72" i="6"/>
  <c r="X72" i="6"/>
  <c r="Y72" i="6"/>
  <c r="C72" i="6"/>
  <c r="Z71" i="6"/>
  <c r="W71" i="6"/>
  <c r="T71" i="6"/>
  <c r="Q71" i="6"/>
  <c r="K71" i="6"/>
  <c r="H71" i="6"/>
  <c r="E71" i="6"/>
  <c r="K20" i="6"/>
  <c r="AA72" i="6" l="1"/>
  <c r="AC132" i="6"/>
  <c r="AC133" i="6" s="1"/>
  <c r="AC71" i="6"/>
  <c r="AB72" i="6"/>
  <c r="AC325" i="6"/>
  <c r="AC326" i="6" s="1"/>
  <c r="AC327" i="6" s="1"/>
  <c r="AC328" i="6" s="1"/>
  <c r="E326" i="6"/>
  <c r="E327" i="6" s="1"/>
  <c r="E328" i="6" s="1"/>
  <c r="B14" i="7" s="1"/>
  <c r="J14" i="7" s="1"/>
  <c r="AC223" i="6"/>
  <c r="AC217" i="6"/>
  <c r="AC124" i="6"/>
  <c r="D280" i="6" l="1"/>
  <c r="D281" i="6" s="1"/>
  <c r="F280" i="6"/>
  <c r="F281" i="6" s="1"/>
  <c r="G280" i="6"/>
  <c r="G281" i="6" s="1"/>
  <c r="I280" i="6"/>
  <c r="I281" i="6" s="1"/>
  <c r="J280" i="6"/>
  <c r="J281" i="6" s="1"/>
  <c r="O280" i="6"/>
  <c r="O281" i="6" s="1"/>
  <c r="P280" i="6"/>
  <c r="P281" i="6" s="1"/>
  <c r="R280" i="6"/>
  <c r="R281" i="6" s="1"/>
  <c r="S280" i="6"/>
  <c r="S281" i="6" s="1"/>
  <c r="U280" i="6"/>
  <c r="U281" i="6" s="1"/>
  <c r="V280" i="6"/>
  <c r="V281" i="6" s="1"/>
  <c r="X280" i="6"/>
  <c r="X281" i="6" s="1"/>
  <c r="Y280" i="6"/>
  <c r="Y281" i="6" s="1"/>
  <c r="D257" i="6" l="1"/>
  <c r="F257" i="6"/>
  <c r="G257" i="6"/>
  <c r="I257" i="6"/>
  <c r="J257" i="6"/>
  <c r="O257" i="6"/>
  <c r="P257" i="6"/>
  <c r="R257" i="6"/>
  <c r="S257" i="6"/>
  <c r="X257" i="6"/>
  <c r="Y257" i="6"/>
  <c r="C257" i="6"/>
  <c r="Y50" i="6" l="1"/>
  <c r="X50" i="6"/>
  <c r="R195" i="6"/>
  <c r="AB157" i="6"/>
  <c r="AA157" i="6"/>
  <c r="Z157" i="6"/>
  <c r="W157" i="6"/>
  <c r="T157" i="6"/>
  <c r="Q157" i="6"/>
  <c r="K157" i="6"/>
  <c r="H157" i="6"/>
  <c r="E157" i="6"/>
  <c r="AC157" i="6" l="1"/>
  <c r="AB146" i="6"/>
  <c r="AA146" i="6"/>
  <c r="Z146" i="6"/>
  <c r="W146" i="6"/>
  <c r="T146" i="6"/>
  <c r="Q146" i="6"/>
  <c r="K146" i="6"/>
  <c r="H146" i="6"/>
  <c r="E146" i="6"/>
  <c r="AB123" i="6"/>
  <c r="AA123" i="6"/>
  <c r="Z123" i="6"/>
  <c r="W123" i="6"/>
  <c r="T123" i="6"/>
  <c r="Q123" i="6"/>
  <c r="K123" i="6"/>
  <c r="H123" i="6"/>
  <c r="E123" i="6"/>
  <c r="AB121" i="6"/>
  <c r="AA121" i="6"/>
  <c r="Z121" i="6"/>
  <c r="W121" i="6"/>
  <c r="T121" i="6"/>
  <c r="Q121" i="6"/>
  <c r="K121" i="6"/>
  <c r="H121" i="6"/>
  <c r="E121" i="6"/>
  <c r="D300" i="6"/>
  <c r="D301" i="6" s="1"/>
  <c r="D302" i="6" s="1"/>
  <c r="C300" i="6"/>
  <c r="C301" i="6" s="1"/>
  <c r="C302" i="6" s="1"/>
  <c r="AB286" i="6"/>
  <c r="AA286" i="6"/>
  <c r="AC146" i="6" l="1"/>
  <c r="AC123" i="6"/>
  <c r="AC121" i="6"/>
  <c r="AB171" i="6"/>
  <c r="AA171" i="6"/>
  <c r="Z171" i="6"/>
  <c r="W171" i="6"/>
  <c r="T171" i="6"/>
  <c r="Q171" i="6"/>
  <c r="K171" i="6"/>
  <c r="H171" i="6"/>
  <c r="E171" i="6"/>
  <c r="AC171" i="6" l="1"/>
  <c r="Y75" i="6"/>
  <c r="X75" i="6"/>
  <c r="V75" i="6"/>
  <c r="U75" i="6"/>
  <c r="S75" i="6"/>
  <c r="R75" i="6"/>
  <c r="P75" i="6"/>
  <c r="O75" i="6"/>
  <c r="J75" i="6"/>
  <c r="I75" i="6"/>
  <c r="G75" i="6"/>
  <c r="F75" i="6"/>
  <c r="D75" i="6"/>
  <c r="AB74" i="6"/>
  <c r="AB75" i="6" s="1"/>
  <c r="AA74" i="6"/>
  <c r="AA75" i="6" s="1"/>
  <c r="Z74" i="6"/>
  <c r="Z75" i="6" s="1"/>
  <c r="W74" i="6"/>
  <c r="W75" i="6" s="1"/>
  <c r="T74" i="6"/>
  <c r="T75" i="6" s="1"/>
  <c r="Q74" i="6"/>
  <c r="Q75" i="6" s="1"/>
  <c r="K74" i="6"/>
  <c r="K75" i="6" s="1"/>
  <c r="H74" i="6"/>
  <c r="H75" i="6" s="1"/>
  <c r="E74" i="6"/>
  <c r="E75" i="6" s="1"/>
  <c r="Z70" i="6"/>
  <c r="Z72" i="6" s="1"/>
  <c r="W70" i="6"/>
  <c r="W72" i="6" s="1"/>
  <c r="T70" i="6"/>
  <c r="T72" i="6" s="1"/>
  <c r="Q70" i="6"/>
  <c r="Q72" i="6" s="1"/>
  <c r="K70" i="6"/>
  <c r="K72" i="6" s="1"/>
  <c r="H70" i="6"/>
  <c r="H72" i="6" s="1"/>
  <c r="E70" i="6"/>
  <c r="E72" i="6" l="1"/>
  <c r="AC72" i="6" s="1"/>
  <c r="AC70" i="6"/>
  <c r="AC74" i="6"/>
  <c r="AC75" i="6" s="1"/>
  <c r="E25" i="6" l="1"/>
  <c r="D27" i="6"/>
  <c r="D32" i="6" s="1"/>
  <c r="F27" i="6"/>
  <c r="F32" i="6" s="1"/>
  <c r="G27" i="6"/>
  <c r="G32" i="6" s="1"/>
  <c r="I27" i="6"/>
  <c r="I32" i="6" s="1"/>
  <c r="J27" i="6"/>
  <c r="J32" i="6" s="1"/>
  <c r="O27" i="6"/>
  <c r="O32" i="6" s="1"/>
  <c r="P27" i="6"/>
  <c r="P32" i="6" s="1"/>
  <c r="R27" i="6"/>
  <c r="R32" i="6" s="1"/>
  <c r="S27" i="6"/>
  <c r="S32" i="6" s="1"/>
  <c r="U27" i="6"/>
  <c r="U32" i="6" s="1"/>
  <c r="V27" i="6"/>
  <c r="V32" i="6" s="1"/>
  <c r="X27" i="6"/>
  <c r="X32" i="6" s="1"/>
  <c r="Y27" i="6"/>
  <c r="Y32" i="6" s="1"/>
  <c r="C27" i="6"/>
  <c r="C32" i="6" s="1"/>
  <c r="H25" i="6"/>
  <c r="K25" i="6"/>
  <c r="Q25" i="6"/>
  <c r="T25" i="6"/>
  <c r="W25" i="6"/>
  <c r="Z25" i="6"/>
  <c r="AC25" i="6" l="1"/>
  <c r="E153" i="6"/>
  <c r="F300" i="6" l="1"/>
  <c r="F301" i="6" s="1"/>
  <c r="F302" i="6" s="1"/>
  <c r="D231" i="6" l="1"/>
  <c r="F231" i="6"/>
  <c r="G231" i="6"/>
  <c r="I231" i="6"/>
  <c r="J231" i="6"/>
  <c r="O231" i="6"/>
  <c r="P231" i="6"/>
  <c r="R231" i="6"/>
  <c r="S231" i="6"/>
  <c r="U231" i="6"/>
  <c r="V231" i="6"/>
  <c r="X231" i="6"/>
  <c r="Y231" i="6"/>
  <c r="C231" i="6"/>
  <c r="H291" i="6"/>
  <c r="K291" i="6"/>
  <c r="Q291" i="6"/>
  <c r="T291" i="6"/>
  <c r="W291" i="6"/>
  <c r="Z291" i="6"/>
  <c r="AA291" i="6"/>
  <c r="AB291" i="6"/>
  <c r="E291" i="6"/>
  <c r="E299" i="6"/>
  <c r="H299" i="6"/>
  <c r="K299" i="6"/>
  <c r="Q299" i="6"/>
  <c r="T299" i="6"/>
  <c r="W299" i="6"/>
  <c r="Z299" i="6"/>
  <c r="AA299" i="6"/>
  <c r="AB299" i="6"/>
  <c r="Y300" i="6"/>
  <c r="Y301" i="6" s="1"/>
  <c r="Y302" i="6" s="1"/>
  <c r="X300" i="6"/>
  <c r="X301" i="6" s="1"/>
  <c r="X302" i="6" s="1"/>
  <c r="V300" i="6"/>
  <c r="V301" i="6" s="1"/>
  <c r="V302" i="6" s="1"/>
  <c r="U300" i="6"/>
  <c r="U301" i="6" s="1"/>
  <c r="U302" i="6" s="1"/>
  <c r="S300" i="6"/>
  <c r="S301" i="6" s="1"/>
  <c r="S302" i="6" s="1"/>
  <c r="R300" i="6"/>
  <c r="R301" i="6" s="1"/>
  <c r="R302" i="6" s="1"/>
  <c r="P300" i="6"/>
  <c r="P301" i="6" s="1"/>
  <c r="P302" i="6" s="1"/>
  <c r="O300" i="6"/>
  <c r="O301" i="6" s="1"/>
  <c r="O302" i="6" s="1"/>
  <c r="J300" i="6"/>
  <c r="J301" i="6" s="1"/>
  <c r="J302" i="6" s="1"/>
  <c r="I300" i="6"/>
  <c r="I301" i="6" s="1"/>
  <c r="I302" i="6" s="1"/>
  <c r="G300" i="6"/>
  <c r="E255" i="6"/>
  <c r="H255" i="6"/>
  <c r="K255" i="6"/>
  <c r="Q255" i="6"/>
  <c r="T255" i="6"/>
  <c r="W255" i="6"/>
  <c r="Z255" i="6"/>
  <c r="AA255" i="6"/>
  <c r="AB255" i="6"/>
  <c r="D161" i="6"/>
  <c r="D162" i="6" s="1"/>
  <c r="F161" i="6"/>
  <c r="F162" i="6" s="1"/>
  <c r="G161" i="6"/>
  <c r="G162" i="6" s="1"/>
  <c r="I161" i="6"/>
  <c r="I162" i="6" s="1"/>
  <c r="J161" i="6"/>
  <c r="J162" i="6" s="1"/>
  <c r="O161" i="6"/>
  <c r="O162" i="6" s="1"/>
  <c r="P161" i="6"/>
  <c r="P162" i="6" s="1"/>
  <c r="R161" i="6"/>
  <c r="R162" i="6" s="1"/>
  <c r="S161" i="6"/>
  <c r="S162" i="6" s="1"/>
  <c r="U161" i="6"/>
  <c r="U162" i="6" s="1"/>
  <c r="V161" i="6"/>
  <c r="V162" i="6" s="1"/>
  <c r="X161" i="6"/>
  <c r="X162" i="6" s="1"/>
  <c r="Y161" i="6"/>
  <c r="Y162" i="6" s="1"/>
  <c r="C161" i="6"/>
  <c r="C162" i="6" s="1"/>
  <c r="E137" i="6"/>
  <c r="H137" i="6"/>
  <c r="K137" i="6"/>
  <c r="Q137" i="6"/>
  <c r="T137" i="6"/>
  <c r="W137" i="6"/>
  <c r="Z137" i="6"/>
  <c r="AA137" i="6"/>
  <c r="AB137" i="6"/>
  <c r="E127" i="6"/>
  <c r="H127" i="6"/>
  <c r="K127" i="6"/>
  <c r="Q127" i="6"/>
  <c r="T127" i="6"/>
  <c r="W127" i="6"/>
  <c r="Z127" i="6"/>
  <c r="AA127" i="6"/>
  <c r="AB127" i="6"/>
  <c r="E115" i="6"/>
  <c r="H115" i="6"/>
  <c r="K115" i="6"/>
  <c r="Q115" i="6"/>
  <c r="T115" i="6"/>
  <c r="W115" i="6"/>
  <c r="Z115" i="6"/>
  <c r="AA115" i="6"/>
  <c r="AB115" i="6"/>
  <c r="E116" i="6"/>
  <c r="H116" i="6"/>
  <c r="K116" i="6"/>
  <c r="Q116" i="6"/>
  <c r="T116" i="6"/>
  <c r="W116" i="6"/>
  <c r="Z116" i="6"/>
  <c r="AA116" i="6"/>
  <c r="AB116" i="6"/>
  <c r="Y65" i="6"/>
  <c r="X65" i="6"/>
  <c r="V65" i="6"/>
  <c r="U65" i="6"/>
  <c r="S65" i="6"/>
  <c r="R65" i="6"/>
  <c r="P65" i="6"/>
  <c r="O65" i="6"/>
  <c r="J65" i="6"/>
  <c r="I65" i="6"/>
  <c r="G65" i="6"/>
  <c r="F65" i="6"/>
  <c r="D65" i="6"/>
  <c r="C65" i="6"/>
  <c r="C21" i="6"/>
  <c r="D21" i="6"/>
  <c r="F21" i="6"/>
  <c r="G21" i="6"/>
  <c r="I21" i="6"/>
  <c r="J21" i="6"/>
  <c r="O21" i="6"/>
  <c r="P21" i="6"/>
  <c r="R21" i="6"/>
  <c r="S21" i="6"/>
  <c r="U21" i="6"/>
  <c r="V21" i="6"/>
  <c r="X21" i="6"/>
  <c r="Y21" i="6"/>
  <c r="Z26" i="6"/>
  <c r="W26" i="6"/>
  <c r="T26" i="6"/>
  <c r="Q26" i="6"/>
  <c r="K26" i="6"/>
  <c r="H26" i="6"/>
  <c r="E26" i="6"/>
  <c r="AB21" i="6"/>
  <c r="AA21" i="6"/>
  <c r="Z20" i="6"/>
  <c r="Z21" i="6" s="1"/>
  <c r="W20" i="6"/>
  <c r="W21" i="6" s="1"/>
  <c r="T20" i="6"/>
  <c r="T21" i="6" s="1"/>
  <c r="Q20" i="6"/>
  <c r="Q21" i="6" s="1"/>
  <c r="K21" i="6"/>
  <c r="H20" i="6"/>
  <c r="H21" i="6" s="1"/>
  <c r="E20" i="6"/>
  <c r="AC20" i="6" l="1"/>
  <c r="AC21" i="6" s="1"/>
  <c r="AC26" i="6"/>
  <c r="G301" i="6"/>
  <c r="G302" i="6" s="1"/>
  <c r="Z27" i="6"/>
  <c r="Z32" i="6" s="1"/>
  <c r="W27" i="6"/>
  <c r="W32" i="6" s="1"/>
  <c r="T27" i="6"/>
  <c r="T32" i="6" s="1"/>
  <c r="Q27" i="6"/>
  <c r="Q32" i="6" s="1"/>
  <c r="K27" i="6"/>
  <c r="K32" i="6" s="1"/>
  <c r="H27" i="6"/>
  <c r="H32" i="6" s="1"/>
  <c r="AB27" i="6"/>
  <c r="AB32" i="6" s="1"/>
  <c r="E27" i="6"/>
  <c r="E32" i="6" s="1"/>
  <c r="AA27" i="6"/>
  <c r="AA32" i="6" s="1"/>
  <c r="AC291" i="6"/>
  <c r="AC299" i="6"/>
  <c r="AC255" i="6"/>
  <c r="AC137" i="6"/>
  <c r="AC127" i="6"/>
  <c r="AC115" i="6"/>
  <c r="AC116" i="6"/>
  <c r="E21" i="6"/>
  <c r="AC27" i="6" l="1"/>
  <c r="AC32" i="6" s="1"/>
  <c r="AB272" i="6" l="1"/>
  <c r="AA272" i="6"/>
  <c r="AB271" i="6"/>
  <c r="AA271" i="6"/>
  <c r="Y273" i="6"/>
  <c r="X273" i="6"/>
  <c r="V273" i="6"/>
  <c r="U273" i="6"/>
  <c r="S273" i="6"/>
  <c r="R273" i="6"/>
  <c r="P273" i="6"/>
  <c r="O273" i="6"/>
  <c r="J273" i="6"/>
  <c r="I273" i="6"/>
  <c r="G273" i="6"/>
  <c r="F273" i="6"/>
  <c r="Z272" i="6"/>
  <c r="W272" i="6"/>
  <c r="T272" i="6"/>
  <c r="Q272" i="6"/>
  <c r="K272" i="6"/>
  <c r="H272" i="6"/>
  <c r="Z271" i="6"/>
  <c r="W271" i="6"/>
  <c r="T271" i="6"/>
  <c r="Q271" i="6"/>
  <c r="K271" i="6"/>
  <c r="H271" i="6"/>
  <c r="D273" i="6"/>
  <c r="E271" i="6"/>
  <c r="E272" i="6"/>
  <c r="C273" i="6"/>
  <c r="AA266" i="6"/>
  <c r="AB266" i="6"/>
  <c r="AA267" i="6"/>
  <c r="AB267" i="6"/>
  <c r="Z266" i="6"/>
  <c r="Z267" i="6"/>
  <c r="W266" i="6"/>
  <c r="W267" i="6"/>
  <c r="T266" i="6"/>
  <c r="T267" i="6"/>
  <c r="Q266" i="6"/>
  <c r="Q267" i="6"/>
  <c r="K266" i="6"/>
  <c r="K267" i="6"/>
  <c r="H266" i="6"/>
  <c r="H267" i="6"/>
  <c r="E266" i="6"/>
  <c r="E267" i="6"/>
  <c r="Y247" i="6"/>
  <c r="X247" i="6"/>
  <c r="V247" i="6"/>
  <c r="U247" i="6"/>
  <c r="U258" i="6" s="1"/>
  <c r="S247" i="6"/>
  <c r="R247" i="6"/>
  <c r="P247" i="6"/>
  <c r="O247" i="6"/>
  <c r="J247" i="6"/>
  <c r="I247" i="6"/>
  <c r="G247" i="6"/>
  <c r="F247" i="6"/>
  <c r="D247" i="6"/>
  <c r="C247" i="6"/>
  <c r="C258" i="6" s="1"/>
  <c r="Z246" i="6"/>
  <c r="AA246" i="6"/>
  <c r="AB246" i="6"/>
  <c r="W246" i="6"/>
  <c r="T246" i="6"/>
  <c r="K246" i="6"/>
  <c r="H246" i="6"/>
  <c r="E246" i="6"/>
  <c r="Y225" i="6"/>
  <c r="X225" i="6"/>
  <c r="V225" i="6"/>
  <c r="U225" i="6"/>
  <c r="S225" i="6"/>
  <c r="R225" i="6"/>
  <c r="P225" i="6"/>
  <c r="O225" i="6"/>
  <c r="J225" i="6"/>
  <c r="I225" i="6"/>
  <c r="G225" i="6"/>
  <c r="F225" i="6"/>
  <c r="D225" i="6"/>
  <c r="C225" i="6"/>
  <c r="AB224" i="6"/>
  <c r="AA224" i="6"/>
  <c r="Z224" i="6"/>
  <c r="W224" i="6"/>
  <c r="T224" i="6"/>
  <c r="Q224" i="6"/>
  <c r="K224" i="6"/>
  <c r="H224" i="6"/>
  <c r="E224" i="6"/>
  <c r="Y219" i="6"/>
  <c r="X219" i="6"/>
  <c r="V219" i="6"/>
  <c r="U219" i="6"/>
  <c r="S219" i="6"/>
  <c r="R219" i="6"/>
  <c r="P219" i="6"/>
  <c r="O219" i="6"/>
  <c r="J219" i="6"/>
  <c r="I219" i="6"/>
  <c r="G219" i="6"/>
  <c r="F219" i="6"/>
  <c r="D219" i="6"/>
  <c r="C219" i="6"/>
  <c r="AB180" i="6"/>
  <c r="AA180" i="6"/>
  <c r="Y189" i="6"/>
  <c r="X189" i="6"/>
  <c r="V189" i="6"/>
  <c r="U189" i="6"/>
  <c r="S189" i="6"/>
  <c r="R189" i="6"/>
  <c r="P189" i="6"/>
  <c r="O189" i="6"/>
  <c r="J189" i="6"/>
  <c r="I189" i="6"/>
  <c r="G189" i="6"/>
  <c r="F189" i="6"/>
  <c r="D189" i="6"/>
  <c r="Y208" i="6"/>
  <c r="X208" i="6"/>
  <c r="V208" i="6"/>
  <c r="U208" i="6"/>
  <c r="S208" i="6"/>
  <c r="R208" i="6"/>
  <c r="P208" i="6"/>
  <c r="O208" i="6"/>
  <c r="J208" i="6"/>
  <c r="I208" i="6"/>
  <c r="G208" i="6"/>
  <c r="F208" i="6"/>
  <c r="D208" i="6"/>
  <c r="C208" i="6"/>
  <c r="Y205" i="6"/>
  <c r="X205" i="6"/>
  <c r="V205" i="6"/>
  <c r="U205" i="6"/>
  <c r="S205" i="6"/>
  <c r="R205" i="6"/>
  <c r="P205" i="6"/>
  <c r="O205" i="6"/>
  <c r="J205" i="6"/>
  <c r="I205" i="6"/>
  <c r="G205" i="6"/>
  <c r="F205" i="6"/>
  <c r="D205" i="6"/>
  <c r="C205" i="6"/>
  <c r="Y185" i="6"/>
  <c r="X185" i="6"/>
  <c r="V185" i="6"/>
  <c r="U185" i="6"/>
  <c r="S185" i="6"/>
  <c r="R185" i="6"/>
  <c r="P185" i="6"/>
  <c r="O185" i="6"/>
  <c r="J185" i="6"/>
  <c r="I185" i="6"/>
  <c r="G185" i="6"/>
  <c r="F185" i="6"/>
  <c r="D185" i="6"/>
  <c r="AB184" i="6"/>
  <c r="AA184" i="6"/>
  <c r="Z184" i="6"/>
  <c r="W184" i="6"/>
  <c r="T184" i="6"/>
  <c r="Q184" i="6"/>
  <c r="K184" i="6"/>
  <c r="H184" i="6"/>
  <c r="E184" i="6"/>
  <c r="AB183" i="6"/>
  <c r="AA183" i="6"/>
  <c r="Z183" i="6"/>
  <c r="W183" i="6"/>
  <c r="T183" i="6"/>
  <c r="Q183" i="6"/>
  <c r="K183" i="6"/>
  <c r="H183" i="6"/>
  <c r="E183" i="6"/>
  <c r="Y198" i="6"/>
  <c r="X198" i="6"/>
  <c r="V198" i="6"/>
  <c r="U198" i="6"/>
  <c r="S198" i="6"/>
  <c r="R198" i="6"/>
  <c r="P198" i="6"/>
  <c r="O198" i="6"/>
  <c r="J198" i="6"/>
  <c r="I198" i="6"/>
  <c r="G198" i="6"/>
  <c r="F198" i="6"/>
  <c r="D198" i="6"/>
  <c r="C198" i="6"/>
  <c r="AB197" i="6"/>
  <c r="AA197" i="6"/>
  <c r="Z197" i="6"/>
  <c r="Z198" i="6" s="1"/>
  <c r="W197" i="6"/>
  <c r="W198" i="6" s="1"/>
  <c r="T197" i="6"/>
  <c r="T198" i="6" s="1"/>
  <c r="Q197" i="6"/>
  <c r="Q198" i="6" s="1"/>
  <c r="K197" i="6"/>
  <c r="K198" i="6" s="1"/>
  <c r="H197" i="6"/>
  <c r="H198" i="6" s="1"/>
  <c r="E197" i="6"/>
  <c r="E198" i="6" s="1"/>
  <c r="Y181" i="6"/>
  <c r="X181" i="6"/>
  <c r="V181" i="6"/>
  <c r="U181" i="6"/>
  <c r="S181" i="6"/>
  <c r="R181" i="6"/>
  <c r="P181" i="6"/>
  <c r="O181" i="6"/>
  <c r="J181" i="6"/>
  <c r="I181" i="6"/>
  <c r="G181" i="6"/>
  <c r="F181" i="6"/>
  <c r="D181" i="6"/>
  <c r="C181" i="6"/>
  <c r="W194" i="6"/>
  <c r="W191" i="6"/>
  <c r="T194" i="6"/>
  <c r="T191" i="6"/>
  <c r="Q194" i="6"/>
  <c r="Q191" i="6"/>
  <c r="K194" i="6"/>
  <c r="K191" i="6"/>
  <c r="H194" i="6"/>
  <c r="H191" i="6"/>
  <c r="E194" i="6"/>
  <c r="Z194" i="6"/>
  <c r="Z191" i="6"/>
  <c r="AB194" i="6"/>
  <c r="AA194" i="6"/>
  <c r="AB191" i="6"/>
  <c r="AA191" i="6"/>
  <c r="Y195" i="6"/>
  <c r="X195" i="6"/>
  <c r="V195" i="6"/>
  <c r="U195" i="6"/>
  <c r="S195" i="6"/>
  <c r="P195" i="6"/>
  <c r="O195" i="6"/>
  <c r="J195" i="6"/>
  <c r="I195" i="6"/>
  <c r="G195" i="6"/>
  <c r="F195" i="6"/>
  <c r="D195" i="6"/>
  <c r="Y178" i="6"/>
  <c r="X178" i="6"/>
  <c r="V178" i="6"/>
  <c r="U178" i="6"/>
  <c r="S178" i="6"/>
  <c r="R178" i="6"/>
  <c r="P178" i="6"/>
  <c r="O178" i="6"/>
  <c r="J178" i="6"/>
  <c r="I178" i="6"/>
  <c r="G178" i="6"/>
  <c r="F178" i="6"/>
  <c r="D178" i="6"/>
  <c r="C178" i="6"/>
  <c r="X232" i="6" l="1"/>
  <c r="X233" i="6" s="1"/>
  <c r="Y232" i="6"/>
  <c r="S232" i="6"/>
  <c r="S233" i="6" s="1"/>
  <c r="R232" i="6"/>
  <c r="R233" i="6" s="1"/>
  <c r="J232" i="6"/>
  <c r="J233" i="6" s="1"/>
  <c r="P232" i="6"/>
  <c r="V232" i="6"/>
  <c r="V233" i="6" s="1"/>
  <c r="U232" i="6"/>
  <c r="U233" i="6" s="1"/>
  <c r="G209" i="6"/>
  <c r="C209" i="6"/>
  <c r="I209" i="6"/>
  <c r="F209" i="6"/>
  <c r="U209" i="6"/>
  <c r="V209" i="6"/>
  <c r="O209" i="6"/>
  <c r="O232" i="6"/>
  <c r="O233" i="6" s="1"/>
  <c r="G232" i="6"/>
  <c r="G233" i="6" s="1"/>
  <c r="C232" i="6"/>
  <c r="C233" i="6" s="1"/>
  <c r="I232" i="6"/>
  <c r="I233" i="6" s="1"/>
  <c r="F232" i="6"/>
  <c r="F233" i="6" s="1"/>
  <c r="D232" i="6"/>
  <c r="D233" i="6" s="1"/>
  <c r="P209" i="6"/>
  <c r="R209" i="6"/>
  <c r="X209" i="6"/>
  <c r="D209" i="6"/>
  <c r="J209" i="6"/>
  <c r="S209" i="6"/>
  <c r="Y209" i="6"/>
  <c r="C199" i="6"/>
  <c r="X258" i="6"/>
  <c r="X259" i="6" s="1"/>
  <c r="Y258" i="6"/>
  <c r="Y259" i="6" s="1"/>
  <c r="R258" i="6"/>
  <c r="R259" i="6" s="1"/>
  <c r="S258" i="6"/>
  <c r="S259" i="6" s="1"/>
  <c r="V258" i="6"/>
  <c r="V259" i="6" s="1"/>
  <c r="P258" i="6"/>
  <c r="P259" i="6" s="1"/>
  <c r="O258" i="6"/>
  <c r="O259" i="6" s="1"/>
  <c r="J258" i="6"/>
  <c r="J259" i="6" s="1"/>
  <c r="I258" i="6"/>
  <c r="I259" i="6" s="1"/>
  <c r="G258" i="6"/>
  <c r="G259" i="6" s="1"/>
  <c r="F258" i="6"/>
  <c r="F259" i="6" s="1"/>
  <c r="D258" i="6"/>
  <c r="D259" i="6" s="1"/>
  <c r="I199" i="6"/>
  <c r="R199" i="6"/>
  <c r="X199" i="6"/>
  <c r="D199" i="6"/>
  <c r="J199" i="6"/>
  <c r="S199" i="6"/>
  <c r="Y199" i="6"/>
  <c r="O199" i="6"/>
  <c r="F199" i="6"/>
  <c r="U199" i="6"/>
  <c r="G199" i="6"/>
  <c r="P199" i="6"/>
  <c r="V199" i="6"/>
  <c r="Y233" i="6"/>
  <c r="P233" i="6"/>
  <c r="U259" i="6"/>
  <c r="C259" i="6"/>
  <c r="Z273" i="6"/>
  <c r="W273" i="6"/>
  <c r="T273" i="6"/>
  <c r="AC272" i="6"/>
  <c r="AC271" i="6"/>
  <c r="K273" i="6"/>
  <c r="AA273" i="6"/>
  <c r="H273" i="6"/>
  <c r="Q273" i="6"/>
  <c r="AB273" i="6"/>
  <c r="E273" i="6"/>
  <c r="AC267" i="6"/>
  <c r="AC266" i="6"/>
  <c r="K225" i="6"/>
  <c r="Z225" i="6"/>
  <c r="AC246" i="6"/>
  <c r="AA247" i="6"/>
  <c r="AB247" i="6"/>
  <c r="H225" i="6"/>
  <c r="W225" i="6"/>
  <c r="Q225" i="6"/>
  <c r="E225" i="6"/>
  <c r="T225" i="6"/>
  <c r="AC224" i="6"/>
  <c r="W195" i="6"/>
  <c r="AA181" i="6"/>
  <c r="K195" i="6"/>
  <c r="W185" i="6"/>
  <c r="Z185" i="6"/>
  <c r="E185" i="6"/>
  <c r="T185" i="6"/>
  <c r="AA208" i="6"/>
  <c r="AB208" i="6"/>
  <c r="Q195" i="6"/>
  <c r="AA195" i="6"/>
  <c r="AB198" i="6"/>
  <c r="K185" i="6"/>
  <c r="AC183" i="6"/>
  <c r="Q185" i="6"/>
  <c r="AB178" i="6"/>
  <c r="Z195" i="6"/>
  <c r="AA198" i="6"/>
  <c r="AC184" i="6"/>
  <c r="AA185" i="6"/>
  <c r="AB181" i="6"/>
  <c r="AC198" i="6"/>
  <c r="H185" i="6"/>
  <c r="T195" i="6"/>
  <c r="AA178" i="6"/>
  <c r="AB195" i="6"/>
  <c r="AC197" i="6"/>
  <c r="AB185" i="6"/>
  <c r="H195" i="6"/>
  <c r="AC194" i="6"/>
  <c r="AC191" i="6"/>
  <c r="E195" i="6"/>
  <c r="C210" i="6" l="1"/>
  <c r="U210" i="6"/>
  <c r="AC273" i="6"/>
  <c r="X210" i="6"/>
  <c r="AC247" i="6"/>
  <c r="V210" i="6"/>
  <c r="R210" i="6"/>
  <c r="S210" i="6"/>
  <c r="Y210" i="6"/>
  <c r="AA225" i="6"/>
  <c r="AB225" i="6"/>
  <c r="I210" i="6"/>
  <c r="O210" i="6"/>
  <c r="P210" i="6"/>
  <c r="J210" i="6"/>
  <c r="G210" i="6"/>
  <c r="AC185" i="6"/>
  <c r="AC195" i="6"/>
  <c r="D210" i="6" l="1"/>
  <c r="F210" i="6"/>
  <c r="AC225" i="6"/>
  <c r="F148" i="6" l="1"/>
  <c r="Y148" i="6"/>
  <c r="X148" i="6"/>
  <c r="V148" i="6"/>
  <c r="U148" i="6"/>
  <c r="S148" i="6"/>
  <c r="R148" i="6"/>
  <c r="P148" i="6"/>
  <c r="O148" i="6"/>
  <c r="J148" i="6"/>
  <c r="I148" i="6"/>
  <c r="G148" i="6"/>
  <c r="D148" i="6"/>
  <c r="C148" i="6"/>
  <c r="AB147" i="6"/>
  <c r="AA147" i="6"/>
  <c r="Z147" i="6"/>
  <c r="W147" i="6"/>
  <c r="T147" i="6"/>
  <c r="Q147" i="6"/>
  <c r="H147" i="6"/>
  <c r="E147" i="6"/>
  <c r="AB140" i="6"/>
  <c r="AA140" i="6"/>
  <c r="Z140" i="6"/>
  <c r="W140" i="6"/>
  <c r="T140" i="6"/>
  <c r="Q140" i="6"/>
  <c r="K140" i="6"/>
  <c r="H140" i="6"/>
  <c r="E140" i="6"/>
  <c r="AB139" i="6"/>
  <c r="AA139" i="6"/>
  <c r="Z139" i="6"/>
  <c r="W139" i="6"/>
  <c r="T139" i="6"/>
  <c r="Q139" i="6"/>
  <c r="K139" i="6"/>
  <c r="H139" i="6"/>
  <c r="E139" i="6"/>
  <c r="AB138" i="6"/>
  <c r="AA138" i="6"/>
  <c r="Z138" i="6"/>
  <c r="W138" i="6"/>
  <c r="T138" i="6"/>
  <c r="Q138" i="6"/>
  <c r="K138" i="6"/>
  <c r="H138" i="6"/>
  <c r="E138" i="6"/>
  <c r="AB136" i="6"/>
  <c r="AA136" i="6"/>
  <c r="Z136" i="6"/>
  <c r="W136" i="6"/>
  <c r="T136" i="6"/>
  <c r="Q136" i="6"/>
  <c r="K136" i="6"/>
  <c r="H136" i="6"/>
  <c r="E136" i="6"/>
  <c r="AB135" i="6"/>
  <c r="AA135" i="6"/>
  <c r="Z135" i="6"/>
  <c r="W135" i="6"/>
  <c r="T135" i="6"/>
  <c r="Q135" i="6"/>
  <c r="K135" i="6"/>
  <c r="H135" i="6"/>
  <c r="E135" i="6"/>
  <c r="C129" i="6"/>
  <c r="E118" i="6"/>
  <c r="AB111" i="6"/>
  <c r="AA111" i="6"/>
  <c r="Z111" i="6"/>
  <c r="W111" i="6"/>
  <c r="T111" i="6"/>
  <c r="Q111" i="6"/>
  <c r="K111" i="6"/>
  <c r="H111" i="6"/>
  <c r="E111" i="6"/>
  <c r="AB108" i="6"/>
  <c r="AA108" i="6"/>
  <c r="Z108" i="6"/>
  <c r="W108" i="6"/>
  <c r="T108" i="6"/>
  <c r="Q108" i="6"/>
  <c r="K108" i="6"/>
  <c r="H108" i="6"/>
  <c r="E108" i="6"/>
  <c r="AB85" i="6"/>
  <c r="AB86" i="6" s="1"/>
  <c r="AA85" i="6"/>
  <c r="AA86" i="6" s="1"/>
  <c r="Z85" i="6"/>
  <c r="Z86" i="6" s="1"/>
  <c r="W85" i="6"/>
  <c r="W86" i="6" s="1"/>
  <c r="T85" i="6"/>
  <c r="T86" i="6" s="1"/>
  <c r="Q85" i="6"/>
  <c r="Q86" i="6" s="1"/>
  <c r="K85" i="6"/>
  <c r="K86" i="6" s="1"/>
  <c r="H85" i="6"/>
  <c r="H86" i="6" s="1"/>
  <c r="E85" i="6"/>
  <c r="E86" i="6" s="1"/>
  <c r="K44" i="6"/>
  <c r="C53" i="6"/>
  <c r="C149" i="6" l="1"/>
  <c r="C163" i="6" s="1"/>
  <c r="W148" i="6"/>
  <c r="Z148" i="6"/>
  <c r="T148" i="6"/>
  <c r="E148" i="6"/>
  <c r="Q148" i="6"/>
  <c r="K148" i="6"/>
  <c r="AC136" i="6"/>
  <c r="AC140" i="6"/>
  <c r="AC139" i="6"/>
  <c r="AB148" i="6"/>
  <c r="AC147" i="6"/>
  <c r="AC138" i="6"/>
  <c r="AA148" i="6"/>
  <c r="H148" i="6"/>
  <c r="AC135" i="6"/>
  <c r="AC108" i="6"/>
  <c r="AC111" i="6"/>
  <c r="AC85" i="6"/>
  <c r="AC86" i="6" s="1"/>
  <c r="AC148" i="6" l="1"/>
  <c r="Y68" i="6" l="1"/>
  <c r="X68" i="6"/>
  <c r="V68" i="6"/>
  <c r="U68" i="6"/>
  <c r="S68" i="6"/>
  <c r="R68" i="6"/>
  <c r="P68" i="6"/>
  <c r="O68" i="6"/>
  <c r="J68" i="6"/>
  <c r="I68" i="6"/>
  <c r="G68" i="6"/>
  <c r="F68" i="6"/>
  <c r="D68" i="6"/>
  <c r="C68" i="6"/>
  <c r="AB67" i="6"/>
  <c r="AB68" i="6" s="1"/>
  <c r="Z67" i="6"/>
  <c r="Z68" i="6" s="1"/>
  <c r="W67" i="6"/>
  <c r="W68" i="6" s="1"/>
  <c r="T67" i="6"/>
  <c r="T68" i="6" s="1"/>
  <c r="Q67" i="6"/>
  <c r="Q68" i="6" s="1"/>
  <c r="K67" i="6"/>
  <c r="K68" i="6" s="1"/>
  <c r="H67" i="6"/>
  <c r="H68" i="6" s="1"/>
  <c r="Y58" i="6"/>
  <c r="X58" i="6"/>
  <c r="V58" i="6"/>
  <c r="U58" i="6"/>
  <c r="S58" i="6"/>
  <c r="R58" i="6"/>
  <c r="P58" i="6"/>
  <c r="O58" i="6"/>
  <c r="J58" i="6"/>
  <c r="I58" i="6"/>
  <c r="G58" i="6"/>
  <c r="F58" i="6"/>
  <c r="D58" i="6"/>
  <c r="E57" i="6"/>
  <c r="AB57" i="6"/>
  <c r="Z57" i="6"/>
  <c r="W57" i="6"/>
  <c r="T57" i="6"/>
  <c r="Q57" i="6"/>
  <c r="K57" i="6"/>
  <c r="H57" i="6"/>
  <c r="Y53" i="6"/>
  <c r="X53" i="6"/>
  <c r="V53" i="6"/>
  <c r="U53" i="6"/>
  <c r="S53" i="6"/>
  <c r="R53" i="6"/>
  <c r="P53" i="6"/>
  <c r="O53" i="6"/>
  <c r="J53" i="6"/>
  <c r="I53" i="6"/>
  <c r="G53" i="6"/>
  <c r="F53" i="6"/>
  <c r="D53" i="6"/>
  <c r="AB52" i="6"/>
  <c r="AB53" i="6" s="1"/>
  <c r="Z52" i="6"/>
  <c r="Z53" i="6" s="1"/>
  <c r="W52" i="6"/>
  <c r="W53" i="6" s="1"/>
  <c r="T52" i="6"/>
  <c r="T53" i="6" s="1"/>
  <c r="Q52" i="6"/>
  <c r="Q53" i="6" s="1"/>
  <c r="K52" i="6"/>
  <c r="K53" i="6" s="1"/>
  <c r="H52" i="6"/>
  <c r="H53" i="6" s="1"/>
  <c r="E63" i="6"/>
  <c r="E65" i="6" s="1"/>
  <c r="AB63" i="6"/>
  <c r="AB65" i="6" s="1"/>
  <c r="Z63" i="6"/>
  <c r="Z65" i="6" s="1"/>
  <c r="W63" i="6"/>
  <c r="W65" i="6" s="1"/>
  <c r="T63" i="6"/>
  <c r="T65" i="6" s="1"/>
  <c r="Q63" i="6"/>
  <c r="Q65" i="6" s="1"/>
  <c r="K63" i="6"/>
  <c r="K65" i="6" s="1"/>
  <c r="H63" i="6"/>
  <c r="H65" i="6" s="1"/>
  <c r="V50" i="6"/>
  <c r="U50" i="6"/>
  <c r="S50" i="6"/>
  <c r="R50" i="6"/>
  <c r="P50" i="6"/>
  <c r="O50" i="6"/>
  <c r="J50" i="6"/>
  <c r="I50" i="6"/>
  <c r="G50" i="6"/>
  <c r="F50" i="6"/>
  <c r="D50" i="6"/>
  <c r="C50" i="6"/>
  <c r="AB49" i="6"/>
  <c r="Z49" i="6"/>
  <c r="W49" i="6"/>
  <c r="T49" i="6"/>
  <c r="Q49" i="6"/>
  <c r="K49" i="6"/>
  <c r="H49" i="6"/>
  <c r="Z11" i="6"/>
  <c r="W11" i="6"/>
  <c r="T11" i="6"/>
  <c r="Q11" i="6"/>
  <c r="K11" i="6"/>
  <c r="H11" i="6"/>
  <c r="C76" i="6" l="1"/>
  <c r="AC11" i="6"/>
  <c r="P76" i="6"/>
  <c r="V76" i="6"/>
  <c r="V88" i="6" s="1"/>
  <c r="S76" i="6"/>
  <c r="I76" i="6"/>
  <c r="X76" i="6"/>
  <c r="D76" i="6"/>
  <c r="J76" i="6"/>
  <c r="Y76" i="6"/>
  <c r="G76" i="6"/>
  <c r="G88" i="6" s="1"/>
  <c r="F76" i="6"/>
  <c r="O76" i="6"/>
  <c r="U76" i="6"/>
  <c r="R76" i="6"/>
  <c r="AC63" i="6"/>
  <c r="AC65" i="6" s="1"/>
  <c r="AC57" i="6"/>
  <c r="AA57" i="6"/>
  <c r="AA63" i="6"/>
  <c r="AA65" i="6" s="1"/>
  <c r="D310" i="6"/>
  <c r="F310" i="6"/>
  <c r="G310" i="6"/>
  <c r="I310" i="6"/>
  <c r="J310" i="6"/>
  <c r="O310" i="6"/>
  <c r="P310" i="6"/>
  <c r="R310" i="6"/>
  <c r="S310" i="6"/>
  <c r="U310" i="6"/>
  <c r="V310" i="6"/>
  <c r="X310" i="6"/>
  <c r="Y310" i="6"/>
  <c r="C310" i="6"/>
  <c r="D269" i="6"/>
  <c r="D274" i="6" s="1"/>
  <c r="F269" i="6"/>
  <c r="F274" i="6" s="1"/>
  <c r="G269" i="6"/>
  <c r="G274" i="6" s="1"/>
  <c r="I269" i="6"/>
  <c r="I274" i="6" s="1"/>
  <c r="J269" i="6"/>
  <c r="J274" i="6" s="1"/>
  <c r="O269" i="6"/>
  <c r="O274" i="6" s="1"/>
  <c r="P269" i="6"/>
  <c r="P274" i="6" s="1"/>
  <c r="R269" i="6"/>
  <c r="R274" i="6" s="1"/>
  <c r="S269" i="6"/>
  <c r="S274" i="6" s="1"/>
  <c r="U269" i="6"/>
  <c r="U274" i="6" s="1"/>
  <c r="V269" i="6"/>
  <c r="V274" i="6" s="1"/>
  <c r="X269" i="6"/>
  <c r="X274" i="6" s="1"/>
  <c r="Y269" i="6"/>
  <c r="Y274" i="6" s="1"/>
  <c r="C269" i="6"/>
  <c r="D129" i="6"/>
  <c r="D149" i="6" s="1"/>
  <c r="F129" i="6"/>
  <c r="F149" i="6" s="1"/>
  <c r="G129" i="6"/>
  <c r="G149" i="6" s="1"/>
  <c r="I129" i="6"/>
  <c r="I149" i="6" s="1"/>
  <c r="J129" i="6"/>
  <c r="J149" i="6" s="1"/>
  <c r="O149" i="6"/>
  <c r="P129" i="6"/>
  <c r="P149" i="6" s="1"/>
  <c r="R129" i="6"/>
  <c r="R149" i="6" s="1"/>
  <c r="S129" i="6"/>
  <c r="S149" i="6" s="1"/>
  <c r="U129" i="6"/>
  <c r="U149" i="6" s="1"/>
  <c r="V129" i="6"/>
  <c r="V149" i="6" s="1"/>
  <c r="X129" i="6"/>
  <c r="X149" i="6" s="1"/>
  <c r="Y129" i="6"/>
  <c r="Y149" i="6" s="1"/>
  <c r="D98" i="6"/>
  <c r="D99" i="6" s="1"/>
  <c r="F98" i="6"/>
  <c r="F99" i="6" s="1"/>
  <c r="G98" i="6"/>
  <c r="G99" i="6" s="1"/>
  <c r="I98" i="6"/>
  <c r="I99" i="6" s="1"/>
  <c r="J98" i="6"/>
  <c r="J99" i="6" s="1"/>
  <c r="O98" i="6"/>
  <c r="O99" i="6" s="1"/>
  <c r="P98" i="6"/>
  <c r="P99" i="6" s="1"/>
  <c r="R98" i="6"/>
  <c r="R99" i="6" s="1"/>
  <c r="S98" i="6"/>
  <c r="S99" i="6" s="1"/>
  <c r="U98" i="6"/>
  <c r="U99" i="6" s="1"/>
  <c r="V98" i="6"/>
  <c r="V99" i="6" s="1"/>
  <c r="X98" i="6"/>
  <c r="X99" i="6" s="1"/>
  <c r="Y98" i="6"/>
  <c r="Y99" i="6" s="1"/>
  <c r="C99" i="6"/>
  <c r="D15" i="6"/>
  <c r="D22" i="6" s="1"/>
  <c r="F15" i="6"/>
  <c r="G15" i="6"/>
  <c r="I15" i="6"/>
  <c r="J15" i="6"/>
  <c r="O15" i="6"/>
  <c r="P15" i="6"/>
  <c r="R15" i="6"/>
  <c r="S15" i="6"/>
  <c r="U15" i="6"/>
  <c r="V15" i="6"/>
  <c r="X15" i="6"/>
  <c r="Y15" i="6"/>
  <c r="C15" i="6"/>
  <c r="C22" i="6" s="1"/>
  <c r="C33" i="6" s="1"/>
  <c r="K14" i="6"/>
  <c r="Q14" i="6"/>
  <c r="T14" i="6"/>
  <c r="W14" i="6"/>
  <c r="Z14" i="6"/>
  <c r="Q44" i="6"/>
  <c r="T44" i="6"/>
  <c r="W44" i="6"/>
  <c r="Z44" i="6"/>
  <c r="AA44" i="6"/>
  <c r="AB44" i="6"/>
  <c r="K45" i="6"/>
  <c r="Q45" i="6"/>
  <c r="T45" i="6"/>
  <c r="W45" i="6"/>
  <c r="Z45" i="6"/>
  <c r="AA45" i="6"/>
  <c r="AB45" i="6"/>
  <c r="K46" i="6"/>
  <c r="Q46" i="6"/>
  <c r="T46" i="6"/>
  <c r="W46" i="6"/>
  <c r="Z46" i="6"/>
  <c r="AA46" i="6"/>
  <c r="AB46" i="6"/>
  <c r="K47" i="6"/>
  <c r="Q47" i="6"/>
  <c r="T47" i="6"/>
  <c r="W47" i="6"/>
  <c r="Z47" i="6"/>
  <c r="AA47" i="6"/>
  <c r="AB47" i="6"/>
  <c r="K48" i="6"/>
  <c r="Q48" i="6"/>
  <c r="T48" i="6"/>
  <c r="W48" i="6"/>
  <c r="Z48" i="6"/>
  <c r="AA48" i="6"/>
  <c r="AB48" i="6"/>
  <c r="K55" i="6"/>
  <c r="K58" i="6" s="1"/>
  <c r="Q55" i="6"/>
  <c r="Q58" i="6" s="1"/>
  <c r="T55" i="6"/>
  <c r="T58" i="6" s="1"/>
  <c r="W55" i="6"/>
  <c r="W58" i="6" s="1"/>
  <c r="Z55" i="6"/>
  <c r="Z58" i="6" s="1"/>
  <c r="AB55" i="6"/>
  <c r="AB58" i="6" s="1"/>
  <c r="K82" i="6"/>
  <c r="Q82" i="6"/>
  <c r="T82" i="6"/>
  <c r="W82" i="6"/>
  <c r="Z82" i="6"/>
  <c r="K92" i="6"/>
  <c r="Q92" i="6"/>
  <c r="T92" i="6"/>
  <c r="W92" i="6"/>
  <c r="Z92" i="6"/>
  <c r="AA92" i="6"/>
  <c r="AB92" i="6"/>
  <c r="K93" i="6"/>
  <c r="Q93" i="6"/>
  <c r="T93" i="6"/>
  <c r="W93" i="6"/>
  <c r="Z93" i="6"/>
  <c r="AA93" i="6"/>
  <c r="AB93" i="6"/>
  <c r="K94" i="6"/>
  <c r="Q94" i="6"/>
  <c r="T94" i="6"/>
  <c r="W94" i="6"/>
  <c r="Z94" i="6"/>
  <c r="AA94" i="6"/>
  <c r="AB94" i="6"/>
  <c r="K95" i="6"/>
  <c r="Q95" i="6"/>
  <c r="T95" i="6"/>
  <c r="W95" i="6"/>
  <c r="Z95" i="6"/>
  <c r="AA95" i="6"/>
  <c r="AB95" i="6"/>
  <c r="K96" i="6"/>
  <c r="Q96" i="6"/>
  <c r="T96" i="6"/>
  <c r="W96" i="6"/>
  <c r="Z96" i="6"/>
  <c r="AA96" i="6"/>
  <c r="AB96" i="6"/>
  <c r="K103" i="6"/>
  <c r="Q103" i="6"/>
  <c r="T103" i="6"/>
  <c r="W103" i="6"/>
  <c r="Z103" i="6"/>
  <c r="AA103" i="6"/>
  <c r="AB103" i="6"/>
  <c r="K104" i="6"/>
  <c r="Q104" i="6"/>
  <c r="T104" i="6"/>
  <c r="W104" i="6"/>
  <c r="Z104" i="6"/>
  <c r="AA104" i="6"/>
  <c r="AB104" i="6"/>
  <c r="K106" i="6"/>
  <c r="Q106" i="6"/>
  <c r="T106" i="6"/>
  <c r="W106" i="6"/>
  <c r="Z106" i="6"/>
  <c r="AA106" i="6"/>
  <c r="AB106" i="6"/>
  <c r="K107" i="6"/>
  <c r="Q107" i="6"/>
  <c r="T107" i="6"/>
  <c r="W107" i="6"/>
  <c r="Z107" i="6"/>
  <c r="AA107" i="6"/>
  <c r="AB107" i="6"/>
  <c r="K109" i="6"/>
  <c r="Q109" i="6"/>
  <c r="W109" i="6"/>
  <c r="Z109" i="6"/>
  <c r="AA109" i="6"/>
  <c r="AB109" i="6"/>
  <c r="K110" i="6"/>
  <c r="Q110" i="6"/>
  <c r="T110" i="6"/>
  <c r="W110" i="6"/>
  <c r="Z110" i="6"/>
  <c r="AA110" i="6"/>
  <c r="AB110" i="6"/>
  <c r="Q113" i="6"/>
  <c r="T113" i="6"/>
  <c r="W113" i="6"/>
  <c r="Z113" i="6"/>
  <c r="AA113" i="6"/>
  <c r="AB113" i="6"/>
  <c r="K114" i="6"/>
  <c r="Q114" i="6"/>
  <c r="T114" i="6"/>
  <c r="W114" i="6"/>
  <c r="Z114" i="6"/>
  <c r="AA114" i="6"/>
  <c r="AB114" i="6"/>
  <c r="Q117" i="6"/>
  <c r="T117" i="6"/>
  <c r="W117" i="6"/>
  <c r="Z117" i="6"/>
  <c r="AA117" i="6"/>
  <c r="AB117" i="6"/>
  <c r="K118" i="6"/>
  <c r="Q118" i="6"/>
  <c r="T118" i="6"/>
  <c r="W118" i="6"/>
  <c r="Z118" i="6"/>
  <c r="AA118" i="6"/>
  <c r="AB118" i="6"/>
  <c r="K119" i="6"/>
  <c r="Q119" i="6"/>
  <c r="T119" i="6"/>
  <c r="W119" i="6"/>
  <c r="Z119" i="6"/>
  <c r="AA119" i="6"/>
  <c r="AB119" i="6"/>
  <c r="K122" i="6"/>
  <c r="Q122" i="6"/>
  <c r="T122" i="6"/>
  <c r="W122" i="6"/>
  <c r="Z122" i="6"/>
  <c r="AA122" i="6"/>
  <c r="AB122" i="6"/>
  <c r="K128" i="6"/>
  <c r="Q128" i="6"/>
  <c r="T128" i="6"/>
  <c r="W128" i="6"/>
  <c r="Z128" i="6"/>
  <c r="AA128" i="6"/>
  <c r="AB128" i="6"/>
  <c r="K152" i="6"/>
  <c r="Q152" i="6"/>
  <c r="T152" i="6"/>
  <c r="W152" i="6"/>
  <c r="Z152" i="6"/>
  <c r="AA152" i="6"/>
  <c r="AB152" i="6"/>
  <c r="K153" i="6"/>
  <c r="Q153" i="6"/>
  <c r="T153" i="6"/>
  <c r="W153" i="6"/>
  <c r="Z153" i="6"/>
  <c r="AA153" i="6"/>
  <c r="AB153" i="6"/>
  <c r="K154" i="6"/>
  <c r="Q154" i="6"/>
  <c r="T154" i="6"/>
  <c r="W154" i="6"/>
  <c r="Z154" i="6"/>
  <c r="AA154" i="6"/>
  <c r="AB154" i="6"/>
  <c r="K155" i="6"/>
  <c r="Q155" i="6"/>
  <c r="T155" i="6"/>
  <c r="W155" i="6"/>
  <c r="Z155" i="6"/>
  <c r="AA155" i="6"/>
  <c r="AB155" i="6"/>
  <c r="K156" i="6"/>
  <c r="Q156" i="6"/>
  <c r="T156" i="6"/>
  <c r="W156" i="6"/>
  <c r="Z156" i="6"/>
  <c r="AA156" i="6"/>
  <c r="AB156" i="6"/>
  <c r="K160" i="6"/>
  <c r="Q160" i="6"/>
  <c r="T160" i="6"/>
  <c r="W160" i="6"/>
  <c r="Z160" i="6"/>
  <c r="AA160" i="6"/>
  <c r="AB160" i="6"/>
  <c r="K167" i="6"/>
  <c r="Q167" i="6"/>
  <c r="T167" i="6"/>
  <c r="W167" i="6"/>
  <c r="Z167" i="6"/>
  <c r="AA167" i="6"/>
  <c r="AB167" i="6"/>
  <c r="K168" i="6"/>
  <c r="Q168" i="6"/>
  <c r="T168" i="6"/>
  <c r="W168" i="6"/>
  <c r="Z168" i="6"/>
  <c r="AA168" i="6"/>
  <c r="AB168" i="6"/>
  <c r="K169" i="6"/>
  <c r="Q169" i="6"/>
  <c r="T169" i="6"/>
  <c r="W169" i="6"/>
  <c r="Z169" i="6"/>
  <c r="AA169" i="6"/>
  <c r="AB169" i="6"/>
  <c r="K172" i="6"/>
  <c r="Q172" i="6"/>
  <c r="T172" i="6"/>
  <c r="W172" i="6"/>
  <c r="Z172" i="6"/>
  <c r="AA172" i="6"/>
  <c r="AB172" i="6"/>
  <c r="K176" i="6"/>
  <c r="Q176" i="6"/>
  <c r="T176" i="6"/>
  <c r="W176" i="6"/>
  <c r="Z176" i="6"/>
  <c r="AA176" i="6"/>
  <c r="AB176" i="6"/>
  <c r="K177" i="6"/>
  <c r="Q177" i="6"/>
  <c r="T177" i="6"/>
  <c r="W177" i="6"/>
  <c r="Z177" i="6"/>
  <c r="AA177" i="6"/>
  <c r="AB177" i="6"/>
  <c r="K180" i="6"/>
  <c r="K181" i="6" s="1"/>
  <c r="Q180" i="6"/>
  <c r="Q181" i="6" s="1"/>
  <c r="T180" i="6"/>
  <c r="T181" i="6" s="1"/>
  <c r="W180" i="6"/>
  <c r="W181" i="6" s="1"/>
  <c r="Z180" i="6"/>
  <c r="Z181" i="6" s="1"/>
  <c r="K188" i="6"/>
  <c r="Q188" i="6"/>
  <c r="T188" i="6"/>
  <c r="W188" i="6"/>
  <c r="Z188" i="6"/>
  <c r="AA188" i="6"/>
  <c r="AB188" i="6"/>
  <c r="AA189" i="6"/>
  <c r="AA199" i="6" s="1"/>
  <c r="AB189" i="6"/>
  <c r="AB199" i="6" s="1"/>
  <c r="K204" i="6"/>
  <c r="Q204" i="6"/>
  <c r="T204" i="6"/>
  <c r="W204" i="6"/>
  <c r="Z204" i="6"/>
  <c r="AA204" i="6"/>
  <c r="AB204" i="6"/>
  <c r="AA205" i="6"/>
  <c r="AA209" i="6" s="1"/>
  <c r="AB205" i="6"/>
  <c r="AB209" i="6" s="1"/>
  <c r="K207" i="6"/>
  <c r="K208" i="6" s="1"/>
  <c r="Q207" i="6"/>
  <c r="Q208" i="6" s="1"/>
  <c r="T207" i="6"/>
  <c r="T208" i="6" s="1"/>
  <c r="W207" i="6"/>
  <c r="W208" i="6" s="1"/>
  <c r="Z207" i="6"/>
  <c r="Z208" i="6" s="1"/>
  <c r="AA207" i="6"/>
  <c r="AB207" i="6"/>
  <c r="K214" i="6"/>
  <c r="Q214" i="6"/>
  <c r="T214" i="6"/>
  <c r="W214" i="6"/>
  <c r="Z214" i="6"/>
  <c r="AA214" i="6"/>
  <c r="AB214" i="6"/>
  <c r="K218" i="6"/>
  <c r="Q218" i="6"/>
  <c r="T218" i="6"/>
  <c r="W218" i="6"/>
  <c r="Z218" i="6"/>
  <c r="AA218" i="6"/>
  <c r="AB218" i="6"/>
  <c r="AA219" i="6"/>
  <c r="AB219" i="6"/>
  <c r="K230" i="6"/>
  <c r="K231" i="6" s="1"/>
  <c r="Q230" i="6"/>
  <c r="Q231" i="6" s="1"/>
  <c r="T230" i="6"/>
  <c r="T231" i="6" s="1"/>
  <c r="W230" i="6"/>
  <c r="W231" i="6" s="1"/>
  <c r="Z230" i="6"/>
  <c r="Z231" i="6" s="1"/>
  <c r="AA230" i="6"/>
  <c r="AA231" i="6" s="1"/>
  <c r="AB230" i="6"/>
  <c r="AB231" i="6" s="1"/>
  <c r="K237" i="6"/>
  <c r="Q237" i="6"/>
  <c r="T237" i="6"/>
  <c r="W237" i="6"/>
  <c r="Z237" i="6"/>
  <c r="AA237" i="6"/>
  <c r="AB237" i="6"/>
  <c r="K238" i="6"/>
  <c r="Q238" i="6"/>
  <c r="T238" i="6"/>
  <c r="W238" i="6"/>
  <c r="Z238" i="6"/>
  <c r="AA238" i="6"/>
  <c r="AB238" i="6"/>
  <c r="K240" i="6"/>
  <c r="Q240" i="6"/>
  <c r="T240" i="6"/>
  <c r="W240" i="6"/>
  <c r="Z240" i="6"/>
  <c r="AA240" i="6"/>
  <c r="AB240" i="6"/>
  <c r="K241" i="6"/>
  <c r="Q241" i="6"/>
  <c r="T241" i="6"/>
  <c r="W241" i="6"/>
  <c r="Z241" i="6"/>
  <c r="AA241" i="6"/>
  <c r="AB241" i="6"/>
  <c r="K242" i="6"/>
  <c r="Q242" i="6"/>
  <c r="T242" i="6"/>
  <c r="W242" i="6"/>
  <c r="Z242" i="6"/>
  <c r="AA242" i="6"/>
  <c r="AB242" i="6"/>
  <c r="K243" i="6"/>
  <c r="Q243" i="6"/>
  <c r="T243" i="6"/>
  <c r="W243" i="6"/>
  <c r="Z243" i="6"/>
  <c r="AA243" i="6"/>
  <c r="AB243" i="6"/>
  <c r="K244" i="6"/>
  <c r="Q244" i="6"/>
  <c r="T244" i="6"/>
  <c r="W244" i="6"/>
  <c r="Z244" i="6"/>
  <c r="AA244" i="6"/>
  <c r="AB244" i="6"/>
  <c r="K245" i="6"/>
  <c r="Q245" i="6"/>
  <c r="T245" i="6"/>
  <c r="W245" i="6"/>
  <c r="Z245" i="6"/>
  <c r="AA245" i="6"/>
  <c r="AB245" i="6"/>
  <c r="K256" i="6"/>
  <c r="K257" i="6" s="1"/>
  <c r="Q256" i="6"/>
  <c r="Q257" i="6" s="1"/>
  <c r="T256" i="6"/>
  <c r="T257" i="6" s="1"/>
  <c r="W256" i="6"/>
  <c r="W257" i="6" s="1"/>
  <c r="Z256" i="6"/>
  <c r="Z257" i="6" s="1"/>
  <c r="AA256" i="6"/>
  <c r="AA257" i="6" s="1"/>
  <c r="AA258" i="6" s="1"/>
  <c r="AB256" i="6"/>
  <c r="AB257" i="6" s="1"/>
  <c r="AB258" i="6" s="1"/>
  <c r="K263" i="6"/>
  <c r="Q263" i="6"/>
  <c r="T263" i="6"/>
  <c r="W263" i="6"/>
  <c r="Z263" i="6"/>
  <c r="AA263" i="6"/>
  <c r="AB263" i="6"/>
  <c r="K264" i="6"/>
  <c r="Q264" i="6"/>
  <c r="T264" i="6"/>
  <c r="W264" i="6"/>
  <c r="Z264" i="6"/>
  <c r="AA264" i="6"/>
  <c r="AB264" i="6"/>
  <c r="K265" i="6"/>
  <c r="Q265" i="6"/>
  <c r="T265" i="6"/>
  <c r="W265" i="6"/>
  <c r="Z265" i="6"/>
  <c r="AA265" i="6"/>
  <c r="AB265" i="6"/>
  <c r="K268" i="6"/>
  <c r="Q268" i="6"/>
  <c r="T268" i="6"/>
  <c r="W268" i="6"/>
  <c r="Z268" i="6"/>
  <c r="AA268" i="6"/>
  <c r="AB268" i="6"/>
  <c r="K277" i="6"/>
  <c r="Q277" i="6"/>
  <c r="T277" i="6"/>
  <c r="W277" i="6"/>
  <c r="Z277" i="6"/>
  <c r="AA277" i="6"/>
  <c r="AB277" i="6"/>
  <c r="Q278" i="6"/>
  <c r="T278" i="6"/>
  <c r="W278" i="6"/>
  <c r="Z278" i="6"/>
  <c r="AA278" i="6"/>
  <c r="AB278" i="6"/>
  <c r="K279" i="6"/>
  <c r="Q279" i="6"/>
  <c r="T279" i="6"/>
  <c r="W279" i="6"/>
  <c r="Z279" i="6"/>
  <c r="AA279" i="6"/>
  <c r="AB279" i="6"/>
  <c r="K286" i="6"/>
  <c r="Q286" i="6"/>
  <c r="T286" i="6"/>
  <c r="W286" i="6"/>
  <c r="Z286" i="6"/>
  <c r="K289" i="6"/>
  <c r="Q289" i="6"/>
  <c r="T289" i="6"/>
  <c r="W289" i="6"/>
  <c r="Z289" i="6"/>
  <c r="AA289" i="6"/>
  <c r="AB289" i="6"/>
  <c r="K292" i="6"/>
  <c r="Q292" i="6"/>
  <c r="T292" i="6"/>
  <c r="W292" i="6"/>
  <c r="Z292" i="6"/>
  <c r="AA292" i="6"/>
  <c r="AB292" i="6"/>
  <c r="K294" i="6"/>
  <c r="Q294" i="6"/>
  <c r="T294" i="6"/>
  <c r="W294" i="6"/>
  <c r="Z294" i="6"/>
  <c r="AA294" i="6"/>
  <c r="AB294" i="6"/>
  <c r="K297" i="6"/>
  <c r="Q297" i="6"/>
  <c r="T297" i="6"/>
  <c r="W297" i="6"/>
  <c r="Z297" i="6"/>
  <c r="AA297" i="6"/>
  <c r="AB297" i="6"/>
  <c r="K306" i="6"/>
  <c r="Q306" i="6"/>
  <c r="T306" i="6"/>
  <c r="W306" i="6"/>
  <c r="Z306" i="6"/>
  <c r="AB306" i="6"/>
  <c r="K307" i="6"/>
  <c r="Q307" i="6"/>
  <c r="T307" i="6"/>
  <c r="W307" i="6"/>
  <c r="Z307" i="6"/>
  <c r="AA307" i="6"/>
  <c r="AB307" i="6"/>
  <c r="K13" i="6"/>
  <c r="Q13" i="6"/>
  <c r="T13" i="6"/>
  <c r="W13" i="6"/>
  <c r="Z13" i="6"/>
  <c r="H13" i="6"/>
  <c r="H14" i="6"/>
  <c r="H44" i="6"/>
  <c r="H45" i="6"/>
  <c r="H46" i="6"/>
  <c r="H47" i="6"/>
  <c r="H48" i="6"/>
  <c r="H55" i="6"/>
  <c r="H58" i="6" s="1"/>
  <c r="H82" i="6"/>
  <c r="H92" i="6"/>
  <c r="H93" i="6"/>
  <c r="H94" i="6"/>
  <c r="H95" i="6"/>
  <c r="H96" i="6"/>
  <c r="H103" i="6"/>
  <c r="H104" i="6"/>
  <c r="H106" i="6"/>
  <c r="H107" i="6"/>
  <c r="H109" i="6"/>
  <c r="H110" i="6"/>
  <c r="H113" i="6"/>
  <c r="H114" i="6"/>
  <c r="H117" i="6"/>
  <c r="H118" i="6"/>
  <c r="H119" i="6"/>
  <c r="H122" i="6"/>
  <c r="H128" i="6"/>
  <c r="H152" i="6"/>
  <c r="H153" i="6"/>
  <c r="H154" i="6"/>
  <c r="H155" i="6"/>
  <c r="H156" i="6"/>
  <c r="H160" i="6"/>
  <c r="H167" i="6"/>
  <c r="H168" i="6"/>
  <c r="H169" i="6"/>
  <c r="H172" i="6"/>
  <c r="H176" i="6"/>
  <c r="H177" i="6"/>
  <c r="H180" i="6"/>
  <c r="H181" i="6" s="1"/>
  <c r="H204" i="6"/>
  <c r="H207" i="6"/>
  <c r="H208" i="6" s="1"/>
  <c r="H214" i="6"/>
  <c r="H218" i="6"/>
  <c r="H230" i="6"/>
  <c r="H231" i="6" s="1"/>
  <c r="H237" i="6"/>
  <c r="H238" i="6"/>
  <c r="H240" i="6"/>
  <c r="H241" i="6"/>
  <c r="H242" i="6"/>
  <c r="H243" i="6"/>
  <c r="H244" i="6"/>
  <c r="H245" i="6"/>
  <c r="H256" i="6"/>
  <c r="H257" i="6" s="1"/>
  <c r="H263" i="6"/>
  <c r="H264" i="6"/>
  <c r="H265" i="6"/>
  <c r="H268" i="6"/>
  <c r="H277" i="6"/>
  <c r="H278" i="6"/>
  <c r="H279" i="6"/>
  <c r="H286" i="6"/>
  <c r="H289" i="6"/>
  <c r="H292" i="6"/>
  <c r="H294" i="6"/>
  <c r="H297" i="6"/>
  <c r="H306" i="6"/>
  <c r="H307" i="6"/>
  <c r="E13" i="6"/>
  <c r="E14" i="6"/>
  <c r="E44" i="6"/>
  <c r="E45" i="6"/>
  <c r="E46" i="6"/>
  <c r="E47" i="6"/>
  <c r="E48" i="6"/>
  <c r="E92" i="6"/>
  <c r="E93" i="6"/>
  <c r="E94" i="6"/>
  <c r="E95" i="6"/>
  <c r="E96" i="6"/>
  <c r="E103" i="6"/>
  <c r="E104" i="6"/>
  <c r="E109" i="6"/>
  <c r="E110" i="6"/>
  <c r="E113" i="6"/>
  <c r="E114" i="6"/>
  <c r="E117" i="6"/>
  <c r="E119" i="6"/>
  <c r="E122" i="6"/>
  <c r="E128" i="6"/>
  <c r="E152" i="6"/>
  <c r="E154" i="6"/>
  <c r="E155" i="6"/>
  <c r="E156" i="6"/>
  <c r="E160" i="6"/>
  <c r="E167" i="6"/>
  <c r="E168" i="6"/>
  <c r="E169" i="6"/>
  <c r="E172" i="6"/>
  <c r="E176" i="6"/>
  <c r="E177" i="6"/>
  <c r="E180" i="6"/>
  <c r="E181" i="6" s="1"/>
  <c r="E188" i="6"/>
  <c r="E204" i="6"/>
  <c r="E207" i="6"/>
  <c r="E208" i="6" s="1"/>
  <c r="E214" i="6"/>
  <c r="E218" i="6"/>
  <c r="E230" i="6"/>
  <c r="E231" i="6" s="1"/>
  <c r="E237" i="6"/>
  <c r="E238" i="6"/>
  <c r="E240" i="6"/>
  <c r="E241" i="6"/>
  <c r="E242" i="6"/>
  <c r="E243" i="6"/>
  <c r="E244" i="6"/>
  <c r="E245" i="6"/>
  <c r="E256" i="6"/>
  <c r="E257" i="6" s="1"/>
  <c r="E263" i="6"/>
  <c r="E264" i="6"/>
  <c r="E265" i="6"/>
  <c r="E268" i="6"/>
  <c r="E277" i="6"/>
  <c r="E278" i="6"/>
  <c r="E279" i="6"/>
  <c r="E286" i="6"/>
  <c r="E289" i="6"/>
  <c r="E292" i="6"/>
  <c r="E294" i="6"/>
  <c r="E297" i="6"/>
  <c r="E306" i="6"/>
  <c r="E307" i="6"/>
  <c r="Z10" i="6"/>
  <c r="W10" i="6"/>
  <c r="T10" i="6"/>
  <c r="Q10" i="6"/>
  <c r="K10" i="6"/>
  <c r="H10" i="6"/>
  <c r="Y22" i="6" l="1"/>
  <c r="Y33" i="6" s="1"/>
  <c r="S22" i="6"/>
  <c r="S33" i="6" s="1"/>
  <c r="J22" i="6"/>
  <c r="J33" i="6" s="1"/>
  <c r="O22" i="6"/>
  <c r="O33" i="6" s="1"/>
  <c r="X22" i="6"/>
  <c r="X33" i="6" s="1"/>
  <c r="R22" i="6"/>
  <c r="R33" i="6" s="1"/>
  <c r="I22" i="6"/>
  <c r="I33" i="6" s="1"/>
  <c r="U22" i="6"/>
  <c r="U33" i="6" s="1"/>
  <c r="F22" i="6"/>
  <c r="F33" i="6" s="1"/>
  <c r="V22" i="6"/>
  <c r="V33" i="6" s="1"/>
  <c r="P22" i="6"/>
  <c r="P33" i="6" s="1"/>
  <c r="G22" i="6"/>
  <c r="G33" i="6" s="1"/>
  <c r="AC14" i="6"/>
  <c r="AC13" i="6"/>
  <c r="AC10" i="6"/>
  <c r="H97" i="6"/>
  <c r="Z97" i="6"/>
  <c r="W97" i="6"/>
  <c r="T97" i="6"/>
  <c r="Q97" i="6"/>
  <c r="K97" i="6"/>
  <c r="AB97" i="6"/>
  <c r="E97" i="6"/>
  <c r="AA97" i="6"/>
  <c r="C274" i="6"/>
  <c r="C282" i="6" s="1"/>
  <c r="W83" i="6"/>
  <c r="W87" i="6" s="1"/>
  <c r="H83" i="6"/>
  <c r="H87" i="6" s="1"/>
  <c r="T83" i="6"/>
  <c r="T87" i="6" s="1"/>
  <c r="AB83" i="6"/>
  <c r="AB87" i="6" s="1"/>
  <c r="Q83" i="6"/>
  <c r="Q87" i="6" s="1"/>
  <c r="Z83" i="6"/>
  <c r="Z87" i="6" s="1"/>
  <c r="K83" i="6"/>
  <c r="K87" i="6" s="1"/>
  <c r="AA232" i="6"/>
  <c r="AA233" i="6" s="1"/>
  <c r="AB232" i="6"/>
  <c r="AB233" i="6" s="1"/>
  <c r="AB308" i="6"/>
  <c r="AB309" i="6" s="1"/>
  <c r="AB310" i="6" s="1"/>
  <c r="T308" i="6"/>
  <c r="T309" i="6" s="1"/>
  <c r="T310" i="6" s="1"/>
  <c r="Z308" i="6"/>
  <c r="Z309" i="6" s="1"/>
  <c r="Z310" i="6" s="1"/>
  <c r="I12" i="7" s="1"/>
  <c r="K308" i="6"/>
  <c r="K309" i="6" s="1"/>
  <c r="K310" i="6" s="1"/>
  <c r="D12" i="7" s="1"/>
  <c r="W308" i="6"/>
  <c r="W309" i="6" s="1"/>
  <c r="W310" i="6" s="1"/>
  <c r="H12" i="7" s="1"/>
  <c r="Q308" i="6"/>
  <c r="Q309" i="6" s="1"/>
  <c r="Q310" i="6" s="1"/>
  <c r="F12" i="7" s="1"/>
  <c r="AA308" i="6"/>
  <c r="AA309" i="6" s="1"/>
  <c r="AA310" i="6" s="1"/>
  <c r="H308" i="6"/>
  <c r="H309" i="6" s="1"/>
  <c r="H310" i="6" s="1"/>
  <c r="C12" i="7" s="1"/>
  <c r="E308" i="6"/>
  <c r="E309" i="6" s="1"/>
  <c r="E310" i="6" s="1"/>
  <c r="B12" i="7" s="1"/>
  <c r="W280" i="6"/>
  <c r="W281" i="6" s="1"/>
  <c r="AB280" i="6"/>
  <c r="AB281" i="6" s="1"/>
  <c r="T280" i="6"/>
  <c r="T281" i="6" s="1"/>
  <c r="AA280" i="6"/>
  <c r="AA281" i="6" s="1"/>
  <c r="Q280" i="6"/>
  <c r="Q281" i="6" s="1"/>
  <c r="H280" i="6"/>
  <c r="H281" i="6" s="1"/>
  <c r="E280" i="6"/>
  <c r="E281" i="6" s="1"/>
  <c r="Z280" i="6"/>
  <c r="Z281" i="6" s="1"/>
  <c r="K280" i="6"/>
  <c r="K281" i="6" s="1"/>
  <c r="AB210" i="6"/>
  <c r="AA210" i="6"/>
  <c r="Z50" i="6"/>
  <c r="Z76" i="6" s="1"/>
  <c r="AC286" i="6"/>
  <c r="E300" i="6"/>
  <c r="E301" i="6" s="1"/>
  <c r="E302" i="6" s="1"/>
  <c r="E15" i="6"/>
  <c r="E22" i="6" s="1"/>
  <c r="W300" i="6"/>
  <c r="W301" i="6" s="1"/>
  <c r="W302" i="6" s="1"/>
  <c r="Z300" i="6"/>
  <c r="Z301" i="6" s="1"/>
  <c r="Z302" i="6" s="1"/>
  <c r="T300" i="6"/>
  <c r="T301" i="6" s="1"/>
  <c r="T302" i="6" s="1"/>
  <c r="Q300" i="6"/>
  <c r="Q301" i="6" s="1"/>
  <c r="Q302" i="6" s="1"/>
  <c r="K300" i="6"/>
  <c r="K301" i="6" s="1"/>
  <c r="K302" i="6" s="1"/>
  <c r="H300" i="6"/>
  <c r="H301" i="6" s="1"/>
  <c r="H302" i="6" s="1"/>
  <c r="AB300" i="6"/>
  <c r="AB301" i="6" s="1"/>
  <c r="AB302" i="6" s="1"/>
  <c r="AA300" i="6"/>
  <c r="AA301" i="6" s="1"/>
  <c r="AA302" i="6" s="1"/>
  <c r="AA259" i="6"/>
  <c r="AB259" i="6"/>
  <c r="K161" i="6"/>
  <c r="K162" i="6" s="1"/>
  <c r="E161" i="6"/>
  <c r="E162" i="6" s="1"/>
  <c r="AA161" i="6"/>
  <c r="AA162" i="6" s="1"/>
  <c r="Q161" i="6"/>
  <c r="Q162" i="6" s="1"/>
  <c r="W161" i="6"/>
  <c r="W162" i="6" s="1"/>
  <c r="Z161" i="6"/>
  <c r="Z162" i="6" s="1"/>
  <c r="H161" i="6"/>
  <c r="H162" i="6" s="1"/>
  <c r="AB161" i="6"/>
  <c r="AB162" i="6" s="1"/>
  <c r="T161" i="6"/>
  <c r="T162" i="6" s="1"/>
  <c r="Y282" i="6"/>
  <c r="X282" i="6"/>
  <c r="R282" i="6"/>
  <c r="S282" i="6"/>
  <c r="U282" i="6"/>
  <c r="U163" i="6"/>
  <c r="V282" i="6"/>
  <c r="I282" i="6"/>
  <c r="G282" i="6"/>
  <c r="P282" i="6"/>
  <c r="O282" i="6"/>
  <c r="J282" i="6"/>
  <c r="F282" i="6"/>
  <c r="D282" i="6"/>
  <c r="AB274" i="6"/>
  <c r="T247" i="6"/>
  <c r="T258" i="6" s="1"/>
  <c r="Z247" i="6"/>
  <c r="Z258" i="6" s="1"/>
  <c r="W247" i="6"/>
  <c r="W258" i="6" s="1"/>
  <c r="H247" i="6"/>
  <c r="H258" i="6" s="1"/>
  <c r="E247" i="6"/>
  <c r="E258" i="6" s="1"/>
  <c r="Q247" i="6"/>
  <c r="Q258" i="6" s="1"/>
  <c r="K247" i="6"/>
  <c r="K258" i="6" s="1"/>
  <c r="T219" i="6"/>
  <c r="T232" i="6" s="1"/>
  <c r="Z219" i="6"/>
  <c r="Z232" i="6" s="1"/>
  <c r="W219" i="6"/>
  <c r="W232" i="6" s="1"/>
  <c r="Q219" i="6"/>
  <c r="Q232" i="6" s="1"/>
  <c r="K219" i="6"/>
  <c r="K232" i="6" s="1"/>
  <c r="H219" i="6"/>
  <c r="H232" i="6" s="1"/>
  <c r="E219" i="6"/>
  <c r="E232" i="6" s="1"/>
  <c r="AC219" i="6"/>
  <c r="Q189" i="6"/>
  <c r="W189" i="6"/>
  <c r="AC205" i="6"/>
  <c r="T189" i="6"/>
  <c r="Z189" i="6"/>
  <c r="H189" i="6"/>
  <c r="E189" i="6"/>
  <c r="K189" i="6"/>
  <c r="AC208" i="6"/>
  <c r="Z205" i="6"/>
  <c r="Z209" i="6" s="1"/>
  <c r="Q205" i="6"/>
  <c r="Q209" i="6" s="1"/>
  <c r="K205" i="6"/>
  <c r="K209" i="6" s="1"/>
  <c r="Z178" i="6"/>
  <c r="AC181" i="6"/>
  <c r="H178" i="6"/>
  <c r="W178" i="6"/>
  <c r="E205" i="6"/>
  <c r="E209" i="6" s="1"/>
  <c r="W205" i="6"/>
  <c r="W209" i="6" s="1"/>
  <c r="T178" i="6"/>
  <c r="K178" i="6"/>
  <c r="E178" i="6"/>
  <c r="H205" i="6"/>
  <c r="H209" i="6" s="1"/>
  <c r="T205" i="6"/>
  <c r="T209" i="6" s="1"/>
  <c r="Q178" i="6"/>
  <c r="V163" i="6"/>
  <c r="Y163" i="6"/>
  <c r="S163" i="6"/>
  <c r="I163" i="6"/>
  <c r="G163" i="6"/>
  <c r="X163" i="6"/>
  <c r="R163" i="6"/>
  <c r="J163" i="6"/>
  <c r="P163" i="6"/>
  <c r="O163" i="6"/>
  <c r="F163" i="6"/>
  <c r="D163" i="6"/>
  <c r="R88" i="6"/>
  <c r="E52" i="6"/>
  <c r="AB50" i="6"/>
  <c r="AB76" i="6" s="1"/>
  <c r="K50" i="6"/>
  <c r="K76" i="6" s="1"/>
  <c r="W50" i="6"/>
  <c r="W76" i="6" s="1"/>
  <c r="T50" i="6"/>
  <c r="T76" i="6" s="1"/>
  <c r="H50" i="6"/>
  <c r="H76" i="6" s="1"/>
  <c r="Q50" i="6"/>
  <c r="Q76" i="6" s="1"/>
  <c r="E49" i="6"/>
  <c r="AC49" i="6" s="1"/>
  <c r="AA49" i="6"/>
  <c r="AA50" i="6" s="1"/>
  <c r="Y88" i="6"/>
  <c r="S88" i="6"/>
  <c r="J88" i="6"/>
  <c r="D88" i="6"/>
  <c r="K15" i="6"/>
  <c r="Z15" i="6"/>
  <c r="H15" i="6"/>
  <c r="W15" i="6"/>
  <c r="O88" i="6"/>
  <c r="Q15" i="6"/>
  <c r="H129" i="6"/>
  <c r="H149" i="6" s="1"/>
  <c r="AB269" i="6"/>
  <c r="T269" i="6"/>
  <c r="T274" i="6" s="1"/>
  <c r="Z129" i="6"/>
  <c r="Z149" i="6" s="1"/>
  <c r="K129" i="6"/>
  <c r="K149" i="6" s="1"/>
  <c r="W98" i="6"/>
  <c r="W99" i="6" s="1"/>
  <c r="E269" i="6"/>
  <c r="E274" i="6" s="1"/>
  <c r="H98" i="6"/>
  <c r="H99" i="6" s="1"/>
  <c r="C5" i="7" s="1"/>
  <c r="AA269" i="6"/>
  <c r="W129" i="6"/>
  <c r="W149" i="6" s="1"/>
  <c r="AB98" i="6"/>
  <c r="AB99" i="6" s="1"/>
  <c r="T98" i="6"/>
  <c r="T99" i="6" s="1"/>
  <c r="G5" i="7" s="1"/>
  <c r="AA15" i="6"/>
  <c r="AA22" i="6" s="1"/>
  <c r="Z269" i="6"/>
  <c r="Z274" i="6" s="1"/>
  <c r="K269" i="6"/>
  <c r="K274" i="6" s="1"/>
  <c r="AB129" i="6"/>
  <c r="AB149" i="6" s="1"/>
  <c r="T129" i="6"/>
  <c r="T149" i="6" s="1"/>
  <c r="AA98" i="6"/>
  <c r="AA99" i="6" s="1"/>
  <c r="E129" i="6"/>
  <c r="E149" i="6" s="1"/>
  <c r="H269" i="6"/>
  <c r="H274" i="6" s="1"/>
  <c r="T15" i="6"/>
  <c r="E98" i="6"/>
  <c r="E99" i="6" s="1"/>
  <c r="B5" i="7" s="1"/>
  <c r="AB15" i="6"/>
  <c r="AB22" i="6" s="1"/>
  <c r="AB33" i="6" s="1"/>
  <c r="W269" i="6"/>
  <c r="W274" i="6" s="1"/>
  <c r="AA129" i="6"/>
  <c r="AA149" i="6" s="1"/>
  <c r="Z98" i="6"/>
  <c r="Z99" i="6" s="1"/>
  <c r="K98" i="6"/>
  <c r="K99" i="6" s="1"/>
  <c r="D5" i="7" s="1"/>
  <c r="U88" i="6"/>
  <c r="F88" i="6"/>
  <c r="AC306" i="6"/>
  <c r="AC292" i="6"/>
  <c r="AC278" i="6"/>
  <c r="AC265" i="6"/>
  <c r="AC244" i="6"/>
  <c r="AC241" i="6"/>
  <c r="AC218" i="6"/>
  <c r="AC207" i="6"/>
  <c r="AC188" i="6"/>
  <c r="AC172" i="6"/>
  <c r="AC167" i="6"/>
  <c r="AC154" i="6"/>
  <c r="AC128" i="6"/>
  <c r="AC109" i="6"/>
  <c r="AC107" i="6"/>
  <c r="AC103" i="6"/>
  <c r="AC95" i="6"/>
  <c r="AC93" i="6"/>
  <c r="AC46" i="6"/>
  <c r="AC279" i="6"/>
  <c r="AC277" i="6"/>
  <c r="AC264" i="6"/>
  <c r="AC240" i="6"/>
  <c r="AC214" i="6"/>
  <c r="AC204" i="6"/>
  <c r="AC177" i="6"/>
  <c r="AC160" i="6"/>
  <c r="AC119" i="6"/>
  <c r="AC114" i="6"/>
  <c r="AC106" i="6"/>
  <c r="AC96" i="6"/>
  <c r="AC94" i="6"/>
  <c r="AC92" i="6"/>
  <c r="AC48" i="6"/>
  <c r="AC45" i="6"/>
  <c r="AC297" i="6"/>
  <c r="AC268" i="6"/>
  <c r="AC263" i="6"/>
  <c r="AC243" i="6"/>
  <c r="AC238" i="6"/>
  <c r="AC169" i="6"/>
  <c r="AC156" i="6"/>
  <c r="AC153" i="6"/>
  <c r="AC118" i="6"/>
  <c r="AC47" i="6"/>
  <c r="AC44" i="6"/>
  <c r="Q98" i="6"/>
  <c r="Q99" i="6" s="1"/>
  <c r="F5" i="7" s="1"/>
  <c r="Q129" i="6"/>
  <c r="Q149" i="6" s="1"/>
  <c r="Q269" i="6"/>
  <c r="Q274" i="6" s="1"/>
  <c r="AC307" i="6"/>
  <c r="AC294" i="6"/>
  <c r="AC289" i="6"/>
  <c r="AC256" i="6"/>
  <c r="AC257" i="6" s="1"/>
  <c r="AC258" i="6" s="1"/>
  <c r="AC245" i="6"/>
  <c r="AC242" i="6"/>
  <c r="AC237" i="6"/>
  <c r="AC230" i="6"/>
  <c r="AC231" i="6" s="1"/>
  <c r="AC180" i="6"/>
  <c r="AC176" i="6"/>
  <c r="AC168" i="6"/>
  <c r="AC155" i="6"/>
  <c r="AC152" i="6"/>
  <c r="AC122" i="6"/>
  <c r="AC117" i="6"/>
  <c r="AC113" i="6"/>
  <c r="AC110" i="6"/>
  <c r="AC104" i="6"/>
  <c r="X88" i="6"/>
  <c r="P88" i="6"/>
  <c r="I88" i="6"/>
  <c r="H22" i="6" l="1"/>
  <c r="H33" i="6" s="1"/>
  <c r="C3" i="7" s="1"/>
  <c r="Q22" i="6"/>
  <c r="Q33" i="6" s="1"/>
  <c r="F3" i="7" s="1"/>
  <c r="Z22" i="6"/>
  <c r="T22" i="6"/>
  <c r="T33" i="6" s="1"/>
  <c r="G3" i="7" s="1"/>
  <c r="K22" i="6"/>
  <c r="K33" i="6" s="1"/>
  <c r="D3" i="7" s="1"/>
  <c r="W22" i="6"/>
  <c r="W33" i="6" s="1"/>
  <c r="H3" i="7" s="1"/>
  <c r="J5" i="7"/>
  <c r="J12" i="7"/>
  <c r="AA274" i="6"/>
  <c r="AA282" i="6" s="1"/>
  <c r="Z199" i="6"/>
  <c r="Z210" i="6" s="1"/>
  <c r="AC97" i="6"/>
  <c r="AC209" i="6"/>
  <c r="I329" i="6"/>
  <c r="X329" i="6"/>
  <c r="U329" i="6"/>
  <c r="G329" i="6"/>
  <c r="P329" i="6"/>
  <c r="V329" i="6"/>
  <c r="O329" i="6"/>
  <c r="Y329" i="6"/>
  <c r="AC232" i="6"/>
  <c r="AC233" i="6" s="1"/>
  <c r="J329" i="6"/>
  <c r="F329" i="6"/>
  <c r="R329" i="6"/>
  <c r="S329" i="6"/>
  <c r="K199" i="6"/>
  <c r="K210" i="6" s="1"/>
  <c r="D7" i="7" s="1"/>
  <c r="Q199" i="6"/>
  <c r="Q210" i="6" s="1"/>
  <c r="F7" i="7" s="1"/>
  <c r="W199" i="6"/>
  <c r="W210" i="6" s="1"/>
  <c r="H199" i="6"/>
  <c r="H210" i="6" s="1"/>
  <c r="C7" i="7" s="1"/>
  <c r="AC308" i="6"/>
  <c r="AC309" i="6" s="1"/>
  <c r="AC310" i="6" s="1"/>
  <c r="T199" i="6"/>
  <c r="T210" i="6" s="1"/>
  <c r="G7" i="7" s="1"/>
  <c r="E199" i="6"/>
  <c r="AC280" i="6"/>
  <c r="AC281" i="6" s="1"/>
  <c r="AC210" i="6"/>
  <c r="E233" i="6"/>
  <c r="B8" i="7" s="1"/>
  <c r="Q233" i="6"/>
  <c r="F8" i="7" s="1"/>
  <c r="H233" i="6"/>
  <c r="C8" i="7" s="1"/>
  <c r="Z233" i="6"/>
  <c r="I8" i="7" s="1"/>
  <c r="W233" i="6"/>
  <c r="H8" i="7" s="1"/>
  <c r="K233" i="6"/>
  <c r="D8" i="7" s="1"/>
  <c r="T233" i="6"/>
  <c r="G8" i="7" s="1"/>
  <c r="AC300" i="6"/>
  <c r="AC301" i="6" s="1"/>
  <c r="AC302" i="6" s="1"/>
  <c r="C11" i="7"/>
  <c r="K259" i="6"/>
  <c r="D9" i="7" s="1"/>
  <c r="Z259" i="6"/>
  <c r="I9" i="7" s="1"/>
  <c r="T259" i="6"/>
  <c r="G9" i="7" s="1"/>
  <c r="H259" i="6"/>
  <c r="C9" i="7" s="1"/>
  <c r="AC259" i="6"/>
  <c r="Q259" i="6"/>
  <c r="F9" i="7" s="1"/>
  <c r="W259" i="6"/>
  <c r="H9" i="7" s="1"/>
  <c r="E259" i="6"/>
  <c r="B9" i="7" s="1"/>
  <c r="AC161" i="6"/>
  <c r="AC162" i="6" s="1"/>
  <c r="Z282" i="6"/>
  <c r="W282" i="6"/>
  <c r="T282" i="6"/>
  <c r="G10" i="7" s="1"/>
  <c r="K282" i="6"/>
  <c r="D10" i="7" s="1"/>
  <c r="AB282" i="6"/>
  <c r="Q282" i="6"/>
  <c r="F10" i="7" s="1"/>
  <c r="H282" i="6"/>
  <c r="C10" i="7" s="1"/>
  <c r="E282" i="6"/>
  <c r="B10" i="7" s="1"/>
  <c r="AC189" i="6"/>
  <c r="AC178" i="6"/>
  <c r="D11" i="7"/>
  <c r="Z163" i="6"/>
  <c r="H163" i="6"/>
  <c r="C6" i="7" s="1"/>
  <c r="T163" i="6"/>
  <c r="G6" i="7" s="1"/>
  <c r="W163" i="6"/>
  <c r="Q163" i="6"/>
  <c r="F6" i="7" s="1"/>
  <c r="K163" i="6"/>
  <c r="D6" i="7" s="1"/>
  <c r="AB163" i="6"/>
  <c r="AA163" i="6"/>
  <c r="E163" i="6"/>
  <c r="B6" i="7" s="1"/>
  <c r="E50" i="6"/>
  <c r="AA52" i="6"/>
  <c r="AA53" i="6" s="1"/>
  <c r="H88" i="6"/>
  <c r="AC52" i="6"/>
  <c r="AC53" i="6" s="1"/>
  <c r="E53" i="6"/>
  <c r="AC50" i="6"/>
  <c r="Q88" i="6"/>
  <c r="AB88" i="6"/>
  <c r="T88" i="6"/>
  <c r="B11" i="7"/>
  <c r="W88" i="6"/>
  <c r="Z88" i="6"/>
  <c r="K88" i="6"/>
  <c r="AC15" i="6"/>
  <c r="AC22" i="6" s="1"/>
  <c r="AC33" i="6" s="1"/>
  <c r="G11" i="7"/>
  <c r="F11" i="7"/>
  <c r="AC129" i="6"/>
  <c r="AC149" i="6" s="1"/>
  <c r="AC98" i="6"/>
  <c r="AC99" i="6" s="1"/>
  <c r="AC269" i="6"/>
  <c r="Z33" i="6" l="1"/>
  <c r="I3" i="7" s="1"/>
  <c r="J6" i="7"/>
  <c r="J10" i="7"/>
  <c r="J9" i="7"/>
  <c r="J11" i="7"/>
  <c r="J8" i="7"/>
  <c r="AC274" i="6"/>
  <c r="AC282" i="6" s="1"/>
  <c r="I4" i="7"/>
  <c r="Z329" i="6"/>
  <c r="C4" i="7"/>
  <c r="C15" i="7" s="1"/>
  <c r="H329" i="6"/>
  <c r="H4" i="7"/>
  <c r="H15" i="7" s="1"/>
  <c r="W329" i="6"/>
  <c r="F4" i="7"/>
  <c r="F15" i="7" s="1"/>
  <c r="Q329" i="6"/>
  <c r="D4" i="7"/>
  <c r="D15" i="7" s="1"/>
  <c r="K329" i="6"/>
  <c r="G4" i="7"/>
  <c r="G15" i="7" s="1"/>
  <c r="T329" i="6"/>
  <c r="AC199" i="6"/>
  <c r="D33" i="6"/>
  <c r="D329" i="6" s="1"/>
  <c r="AA33" i="6"/>
  <c r="E210" i="6"/>
  <c r="B7" i="7" s="1"/>
  <c r="J7" i="7" s="1"/>
  <c r="AC163" i="6"/>
  <c r="C88" i="6"/>
  <c r="C329" i="6" s="1"/>
  <c r="AA55" i="6"/>
  <c r="E55" i="6"/>
  <c r="I15" i="7" l="1"/>
  <c r="AB329" i="6"/>
  <c r="E33" i="6"/>
  <c r="B3" i="7" s="1"/>
  <c r="J3" i="7" s="1"/>
  <c r="E58" i="6"/>
  <c r="AC55" i="6"/>
  <c r="AA58" i="6"/>
  <c r="AC58" i="6" l="1"/>
  <c r="AA67" i="6"/>
  <c r="AA68" i="6" s="1"/>
  <c r="AA76" i="6" s="1"/>
  <c r="E67" i="6"/>
  <c r="E68" i="6" s="1"/>
  <c r="E76" i="6" s="1"/>
  <c r="AC67" i="6" l="1"/>
  <c r="AC68" i="6" s="1"/>
  <c r="AC76" i="6" s="1"/>
  <c r="E82" i="6" l="1"/>
  <c r="E83" i="6" l="1"/>
  <c r="E87" i="6" s="1"/>
  <c r="AC82" i="6"/>
  <c r="AA83" i="6"/>
  <c r="AA87" i="6" l="1"/>
  <c r="AA88" i="6" s="1"/>
  <c r="AA329" i="6" s="1"/>
  <c r="AC83" i="6"/>
  <c r="E88" i="6"/>
  <c r="E329" i="6" s="1"/>
  <c r="AC87" i="6" l="1"/>
  <c r="AC88" i="6" s="1"/>
  <c r="AC329" i="6" s="1"/>
  <c r="B4" i="7"/>
  <c r="J4" i="7" s="1"/>
  <c r="B15" i="7" l="1"/>
  <c r="J15" i="7" s="1"/>
</calcChain>
</file>

<file path=xl/sharedStrings.xml><?xml version="1.0" encoding="utf-8"?>
<sst xmlns="http://schemas.openxmlformats.org/spreadsheetml/2006/main" count="384" uniqueCount="193">
  <si>
    <t>คณะ/หน่วยงานเทียบเท่า</t>
  </si>
  <si>
    <t>ชาย</t>
  </si>
  <si>
    <t>หญิง</t>
  </si>
  <si>
    <t>รวม</t>
  </si>
  <si>
    <t>คณะ ศิลปศาสตร์</t>
  </si>
  <si>
    <t>ภาคปกติ</t>
  </si>
  <si>
    <t>การท่องเที่ยว</t>
  </si>
  <si>
    <t>ภาษาอังกฤษเพื่อการสื่อสาร</t>
  </si>
  <si>
    <t>รวมภาคปกติ</t>
  </si>
  <si>
    <t>รวมทั้งคณะ</t>
  </si>
  <si>
    <t>คณะครุศาสตร์อุตสาหกรรม</t>
  </si>
  <si>
    <t>วิศวกรรมคอมพิวเตอร์</t>
  </si>
  <si>
    <t>วิศวกรรมเครื่องกล</t>
  </si>
  <si>
    <t xml:space="preserve">วิศวกรรมไฟฟ้า </t>
  </si>
  <si>
    <t>วิศวกรรมโยธา</t>
  </si>
  <si>
    <t>วิศวกรรมอุตสาหการ</t>
  </si>
  <si>
    <t>คอมพิวเตอร์ศึกษา</t>
  </si>
  <si>
    <t>เทคโนโลยีและสื่อสารการศึกษา</t>
  </si>
  <si>
    <t>เทคโนโลยีสารสนเทศการศึกษา</t>
  </si>
  <si>
    <t>วิศวกรรมเมคคาทรอนิกส์</t>
  </si>
  <si>
    <t>คณะเทคโนโลยีการเกษตร</t>
  </si>
  <si>
    <t>การผลิตพืช</t>
  </si>
  <si>
    <t>เทคโนโลยีภูมิทัศน์</t>
  </si>
  <si>
    <t>ประมง</t>
  </si>
  <si>
    <t>วิทยาศาสตร์และเทคโนโลยีการอาหาร</t>
  </si>
  <si>
    <t>สัตวศาสตร์</t>
  </si>
  <si>
    <t>คณะวิศวกรรมศาสตร์</t>
  </si>
  <si>
    <t>วิศวกรรม</t>
  </si>
  <si>
    <t>วิศวกรรมเกษตร - วิศวกรรมเครื่องจักรกลเกษตร</t>
  </si>
  <si>
    <t>วิศวกรรมเคมี</t>
  </si>
  <si>
    <t>วิศวกรรมไฟฟ้า</t>
  </si>
  <si>
    <t>วิศวกรรมสิ่งทอ</t>
  </si>
  <si>
    <t>วิศวกรรมสิ่งแวดล้อม</t>
  </si>
  <si>
    <t>วิศวกรรมอาหาร</t>
  </si>
  <si>
    <t>วิศวกรรมอิเล็กทรอนิกส์และโทรคมนาคม - โทรคมนาคม</t>
  </si>
  <si>
    <t>คณะบริหารธุรกิจ</t>
  </si>
  <si>
    <t>การเงิน</t>
  </si>
  <si>
    <t>การจัดการ - การจัดการทรัพยากรมนุษย์</t>
  </si>
  <si>
    <t>การจัดการ - การจัดการทั่วไป</t>
  </si>
  <si>
    <t>การตลาด</t>
  </si>
  <si>
    <t>การบริหารธุรกิจระหว่างประเทศ</t>
  </si>
  <si>
    <t>คอมพิวเตอร์ธุรกิจ</t>
  </si>
  <si>
    <t>เศรษฐศาสตร์ - เศรษฐ์ศาสตร์ธุรกิจ</t>
  </si>
  <si>
    <t>เศรษฐศาสตร์ - เศรษฐ์ศาสตร์ระหว่างประเทศ</t>
  </si>
  <si>
    <t>International Business Administration</t>
  </si>
  <si>
    <t>บัญชีบัณฑิต</t>
  </si>
  <si>
    <t>คณะเทคโนโลยีคหกรรมศาสตร์</t>
  </si>
  <si>
    <t>อาหารและโภชนาการ</t>
  </si>
  <si>
    <t>การศึกษาปฐมวัย</t>
  </si>
  <si>
    <t>คณะศิลปกรรมศาสตร์</t>
  </si>
  <si>
    <t>จิตรกรรม</t>
  </si>
  <si>
    <t>ดนตรีสากล</t>
  </si>
  <si>
    <t>ประติมากรรม</t>
  </si>
  <si>
    <t>ศิลปะไทย</t>
  </si>
  <si>
    <t>ศิลปะภาพพิมพ์</t>
  </si>
  <si>
    <t>ออกแบบนิเทศศิลป์</t>
  </si>
  <si>
    <t>ออกแบบผลิตภัณฑ์</t>
  </si>
  <si>
    <t>ออกแบบภายใน</t>
  </si>
  <si>
    <t>ดนตรีคีตศิลป์ไทยศึกษา</t>
  </si>
  <si>
    <t>ดนตรีคีตศิลป์สากลศึกษา</t>
  </si>
  <si>
    <t>คณะเทคโนโลยีสื่อสารมวลชน</t>
  </si>
  <si>
    <t>เทคโนโลยีการโฆษณาและประชาสัมพันธ์</t>
  </si>
  <si>
    <t>เทคโนโลยีการถ่ายภาพและภาพยนตร์</t>
  </si>
  <si>
    <t>เทคโนโลยีการโทรทัศน์และวิทยุกระจายเสียง</t>
  </si>
  <si>
    <t>เทคโนโลยีมัลติมีเดีย</t>
  </si>
  <si>
    <t>คณะวิทยาศาสตร์และเทคโนโลยี</t>
  </si>
  <si>
    <t>คณิตศาสตร์</t>
  </si>
  <si>
    <t>เคมี</t>
  </si>
  <si>
    <t>เทคโนโลยีสารสนเทศ</t>
  </si>
  <si>
    <t>ฟิสิกส์ประยุกต์</t>
  </si>
  <si>
    <t>วิทยาการคอมพิวเตอร์</t>
  </si>
  <si>
    <t>คณะสถาปัตยกรรมศาสตร์</t>
  </si>
  <si>
    <t>สถาปัตยกรรม</t>
  </si>
  <si>
    <t>สถาปัตยกรรมภายใน</t>
  </si>
  <si>
    <t>การแพทย์แผนไทยประยุกต์บัณฑิต</t>
  </si>
  <si>
    <t>รวมทั้งหมด</t>
  </si>
  <si>
    <t>ชั้นปีที่ 5</t>
  </si>
  <si>
    <t>วิศวกรรมเครื่องจักรกลเกษตร</t>
  </si>
  <si>
    <t xml:space="preserve">ชั้นปีที่ 5 ขึ้นไป </t>
  </si>
  <si>
    <t>(เฉพาะหลักสูตร 4 ปี)</t>
  </si>
  <si>
    <t>(เฉพาะหลักสูตร 5 ปี)</t>
  </si>
  <si>
    <t xml:space="preserve">ชั้นปีที่ 6 ขึ้นไป </t>
  </si>
  <si>
    <t>ภาคพิเศษ</t>
  </si>
  <si>
    <t>รวมภาคพิเศษ</t>
  </si>
  <si>
    <t>การจัดการการโรงแรม</t>
  </si>
  <si>
    <t>วิศวกรรมชลประทานและการจัดการน้ำ</t>
  </si>
  <si>
    <t>วิศวกรรมอิเล็กทรอนิกส์และโทรคมนาคม - วิศวกรรมสื่อสารโครงข่าย</t>
  </si>
  <si>
    <t>ระดับปริญญาตรี - หลักสูตรวิศวกรรมศาสตรบัณฑิต (วุฒิ ปวส. เทียบโอน)</t>
  </si>
  <si>
    <t>ระดับปริญญาตรี  - หลักสูตรบริหารธุรกิจบัณฑิต (รับวุฒิ ปวช./ม.6)</t>
  </si>
  <si>
    <t>ระดับปริญญาตรี  - หลักสูตรบริหารธุรกิจบัณฑิต (รับวุฒิ ปวส. เทียบโอน)</t>
  </si>
  <si>
    <t>รวมในหลักสูตร</t>
  </si>
  <si>
    <t>ระดับปริญญาตรี  - หลักสูตรบัญชีบัณฑิต (รับวุฒิ ปวส. เทียบโอน)</t>
  </si>
  <si>
    <t>ระดับปริญญาตรี - หลักสูตรเศรษฐศาสตรบัณฑิต (รับวุฒิ ปวช./ม.6)</t>
  </si>
  <si>
    <t>ระดับปริญญาตรี  - หลักสูตรบัญชีบัณฑิต (รับวุฒิ ปวช./ม.6)</t>
  </si>
  <si>
    <t>ระดับปริญญาตรี - หลักสูตรคหกรรมศาสตรบัณฑิต (วุฒิ ปวช./ม.6)</t>
  </si>
  <si>
    <t>การออกแบบแฟชั่นและเครื่องแต่งกาย</t>
  </si>
  <si>
    <t>ระดับปริญญาตรี - หลักสูตรคหกรรมศาสตรบัณฑิต (วุฒิ ปวส. เทียบโอน)</t>
  </si>
  <si>
    <t>นวัตกรรมการออกแบบผลิตภัณฑ์ร่วมสมัย</t>
  </si>
  <si>
    <t>นาฏศิลป์ไทยศึกษา</t>
  </si>
  <si>
    <t>ระดับปริญญาตรี - หลักสูตรเทคโนโลยีบัณฑิต (วุฒิ ปวช./ม.6)</t>
  </si>
  <si>
    <t>เทคโนโลยีการพิมพ์ดิจิทัลและบรรจุภัณฑ์</t>
  </si>
  <si>
    <t>เทคโนโลยีสื่อดิจิทัล</t>
  </si>
  <si>
    <t>ระดับปริญญาตรี - หลักสูตรเทคโนโลยีบัณฑิต (วุฒิ ปวส. เทียบโอน)</t>
  </si>
  <si>
    <t>ระดับปริญญาตรี - หลักสูตรวิทยาศาสตรบัณฑิต (วุฒิ ม.6)</t>
  </si>
  <si>
    <t>ระดับปริญญาตรี - หลักสูตรสถาปัตยกรรมศาสตรบัณฑิต  (วุฒิ ปวช./ม.6)</t>
  </si>
  <si>
    <t>ระดับปริญญาตรี - หลักสูตรศิลปศาสตรบัณฑิต (วุฒิ ปวส. เทียบโอน)</t>
  </si>
  <si>
    <t>ระดับปริญญาตรี - หลักสูตรศิลปศาสตรบัณฑิต (วุฒิ ปวช./ม.6)</t>
  </si>
  <si>
    <t>เทคโนโลยีการผลิต</t>
  </si>
  <si>
    <t>วิศวกรรมเคมีสิ่งทอและเส้นใย - พอลิเมอร์และเส้นใย</t>
  </si>
  <si>
    <t>วิศวกรรมวัสดุ - วิศวกรรมพลาสติก</t>
  </si>
  <si>
    <t>วิศวกรรมวัสดุ - วิศวกรรมพอลิเมอร์</t>
  </si>
  <si>
    <t>วิศวกรรมอุตสาหการ - วิศวกรรมการผลิต</t>
  </si>
  <si>
    <t>วิศวกรรมอุตสาหการ - วิศวกรรมอุตสาหการ</t>
  </si>
  <si>
    <t>วิศวกรรมเครื่องกล - วิศวกรรมระบบราง</t>
  </si>
  <si>
    <t>วิศวกกรรมวัสดุ - วิศวกรรมพลาสติก</t>
  </si>
  <si>
    <t>ชีววิทยาประยุกต์</t>
  </si>
  <si>
    <t>สถิติประยุกต์</t>
  </si>
  <si>
    <t>สุขภาพและความงาม</t>
  </si>
  <si>
    <t>การจัดการโลจิสติกส์และซัพพลายเชน</t>
  </si>
  <si>
    <t>วิศวกรรมอิเล็กทรอนิกส์และโทรคมนาคม - วิศวกรรมโทรคมนาคม</t>
  </si>
  <si>
    <t>วิศวกรรมอิเล็กทรอนิกส์และโทรคมนาคม - วิศวกรรมอิเล็กทรอนิกส์</t>
  </si>
  <si>
    <t>อุตสาหกรรมการบริการการบิน</t>
  </si>
  <si>
    <t>อิเล็กทรอนิกส์อัจฉริยะ</t>
  </si>
  <si>
    <t>วิศวกรรมอิเล็กทรอนิกศ์อากาศยาน</t>
  </si>
  <si>
    <t>ระดับปริญญาตรี - หลักสูตรวิศวกรรมศาสตรบัณฑิต (วุฒิ ปวส.ต่อเนื่อง)</t>
  </si>
  <si>
    <t>วิศวกรรมระบบราง</t>
  </si>
  <si>
    <t>ศิลปประดิษฐ์ในงานคหกรรมศาสตร์</t>
  </si>
  <si>
    <t>คณะพยาบาลศาสตร์</t>
  </si>
  <si>
    <t>ระดับปริญญาตรี - หลักสูตรพยาบาลศาสตรบัณฑิต  (วุฒิ ม.6)</t>
  </si>
  <si>
    <t>พยาบาลศาสตรบัณฑิต</t>
  </si>
  <si>
    <t>คณะ</t>
  </si>
  <si>
    <t>ชั้นปีที่ 1</t>
  </si>
  <si>
    <t>ชั้นปีที่ 2</t>
  </si>
  <si>
    <t>ชั้นปีที่ 3</t>
  </si>
  <si>
    <t>ชั้นปีที่ 4</t>
  </si>
  <si>
    <t>เทคโนโลยีดิจิทัลเพื่อการศึกษา</t>
  </si>
  <si>
    <t>การจัดการ - นวัตกรรมการจัดการธุรกิจ</t>
  </si>
  <si>
    <t>การตลาด - การตลาด</t>
  </si>
  <si>
    <t>การตลาด - การค้าปลีก</t>
  </si>
  <si>
    <t>นวัตกรรมผลิตภัณฑ์สุขภาพ</t>
  </si>
  <si>
    <t>ระดับปริญญาตรี - หลักสูตรอุตสาหกรรมศาสตรบัณฑิต (วุฒิ ปวช./ม.6)</t>
  </si>
  <si>
    <t>ระดับปริญญาตรี - หลักสูตรศึกษาศาสตรบัณฑิต (วุฒิ ปวช./ม.6)</t>
  </si>
  <si>
    <t>ระดับปริญญาตรี - หลักสูตรอุตสาหกรรมศาสตรบัณฑิต (วุฒิ ปวส. ต่อเนื่อง)</t>
  </si>
  <si>
    <t>ระดับปริญญาตรี - หลักสูตรวิทยาศาสตรบัณฑิต (วุฒิ ปวช./ม.6)</t>
  </si>
  <si>
    <t>ระดับปริญญาตรี - หลักสูตรวิศวกรรมศาสตรบัณฑิต (วุฒิ ปวช./ม.6)</t>
  </si>
  <si>
    <t>ระดับปริญญาตรี - หลักสูตรบัญชีบัณฑิต  (รับวุฒิ ปวช./ม.6)</t>
  </si>
  <si>
    <t>ระดับปริญญาตรี - หลักสูตรศิลปบัณฑิต (วุฒิ ปวช./ม.6)</t>
  </si>
  <si>
    <t>ระดับปริญญาตรี - หลักสูตรศึกษาศาสตรบัณฑิต  (วุฒิ ปวช./ม.6)</t>
  </si>
  <si>
    <t>ระดับปริญญาตรี - หลักสูตรศึกษาศาสตรบัณฑิต (วุฒิ ปวช./ม.6 ได้รับใบประกอบวิชาชีพครู)</t>
  </si>
  <si>
    <t>ระดับปริญญาตรี - หลักสูตรการแพทย์แผนไทยประยุกต์บัณฑิต (วุฒิ ม.6)</t>
  </si>
  <si>
    <t>ระดับปริญญาตรี - หลักสูตรวิทยาศาสตรบัณฑิต  (วุฒิ ม.6)</t>
  </si>
  <si>
    <t>ระดับปริญญาตรี - หลักสูตรศึกษาศาสตรบัณฑิต (วุฒิ ปวช./ม.6ได้รับใบประกอบวิชาชีพครู)</t>
  </si>
  <si>
    <t>ระดับปริญญาตรี - หลักสูตรครุศาสตร์อุตสาหกรรมบัณฑิต (วุฒิ ปวช./ม.6)</t>
  </si>
  <si>
    <t>นวัตกรรมการเรียนรู้และเทคโนโลยีสารสนเทศ</t>
  </si>
  <si>
    <t>ระดับปริญญาตรี - หลักสูตรครุศาสตร์อุตสาหกรรมบัณฑิต (วุฒิ ปวช./ม.6 ได้รับใบประกอบวิชาชีพครู)</t>
  </si>
  <si>
    <t>วิศวกรรมอุตสาหการ - วิศวกรรมระบบการผลิตอัตโนมัติ</t>
  </si>
  <si>
    <t>วิศวกรรมเกษตรอุตสาหกรรม</t>
  </si>
  <si>
    <t>วิศวกรรมนวัตกรรมสิ่งทอ</t>
  </si>
  <si>
    <t xml:space="preserve">วิศวกรรมอิเล็กทรอนิกส์และโทรคมนาคม </t>
  </si>
  <si>
    <t>วิศวกรรมอุตสาหการ - วิศวกรรมอุตสาหการและโลจิสติกส์</t>
  </si>
  <si>
    <t>วิศวกกรรมวัสดุ - วิศวกรรมอุตสาหกรรมพลาสติก</t>
  </si>
  <si>
    <t>การตลาด - การจัดการนิทรรศการ และการตลาดเชิงกิจกรรม</t>
  </si>
  <si>
    <t>การออกแบบแฟชั่นและนวัตกรรมเครื่องแต่งกาย</t>
  </si>
  <si>
    <t>ทัศนศิลป์</t>
  </si>
  <si>
    <t>ศิลปศึกษา</t>
  </si>
  <si>
    <t>การวิเคราะห์และจัดการข้อมูลขนาดใหญ่</t>
  </si>
  <si>
    <t>วิทยาศาสตร์และการจัดการเทคโนโลยีอาหาร</t>
  </si>
  <si>
    <t xml:space="preserve">ชั้นปีที่ 1   </t>
  </si>
  <si>
    <t xml:space="preserve">ชั้นปีที่ 2  </t>
  </si>
  <si>
    <t xml:space="preserve">ชั้นปีที่ 3  </t>
  </si>
  <si>
    <t xml:space="preserve">ชั้นปีที่ 4  </t>
  </si>
  <si>
    <t>พลศึกษา</t>
  </si>
  <si>
    <t>เทคโนโลยีบริหารงานก่อสร้าง</t>
  </si>
  <si>
    <t>วิศวกรรมอิเล็กทรอนิกส์และระบบอัตโนมัติ</t>
  </si>
  <si>
    <t>คณิตศาสตร์ประยุกต์</t>
  </si>
  <si>
    <t>เคมีประยุกต์</t>
  </si>
  <si>
    <t>เทคโนโลยีสารสนเทศและการสื่อสารดิจิทัล</t>
  </si>
  <si>
    <t>ฟิสิกส์ประยุกต์ - เทคโนโลยีเครื่องมือวัด</t>
  </si>
  <si>
    <t>ฟิสิกส์ประยุกต์ - นวัตกรรมวัสดุและนาโนเทคโนโลยี</t>
  </si>
  <si>
    <t>คณะการแพทย์บูรณาการ</t>
  </si>
  <si>
    <t>ชั้นปีที่ 3 ขึ้นไป</t>
  </si>
  <si>
    <t>(เฉพาะหลักสูตรต่อเนื่อง)</t>
  </si>
  <si>
    <t xml:space="preserve">ชั้นปีที่ 3 </t>
  </si>
  <si>
    <t>ภาษาอังกฤษเพื่ออาชีพนานาชาติ</t>
  </si>
  <si>
    <t>ระดับปริญญาตรี - หลักสูตรอุตสาหกรรมศาสตรบัณฑิต  (วุฒิ ปวส. ต่อเนื่อง)</t>
  </si>
  <si>
    <t>ระดับปริญญาตรี - หลักสูตรศิลปศาสตรบัณฑิต (หลักสูตรนานาชาติ)</t>
  </si>
  <si>
    <t>ระดับปริญญาตรี - หลักสูตรบริหารธุรกิจบัณฑิต (หลักสูตรนานาชาติ)  (รับวุฒิ ปวช./ม.6)</t>
  </si>
  <si>
    <t>จำนวนนักศึกษาทั้งหมด ระดับปริญญาตรี ปีการศึกษา 2566  จำแนกตามคณะ/สาขาวิชา  ระดับการศึกษา  ชั้นปี  และเพศ</t>
  </si>
  <si>
    <t>วิศวกรรมยานยนต์ไฟฟ้า</t>
  </si>
  <si>
    <t>นวัตกรรมศิลปประดิษฐ์สร้างสรรค์</t>
  </si>
  <si>
    <t xml:space="preserve"> ระดับปริญญาตรี ปีการศึกษา  2566</t>
  </si>
  <si>
    <t>Logistics and Suppiy Chain Management</t>
  </si>
  <si>
    <t xml:space="preserve">ข้อมูล  ณ  วันที่ 25 กันยายน 2566  สำนักส่งเสริมวิชาการและงานทะเบียน  มหาวิทยาลัยเทคโนโลยีราชมงคลธัญบุรี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</si>
</sst>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฿&quot;* #,##0.00_-;\-&quot;฿&quot;* #,##0.00_-;_-&quot;฿&quot;* &quot;-&quot;??_-;_-@_-"/>
    <numFmt numFmtId="164" formatCode="_(&quot;$&quot;* #,##0.00_);_(&quot;$&quot;* \(#,##0.00\);_(&quot;$&quot;* &quot;-&quot;??_);_(@_)"/>
    <numFmt numFmtId="165" formatCode="#,##0;[Red]#,##0"/>
  </numFmts>
  <fonts count="14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6"/>
      <name val="TH SarabunPSK"/>
      <family val="2"/>
    </font>
    <font>
      <b/>
      <sz val="16"/>
      <name val="TH SarabunPSK"/>
      <family val="2"/>
    </font>
    <font>
      <b/>
      <u/>
      <sz val="16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u/>
      <sz val="16"/>
      <color theme="1"/>
      <name val="TH SarabunPSK"/>
      <family val="2"/>
    </font>
    <font>
      <b/>
      <sz val="14"/>
      <name val="TH SarabunPSK"/>
      <family val="2"/>
    </font>
    <font>
      <sz val="16"/>
      <color theme="1"/>
      <name val="Angsana New"/>
      <family val="1"/>
    </font>
    <font>
      <b/>
      <sz val="10"/>
      <name val="Angsana New"/>
      <family val="1"/>
    </font>
    <font>
      <sz val="10"/>
      <color indexed="8"/>
      <name val="Tahoma"/>
      <family val="2"/>
    </font>
    <font>
      <sz val="16"/>
      <color indexed="8"/>
      <name val="TH SarabunPSK"/>
      <family val="2"/>
    </font>
    <font>
      <sz val="11"/>
      <color theme="1"/>
      <name val="Angsana New"/>
      <family val="1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3" tint="0.39997558519241921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2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1" fillId="0" borderId="0"/>
  </cellStyleXfs>
  <cellXfs count="117">
    <xf numFmtId="0" fontId="0" fillId="0" borderId="0" xfId="0"/>
    <xf numFmtId="0" fontId="2" fillId="0" borderId="0" xfId="0" applyFont="1" applyFill="1"/>
    <xf numFmtId="0" fontId="2" fillId="0" borderId="0" xfId="0" applyFont="1" applyFill="1" applyAlignment="1"/>
    <xf numFmtId="3" fontId="2" fillId="0" borderId="9" xfId="0" applyNumberFormat="1" applyFont="1" applyFill="1" applyBorder="1" applyAlignment="1">
      <alignment horizontal="center" vertical="center"/>
    </xf>
    <xf numFmtId="3" fontId="3" fillId="0" borderId="9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3" fontId="2" fillId="0" borderId="4" xfId="0" applyNumberFormat="1" applyFont="1" applyFill="1" applyBorder="1" applyAlignment="1">
      <alignment horizontal="center" vertical="center"/>
    </xf>
    <xf numFmtId="3" fontId="2" fillId="0" borderId="5" xfId="0" applyNumberFormat="1" applyFont="1" applyFill="1" applyBorder="1" applyAlignment="1">
      <alignment horizontal="center" vertical="center"/>
    </xf>
    <xf numFmtId="3" fontId="2" fillId="0" borderId="5" xfId="0" applyNumberFormat="1" applyFont="1" applyFill="1" applyBorder="1" applyAlignment="1">
      <alignment horizontal="center"/>
    </xf>
    <xf numFmtId="3" fontId="3" fillId="0" borderId="5" xfId="0" applyNumberFormat="1" applyFont="1" applyFill="1" applyBorder="1" applyAlignment="1">
      <alignment horizontal="center"/>
    </xf>
    <xf numFmtId="0" fontId="4" fillId="0" borderId="5" xfId="0" applyFont="1" applyFill="1" applyBorder="1" applyAlignment="1">
      <alignment vertical="center"/>
    </xf>
    <xf numFmtId="0" fontId="2" fillId="0" borderId="4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vertical="center"/>
    </xf>
    <xf numFmtId="0" fontId="2" fillId="0" borderId="5" xfId="0" applyFont="1" applyFill="1" applyBorder="1" applyAlignment="1">
      <alignment vertical="center"/>
    </xf>
    <xf numFmtId="3" fontId="3" fillId="0" borderId="9" xfId="0" applyNumberFormat="1" applyFont="1" applyFill="1" applyBorder="1" applyAlignment="1">
      <alignment horizontal="center"/>
    </xf>
    <xf numFmtId="0" fontId="3" fillId="0" borderId="5" xfId="0" applyFont="1" applyFill="1" applyBorder="1" applyAlignment="1">
      <alignment horizontal="right" vertical="center"/>
    </xf>
    <xf numFmtId="0" fontId="3" fillId="0" borderId="0" xfId="0" applyFont="1" applyFill="1"/>
    <xf numFmtId="0" fontId="2" fillId="0" borderId="5" xfId="0" applyFont="1" applyFill="1" applyBorder="1" applyAlignment="1"/>
    <xf numFmtId="0" fontId="3" fillId="0" borderId="5" xfId="0" applyFont="1" applyFill="1" applyBorder="1" applyAlignment="1">
      <alignment horizontal="right"/>
    </xf>
    <xf numFmtId="0" fontId="4" fillId="0" borderId="5" xfId="0" applyFont="1" applyFill="1" applyBorder="1" applyAlignment="1"/>
    <xf numFmtId="0" fontId="3" fillId="0" borderId="5" xfId="0" applyFont="1" applyFill="1" applyBorder="1" applyAlignment="1"/>
    <xf numFmtId="0" fontId="3" fillId="2" borderId="4" xfId="0" applyFont="1" applyFill="1" applyBorder="1" applyAlignment="1">
      <alignment vertical="center"/>
    </xf>
    <xf numFmtId="0" fontId="3" fillId="2" borderId="5" xfId="0" applyFont="1" applyFill="1" applyBorder="1" applyAlignment="1">
      <alignment horizontal="right" vertical="center"/>
    </xf>
    <xf numFmtId="3" fontId="3" fillId="2" borderId="9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right"/>
    </xf>
    <xf numFmtId="0" fontId="3" fillId="0" borderId="5" xfId="0" applyFont="1" applyFill="1" applyBorder="1" applyAlignment="1">
      <alignment horizontal="left" vertical="center"/>
    </xf>
    <xf numFmtId="0" fontId="2" fillId="0" borderId="5" xfId="0" applyFont="1" applyFill="1" applyBorder="1" applyAlignment="1">
      <alignment horizontal="left" vertical="center"/>
    </xf>
    <xf numFmtId="0" fontId="3" fillId="0" borderId="5" xfId="0" applyFont="1" applyFill="1" applyBorder="1" applyAlignment="1">
      <alignment horizontal="left"/>
    </xf>
    <xf numFmtId="0" fontId="2" fillId="0" borderId="5" xfId="0" applyFont="1" applyFill="1" applyBorder="1" applyAlignment="1">
      <alignment horizontal="left"/>
    </xf>
    <xf numFmtId="0" fontId="4" fillId="0" borderId="5" xfId="0" applyFont="1" applyFill="1" applyBorder="1" applyAlignment="1">
      <alignment horizontal="left" vertical="center"/>
    </xf>
    <xf numFmtId="164" fontId="3" fillId="0" borderId="4" xfId="1" applyNumberFormat="1" applyFont="1" applyFill="1" applyBorder="1" applyAlignment="1">
      <alignment vertical="center"/>
    </xf>
    <xf numFmtId="164" fontId="3" fillId="0" borderId="5" xfId="1" applyNumberFormat="1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0" fontId="6" fillId="0" borderId="5" xfId="0" applyFont="1" applyFill="1" applyBorder="1" applyAlignment="1">
      <alignment vertical="center"/>
    </xf>
    <xf numFmtId="0" fontId="5" fillId="0" borderId="5" xfId="0" applyFont="1" applyFill="1" applyBorder="1" applyAlignment="1">
      <alignment horizontal="right" vertical="center"/>
    </xf>
    <xf numFmtId="0" fontId="5" fillId="0" borderId="5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left" vertical="center"/>
    </xf>
    <xf numFmtId="0" fontId="6" fillId="0" borderId="5" xfId="0" applyFont="1" applyFill="1" applyBorder="1" applyAlignment="1"/>
    <xf numFmtId="0" fontId="5" fillId="0" borderId="5" xfId="0" applyFont="1" applyFill="1" applyBorder="1" applyAlignment="1">
      <alignment horizontal="right"/>
    </xf>
    <xf numFmtId="0" fontId="3" fillId="3" borderId="4" xfId="0" applyFont="1" applyFill="1" applyBorder="1" applyAlignment="1">
      <alignment vertical="center"/>
    </xf>
    <xf numFmtId="0" fontId="3" fillId="3" borderId="5" xfId="0" applyFont="1" applyFill="1" applyBorder="1" applyAlignment="1">
      <alignment horizontal="right" vertical="center"/>
    </xf>
    <xf numFmtId="3" fontId="3" fillId="3" borderId="9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left" vertical="center"/>
    </xf>
    <xf numFmtId="3" fontId="2" fillId="0" borderId="0" xfId="0" applyNumberFormat="1" applyFont="1" applyFill="1" applyAlignment="1">
      <alignment horizontal="center" vertical="center"/>
    </xf>
    <xf numFmtId="3" fontId="3" fillId="0" borderId="0" xfId="0" applyNumberFormat="1" applyFont="1" applyFill="1" applyAlignment="1">
      <alignment horizontal="center" vertical="center"/>
    </xf>
    <xf numFmtId="3" fontId="2" fillId="0" borderId="0" xfId="0" applyNumberFormat="1" applyFont="1" applyFill="1" applyAlignment="1">
      <alignment horizontal="center"/>
    </xf>
    <xf numFmtId="3" fontId="3" fillId="0" borderId="0" xfId="0" applyNumberFormat="1" applyFont="1" applyFill="1" applyAlignment="1">
      <alignment horizontal="center"/>
    </xf>
    <xf numFmtId="3" fontId="3" fillId="0" borderId="4" xfId="0" applyNumberFormat="1" applyFont="1" applyFill="1" applyBorder="1" applyAlignment="1">
      <alignment horizontal="center" vertical="center"/>
    </xf>
    <xf numFmtId="3" fontId="3" fillId="0" borderId="5" xfId="0" applyNumberFormat="1" applyFont="1" applyFill="1" applyBorder="1" applyAlignment="1">
      <alignment horizontal="center" vertical="center"/>
    </xf>
    <xf numFmtId="3" fontId="3" fillId="2" borderId="4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vertical="center"/>
    </xf>
    <xf numFmtId="0" fontId="3" fillId="0" borderId="12" xfId="0" applyFont="1" applyFill="1" applyBorder="1" applyAlignment="1">
      <alignment horizontal="right" vertical="center"/>
    </xf>
    <xf numFmtId="0" fontId="7" fillId="0" borderId="5" xfId="0" applyFont="1" applyFill="1" applyBorder="1" applyAlignment="1">
      <alignment vertical="center"/>
    </xf>
    <xf numFmtId="0" fontId="2" fillId="0" borderId="12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vertical="center"/>
    </xf>
    <xf numFmtId="0" fontId="3" fillId="2" borderId="12" xfId="0" applyFont="1" applyFill="1" applyBorder="1" applyAlignment="1">
      <alignment horizontal="right" vertical="center"/>
    </xf>
    <xf numFmtId="3" fontId="10" fillId="0" borderId="2" xfId="0" applyNumberFormat="1" applyFont="1" applyFill="1" applyBorder="1" applyAlignment="1">
      <alignment horizontal="center"/>
    </xf>
    <xf numFmtId="3" fontId="10" fillId="0" borderId="13" xfId="0" applyNumberFormat="1" applyFont="1" applyFill="1" applyBorder="1" applyAlignment="1">
      <alignment horizontal="center"/>
    </xf>
    <xf numFmtId="3" fontId="10" fillId="0" borderId="10" xfId="0" applyNumberFormat="1" applyFont="1" applyFill="1" applyBorder="1" applyAlignment="1">
      <alignment horizontal="center" vertical="top" wrapText="1"/>
    </xf>
    <xf numFmtId="3" fontId="10" fillId="0" borderId="14" xfId="0" applyNumberFormat="1" applyFont="1" applyFill="1" applyBorder="1" applyAlignment="1">
      <alignment horizontal="center" vertical="top" wrapText="1"/>
    </xf>
    <xf numFmtId="0" fontId="9" fillId="0" borderId="9" xfId="0" applyFont="1" applyBorder="1"/>
    <xf numFmtId="165" fontId="9" fillId="0" borderId="9" xfId="0" applyNumberFormat="1" applyFont="1" applyBorder="1" applyAlignment="1">
      <alignment horizontal="center"/>
    </xf>
    <xf numFmtId="165" fontId="0" fillId="0" borderId="0" xfId="0" applyNumberFormat="1"/>
    <xf numFmtId="165" fontId="0" fillId="0" borderId="0" xfId="0" applyNumberFormat="1" applyAlignment="1">
      <alignment horizontal="center"/>
    </xf>
    <xf numFmtId="3" fontId="3" fillId="0" borderId="4" xfId="0" applyNumberFormat="1" applyFont="1" applyFill="1" applyBorder="1" applyAlignment="1">
      <alignment horizontal="center" vertical="center"/>
    </xf>
    <xf numFmtId="3" fontId="3" fillId="0" borderId="5" xfId="0" applyNumberFormat="1" applyFont="1" applyFill="1" applyBorder="1" applyAlignment="1">
      <alignment horizontal="center" vertical="center"/>
    </xf>
    <xf numFmtId="3" fontId="3" fillId="0" borderId="6" xfId="0" applyNumberFormat="1" applyFont="1" applyFill="1" applyBorder="1" applyAlignment="1">
      <alignment horizontal="center" vertical="center"/>
    </xf>
    <xf numFmtId="3" fontId="3" fillId="0" borderId="5" xfId="0" applyNumberFormat="1" applyFont="1" applyFill="1" applyBorder="1" applyAlignment="1">
      <alignment horizontal="center" vertical="center"/>
    </xf>
    <xf numFmtId="3" fontId="3" fillId="0" borderId="6" xfId="0" applyNumberFormat="1" applyFont="1" applyFill="1" applyBorder="1" applyAlignment="1">
      <alignment horizontal="center" vertical="center"/>
    </xf>
    <xf numFmtId="3" fontId="3" fillId="0" borderId="4" xfId="0" applyNumberFormat="1" applyFont="1" applyFill="1" applyBorder="1" applyAlignment="1">
      <alignment horizontal="center" vertical="center"/>
    </xf>
    <xf numFmtId="3" fontId="3" fillId="0" borderId="5" xfId="0" applyNumberFormat="1" applyFont="1" applyFill="1" applyBorder="1" applyAlignment="1">
      <alignment horizontal="center" vertical="center"/>
    </xf>
    <xf numFmtId="3" fontId="3" fillId="0" borderId="6" xfId="0" applyNumberFormat="1" applyFont="1" applyFill="1" applyBorder="1" applyAlignment="1">
      <alignment horizontal="center" vertical="center"/>
    </xf>
    <xf numFmtId="3" fontId="2" fillId="0" borderId="9" xfId="0" applyNumberFormat="1" applyFont="1" applyFill="1" applyBorder="1" applyAlignment="1">
      <alignment horizontal="center"/>
    </xf>
    <xf numFmtId="3" fontId="3" fillId="0" borderId="4" xfId="0" applyNumberFormat="1" applyFont="1" applyFill="1" applyBorder="1" applyAlignment="1">
      <alignment horizontal="center" vertical="center"/>
    </xf>
    <xf numFmtId="3" fontId="3" fillId="0" borderId="5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3" fontId="2" fillId="0" borderId="14" xfId="0" applyNumberFormat="1" applyFont="1" applyFill="1" applyBorder="1" applyAlignment="1">
      <alignment horizontal="center" vertical="center"/>
    </xf>
    <xf numFmtId="0" fontId="12" fillId="0" borderId="15" xfId="2" applyFont="1" applyFill="1" applyBorder="1" applyAlignment="1"/>
    <xf numFmtId="3" fontId="3" fillId="0" borderId="6" xfId="0" applyNumberFormat="1" applyFont="1" applyFill="1" applyBorder="1" applyAlignment="1">
      <alignment horizontal="center" vertical="center"/>
    </xf>
    <xf numFmtId="3" fontId="9" fillId="0" borderId="13" xfId="0" applyNumberFormat="1" applyFont="1" applyBorder="1" applyAlignment="1">
      <alignment horizontal="center" vertical="center"/>
    </xf>
    <xf numFmtId="3" fontId="13" fillId="0" borderId="14" xfId="0" applyNumberFormat="1" applyFont="1" applyBorder="1" applyAlignment="1">
      <alignment horizontal="center" vertical="center"/>
    </xf>
    <xf numFmtId="165" fontId="0" fillId="0" borderId="0" xfId="0" applyNumberFormat="1" applyAlignment="1">
      <alignment vertical="center"/>
    </xf>
    <xf numFmtId="0" fontId="6" fillId="0" borderId="9" xfId="0" applyFont="1" applyBorder="1"/>
    <xf numFmtId="3" fontId="8" fillId="0" borderId="10" xfId="0" applyNumberFormat="1" applyFont="1" applyFill="1" applyBorder="1" applyAlignment="1">
      <alignment horizontal="center" vertical="top" wrapText="1"/>
    </xf>
    <xf numFmtId="3" fontId="8" fillId="0" borderId="1" xfId="0" applyNumberFormat="1" applyFont="1" applyFill="1" applyBorder="1" applyAlignment="1">
      <alignment horizontal="center" vertical="top" wrapText="1"/>
    </xf>
    <xf numFmtId="3" fontId="8" fillId="0" borderId="11" xfId="0" applyNumberFormat="1" applyFont="1" applyFill="1" applyBorder="1" applyAlignment="1">
      <alignment horizontal="center" vertical="top" wrapText="1"/>
    </xf>
    <xf numFmtId="0" fontId="3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3" fontId="3" fillId="0" borderId="2" xfId="0" applyNumberFormat="1" applyFont="1" applyFill="1" applyBorder="1" applyAlignment="1">
      <alignment horizontal="center" vertical="center"/>
    </xf>
    <xf numFmtId="3" fontId="3" fillId="0" borderId="12" xfId="0" applyNumberFormat="1" applyFont="1" applyFill="1" applyBorder="1" applyAlignment="1">
      <alignment horizontal="center" vertical="center"/>
    </xf>
    <xf numFmtId="3" fontId="3" fillId="0" borderId="3" xfId="0" applyNumberFormat="1" applyFont="1" applyFill="1" applyBorder="1" applyAlignment="1">
      <alignment horizontal="center" vertical="center"/>
    </xf>
    <xf numFmtId="3" fontId="8" fillId="0" borderId="10" xfId="0" applyNumberFormat="1" applyFont="1" applyFill="1" applyBorder="1" applyAlignment="1">
      <alignment horizontal="center" vertical="center"/>
    </xf>
    <xf numFmtId="3" fontId="8" fillId="0" borderId="1" xfId="0" applyNumberFormat="1" applyFont="1" applyFill="1" applyBorder="1" applyAlignment="1">
      <alignment horizontal="center" vertical="center"/>
    </xf>
    <xf numFmtId="3" fontId="8" fillId="0" borderId="11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3" fontId="3" fillId="0" borderId="4" xfId="0" applyNumberFormat="1" applyFont="1" applyFill="1" applyBorder="1" applyAlignment="1">
      <alignment horizontal="center" vertical="center"/>
    </xf>
    <xf numFmtId="3" fontId="3" fillId="0" borderId="5" xfId="0" applyNumberFormat="1" applyFont="1" applyFill="1" applyBorder="1" applyAlignment="1">
      <alignment horizontal="center" vertical="center"/>
    </xf>
    <xf numFmtId="3" fontId="3" fillId="0" borderId="6" xfId="0" applyNumberFormat="1" applyFont="1" applyFill="1" applyBorder="1" applyAlignment="1">
      <alignment horizontal="center" vertical="center"/>
    </xf>
    <xf numFmtId="3" fontId="3" fillId="0" borderId="13" xfId="0" applyNumberFormat="1" applyFont="1" applyFill="1" applyBorder="1" applyAlignment="1">
      <alignment horizontal="center" vertical="center"/>
    </xf>
    <xf numFmtId="3" fontId="3" fillId="0" borderId="14" xfId="0" applyNumberFormat="1" applyFont="1" applyFill="1" applyBorder="1" applyAlignment="1">
      <alignment horizontal="center" vertical="center"/>
    </xf>
    <xf numFmtId="3" fontId="3" fillId="0" borderId="2" xfId="0" applyNumberFormat="1" applyFont="1" applyFill="1" applyBorder="1" applyAlignment="1">
      <alignment horizontal="center"/>
    </xf>
    <xf numFmtId="3" fontId="3" fillId="0" borderId="12" xfId="0" applyNumberFormat="1" applyFont="1" applyFill="1" applyBorder="1" applyAlignment="1">
      <alignment horizontal="center"/>
    </xf>
    <xf numFmtId="3" fontId="3" fillId="0" borderId="3" xfId="0" applyNumberFormat="1" applyFont="1" applyFill="1" applyBorder="1" applyAlignment="1">
      <alignment horizontal="center"/>
    </xf>
    <xf numFmtId="3" fontId="3" fillId="0" borderId="10" xfId="0" applyNumberFormat="1" applyFont="1" applyFill="1" applyBorder="1" applyAlignment="1">
      <alignment horizontal="center" vertical="center"/>
    </xf>
    <xf numFmtId="3" fontId="3" fillId="0" borderId="1" xfId="0" applyNumberFormat="1" applyFont="1" applyFill="1" applyBorder="1" applyAlignment="1">
      <alignment horizontal="center" vertical="center"/>
    </xf>
    <xf numFmtId="3" fontId="3" fillId="0" borderId="11" xfId="0" applyNumberFormat="1" applyFont="1" applyFill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3" fontId="9" fillId="0" borderId="9" xfId="0" applyNumberFormat="1" applyFont="1" applyBorder="1" applyAlignment="1">
      <alignment horizontal="center" vertical="center"/>
    </xf>
    <xf numFmtId="3" fontId="9" fillId="0" borderId="13" xfId="0" applyNumberFormat="1" applyFont="1" applyBorder="1" applyAlignment="1">
      <alignment horizontal="center" vertical="center"/>
    </xf>
    <xf numFmtId="3" fontId="9" fillId="0" borderId="14" xfId="0" applyNumberFormat="1" applyFont="1" applyBorder="1" applyAlignment="1">
      <alignment horizontal="center" vertical="center"/>
    </xf>
  </cellXfs>
  <cellStyles count="3">
    <cellStyle name="Currency" xfId="1" builtinId="4"/>
    <cellStyle name="Normal" xfId="0" builtinId="0"/>
    <cellStyle name="Normal_Sheet5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4.7473681174468575E-2"/>
          <c:y val="0.18115406708279211"/>
          <c:w val="0.71797934349115455"/>
          <c:h val="0.56699825484391275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Sheet1!$B$1:$B$2</c:f>
              <c:strCache>
                <c:ptCount val="2"/>
                <c:pt idx="0">
                  <c:v>ชั้นปีที่ 1</c:v>
                </c:pt>
              </c:strCache>
            </c:strRef>
          </c:tx>
          <c:invertIfNegative val="0"/>
          <c:cat>
            <c:strRef>
              <c:f>Sheet1!$A$3:$A$14</c:f>
              <c:strCache>
                <c:ptCount val="12"/>
                <c:pt idx="0">
                  <c:v>คณะ ศิลปศาสตร์</c:v>
                </c:pt>
                <c:pt idx="1">
                  <c:v>คณะครุศาสตร์อุตสาหกรรม</c:v>
                </c:pt>
                <c:pt idx="2">
                  <c:v>คณะเทคโนโลยีการเกษตร</c:v>
                </c:pt>
                <c:pt idx="3">
                  <c:v>คณะวิศวกรรมศาสตร์</c:v>
                </c:pt>
                <c:pt idx="4">
                  <c:v>คณะบริหารธุรกิจ</c:v>
                </c:pt>
                <c:pt idx="5">
                  <c:v>คณะเทคโนโลยีคหกรรมศาสตร์</c:v>
                </c:pt>
                <c:pt idx="6">
                  <c:v>คณะศิลปกรรมศาสตร์</c:v>
                </c:pt>
                <c:pt idx="7">
                  <c:v>คณะเทคโนโลยีสื่อสารมวลชน</c:v>
                </c:pt>
                <c:pt idx="8">
                  <c:v>คณะวิทยาศาสตร์และเทคโนโลยี</c:v>
                </c:pt>
                <c:pt idx="9">
                  <c:v>คณะสถาปัตยกรรมศาสตร์</c:v>
                </c:pt>
                <c:pt idx="10">
                  <c:v>คณะการแพทย์บูรณาการ</c:v>
                </c:pt>
                <c:pt idx="11">
                  <c:v>คณะพยาบาลศาสตร์</c:v>
                </c:pt>
              </c:strCache>
            </c:strRef>
          </c:cat>
          <c:val>
            <c:numRef>
              <c:f>Sheet1!$B$3:$B$14</c:f>
              <c:numCache>
                <c:formatCode>#,##0;[Red]#,##0</c:formatCode>
                <c:ptCount val="12"/>
                <c:pt idx="0">
                  <c:v>692</c:v>
                </c:pt>
                <c:pt idx="1">
                  <c:v>574</c:v>
                </c:pt>
                <c:pt idx="2">
                  <c:v>236</c:v>
                </c:pt>
                <c:pt idx="3">
                  <c:v>1583</c:v>
                </c:pt>
                <c:pt idx="4">
                  <c:v>1895</c:v>
                </c:pt>
                <c:pt idx="5">
                  <c:v>385</c:v>
                </c:pt>
                <c:pt idx="6">
                  <c:v>332</c:v>
                </c:pt>
                <c:pt idx="7">
                  <c:v>513</c:v>
                </c:pt>
                <c:pt idx="8">
                  <c:v>366</c:v>
                </c:pt>
                <c:pt idx="9">
                  <c:v>177</c:v>
                </c:pt>
                <c:pt idx="10">
                  <c:v>126</c:v>
                </c:pt>
                <c:pt idx="11">
                  <c:v>119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71-4C94-8BF9-448B490093F5}"/>
            </c:ext>
          </c:extLst>
        </c:ser>
        <c:ser>
          <c:idx val="1"/>
          <c:order val="1"/>
          <c:tx>
            <c:strRef>
              <c:f>Sheet1!$C$1:$C$2</c:f>
              <c:strCache>
                <c:ptCount val="2"/>
                <c:pt idx="0">
                  <c:v>ชั้นปีที่ 2</c:v>
                </c:pt>
              </c:strCache>
            </c:strRef>
          </c:tx>
          <c:invertIfNegative val="0"/>
          <c:cat>
            <c:strRef>
              <c:f>Sheet1!$A$3:$A$14</c:f>
              <c:strCache>
                <c:ptCount val="12"/>
                <c:pt idx="0">
                  <c:v>คณะ ศิลปศาสตร์</c:v>
                </c:pt>
                <c:pt idx="1">
                  <c:v>คณะครุศาสตร์อุตสาหกรรม</c:v>
                </c:pt>
                <c:pt idx="2">
                  <c:v>คณะเทคโนโลยีการเกษตร</c:v>
                </c:pt>
                <c:pt idx="3">
                  <c:v>คณะวิศวกรรมศาสตร์</c:v>
                </c:pt>
                <c:pt idx="4">
                  <c:v>คณะบริหารธุรกิจ</c:v>
                </c:pt>
                <c:pt idx="5">
                  <c:v>คณะเทคโนโลยีคหกรรมศาสตร์</c:v>
                </c:pt>
                <c:pt idx="6">
                  <c:v>คณะศิลปกรรมศาสตร์</c:v>
                </c:pt>
                <c:pt idx="7">
                  <c:v>คณะเทคโนโลยีสื่อสารมวลชน</c:v>
                </c:pt>
                <c:pt idx="8">
                  <c:v>คณะวิทยาศาสตร์และเทคโนโลยี</c:v>
                </c:pt>
                <c:pt idx="9">
                  <c:v>คณะสถาปัตยกรรมศาสตร์</c:v>
                </c:pt>
                <c:pt idx="10">
                  <c:v>คณะการแพทย์บูรณาการ</c:v>
                </c:pt>
                <c:pt idx="11">
                  <c:v>คณะพยาบาลศาสตร์</c:v>
                </c:pt>
              </c:strCache>
            </c:strRef>
          </c:cat>
          <c:val>
            <c:numRef>
              <c:f>Sheet1!$C$3:$C$14</c:f>
              <c:numCache>
                <c:formatCode>#,##0;[Red]#,##0</c:formatCode>
                <c:ptCount val="12"/>
                <c:pt idx="0">
                  <c:v>554</c:v>
                </c:pt>
                <c:pt idx="1">
                  <c:v>432</c:v>
                </c:pt>
                <c:pt idx="2">
                  <c:v>186</c:v>
                </c:pt>
                <c:pt idx="3">
                  <c:v>1259</c:v>
                </c:pt>
                <c:pt idx="4">
                  <c:v>1288</c:v>
                </c:pt>
                <c:pt idx="5">
                  <c:v>409</c:v>
                </c:pt>
                <c:pt idx="6">
                  <c:v>331</c:v>
                </c:pt>
                <c:pt idx="7">
                  <c:v>486</c:v>
                </c:pt>
                <c:pt idx="8">
                  <c:v>319</c:v>
                </c:pt>
                <c:pt idx="9">
                  <c:v>139</c:v>
                </c:pt>
                <c:pt idx="10">
                  <c:v>104</c:v>
                </c:pt>
                <c:pt idx="11">
                  <c:v>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071-4C94-8BF9-448B490093F5}"/>
            </c:ext>
          </c:extLst>
        </c:ser>
        <c:ser>
          <c:idx val="2"/>
          <c:order val="2"/>
          <c:tx>
            <c:strRef>
              <c:f>Sheet1!$D$1:$D$2</c:f>
              <c:strCache>
                <c:ptCount val="2"/>
                <c:pt idx="0">
                  <c:v>ชั้นปีที่ 3</c:v>
                </c:pt>
              </c:strCache>
            </c:strRef>
          </c:tx>
          <c:invertIfNegative val="0"/>
          <c:cat>
            <c:strRef>
              <c:f>Sheet1!$A$3:$A$14</c:f>
              <c:strCache>
                <c:ptCount val="12"/>
                <c:pt idx="0">
                  <c:v>คณะ ศิลปศาสตร์</c:v>
                </c:pt>
                <c:pt idx="1">
                  <c:v>คณะครุศาสตร์อุตสาหกรรม</c:v>
                </c:pt>
                <c:pt idx="2">
                  <c:v>คณะเทคโนโลยีการเกษตร</c:v>
                </c:pt>
                <c:pt idx="3">
                  <c:v>คณะวิศวกรรมศาสตร์</c:v>
                </c:pt>
                <c:pt idx="4">
                  <c:v>คณะบริหารธุรกิจ</c:v>
                </c:pt>
                <c:pt idx="5">
                  <c:v>คณะเทคโนโลยีคหกรรมศาสตร์</c:v>
                </c:pt>
                <c:pt idx="6">
                  <c:v>คณะศิลปกรรมศาสตร์</c:v>
                </c:pt>
                <c:pt idx="7">
                  <c:v>คณะเทคโนโลยีสื่อสารมวลชน</c:v>
                </c:pt>
                <c:pt idx="8">
                  <c:v>คณะวิทยาศาสตร์และเทคโนโลยี</c:v>
                </c:pt>
                <c:pt idx="9">
                  <c:v>คณะสถาปัตยกรรมศาสตร์</c:v>
                </c:pt>
                <c:pt idx="10">
                  <c:v>คณะการแพทย์บูรณาการ</c:v>
                </c:pt>
                <c:pt idx="11">
                  <c:v>คณะพยาบาลศาสตร์</c:v>
                </c:pt>
              </c:strCache>
            </c:strRef>
          </c:cat>
          <c:val>
            <c:numRef>
              <c:f>Sheet1!$D$3:$D$14</c:f>
              <c:numCache>
                <c:formatCode>#,##0;[Red]#,##0</c:formatCode>
                <c:ptCount val="12"/>
                <c:pt idx="0">
                  <c:v>459</c:v>
                </c:pt>
                <c:pt idx="1">
                  <c:v>477</c:v>
                </c:pt>
                <c:pt idx="2">
                  <c:v>190</c:v>
                </c:pt>
                <c:pt idx="3">
                  <c:v>1298</c:v>
                </c:pt>
                <c:pt idx="4">
                  <c:v>1231</c:v>
                </c:pt>
                <c:pt idx="5">
                  <c:v>330</c:v>
                </c:pt>
                <c:pt idx="6">
                  <c:v>342</c:v>
                </c:pt>
                <c:pt idx="7">
                  <c:v>506</c:v>
                </c:pt>
                <c:pt idx="8">
                  <c:v>370</c:v>
                </c:pt>
                <c:pt idx="9">
                  <c:v>157</c:v>
                </c:pt>
                <c:pt idx="10">
                  <c:v>109</c:v>
                </c:pt>
                <c:pt idx="11">
                  <c:v>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071-4C94-8BF9-448B490093F5}"/>
            </c:ext>
          </c:extLst>
        </c:ser>
        <c:ser>
          <c:idx val="3"/>
          <c:order val="3"/>
          <c:tx>
            <c:strRef>
              <c:f>Sheet1!$E$1:$E$2</c:f>
              <c:strCache>
                <c:ptCount val="2"/>
                <c:pt idx="0">
                  <c:v>ชั้นปีที่ 3 </c:v>
                </c:pt>
                <c:pt idx="1">
                  <c:v>(เฉพาะหลักสูตรต่อเนื่อง)</c:v>
                </c:pt>
              </c:strCache>
            </c:strRef>
          </c:tx>
          <c:invertIfNegative val="0"/>
          <c:cat>
            <c:strRef>
              <c:f>Sheet1!$A$3:$A$14</c:f>
              <c:strCache>
                <c:ptCount val="12"/>
                <c:pt idx="0">
                  <c:v>คณะ ศิลปศาสตร์</c:v>
                </c:pt>
                <c:pt idx="1">
                  <c:v>คณะครุศาสตร์อุตสาหกรรม</c:v>
                </c:pt>
                <c:pt idx="2">
                  <c:v>คณะเทคโนโลยีการเกษตร</c:v>
                </c:pt>
                <c:pt idx="3">
                  <c:v>คณะวิศวกรรมศาสตร์</c:v>
                </c:pt>
                <c:pt idx="4">
                  <c:v>คณะบริหารธุรกิจ</c:v>
                </c:pt>
                <c:pt idx="5">
                  <c:v>คณะเทคโนโลยีคหกรรมศาสตร์</c:v>
                </c:pt>
                <c:pt idx="6">
                  <c:v>คณะศิลปกรรมศาสตร์</c:v>
                </c:pt>
                <c:pt idx="7">
                  <c:v>คณะเทคโนโลยีสื่อสารมวลชน</c:v>
                </c:pt>
                <c:pt idx="8">
                  <c:v>คณะวิทยาศาสตร์และเทคโนโลยี</c:v>
                </c:pt>
                <c:pt idx="9">
                  <c:v>คณะสถาปัตยกรรมศาสตร์</c:v>
                </c:pt>
                <c:pt idx="10">
                  <c:v>คณะการแพทย์บูรณาการ</c:v>
                </c:pt>
                <c:pt idx="11">
                  <c:v>คณะพยาบาลศาสตร์</c:v>
                </c:pt>
              </c:strCache>
            </c:strRef>
          </c:cat>
          <c:val>
            <c:numRef>
              <c:f>Sheet1!$E$3:$E$14</c:f>
              <c:numCache>
                <c:formatCode>#,##0;[Red]#,##0</c:formatCode>
                <c:ptCount val="12"/>
                <c:pt idx="0">
                  <c:v>0</c:v>
                </c:pt>
                <c:pt idx="1">
                  <c:v>66</c:v>
                </c:pt>
                <c:pt idx="2">
                  <c:v>0</c:v>
                </c:pt>
                <c:pt idx="3">
                  <c:v>54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071-4C94-8BF9-448B490093F5}"/>
            </c:ext>
          </c:extLst>
        </c:ser>
        <c:ser>
          <c:idx val="4"/>
          <c:order val="4"/>
          <c:tx>
            <c:strRef>
              <c:f>Sheet1!$F$1:$F$2</c:f>
              <c:strCache>
                <c:ptCount val="2"/>
                <c:pt idx="0">
                  <c:v>ชั้นปีที่ 4</c:v>
                </c:pt>
              </c:strCache>
            </c:strRef>
          </c:tx>
          <c:invertIfNegative val="0"/>
          <c:cat>
            <c:strRef>
              <c:f>Sheet1!$A$3:$A$14</c:f>
              <c:strCache>
                <c:ptCount val="12"/>
                <c:pt idx="0">
                  <c:v>คณะ ศิลปศาสตร์</c:v>
                </c:pt>
                <c:pt idx="1">
                  <c:v>คณะครุศาสตร์อุตสาหกรรม</c:v>
                </c:pt>
                <c:pt idx="2">
                  <c:v>คณะเทคโนโลยีการเกษตร</c:v>
                </c:pt>
                <c:pt idx="3">
                  <c:v>คณะวิศวกรรมศาสตร์</c:v>
                </c:pt>
                <c:pt idx="4">
                  <c:v>คณะบริหารธุรกิจ</c:v>
                </c:pt>
                <c:pt idx="5">
                  <c:v>คณะเทคโนโลยีคหกรรมศาสตร์</c:v>
                </c:pt>
                <c:pt idx="6">
                  <c:v>คณะศิลปกรรมศาสตร์</c:v>
                </c:pt>
                <c:pt idx="7">
                  <c:v>คณะเทคโนโลยีสื่อสารมวลชน</c:v>
                </c:pt>
                <c:pt idx="8">
                  <c:v>คณะวิทยาศาสตร์และเทคโนโลยี</c:v>
                </c:pt>
                <c:pt idx="9">
                  <c:v>คณะสถาปัตยกรรมศาสตร์</c:v>
                </c:pt>
                <c:pt idx="10">
                  <c:v>คณะการแพทย์บูรณาการ</c:v>
                </c:pt>
                <c:pt idx="11">
                  <c:v>คณะพยาบาลศาสตร์</c:v>
                </c:pt>
              </c:strCache>
            </c:strRef>
          </c:cat>
          <c:val>
            <c:numRef>
              <c:f>Sheet1!$F$3:$F$14</c:f>
              <c:numCache>
                <c:formatCode>#,##0;[Red]#,##0</c:formatCode>
                <c:ptCount val="12"/>
                <c:pt idx="0">
                  <c:v>491</c:v>
                </c:pt>
                <c:pt idx="1">
                  <c:v>454</c:v>
                </c:pt>
                <c:pt idx="2">
                  <c:v>174</c:v>
                </c:pt>
                <c:pt idx="3">
                  <c:v>778</c:v>
                </c:pt>
                <c:pt idx="4">
                  <c:v>1217</c:v>
                </c:pt>
                <c:pt idx="5">
                  <c:v>277</c:v>
                </c:pt>
                <c:pt idx="6">
                  <c:v>324</c:v>
                </c:pt>
                <c:pt idx="7">
                  <c:v>416</c:v>
                </c:pt>
                <c:pt idx="8">
                  <c:v>297</c:v>
                </c:pt>
                <c:pt idx="9">
                  <c:v>170</c:v>
                </c:pt>
                <c:pt idx="10">
                  <c:v>64</c:v>
                </c:pt>
                <c:pt idx="11">
                  <c:v>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071-4C94-8BF9-448B490093F5}"/>
            </c:ext>
          </c:extLst>
        </c:ser>
        <c:ser>
          <c:idx val="5"/>
          <c:order val="5"/>
          <c:tx>
            <c:strRef>
              <c:f>Sheet1!$G$1:$G$2</c:f>
              <c:strCache>
                <c:ptCount val="2"/>
                <c:pt idx="0">
                  <c:v>ชั้นปีที่ 5 ขึ้นไป </c:v>
                </c:pt>
                <c:pt idx="1">
                  <c:v>(เฉพาะหลักสูตร 4 ปี)</c:v>
                </c:pt>
              </c:strCache>
            </c:strRef>
          </c:tx>
          <c:invertIfNegative val="0"/>
          <c:cat>
            <c:strRef>
              <c:f>Sheet1!$A$3:$A$14</c:f>
              <c:strCache>
                <c:ptCount val="12"/>
                <c:pt idx="0">
                  <c:v>คณะ ศิลปศาสตร์</c:v>
                </c:pt>
                <c:pt idx="1">
                  <c:v>คณะครุศาสตร์อุตสาหกรรม</c:v>
                </c:pt>
                <c:pt idx="2">
                  <c:v>คณะเทคโนโลยีการเกษตร</c:v>
                </c:pt>
                <c:pt idx="3">
                  <c:v>คณะวิศวกรรมศาสตร์</c:v>
                </c:pt>
                <c:pt idx="4">
                  <c:v>คณะบริหารธุรกิจ</c:v>
                </c:pt>
                <c:pt idx="5">
                  <c:v>คณะเทคโนโลยีคหกรรมศาสตร์</c:v>
                </c:pt>
                <c:pt idx="6">
                  <c:v>คณะศิลปกรรมศาสตร์</c:v>
                </c:pt>
                <c:pt idx="7">
                  <c:v>คณะเทคโนโลยีสื่อสารมวลชน</c:v>
                </c:pt>
                <c:pt idx="8">
                  <c:v>คณะวิทยาศาสตร์และเทคโนโลยี</c:v>
                </c:pt>
                <c:pt idx="9">
                  <c:v>คณะสถาปัตยกรรมศาสตร์</c:v>
                </c:pt>
                <c:pt idx="10">
                  <c:v>คณะการแพทย์บูรณาการ</c:v>
                </c:pt>
                <c:pt idx="11">
                  <c:v>คณะพยาบาลศาสตร์</c:v>
                </c:pt>
              </c:strCache>
            </c:strRef>
          </c:cat>
          <c:val>
            <c:numRef>
              <c:f>Sheet1!$G$3:$G$14</c:f>
              <c:numCache>
                <c:formatCode>#,##0;[Red]#,##0</c:formatCode>
                <c:ptCount val="12"/>
                <c:pt idx="0">
                  <c:v>29</c:v>
                </c:pt>
                <c:pt idx="1">
                  <c:v>58</c:v>
                </c:pt>
                <c:pt idx="2">
                  <c:v>78</c:v>
                </c:pt>
                <c:pt idx="3">
                  <c:v>266</c:v>
                </c:pt>
                <c:pt idx="4">
                  <c:v>93</c:v>
                </c:pt>
                <c:pt idx="5">
                  <c:v>41</c:v>
                </c:pt>
                <c:pt idx="6">
                  <c:v>85</c:v>
                </c:pt>
                <c:pt idx="7">
                  <c:v>94</c:v>
                </c:pt>
                <c:pt idx="8">
                  <c:v>38</c:v>
                </c:pt>
                <c:pt idx="9">
                  <c:v>0</c:v>
                </c:pt>
                <c:pt idx="10">
                  <c:v>2</c:v>
                </c:pt>
                <c:pt idx="1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071-4C94-8BF9-448B490093F5}"/>
            </c:ext>
          </c:extLst>
        </c:ser>
        <c:ser>
          <c:idx val="6"/>
          <c:order val="6"/>
          <c:tx>
            <c:strRef>
              <c:f>Sheet1!$H$1:$H$2</c:f>
              <c:strCache>
                <c:ptCount val="2"/>
                <c:pt idx="0">
                  <c:v>ชั้นปีที่ 5</c:v>
                </c:pt>
                <c:pt idx="1">
                  <c:v>(เฉพาะหลักสูตร 5 ปี)</c:v>
                </c:pt>
              </c:strCache>
            </c:strRef>
          </c:tx>
          <c:invertIfNegative val="0"/>
          <c:cat>
            <c:strRef>
              <c:f>Sheet1!$A$3:$A$14</c:f>
              <c:strCache>
                <c:ptCount val="12"/>
                <c:pt idx="0">
                  <c:v>คณะ ศิลปศาสตร์</c:v>
                </c:pt>
                <c:pt idx="1">
                  <c:v>คณะครุศาสตร์อุตสาหกรรม</c:v>
                </c:pt>
                <c:pt idx="2">
                  <c:v>คณะเทคโนโลยีการเกษตร</c:v>
                </c:pt>
                <c:pt idx="3">
                  <c:v>คณะวิศวกรรมศาสตร์</c:v>
                </c:pt>
                <c:pt idx="4">
                  <c:v>คณะบริหารธุรกิจ</c:v>
                </c:pt>
                <c:pt idx="5">
                  <c:v>คณะเทคโนโลยีคหกรรมศาสตร์</c:v>
                </c:pt>
                <c:pt idx="6">
                  <c:v>คณะศิลปกรรมศาสตร์</c:v>
                </c:pt>
                <c:pt idx="7">
                  <c:v>คณะเทคโนโลยีสื่อสารมวลชน</c:v>
                </c:pt>
                <c:pt idx="8">
                  <c:v>คณะวิทยาศาสตร์และเทคโนโลยี</c:v>
                </c:pt>
                <c:pt idx="9">
                  <c:v>คณะสถาปัตยกรรมศาสตร์</c:v>
                </c:pt>
                <c:pt idx="10">
                  <c:v>คณะการแพทย์บูรณาการ</c:v>
                </c:pt>
                <c:pt idx="11">
                  <c:v>คณะพยาบาลศาสตร์</c:v>
                </c:pt>
              </c:strCache>
            </c:strRef>
          </c:cat>
          <c:val>
            <c:numRef>
              <c:f>Sheet1!$H$3:$H$14</c:f>
              <c:numCache>
                <c:formatCode>#,##0;[Red]#,##0</c:formatCode>
                <c:ptCount val="12"/>
                <c:pt idx="0">
                  <c:v>0</c:v>
                </c:pt>
                <c:pt idx="1">
                  <c:v>86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56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144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071-4C94-8BF9-448B490093F5}"/>
            </c:ext>
          </c:extLst>
        </c:ser>
        <c:ser>
          <c:idx val="7"/>
          <c:order val="7"/>
          <c:tx>
            <c:strRef>
              <c:f>Sheet1!$I$1:$I$2</c:f>
              <c:strCache>
                <c:ptCount val="2"/>
                <c:pt idx="0">
                  <c:v>ชั้นปีที่ 6 ขึ้นไป </c:v>
                </c:pt>
                <c:pt idx="1">
                  <c:v>(เฉพาะหลักสูตร 5 ปี)</c:v>
                </c:pt>
              </c:strCache>
            </c:strRef>
          </c:tx>
          <c:invertIfNegative val="0"/>
          <c:cat>
            <c:strRef>
              <c:f>Sheet1!$A$3:$A$14</c:f>
              <c:strCache>
                <c:ptCount val="12"/>
                <c:pt idx="0">
                  <c:v>คณะ ศิลปศาสตร์</c:v>
                </c:pt>
                <c:pt idx="1">
                  <c:v>คณะครุศาสตร์อุตสาหกรรม</c:v>
                </c:pt>
                <c:pt idx="2">
                  <c:v>คณะเทคโนโลยีการเกษตร</c:v>
                </c:pt>
                <c:pt idx="3">
                  <c:v>คณะวิศวกรรมศาสตร์</c:v>
                </c:pt>
                <c:pt idx="4">
                  <c:v>คณะบริหารธุรกิจ</c:v>
                </c:pt>
                <c:pt idx="5">
                  <c:v>คณะเทคโนโลยีคหกรรมศาสตร์</c:v>
                </c:pt>
                <c:pt idx="6">
                  <c:v>คณะศิลปกรรมศาสตร์</c:v>
                </c:pt>
                <c:pt idx="7">
                  <c:v>คณะเทคโนโลยีสื่อสารมวลชน</c:v>
                </c:pt>
                <c:pt idx="8">
                  <c:v>คณะวิทยาศาสตร์และเทคโนโลยี</c:v>
                </c:pt>
                <c:pt idx="9">
                  <c:v>คณะสถาปัตยกรรมศาสตร์</c:v>
                </c:pt>
                <c:pt idx="10">
                  <c:v>คณะการแพทย์บูรณาการ</c:v>
                </c:pt>
                <c:pt idx="11">
                  <c:v>คณะพยาบาลศาสตร์</c:v>
                </c:pt>
              </c:strCache>
            </c:strRef>
          </c:cat>
          <c:val>
            <c:numRef>
              <c:f>Sheet1!$I$3:$I$14</c:f>
              <c:numCache>
                <c:formatCode>#,##0;[Red]#,##0</c:formatCode>
                <c:ptCount val="12"/>
                <c:pt idx="0">
                  <c:v>0</c:v>
                </c:pt>
                <c:pt idx="1">
                  <c:v>74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10</c:v>
                </c:pt>
                <c:pt idx="7">
                  <c:v>0</c:v>
                </c:pt>
                <c:pt idx="8">
                  <c:v>0</c:v>
                </c:pt>
                <c:pt idx="9">
                  <c:v>25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6071-4C94-8BF9-448B490093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06558976"/>
        <c:axId val="106560512"/>
        <c:axId val="0"/>
      </c:bar3DChart>
      <c:catAx>
        <c:axId val="1065589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06560512"/>
        <c:crosses val="autoZero"/>
        <c:auto val="1"/>
        <c:lblAlgn val="ctr"/>
        <c:lblOffset val="100"/>
        <c:noMultiLvlLbl val="0"/>
      </c:catAx>
      <c:valAx>
        <c:axId val="106560512"/>
        <c:scaling>
          <c:orientation val="minMax"/>
        </c:scaling>
        <c:delete val="0"/>
        <c:axPos val="l"/>
        <c:majorGridlines/>
        <c:numFmt formatCode="#,##0;[Red]#,##0" sourceLinked="1"/>
        <c:majorTickMark val="out"/>
        <c:minorTickMark val="none"/>
        <c:tickLblPos val="nextTo"/>
        <c:crossAx val="10655897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466724</xdr:colOff>
      <xdr:row>19</xdr:row>
      <xdr:rowOff>47625</xdr:rowOff>
    </xdr:from>
    <xdr:to>
      <xdr:col>11</xdr:col>
      <xdr:colOff>19049</xdr:colOff>
      <xdr:row>38</xdr:row>
      <xdr:rowOff>19049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0.26174</cdr:x>
      <cdr:y>0.08032</cdr:y>
    </cdr:from>
    <cdr:to>
      <cdr:x>0.66434</cdr:x>
      <cdr:y>0.16063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495551" y="485776"/>
          <a:ext cx="3838575" cy="4857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th-TH" sz="1100"/>
        </a:p>
      </cdr:txBody>
    </cdr:sp>
  </cdr:relSizeAnchor>
  <cdr:relSizeAnchor xmlns:cdr="http://schemas.openxmlformats.org/drawingml/2006/chartDrawing">
    <cdr:from>
      <cdr:x>0.25507</cdr:x>
      <cdr:y>0.02686</cdr:y>
    </cdr:from>
    <cdr:to>
      <cdr:x>0.7606</cdr:x>
      <cdr:y>0.11505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2120979" y="154808"/>
          <a:ext cx="4203622" cy="5082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h-TH" sz="2000" b="1" i="0" baseline="0">
              <a:effectLst/>
              <a:latin typeface="Angsana New" panose="02020603050405020304" pitchFamily="18" charset="-34"/>
              <a:ea typeface="+mn-ea"/>
              <a:cs typeface="Angsana New" panose="02020603050405020304" pitchFamily="18" charset="-34"/>
            </a:rPr>
            <a:t>จำนวนนักศึกษาทั้งหมดแยกชั้นปี  ปีการศึกษา 2566</a:t>
          </a:r>
          <a:endParaRPr lang="th-TH" sz="2000">
            <a:effectLst/>
            <a:latin typeface="Angsana New" panose="02020603050405020304" pitchFamily="18" charset="-34"/>
            <a:cs typeface="Angsana New" panose="02020603050405020304" pitchFamily="18" charset="-34"/>
          </a:endParaRPr>
        </a:p>
        <a:p xmlns:a="http://schemas.openxmlformats.org/drawingml/2006/main">
          <a:endParaRPr lang="th-TH" sz="1100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3626;&#3606;&#3636;&#3605;&#3636;&#3627;&#3609;&#3657;&#3634;&#3648;&#3623;&#3655;&#3610;\&#3626;&#3606;&#3636;&#3605;&#3636;%202566%20&#3586;&#3638;&#3657;&#3609;&#3648;&#3623;&#3655;&#3610;&#3652;&#3595;&#3605;&#3660;\&#3626;&#3606;&#3636;&#3605;&#3636;%202560%20&#3586;&#3638;&#3657;&#3609;&#3648;&#3623;&#3655;&#3610;&#3652;&#3595;&#3605;&#3660;\&#3609;&#3633;&#3585;&#3624;&#3638;&#3585;&#3625;&#3634;&#3649;&#3618;&#3585;&#3594;&#3633;&#3657;&#3609;&#3611;&#3637;%20256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นศ.ทั้งหมดแยกชั้นปี 2559"/>
      <sheetName val="กราฟ"/>
    </sheetNames>
    <sheetDataSet>
      <sheetData sheetId="0">
        <row r="7">
          <cell r="A7" t="str">
            <v>คณะ ศิลปศาสตร์</v>
          </cell>
        </row>
        <row r="27">
          <cell r="A27" t="str">
            <v>คณะครุศาสตร์อุตสาหกรรม</v>
          </cell>
        </row>
        <row r="69">
          <cell r="A69" t="str">
            <v>คณะเทคโนโลยีการเกษตร</v>
          </cell>
        </row>
        <row r="81">
          <cell r="A81" t="str">
            <v>คณะวิศวกรรมศาสตร์</v>
          </cell>
        </row>
        <row r="151">
          <cell r="A151" t="str">
            <v>คณะบริหารธุรกิจ</v>
          </cell>
        </row>
        <row r="204">
          <cell r="A204" t="str">
            <v>คณะเทคโนโลยีคหกรรมศาสตร์</v>
          </cell>
        </row>
        <row r="225">
          <cell r="A225" t="str">
            <v>คณะศิลปกรรมศาสตร์</v>
          </cell>
        </row>
        <row r="254">
          <cell r="A254" t="str">
            <v>คณะเทคโนโลยีสื่อสารมวลชน</v>
          </cell>
        </row>
        <row r="284">
          <cell r="A284" t="str">
            <v>คณะวิทยาศาสตร์และเทคโนโลยี</v>
          </cell>
        </row>
        <row r="305">
          <cell r="A305" t="str">
            <v>คณะสถาปัตยกรรมศาสตร์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C330"/>
  <sheetViews>
    <sheetView tabSelected="1" zoomScale="90" zoomScaleNormal="9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A3" sqref="A3:B6"/>
    </sheetView>
  </sheetViews>
  <sheetFormatPr defaultColWidth="9" defaultRowHeight="25.5" customHeight="1"/>
  <cols>
    <col min="1" max="1" width="1.85546875" style="43" customWidth="1"/>
    <col min="2" max="2" width="60.85546875" style="44" customWidth="1"/>
    <col min="3" max="4" width="6.7109375" style="45" customWidth="1"/>
    <col min="5" max="5" width="6.7109375" style="46" customWidth="1"/>
    <col min="6" max="7" width="6.7109375" style="45" customWidth="1"/>
    <col min="8" max="8" width="6.7109375" style="46" customWidth="1"/>
    <col min="9" max="10" width="6.7109375" style="45" customWidth="1"/>
    <col min="11" max="14" width="6.7109375" style="46" customWidth="1"/>
    <col min="15" max="16" width="6.7109375" style="45" customWidth="1"/>
    <col min="17" max="17" width="6.7109375" style="46" customWidth="1"/>
    <col min="18" max="19" width="6.7109375" style="45" customWidth="1"/>
    <col min="20" max="20" width="6.7109375" style="46" customWidth="1"/>
    <col min="21" max="22" width="6.7109375" style="47" customWidth="1"/>
    <col min="23" max="23" width="6.7109375" style="48" customWidth="1"/>
    <col min="24" max="25" width="6.7109375" style="47" customWidth="1"/>
    <col min="26" max="26" width="6.7109375" style="48" customWidth="1"/>
    <col min="27" max="29" width="7.5703125" style="46" customWidth="1"/>
    <col min="30" max="16384" width="9" style="1"/>
  </cols>
  <sheetData>
    <row r="1" spans="1:29" ht="25.5" customHeight="1">
      <c r="A1" s="88" t="s">
        <v>187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</row>
    <row r="2" spans="1:29" ht="15" customHeight="1">
      <c r="A2" s="89"/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  <c r="V2" s="89"/>
      <c r="W2" s="89"/>
      <c r="X2" s="89"/>
      <c r="Y2" s="89"/>
      <c r="Z2" s="89"/>
      <c r="AA2" s="89"/>
      <c r="AB2" s="89"/>
      <c r="AC2" s="89"/>
    </row>
    <row r="3" spans="1:29" ht="25.5" customHeight="1">
      <c r="A3" s="96" t="s">
        <v>0</v>
      </c>
      <c r="B3" s="97"/>
      <c r="C3" s="102" t="s">
        <v>190</v>
      </c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03"/>
      <c r="T3" s="103"/>
      <c r="U3" s="103"/>
      <c r="V3" s="103"/>
      <c r="W3" s="103"/>
      <c r="X3" s="103"/>
      <c r="Y3" s="103"/>
      <c r="Z3" s="103"/>
      <c r="AA3" s="103"/>
      <c r="AB3" s="103"/>
      <c r="AC3" s="104"/>
    </row>
    <row r="4" spans="1:29" s="2" customFormat="1" ht="25.5" customHeight="1">
      <c r="A4" s="98"/>
      <c r="B4" s="99"/>
      <c r="C4" s="105" t="s">
        <v>167</v>
      </c>
      <c r="D4" s="105"/>
      <c r="E4" s="105"/>
      <c r="F4" s="105" t="s">
        <v>168</v>
      </c>
      <c r="G4" s="105"/>
      <c r="H4" s="105"/>
      <c r="I4" s="105" t="s">
        <v>169</v>
      </c>
      <c r="J4" s="105"/>
      <c r="K4" s="105"/>
      <c r="L4" s="90" t="s">
        <v>180</v>
      </c>
      <c r="M4" s="91"/>
      <c r="N4" s="92"/>
      <c r="O4" s="105" t="s">
        <v>170</v>
      </c>
      <c r="P4" s="105"/>
      <c r="Q4" s="105"/>
      <c r="R4" s="107" t="s">
        <v>78</v>
      </c>
      <c r="S4" s="108"/>
      <c r="T4" s="109"/>
      <c r="U4" s="107" t="s">
        <v>76</v>
      </c>
      <c r="V4" s="108"/>
      <c r="W4" s="109"/>
      <c r="X4" s="107" t="s">
        <v>81</v>
      </c>
      <c r="Y4" s="108"/>
      <c r="Z4" s="109"/>
      <c r="AA4" s="90" t="s">
        <v>75</v>
      </c>
      <c r="AB4" s="91"/>
      <c r="AC4" s="92"/>
    </row>
    <row r="5" spans="1:29" ht="28.5" customHeight="1">
      <c r="A5" s="98"/>
      <c r="B5" s="99"/>
      <c r="C5" s="106"/>
      <c r="D5" s="106"/>
      <c r="E5" s="106"/>
      <c r="F5" s="106"/>
      <c r="G5" s="106"/>
      <c r="H5" s="106"/>
      <c r="I5" s="106"/>
      <c r="J5" s="106"/>
      <c r="K5" s="106"/>
      <c r="L5" s="93" t="s">
        <v>181</v>
      </c>
      <c r="M5" s="94"/>
      <c r="N5" s="95"/>
      <c r="O5" s="106"/>
      <c r="P5" s="106"/>
      <c r="Q5" s="106"/>
      <c r="R5" s="85" t="s">
        <v>79</v>
      </c>
      <c r="S5" s="86"/>
      <c r="T5" s="87"/>
      <c r="U5" s="85" t="s">
        <v>80</v>
      </c>
      <c r="V5" s="86"/>
      <c r="W5" s="87"/>
      <c r="X5" s="85" t="s">
        <v>80</v>
      </c>
      <c r="Y5" s="86"/>
      <c r="Z5" s="87"/>
      <c r="AA5" s="110"/>
      <c r="AB5" s="111"/>
      <c r="AC5" s="112"/>
    </row>
    <row r="6" spans="1:29" ht="25.5" customHeight="1">
      <c r="A6" s="100"/>
      <c r="B6" s="101"/>
      <c r="C6" s="3" t="s">
        <v>1</v>
      </c>
      <c r="D6" s="3" t="s">
        <v>2</v>
      </c>
      <c r="E6" s="4" t="s">
        <v>3</v>
      </c>
      <c r="F6" s="3" t="s">
        <v>1</v>
      </c>
      <c r="G6" s="3" t="s">
        <v>2</v>
      </c>
      <c r="H6" s="4" t="s">
        <v>3</v>
      </c>
      <c r="I6" s="3" t="s">
        <v>1</v>
      </c>
      <c r="J6" s="3" t="s">
        <v>2</v>
      </c>
      <c r="K6" s="4" t="s">
        <v>3</v>
      </c>
      <c r="L6" s="3" t="s">
        <v>1</v>
      </c>
      <c r="M6" s="3" t="s">
        <v>2</v>
      </c>
      <c r="N6" s="4" t="s">
        <v>3</v>
      </c>
      <c r="O6" s="3" t="s">
        <v>1</v>
      </c>
      <c r="P6" s="3" t="s">
        <v>2</v>
      </c>
      <c r="Q6" s="4" t="s">
        <v>3</v>
      </c>
      <c r="R6" s="3" t="s">
        <v>1</v>
      </c>
      <c r="S6" s="3" t="s">
        <v>2</v>
      </c>
      <c r="T6" s="4" t="s">
        <v>3</v>
      </c>
      <c r="U6" s="3" t="s">
        <v>1</v>
      </c>
      <c r="V6" s="3" t="s">
        <v>2</v>
      </c>
      <c r="W6" s="4" t="s">
        <v>3</v>
      </c>
      <c r="X6" s="3" t="s">
        <v>1</v>
      </c>
      <c r="Y6" s="3" t="s">
        <v>2</v>
      </c>
      <c r="Z6" s="4" t="s">
        <v>3</v>
      </c>
      <c r="AA6" s="4" t="s">
        <v>1</v>
      </c>
      <c r="AB6" s="4" t="s">
        <v>2</v>
      </c>
      <c r="AC6" s="4" t="s">
        <v>3</v>
      </c>
    </row>
    <row r="7" spans="1:29" ht="25.5" customHeight="1">
      <c r="A7" s="5" t="s">
        <v>4</v>
      </c>
      <c r="B7" s="6"/>
      <c r="C7" s="7"/>
      <c r="D7" s="8"/>
      <c r="E7" s="80"/>
      <c r="F7" s="8"/>
      <c r="G7" s="8"/>
      <c r="H7" s="67"/>
      <c r="I7" s="8"/>
      <c r="J7" s="8"/>
      <c r="K7" s="67"/>
      <c r="L7" s="76"/>
      <c r="M7" s="76"/>
      <c r="N7" s="76"/>
      <c r="O7" s="8"/>
      <c r="P7" s="8"/>
      <c r="Q7" s="67"/>
      <c r="R7" s="8"/>
      <c r="S7" s="8"/>
      <c r="T7" s="67"/>
      <c r="U7" s="9"/>
      <c r="V7" s="9"/>
      <c r="W7" s="10"/>
      <c r="X7" s="9"/>
      <c r="Y7" s="9"/>
      <c r="Z7" s="10"/>
      <c r="AA7" s="67"/>
      <c r="AB7" s="67"/>
      <c r="AC7" s="68"/>
    </row>
    <row r="8" spans="1:29" ht="25.5" customHeight="1">
      <c r="A8" s="5"/>
      <c r="B8" s="11" t="s">
        <v>5</v>
      </c>
      <c r="C8" s="7"/>
      <c r="D8" s="8"/>
      <c r="E8" s="80"/>
      <c r="F8" s="8"/>
      <c r="G8" s="8"/>
      <c r="H8" s="67"/>
      <c r="I8" s="8"/>
      <c r="J8" s="8"/>
      <c r="K8" s="67"/>
      <c r="L8" s="76"/>
      <c r="M8" s="76"/>
      <c r="N8" s="76"/>
      <c r="O8" s="8"/>
      <c r="P8" s="8"/>
      <c r="Q8" s="67"/>
      <c r="R8" s="8"/>
      <c r="S8" s="8"/>
      <c r="T8" s="67"/>
      <c r="U8" s="9"/>
      <c r="V8" s="9"/>
      <c r="W8" s="10"/>
      <c r="X8" s="9"/>
      <c r="Y8" s="9"/>
      <c r="Z8" s="10"/>
      <c r="AA8" s="67"/>
      <c r="AB8" s="67"/>
      <c r="AC8" s="68"/>
    </row>
    <row r="9" spans="1:29" ht="25.5" customHeight="1">
      <c r="A9" s="12"/>
      <c r="B9" s="6" t="s">
        <v>106</v>
      </c>
      <c r="C9" s="7"/>
      <c r="D9" s="8"/>
      <c r="E9" s="80"/>
      <c r="F9" s="8"/>
      <c r="G9" s="8"/>
      <c r="H9" s="67"/>
      <c r="I9" s="8"/>
      <c r="J9" s="8"/>
      <c r="K9" s="67"/>
      <c r="L9" s="76"/>
      <c r="M9" s="76"/>
      <c r="N9" s="76"/>
      <c r="O9" s="8"/>
      <c r="P9" s="8"/>
      <c r="Q9" s="67"/>
      <c r="R9" s="8"/>
      <c r="S9" s="8"/>
      <c r="T9" s="67"/>
      <c r="U9" s="9"/>
      <c r="V9" s="9"/>
      <c r="W9" s="10"/>
      <c r="X9" s="9"/>
      <c r="Y9" s="9"/>
      <c r="Z9" s="10"/>
      <c r="AA9" s="67"/>
      <c r="AB9" s="67"/>
      <c r="AC9" s="68"/>
    </row>
    <row r="10" spans="1:29" ht="25.5" customHeight="1">
      <c r="A10" s="13"/>
      <c r="B10" s="14" t="s">
        <v>84</v>
      </c>
      <c r="C10" s="3">
        <v>36</v>
      </c>
      <c r="D10" s="3">
        <v>116</v>
      </c>
      <c r="E10" s="3">
        <f>C10+D10</f>
        <v>152</v>
      </c>
      <c r="F10" s="3">
        <v>17</v>
      </c>
      <c r="G10" s="3">
        <v>101</v>
      </c>
      <c r="H10" s="3">
        <f>F10+G10</f>
        <v>118</v>
      </c>
      <c r="I10" s="3">
        <v>16</v>
      </c>
      <c r="J10" s="3">
        <v>90</v>
      </c>
      <c r="K10" s="3">
        <f>I10+J10</f>
        <v>106</v>
      </c>
      <c r="L10" s="3">
        <v>0</v>
      </c>
      <c r="M10" s="3">
        <v>0</v>
      </c>
      <c r="N10" s="3">
        <f t="shared" ref="N10:N14" si="0">L10+M10</f>
        <v>0</v>
      </c>
      <c r="O10" s="3">
        <v>28</v>
      </c>
      <c r="P10" s="3">
        <v>114</v>
      </c>
      <c r="Q10" s="3">
        <f>O10+P10</f>
        <v>142</v>
      </c>
      <c r="R10" s="3">
        <v>2</v>
      </c>
      <c r="S10" s="3">
        <v>5</v>
      </c>
      <c r="T10" s="3">
        <f>R10+S10</f>
        <v>7</v>
      </c>
      <c r="U10" s="3">
        <v>0</v>
      </c>
      <c r="V10" s="3">
        <v>0</v>
      </c>
      <c r="W10" s="3">
        <f>U10+V10</f>
        <v>0</v>
      </c>
      <c r="X10" s="3">
        <v>0</v>
      </c>
      <c r="Y10" s="3">
        <v>0</v>
      </c>
      <c r="Z10" s="3">
        <f>X10+Y10</f>
        <v>0</v>
      </c>
      <c r="AA10" s="4">
        <f t="shared" ref="AA10:AC14" si="1">C10+F10+I10+O10+R10+U10+X10+L10</f>
        <v>99</v>
      </c>
      <c r="AB10" s="4">
        <f t="shared" si="1"/>
        <v>426</v>
      </c>
      <c r="AC10" s="4">
        <f t="shared" si="1"/>
        <v>525</v>
      </c>
    </row>
    <row r="11" spans="1:29" ht="25.5" customHeight="1">
      <c r="A11" s="13"/>
      <c r="B11" s="14" t="s">
        <v>6</v>
      </c>
      <c r="C11" s="3">
        <v>28</v>
      </c>
      <c r="D11" s="3">
        <v>97</v>
      </c>
      <c r="E11" s="3">
        <f>C11+D11</f>
        <v>125</v>
      </c>
      <c r="F11" s="3">
        <v>32</v>
      </c>
      <c r="G11" s="3">
        <v>87</v>
      </c>
      <c r="H11" s="3">
        <f>F11+G11</f>
        <v>119</v>
      </c>
      <c r="I11" s="3">
        <v>16</v>
      </c>
      <c r="J11" s="3">
        <v>97</v>
      </c>
      <c r="K11" s="3">
        <f>I11+J11</f>
        <v>113</v>
      </c>
      <c r="L11" s="3">
        <v>0</v>
      </c>
      <c r="M11" s="3">
        <v>0</v>
      </c>
      <c r="N11" s="3">
        <f t="shared" si="0"/>
        <v>0</v>
      </c>
      <c r="O11" s="3">
        <v>17</v>
      </c>
      <c r="P11" s="3">
        <v>103</v>
      </c>
      <c r="Q11" s="3">
        <f>O11+P11</f>
        <v>120</v>
      </c>
      <c r="R11" s="3">
        <v>1</v>
      </c>
      <c r="S11" s="3">
        <v>5</v>
      </c>
      <c r="T11" s="3">
        <f>R11+S11</f>
        <v>6</v>
      </c>
      <c r="U11" s="3">
        <v>0</v>
      </c>
      <c r="V11" s="3">
        <v>0</v>
      </c>
      <c r="W11" s="3">
        <f>U11+V11</f>
        <v>0</v>
      </c>
      <c r="X11" s="3">
        <v>0</v>
      </c>
      <c r="Y11" s="3">
        <v>0</v>
      </c>
      <c r="Z11" s="3">
        <f>X11+Y11</f>
        <v>0</v>
      </c>
      <c r="AA11" s="4">
        <f t="shared" si="1"/>
        <v>94</v>
      </c>
      <c r="AB11" s="4">
        <f t="shared" si="1"/>
        <v>389</v>
      </c>
      <c r="AC11" s="4">
        <f t="shared" si="1"/>
        <v>483</v>
      </c>
    </row>
    <row r="12" spans="1:29" ht="25.5" customHeight="1">
      <c r="A12" s="13"/>
      <c r="B12" s="14" t="s">
        <v>171</v>
      </c>
      <c r="C12" s="3">
        <v>68</v>
      </c>
      <c r="D12" s="3">
        <v>18</v>
      </c>
      <c r="E12" s="3">
        <f t="shared" ref="E12" si="2">C12+D12</f>
        <v>86</v>
      </c>
      <c r="F12" s="3">
        <v>46</v>
      </c>
      <c r="G12" s="3">
        <v>7</v>
      </c>
      <c r="H12" s="3">
        <f t="shared" ref="H12" si="3">F12+G12</f>
        <v>53</v>
      </c>
      <c r="I12" s="3">
        <v>12</v>
      </c>
      <c r="J12" s="3">
        <v>4</v>
      </c>
      <c r="K12" s="3">
        <f t="shared" ref="K12" si="4">I12+J12</f>
        <v>16</v>
      </c>
      <c r="L12" s="3">
        <v>0</v>
      </c>
      <c r="M12" s="3">
        <v>0</v>
      </c>
      <c r="N12" s="3">
        <f t="shared" si="0"/>
        <v>0</v>
      </c>
      <c r="O12" s="3">
        <v>0</v>
      </c>
      <c r="P12" s="3">
        <v>0</v>
      </c>
      <c r="Q12" s="3">
        <f t="shared" ref="Q12" si="5">O12+P12</f>
        <v>0</v>
      </c>
      <c r="R12" s="3">
        <v>0</v>
      </c>
      <c r="S12" s="3">
        <v>0</v>
      </c>
      <c r="T12" s="3">
        <f t="shared" ref="T12" si="6">R12+S12</f>
        <v>0</v>
      </c>
      <c r="U12" s="3">
        <v>0</v>
      </c>
      <c r="V12" s="3">
        <v>0</v>
      </c>
      <c r="W12" s="3">
        <f t="shared" ref="W12" si="7">U12+V12</f>
        <v>0</v>
      </c>
      <c r="X12" s="3">
        <v>0</v>
      </c>
      <c r="Y12" s="3">
        <v>0</v>
      </c>
      <c r="Z12" s="3">
        <f t="shared" ref="Z12" si="8">X12+Y12</f>
        <v>0</v>
      </c>
      <c r="AA12" s="4">
        <f t="shared" si="1"/>
        <v>126</v>
      </c>
      <c r="AB12" s="4">
        <f t="shared" si="1"/>
        <v>29</v>
      </c>
      <c r="AC12" s="4">
        <f t="shared" si="1"/>
        <v>155</v>
      </c>
    </row>
    <row r="13" spans="1:29" ht="25.5" customHeight="1">
      <c r="A13" s="13"/>
      <c r="B13" s="14" t="s">
        <v>7</v>
      </c>
      <c r="C13" s="3">
        <v>51</v>
      </c>
      <c r="D13" s="3">
        <v>91</v>
      </c>
      <c r="E13" s="3">
        <f t="shared" ref="E13:E110" si="9">C13+D13</f>
        <v>142</v>
      </c>
      <c r="F13" s="3">
        <v>34</v>
      </c>
      <c r="G13" s="3">
        <v>90</v>
      </c>
      <c r="H13" s="3">
        <f t="shared" ref="H13:H110" si="10">F13+G13</f>
        <v>124</v>
      </c>
      <c r="I13" s="3">
        <v>40</v>
      </c>
      <c r="J13" s="3">
        <v>96</v>
      </c>
      <c r="K13" s="3">
        <f t="shared" ref="K13:K14" si="11">I13+J13</f>
        <v>136</v>
      </c>
      <c r="L13" s="3">
        <v>0</v>
      </c>
      <c r="M13" s="3">
        <v>0</v>
      </c>
      <c r="N13" s="3">
        <f t="shared" si="0"/>
        <v>0</v>
      </c>
      <c r="O13" s="3">
        <v>42</v>
      </c>
      <c r="P13" s="3">
        <v>77</v>
      </c>
      <c r="Q13" s="3">
        <f t="shared" ref="Q13:Q14" si="12">O13+P13</f>
        <v>119</v>
      </c>
      <c r="R13" s="3">
        <v>5</v>
      </c>
      <c r="S13" s="3">
        <v>5</v>
      </c>
      <c r="T13" s="3">
        <f t="shared" ref="T13:T14" si="13">R13+S13</f>
        <v>10</v>
      </c>
      <c r="U13" s="3">
        <v>0</v>
      </c>
      <c r="V13" s="3">
        <v>0</v>
      </c>
      <c r="W13" s="3">
        <f t="shared" ref="W13:W14" si="14">U13+V13</f>
        <v>0</v>
      </c>
      <c r="X13" s="3">
        <v>0</v>
      </c>
      <c r="Y13" s="3">
        <v>0</v>
      </c>
      <c r="Z13" s="3">
        <f t="shared" ref="Z13:Z14" si="15">X13+Y13</f>
        <v>0</v>
      </c>
      <c r="AA13" s="4">
        <f t="shared" si="1"/>
        <v>172</v>
      </c>
      <c r="AB13" s="4">
        <f t="shared" si="1"/>
        <v>359</v>
      </c>
      <c r="AC13" s="4">
        <f t="shared" si="1"/>
        <v>531</v>
      </c>
    </row>
    <row r="14" spans="1:29" ht="25.5" customHeight="1">
      <c r="A14" s="13"/>
      <c r="B14" s="14" t="s">
        <v>121</v>
      </c>
      <c r="C14" s="3">
        <v>14</v>
      </c>
      <c r="D14" s="3">
        <v>49</v>
      </c>
      <c r="E14" s="3">
        <f t="shared" si="9"/>
        <v>63</v>
      </c>
      <c r="F14" s="3">
        <v>0</v>
      </c>
      <c r="G14" s="3">
        <v>29</v>
      </c>
      <c r="H14" s="3">
        <f t="shared" si="10"/>
        <v>29</v>
      </c>
      <c r="I14" s="3">
        <v>9</v>
      </c>
      <c r="J14" s="3">
        <v>27</v>
      </c>
      <c r="K14" s="3">
        <f t="shared" si="11"/>
        <v>36</v>
      </c>
      <c r="L14" s="3">
        <v>0</v>
      </c>
      <c r="M14" s="3">
        <v>0</v>
      </c>
      <c r="N14" s="3">
        <f t="shared" si="0"/>
        <v>0</v>
      </c>
      <c r="O14" s="3">
        <v>13</v>
      </c>
      <c r="P14" s="3">
        <v>19</v>
      </c>
      <c r="Q14" s="3">
        <f t="shared" si="12"/>
        <v>32</v>
      </c>
      <c r="R14" s="3">
        <v>0</v>
      </c>
      <c r="S14" s="3">
        <v>0</v>
      </c>
      <c r="T14" s="3">
        <f t="shared" si="13"/>
        <v>0</v>
      </c>
      <c r="U14" s="3">
        <v>0</v>
      </c>
      <c r="V14" s="3">
        <v>0</v>
      </c>
      <c r="W14" s="3">
        <f t="shared" si="14"/>
        <v>0</v>
      </c>
      <c r="X14" s="3">
        <v>0</v>
      </c>
      <c r="Y14" s="3">
        <v>0</v>
      </c>
      <c r="Z14" s="3">
        <f t="shared" si="15"/>
        <v>0</v>
      </c>
      <c r="AA14" s="4">
        <f t="shared" si="1"/>
        <v>36</v>
      </c>
      <c r="AB14" s="4">
        <f t="shared" si="1"/>
        <v>124</v>
      </c>
      <c r="AC14" s="4">
        <f t="shared" si="1"/>
        <v>160</v>
      </c>
    </row>
    <row r="15" spans="1:29" s="17" customFormat="1" ht="25.5" customHeight="1">
      <c r="A15" s="5"/>
      <c r="B15" s="16" t="s">
        <v>90</v>
      </c>
      <c r="C15" s="4">
        <f t="shared" ref="C15:AC15" si="16">SUM(C10:C14)</f>
        <v>197</v>
      </c>
      <c r="D15" s="4">
        <f t="shared" si="16"/>
        <v>371</v>
      </c>
      <c r="E15" s="4">
        <f t="shared" si="16"/>
        <v>568</v>
      </c>
      <c r="F15" s="4">
        <f t="shared" si="16"/>
        <v>129</v>
      </c>
      <c r="G15" s="4">
        <f t="shared" si="16"/>
        <v>314</v>
      </c>
      <c r="H15" s="4">
        <f t="shared" si="16"/>
        <v>443</v>
      </c>
      <c r="I15" s="4">
        <f t="shared" si="16"/>
        <v>93</v>
      </c>
      <c r="J15" s="4">
        <f t="shared" si="16"/>
        <v>314</v>
      </c>
      <c r="K15" s="4">
        <f t="shared" si="16"/>
        <v>407</v>
      </c>
      <c r="L15" s="4">
        <f t="shared" si="16"/>
        <v>0</v>
      </c>
      <c r="M15" s="4">
        <f t="shared" si="16"/>
        <v>0</v>
      </c>
      <c r="N15" s="4">
        <f t="shared" si="16"/>
        <v>0</v>
      </c>
      <c r="O15" s="4">
        <f t="shared" si="16"/>
        <v>100</v>
      </c>
      <c r="P15" s="4">
        <f t="shared" si="16"/>
        <v>313</v>
      </c>
      <c r="Q15" s="4">
        <f t="shared" si="16"/>
        <v>413</v>
      </c>
      <c r="R15" s="4">
        <f t="shared" si="16"/>
        <v>8</v>
      </c>
      <c r="S15" s="4">
        <f t="shared" si="16"/>
        <v>15</v>
      </c>
      <c r="T15" s="4">
        <f t="shared" si="16"/>
        <v>23</v>
      </c>
      <c r="U15" s="4">
        <f t="shared" si="16"/>
        <v>0</v>
      </c>
      <c r="V15" s="4">
        <f t="shared" si="16"/>
        <v>0</v>
      </c>
      <c r="W15" s="4">
        <f t="shared" si="16"/>
        <v>0</v>
      </c>
      <c r="X15" s="4">
        <f t="shared" si="16"/>
        <v>0</v>
      </c>
      <c r="Y15" s="4">
        <f t="shared" si="16"/>
        <v>0</v>
      </c>
      <c r="Z15" s="4">
        <f t="shared" si="16"/>
        <v>0</v>
      </c>
      <c r="AA15" s="4">
        <f t="shared" si="16"/>
        <v>527</v>
      </c>
      <c r="AB15" s="4">
        <f t="shared" si="16"/>
        <v>1327</v>
      </c>
      <c r="AC15" s="4">
        <f t="shared" si="16"/>
        <v>1854</v>
      </c>
    </row>
    <row r="16" spans="1:29" s="17" customFormat="1" ht="25.5" customHeight="1">
      <c r="A16" s="5"/>
      <c r="B16" s="6" t="s">
        <v>185</v>
      </c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</row>
    <row r="17" spans="1:29" ht="25.5" customHeight="1">
      <c r="A17" s="13"/>
      <c r="B17" s="14" t="s">
        <v>183</v>
      </c>
      <c r="C17" s="3">
        <v>1</v>
      </c>
      <c r="D17" s="3">
        <v>15</v>
      </c>
      <c r="E17" s="3">
        <f t="shared" ref="E17" si="17">C17+D17</f>
        <v>16</v>
      </c>
      <c r="F17" s="3">
        <v>0</v>
      </c>
      <c r="G17" s="3">
        <v>0</v>
      </c>
      <c r="H17" s="3">
        <f t="shared" ref="H17" si="18">F17+G17</f>
        <v>0</v>
      </c>
      <c r="I17" s="3">
        <v>0</v>
      </c>
      <c r="J17" s="3">
        <v>0</v>
      </c>
      <c r="K17" s="3">
        <f t="shared" ref="K17" si="19">I17+J17</f>
        <v>0</v>
      </c>
      <c r="L17" s="3">
        <v>0</v>
      </c>
      <c r="M17" s="3">
        <v>0</v>
      </c>
      <c r="N17" s="3">
        <f t="shared" ref="N17" si="20">L17+M17</f>
        <v>0</v>
      </c>
      <c r="O17" s="3">
        <v>0</v>
      </c>
      <c r="P17" s="3">
        <v>0</v>
      </c>
      <c r="Q17" s="3">
        <f t="shared" ref="Q17" si="21">O17+P17</f>
        <v>0</v>
      </c>
      <c r="R17" s="3">
        <v>0</v>
      </c>
      <c r="S17" s="3">
        <v>0</v>
      </c>
      <c r="T17" s="3">
        <f t="shared" ref="T17" si="22">R17+S17</f>
        <v>0</v>
      </c>
      <c r="U17" s="3">
        <v>0</v>
      </c>
      <c r="V17" s="3">
        <v>0</v>
      </c>
      <c r="W17" s="3">
        <f t="shared" ref="W17" si="23">U17+V17</f>
        <v>0</v>
      </c>
      <c r="X17" s="3">
        <v>0</v>
      </c>
      <c r="Y17" s="3">
        <v>0</v>
      </c>
      <c r="Z17" s="3">
        <f t="shared" ref="Z17" si="24">X17+Y17</f>
        <v>0</v>
      </c>
      <c r="AA17" s="4">
        <f t="shared" ref="AA17" si="25">C17+F17+I17+O17+R17+U17+X17+L17</f>
        <v>1</v>
      </c>
      <c r="AB17" s="4">
        <f t="shared" ref="AB17" si="26">D17+G17+J17+P17+S17+V17+Y17+M17</f>
        <v>15</v>
      </c>
      <c r="AC17" s="4">
        <f t="shared" ref="AC17" si="27">E17+H17+K17+Q17+T17+W17+Z17+N17</f>
        <v>16</v>
      </c>
    </row>
    <row r="18" spans="1:29" ht="25.5" customHeight="1">
      <c r="A18" s="13"/>
      <c r="B18" s="16" t="s">
        <v>90</v>
      </c>
      <c r="C18" s="4">
        <f>SUM(C17)</f>
        <v>1</v>
      </c>
      <c r="D18" s="4">
        <f t="shared" ref="D18:AC18" si="28">SUM(D17)</f>
        <v>15</v>
      </c>
      <c r="E18" s="4">
        <f t="shared" si="28"/>
        <v>16</v>
      </c>
      <c r="F18" s="4">
        <f t="shared" si="28"/>
        <v>0</v>
      </c>
      <c r="G18" s="4">
        <f t="shared" si="28"/>
        <v>0</v>
      </c>
      <c r="H18" s="4">
        <f t="shared" si="28"/>
        <v>0</v>
      </c>
      <c r="I18" s="4">
        <f t="shared" si="28"/>
        <v>0</v>
      </c>
      <c r="J18" s="4">
        <f t="shared" si="28"/>
        <v>0</v>
      </c>
      <c r="K18" s="4">
        <f t="shared" si="28"/>
        <v>0</v>
      </c>
      <c r="L18" s="4">
        <f t="shared" si="28"/>
        <v>0</v>
      </c>
      <c r="M18" s="4">
        <f t="shared" si="28"/>
        <v>0</v>
      </c>
      <c r="N18" s="4">
        <f t="shared" si="28"/>
        <v>0</v>
      </c>
      <c r="O18" s="4">
        <f t="shared" si="28"/>
        <v>0</v>
      </c>
      <c r="P18" s="4">
        <f t="shared" si="28"/>
        <v>0</v>
      </c>
      <c r="Q18" s="4">
        <f t="shared" si="28"/>
        <v>0</v>
      </c>
      <c r="R18" s="4">
        <f t="shared" si="28"/>
        <v>0</v>
      </c>
      <c r="S18" s="4">
        <f t="shared" si="28"/>
        <v>0</v>
      </c>
      <c r="T18" s="4">
        <f t="shared" si="28"/>
        <v>0</v>
      </c>
      <c r="U18" s="4">
        <f t="shared" si="28"/>
        <v>0</v>
      </c>
      <c r="V18" s="4">
        <f t="shared" si="28"/>
        <v>0</v>
      </c>
      <c r="W18" s="4">
        <f t="shared" si="28"/>
        <v>0</v>
      </c>
      <c r="X18" s="4">
        <f t="shared" si="28"/>
        <v>0</v>
      </c>
      <c r="Y18" s="4">
        <f t="shared" si="28"/>
        <v>0</v>
      </c>
      <c r="Z18" s="4">
        <f t="shared" si="28"/>
        <v>0</v>
      </c>
      <c r="AA18" s="4">
        <f t="shared" si="28"/>
        <v>1</v>
      </c>
      <c r="AB18" s="4">
        <f t="shared" si="28"/>
        <v>15</v>
      </c>
      <c r="AC18" s="4">
        <f t="shared" si="28"/>
        <v>16</v>
      </c>
    </row>
    <row r="19" spans="1:29" s="17" customFormat="1" ht="25.5" customHeight="1">
      <c r="A19" s="5"/>
      <c r="B19" s="6" t="s">
        <v>105</v>
      </c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</row>
    <row r="20" spans="1:29" s="17" customFormat="1" ht="25.5" customHeight="1">
      <c r="A20" s="5"/>
      <c r="B20" s="18" t="s">
        <v>84</v>
      </c>
      <c r="C20" s="3">
        <v>10</v>
      </c>
      <c r="D20" s="3">
        <v>15</v>
      </c>
      <c r="E20" s="3">
        <f t="shared" ref="E20" si="29">C20+D20</f>
        <v>25</v>
      </c>
      <c r="F20" s="3">
        <v>5</v>
      </c>
      <c r="G20" s="3">
        <v>36</v>
      </c>
      <c r="H20" s="3">
        <f t="shared" ref="H20" si="30">F20+G20</f>
        <v>41</v>
      </c>
      <c r="I20" s="3">
        <v>3</v>
      </c>
      <c r="J20" s="3">
        <v>7</v>
      </c>
      <c r="K20" s="3">
        <f>SUM(I20:J20)</f>
        <v>10</v>
      </c>
      <c r="L20" s="3">
        <v>0</v>
      </c>
      <c r="M20" s="3">
        <v>0</v>
      </c>
      <c r="N20" s="3">
        <f t="shared" ref="N20" si="31">L20+M20</f>
        <v>0</v>
      </c>
      <c r="O20" s="3">
        <v>1</v>
      </c>
      <c r="P20" s="3">
        <v>2</v>
      </c>
      <c r="Q20" s="3">
        <f t="shared" ref="Q20" si="32">O20+P20</f>
        <v>3</v>
      </c>
      <c r="R20" s="3">
        <v>1</v>
      </c>
      <c r="S20" s="3">
        <v>0</v>
      </c>
      <c r="T20" s="3">
        <f t="shared" ref="T20" si="33">R20+S20</f>
        <v>1</v>
      </c>
      <c r="U20" s="3">
        <v>0</v>
      </c>
      <c r="V20" s="3">
        <v>0</v>
      </c>
      <c r="W20" s="3">
        <f t="shared" ref="W20" si="34">U20+V20</f>
        <v>0</v>
      </c>
      <c r="X20" s="3">
        <v>0</v>
      </c>
      <c r="Y20" s="3">
        <v>0</v>
      </c>
      <c r="Z20" s="3">
        <f t="shared" ref="Z20" si="35">X20+Y20</f>
        <v>0</v>
      </c>
      <c r="AA20" s="4">
        <f>C20+F20+I20+O20+R20+U20+X20+L20</f>
        <v>20</v>
      </c>
      <c r="AB20" s="4">
        <f>D20+G20+J20+P20+S20+V20+Y20+M20</f>
        <v>60</v>
      </c>
      <c r="AC20" s="4">
        <f>E20+H20+K20+Q20+T20+W20+Z20+N20</f>
        <v>80</v>
      </c>
    </row>
    <row r="21" spans="1:29" s="17" customFormat="1" ht="25.5" customHeight="1">
      <c r="A21" s="5"/>
      <c r="B21" s="19" t="s">
        <v>90</v>
      </c>
      <c r="C21" s="4">
        <f>SUM(C20)</f>
        <v>10</v>
      </c>
      <c r="D21" s="4">
        <f t="shared" ref="D21:AC21" si="36">SUM(D20)</f>
        <v>15</v>
      </c>
      <c r="E21" s="4">
        <f t="shared" si="36"/>
        <v>25</v>
      </c>
      <c r="F21" s="4">
        <f t="shared" si="36"/>
        <v>5</v>
      </c>
      <c r="G21" s="4">
        <f t="shared" si="36"/>
        <v>36</v>
      </c>
      <c r="H21" s="4">
        <f t="shared" si="36"/>
        <v>41</v>
      </c>
      <c r="I21" s="4">
        <f t="shared" si="36"/>
        <v>3</v>
      </c>
      <c r="J21" s="4">
        <f t="shared" si="36"/>
        <v>7</v>
      </c>
      <c r="K21" s="4">
        <f t="shared" si="36"/>
        <v>10</v>
      </c>
      <c r="L21" s="4">
        <f t="shared" ref="L21:N21" si="37">SUM(L20)</f>
        <v>0</v>
      </c>
      <c r="M21" s="4">
        <f t="shared" si="37"/>
        <v>0</v>
      </c>
      <c r="N21" s="4">
        <f t="shared" si="37"/>
        <v>0</v>
      </c>
      <c r="O21" s="4">
        <f t="shared" si="36"/>
        <v>1</v>
      </c>
      <c r="P21" s="4">
        <f t="shared" si="36"/>
        <v>2</v>
      </c>
      <c r="Q21" s="4">
        <f t="shared" si="36"/>
        <v>3</v>
      </c>
      <c r="R21" s="4">
        <f t="shared" si="36"/>
        <v>1</v>
      </c>
      <c r="S21" s="4">
        <f t="shared" si="36"/>
        <v>0</v>
      </c>
      <c r="T21" s="4">
        <f t="shared" si="36"/>
        <v>1</v>
      </c>
      <c r="U21" s="4">
        <f t="shared" si="36"/>
        <v>0</v>
      </c>
      <c r="V21" s="4">
        <f t="shared" si="36"/>
        <v>0</v>
      </c>
      <c r="W21" s="4">
        <f t="shared" si="36"/>
        <v>0</v>
      </c>
      <c r="X21" s="4">
        <f t="shared" si="36"/>
        <v>0</v>
      </c>
      <c r="Y21" s="4">
        <f t="shared" si="36"/>
        <v>0</v>
      </c>
      <c r="Z21" s="4">
        <f t="shared" si="36"/>
        <v>0</v>
      </c>
      <c r="AA21" s="4">
        <f t="shared" si="36"/>
        <v>20</v>
      </c>
      <c r="AB21" s="4">
        <f t="shared" si="36"/>
        <v>60</v>
      </c>
      <c r="AC21" s="4">
        <f t="shared" si="36"/>
        <v>80</v>
      </c>
    </row>
    <row r="22" spans="1:29" s="17" customFormat="1" ht="25.5" customHeight="1">
      <c r="A22" s="5"/>
      <c r="B22" s="19" t="s">
        <v>8</v>
      </c>
      <c r="C22" s="4">
        <f>C15+C21+C18</f>
        <v>208</v>
      </c>
      <c r="D22" s="4">
        <f t="shared" ref="D22:AC22" si="38">D15+D21+D18</f>
        <v>401</v>
      </c>
      <c r="E22" s="4">
        <f t="shared" si="38"/>
        <v>609</v>
      </c>
      <c r="F22" s="4">
        <f t="shared" si="38"/>
        <v>134</v>
      </c>
      <c r="G22" s="4">
        <f t="shared" si="38"/>
        <v>350</v>
      </c>
      <c r="H22" s="4">
        <f t="shared" si="38"/>
        <v>484</v>
      </c>
      <c r="I22" s="4">
        <f t="shared" si="38"/>
        <v>96</v>
      </c>
      <c r="J22" s="4">
        <f t="shared" si="38"/>
        <v>321</v>
      </c>
      <c r="K22" s="4">
        <f t="shared" si="38"/>
        <v>417</v>
      </c>
      <c r="L22" s="4">
        <f t="shared" si="38"/>
        <v>0</v>
      </c>
      <c r="M22" s="4">
        <f t="shared" si="38"/>
        <v>0</v>
      </c>
      <c r="N22" s="4">
        <f t="shared" si="38"/>
        <v>0</v>
      </c>
      <c r="O22" s="4">
        <f t="shared" si="38"/>
        <v>101</v>
      </c>
      <c r="P22" s="4">
        <f t="shared" si="38"/>
        <v>315</v>
      </c>
      <c r="Q22" s="4">
        <f t="shared" si="38"/>
        <v>416</v>
      </c>
      <c r="R22" s="4">
        <f t="shared" si="38"/>
        <v>9</v>
      </c>
      <c r="S22" s="4">
        <f t="shared" si="38"/>
        <v>15</v>
      </c>
      <c r="T22" s="4">
        <f t="shared" si="38"/>
        <v>24</v>
      </c>
      <c r="U22" s="4">
        <f t="shared" si="38"/>
        <v>0</v>
      </c>
      <c r="V22" s="4">
        <f t="shared" si="38"/>
        <v>0</v>
      </c>
      <c r="W22" s="4">
        <f t="shared" si="38"/>
        <v>0</v>
      </c>
      <c r="X22" s="4">
        <f t="shared" si="38"/>
        <v>0</v>
      </c>
      <c r="Y22" s="4">
        <f t="shared" si="38"/>
        <v>0</v>
      </c>
      <c r="Z22" s="4">
        <f t="shared" si="38"/>
        <v>0</v>
      </c>
      <c r="AA22" s="4">
        <f t="shared" si="38"/>
        <v>548</v>
      </c>
      <c r="AB22" s="4">
        <f t="shared" si="38"/>
        <v>1402</v>
      </c>
      <c r="AC22" s="4">
        <f t="shared" si="38"/>
        <v>1950</v>
      </c>
    </row>
    <row r="23" spans="1:29" s="17" customFormat="1" ht="25.5" customHeight="1">
      <c r="A23" s="5"/>
      <c r="B23" s="20" t="s">
        <v>82</v>
      </c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</row>
    <row r="24" spans="1:29" s="17" customFormat="1" ht="25.5" customHeight="1">
      <c r="A24" s="5"/>
      <c r="B24" s="21" t="s">
        <v>106</v>
      </c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</row>
    <row r="25" spans="1:29" s="17" customFormat="1" ht="25.5" customHeight="1">
      <c r="A25" s="5"/>
      <c r="B25" s="18" t="s">
        <v>84</v>
      </c>
      <c r="C25" s="3">
        <v>14</v>
      </c>
      <c r="D25" s="3">
        <v>17</v>
      </c>
      <c r="E25" s="3">
        <f t="shared" ref="E25" si="39">C25+D25</f>
        <v>31</v>
      </c>
      <c r="F25" s="3">
        <v>16</v>
      </c>
      <c r="G25" s="3">
        <v>14</v>
      </c>
      <c r="H25" s="3">
        <f t="shared" ref="H25" si="40">F25+G25</f>
        <v>30</v>
      </c>
      <c r="I25" s="3">
        <v>1</v>
      </c>
      <c r="J25" s="3">
        <v>2</v>
      </c>
      <c r="K25" s="3">
        <f t="shared" ref="K25" si="41">I25+J25</f>
        <v>3</v>
      </c>
      <c r="L25" s="3">
        <v>0</v>
      </c>
      <c r="M25" s="3">
        <v>0</v>
      </c>
      <c r="N25" s="3">
        <f t="shared" ref="N25:N26" si="42">L25+M25</f>
        <v>0</v>
      </c>
      <c r="O25" s="3">
        <v>9</v>
      </c>
      <c r="P25" s="3">
        <v>24</v>
      </c>
      <c r="Q25" s="3">
        <f t="shared" ref="Q25" si="43">O25+P25</f>
        <v>33</v>
      </c>
      <c r="R25" s="3">
        <v>1</v>
      </c>
      <c r="S25" s="3">
        <v>3</v>
      </c>
      <c r="T25" s="3">
        <f t="shared" ref="T25" si="44">R25+S25</f>
        <v>4</v>
      </c>
      <c r="U25" s="3">
        <v>0</v>
      </c>
      <c r="V25" s="3">
        <v>0</v>
      </c>
      <c r="W25" s="3">
        <f t="shared" ref="W25" si="45">U25+V25</f>
        <v>0</v>
      </c>
      <c r="X25" s="3">
        <v>0</v>
      </c>
      <c r="Y25" s="3">
        <v>0</v>
      </c>
      <c r="Z25" s="3">
        <f t="shared" ref="Z25" si="46">X25+Y25</f>
        <v>0</v>
      </c>
      <c r="AA25" s="4">
        <f t="shared" ref="AA25:AC26" si="47">C25+F25+I25+O25+R25+U25+X25+L25</f>
        <v>41</v>
      </c>
      <c r="AB25" s="4">
        <f t="shared" si="47"/>
        <v>60</v>
      </c>
      <c r="AC25" s="4">
        <f t="shared" si="47"/>
        <v>101</v>
      </c>
    </row>
    <row r="26" spans="1:29" s="17" customFormat="1" ht="25.5" customHeight="1">
      <c r="A26" s="5"/>
      <c r="B26" s="14" t="s">
        <v>7</v>
      </c>
      <c r="C26" s="3">
        <v>18</v>
      </c>
      <c r="D26" s="3">
        <v>22</v>
      </c>
      <c r="E26" s="3">
        <f t="shared" ref="E26" si="48">C26+D26</f>
        <v>40</v>
      </c>
      <c r="F26" s="3">
        <v>18</v>
      </c>
      <c r="G26" s="3">
        <v>22</v>
      </c>
      <c r="H26" s="3">
        <f t="shared" ref="H26" si="49">F26+G26</f>
        <v>40</v>
      </c>
      <c r="I26" s="3">
        <v>14</v>
      </c>
      <c r="J26" s="3">
        <v>25</v>
      </c>
      <c r="K26" s="3">
        <f t="shared" ref="K26" si="50">I26+J26</f>
        <v>39</v>
      </c>
      <c r="L26" s="3">
        <v>0</v>
      </c>
      <c r="M26" s="3">
        <v>0</v>
      </c>
      <c r="N26" s="3">
        <f t="shared" si="42"/>
        <v>0</v>
      </c>
      <c r="O26" s="3">
        <v>12</v>
      </c>
      <c r="P26" s="3">
        <v>30</v>
      </c>
      <c r="Q26" s="3">
        <f t="shared" ref="Q26" si="51">O26+P26</f>
        <v>42</v>
      </c>
      <c r="R26" s="3">
        <v>0</v>
      </c>
      <c r="S26" s="3">
        <v>1</v>
      </c>
      <c r="T26" s="3">
        <f t="shared" ref="T26" si="52">R26+S26</f>
        <v>1</v>
      </c>
      <c r="U26" s="3">
        <v>0</v>
      </c>
      <c r="V26" s="3">
        <v>0</v>
      </c>
      <c r="W26" s="3">
        <f t="shared" ref="W26" si="53">U26+V26</f>
        <v>0</v>
      </c>
      <c r="X26" s="3">
        <v>0</v>
      </c>
      <c r="Y26" s="3">
        <v>0</v>
      </c>
      <c r="Z26" s="3">
        <f t="shared" ref="Z26" si="54">X26+Y26</f>
        <v>0</v>
      </c>
      <c r="AA26" s="4">
        <f t="shared" si="47"/>
        <v>62</v>
      </c>
      <c r="AB26" s="4">
        <f t="shared" si="47"/>
        <v>100</v>
      </c>
      <c r="AC26" s="4">
        <f t="shared" si="47"/>
        <v>162</v>
      </c>
    </row>
    <row r="27" spans="1:29" s="17" customFormat="1" ht="25.5" customHeight="1">
      <c r="A27" s="5"/>
      <c r="B27" s="19" t="s">
        <v>90</v>
      </c>
      <c r="C27" s="4">
        <f>SUM(C25:C26)</f>
        <v>32</v>
      </c>
      <c r="D27" s="4">
        <f t="shared" ref="D27:AC27" si="55">SUM(D25:D26)</f>
        <v>39</v>
      </c>
      <c r="E27" s="4">
        <f t="shared" si="55"/>
        <v>71</v>
      </c>
      <c r="F27" s="4">
        <f t="shared" si="55"/>
        <v>34</v>
      </c>
      <c r="G27" s="4">
        <f t="shared" si="55"/>
        <v>36</v>
      </c>
      <c r="H27" s="4">
        <f t="shared" si="55"/>
        <v>70</v>
      </c>
      <c r="I27" s="4">
        <f t="shared" si="55"/>
        <v>15</v>
      </c>
      <c r="J27" s="4">
        <f t="shared" si="55"/>
        <v>27</v>
      </c>
      <c r="K27" s="4">
        <f t="shared" si="55"/>
        <v>42</v>
      </c>
      <c r="L27" s="4">
        <f t="shared" ref="L27:N27" si="56">SUM(L25:L26)</f>
        <v>0</v>
      </c>
      <c r="M27" s="4">
        <f t="shared" si="56"/>
        <v>0</v>
      </c>
      <c r="N27" s="4">
        <f t="shared" si="56"/>
        <v>0</v>
      </c>
      <c r="O27" s="4">
        <f t="shared" si="55"/>
        <v>21</v>
      </c>
      <c r="P27" s="4">
        <f t="shared" si="55"/>
        <v>54</v>
      </c>
      <c r="Q27" s="4">
        <f t="shared" si="55"/>
        <v>75</v>
      </c>
      <c r="R27" s="4">
        <f t="shared" si="55"/>
        <v>1</v>
      </c>
      <c r="S27" s="4">
        <f t="shared" si="55"/>
        <v>4</v>
      </c>
      <c r="T27" s="4">
        <f t="shared" si="55"/>
        <v>5</v>
      </c>
      <c r="U27" s="4">
        <f t="shared" si="55"/>
        <v>0</v>
      </c>
      <c r="V27" s="4">
        <f t="shared" si="55"/>
        <v>0</v>
      </c>
      <c r="W27" s="4">
        <f t="shared" si="55"/>
        <v>0</v>
      </c>
      <c r="X27" s="4">
        <f t="shared" si="55"/>
        <v>0</v>
      </c>
      <c r="Y27" s="4">
        <f t="shared" si="55"/>
        <v>0</v>
      </c>
      <c r="Z27" s="4">
        <f t="shared" si="55"/>
        <v>0</v>
      </c>
      <c r="AA27" s="4">
        <f t="shared" si="55"/>
        <v>103</v>
      </c>
      <c r="AB27" s="4">
        <f t="shared" si="55"/>
        <v>160</v>
      </c>
      <c r="AC27" s="4">
        <f t="shared" si="55"/>
        <v>263</v>
      </c>
    </row>
    <row r="28" spans="1:29" s="17" customFormat="1" ht="25.5" customHeight="1">
      <c r="A28" s="5"/>
      <c r="B28" s="20" t="s">
        <v>82</v>
      </c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</row>
    <row r="29" spans="1:29" s="17" customFormat="1" ht="25.5" customHeight="1">
      <c r="A29" s="5"/>
      <c r="B29" s="6" t="s">
        <v>105</v>
      </c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</row>
    <row r="30" spans="1:29" s="17" customFormat="1" ht="25.5" customHeight="1">
      <c r="A30" s="5"/>
      <c r="B30" s="18" t="s">
        <v>84</v>
      </c>
      <c r="C30" s="3">
        <v>3</v>
      </c>
      <c r="D30" s="3">
        <v>9</v>
      </c>
      <c r="E30" s="3">
        <f t="shared" ref="E30" si="57">C30+D30</f>
        <v>12</v>
      </c>
      <c r="F30" s="3">
        <v>0</v>
      </c>
      <c r="G30" s="3">
        <v>0</v>
      </c>
      <c r="H30" s="3">
        <f t="shared" ref="H30" si="58">F30+G30</f>
        <v>0</v>
      </c>
      <c r="I30" s="3">
        <v>0</v>
      </c>
      <c r="J30" s="3">
        <v>0</v>
      </c>
      <c r="K30" s="3">
        <f>SUM(I30:J30)</f>
        <v>0</v>
      </c>
      <c r="L30" s="3">
        <v>0</v>
      </c>
      <c r="M30" s="3">
        <v>0</v>
      </c>
      <c r="N30" s="3">
        <f t="shared" ref="N30" si="59">L30+M30</f>
        <v>0</v>
      </c>
      <c r="O30" s="3">
        <v>0</v>
      </c>
      <c r="P30" s="3">
        <v>0</v>
      </c>
      <c r="Q30" s="3">
        <f t="shared" ref="Q30" si="60">O30+P30</f>
        <v>0</v>
      </c>
      <c r="R30" s="3">
        <v>0</v>
      </c>
      <c r="S30" s="3">
        <v>0</v>
      </c>
      <c r="T30" s="3">
        <f t="shared" ref="T30" si="61">R30+S30</f>
        <v>0</v>
      </c>
      <c r="U30" s="3">
        <v>0</v>
      </c>
      <c r="V30" s="3">
        <v>0</v>
      </c>
      <c r="W30" s="3">
        <f t="shared" ref="W30" si="62">U30+V30</f>
        <v>0</v>
      </c>
      <c r="X30" s="3">
        <v>0</v>
      </c>
      <c r="Y30" s="3">
        <v>0</v>
      </c>
      <c r="Z30" s="3">
        <f t="shared" ref="Z30" si="63">X30+Y30</f>
        <v>0</v>
      </c>
      <c r="AA30" s="4">
        <f>C30+F30+I30+O30+R30+U30+X30+L30</f>
        <v>3</v>
      </c>
      <c r="AB30" s="4">
        <f>D30+G30+J30+P30+S30+V30+Y30+M30</f>
        <v>9</v>
      </c>
      <c r="AC30" s="4">
        <f>E30+H30+K30+Q30+T30+W30+Z30+N30</f>
        <v>12</v>
      </c>
    </row>
    <row r="31" spans="1:29" s="17" customFormat="1" ht="25.5" customHeight="1">
      <c r="A31" s="5"/>
      <c r="B31" s="19" t="s">
        <v>90</v>
      </c>
      <c r="C31" s="4">
        <f>SUM(C30)</f>
        <v>3</v>
      </c>
      <c r="D31" s="4">
        <f t="shared" ref="D31:AC31" si="64">SUM(D30)</f>
        <v>9</v>
      </c>
      <c r="E31" s="4">
        <f t="shared" si="64"/>
        <v>12</v>
      </c>
      <c r="F31" s="4">
        <f t="shared" si="64"/>
        <v>0</v>
      </c>
      <c r="G31" s="4">
        <f t="shared" si="64"/>
        <v>0</v>
      </c>
      <c r="H31" s="4">
        <f t="shared" si="64"/>
        <v>0</v>
      </c>
      <c r="I31" s="4">
        <f t="shared" si="64"/>
        <v>0</v>
      </c>
      <c r="J31" s="4">
        <f t="shared" si="64"/>
        <v>0</v>
      </c>
      <c r="K31" s="4">
        <f t="shared" si="64"/>
        <v>0</v>
      </c>
      <c r="L31" s="4">
        <f t="shared" si="64"/>
        <v>0</v>
      </c>
      <c r="M31" s="4">
        <f t="shared" si="64"/>
        <v>0</v>
      </c>
      <c r="N31" s="4">
        <f t="shared" si="64"/>
        <v>0</v>
      </c>
      <c r="O31" s="4">
        <f t="shared" si="64"/>
        <v>0</v>
      </c>
      <c r="P31" s="4">
        <f t="shared" si="64"/>
        <v>0</v>
      </c>
      <c r="Q31" s="4">
        <f t="shared" si="64"/>
        <v>0</v>
      </c>
      <c r="R31" s="4">
        <f t="shared" si="64"/>
        <v>0</v>
      </c>
      <c r="S31" s="4">
        <f t="shared" si="64"/>
        <v>0</v>
      </c>
      <c r="T31" s="4">
        <f t="shared" si="64"/>
        <v>0</v>
      </c>
      <c r="U31" s="4">
        <f t="shared" si="64"/>
        <v>0</v>
      </c>
      <c r="V31" s="4">
        <f t="shared" si="64"/>
        <v>0</v>
      </c>
      <c r="W31" s="4">
        <f t="shared" si="64"/>
        <v>0</v>
      </c>
      <c r="X31" s="4">
        <f t="shared" si="64"/>
        <v>0</v>
      </c>
      <c r="Y31" s="4">
        <f t="shared" si="64"/>
        <v>0</v>
      </c>
      <c r="Z31" s="4">
        <f t="shared" si="64"/>
        <v>0</v>
      </c>
      <c r="AA31" s="4">
        <f>SUM(AA30)</f>
        <v>3</v>
      </c>
      <c r="AB31" s="4">
        <f t="shared" si="64"/>
        <v>9</v>
      </c>
      <c r="AC31" s="4">
        <f t="shared" si="64"/>
        <v>12</v>
      </c>
    </row>
    <row r="32" spans="1:29" s="17" customFormat="1" ht="25.5" customHeight="1">
      <c r="A32" s="5"/>
      <c r="B32" s="19" t="s">
        <v>83</v>
      </c>
      <c r="C32" s="4">
        <f>C27+C31</f>
        <v>35</v>
      </c>
      <c r="D32" s="4">
        <f>D27+D31</f>
        <v>48</v>
      </c>
      <c r="E32" s="4">
        <f t="shared" ref="E32:Y32" si="65">E27+E31</f>
        <v>83</v>
      </c>
      <c r="F32" s="4">
        <f t="shared" si="65"/>
        <v>34</v>
      </c>
      <c r="G32" s="4">
        <f t="shared" si="65"/>
        <v>36</v>
      </c>
      <c r="H32" s="4">
        <f t="shared" si="65"/>
        <v>70</v>
      </c>
      <c r="I32" s="4">
        <f t="shared" si="65"/>
        <v>15</v>
      </c>
      <c r="J32" s="4">
        <f t="shared" si="65"/>
        <v>27</v>
      </c>
      <c r="K32" s="4">
        <f t="shared" si="65"/>
        <v>42</v>
      </c>
      <c r="L32" s="4">
        <f t="shared" si="65"/>
        <v>0</v>
      </c>
      <c r="M32" s="4">
        <f t="shared" si="65"/>
        <v>0</v>
      </c>
      <c r="N32" s="4">
        <f t="shared" si="65"/>
        <v>0</v>
      </c>
      <c r="O32" s="4">
        <f t="shared" si="65"/>
        <v>21</v>
      </c>
      <c r="P32" s="4">
        <f t="shared" si="65"/>
        <v>54</v>
      </c>
      <c r="Q32" s="4">
        <f t="shared" si="65"/>
        <v>75</v>
      </c>
      <c r="R32" s="4">
        <f t="shared" si="65"/>
        <v>1</v>
      </c>
      <c r="S32" s="4">
        <f t="shared" si="65"/>
        <v>4</v>
      </c>
      <c r="T32" s="4">
        <f t="shared" si="65"/>
        <v>5</v>
      </c>
      <c r="U32" s="4">
        <f t="shared" si="65"/>
        <v>0</v>
      </c>
      <c r="V32" s="4">
        <f t="shared" si="65"/>
        <v>0</v>
      </c>
      <c r="W32" s="4">
        <f t="shared" si="65"/>
        <v>0</v>
      </c>
      <c r="X32" s="4">
        <f t="shared" si="65"/>
        <v>0</v>
      </c>
      <c r="Y32" s="4">
        <f t="shared" si="65"/>
        <v>0</v>
      </c>
      <c r="Z32" s="4">
        <f>Z27+Z31</f>
        <v>0</v>
      </c>
      <c r="AA32" s="4">
        <f>AA27+AA31</f>
        <v>106</v>
      </c>
      <c r="AB32" s="4">
        <f t="shared" ref="AB32:AC32" si="66">AB27+AB31</f>
        <v>169</v>
      </c>
      <c r="AC32" s="4">
        <f t="shared" si="66"/>
        <v>275</v>
      </c>
    </row>
    <row r="33" spans="1:29" s="17" customFormat="1" ht="25.5" customHeight="1">
      <c r="A33" s="22"/>
      <c r="B33" s="23" t="s">
        <v>9</v>
      </c>
      <c r="C33" s="24">
        <f t="shared" ref="C33:AA33" si="67">C22+C32</f>
        <v>243</v>
      </c>
      <c r="D33" s="24">
        <f t="shared" si="67"/>
        <v>449</v>
      </c>
      <c r="E33" s="24">
        <f t="shared" si="67"/>
        <v>692</v>
      </c>
      <c r="F33" s="24">
        <f t="shared" si="67"/>
        <v>168</v>
      </c>
      <c r="G33" s="24">
        <f t="shared" si="67"/>
        <v>386</v>
      </c>
      <c r="H33" s="24">
        <f t="shared" si="67"/>
        <v>554</v>
      </c>
      <c r="I33" s="24">
        <f t="shared" si="67"/>
        <v>111</v>
      </c>
      <c r="J33" s="24">
        <f t="shared" si="67"/>
        <v>348</v>
      </c>
      <c r="K33" s="24">
        <f t="shared" si="67"/>
        <v>459</v>
      </c>
      <c r="L33" s="24">
        <f t="shared" si="67"/>
        <v>0</v>
      </c>
      <c r="M33" s="24">
        <f t="shared" si="67"/>
        <v>0</v>
      </c>
      <c r="N33" s="24">
        <f t="shared" si="67"/>
        <v>0</v>
      </c>
      <c r="O33" s="24">
        <f t="shared" si="67"/>
        <v>122</v>
      </c>
      <c r="P33" s="24">
        <f t="shared" si="67"/>
        <v>369</v>
      </c>
      <c r="Q33" s="24">
        <f t="shared" si="67"/>
        <v>491</v>
      </c>
      <c r="R33" s="24">
        <f t="shared" si="67"/>
        <v>10</v>
      </c>
      <c r="S33" s="24">
        <f t="shared" si="67"/>
        <v>19</v>
      </c>
      <c r="T33" s="24">
        <f t="shared" si="67"/>
        <v>29</v>
      </c>
      <c r="U33" s="24">
        <f t="shared" si="67"/>
        <v>0</v>
      </c>
      <c r="V33" s="24">
        <f t="shared" si="67"/>
        <v>0</v>
      </c>
      <c r="W33" s="24">
        <f t="shared" si="67"/>
        <v>0</v>
      </c>
      <c r="X33" s="24">
        <f t="shared" si="67"/>
        <v>0</v>
      </c>
      <c r="Y33" s="24">
        <f t="shared" si="67"/>
        <v>0</v>
      </c>
      <c r="Z33" s="24">
        <f t="shared" si="67"/>
        <v>0</v>
      </c>
      <c r="AA33" s="24">
        <f t="shared" si="67"/>
        <v>654</v>
      </c>
      <c r="AB33" s="24">
        <f t="shared" ref="AB33:AC33" si="68">AB22+AB32</f>
        <v>1571</v>
      </c>
      <c r="AC33" s="24">
        <f t="shared" si="68"/>
        <v>2225</v>
      </c>
    </row>
    <row r="34" spans="1:29" ht="25.5" customHeight="1">
      <c r="A34" s="5" t="s">
        <v>10</v>
      </c>
      <c r="B34" s="6"/>
      <c r="C34" s="7"/>
      <c r="D34" s="8"/>
      <c r="E34" s="67"/>
      <c r="F34" s="8"/>
      <c r="G34" s="8"/>
      <c r="H34" s="67"/>
      <c r="I34" s="8"/>
      <c r="J34" s="8"/>
      <c r="K34" s="67"/>
      <c r="L34" s="76"/>
      <c r="M34" s="76"/>
      <c r="N34" s="76"/>
      <c r="O34" s="8"/>
      <c r="P34" s="8"/>
      <c r="Q34" s="67"/>
      <c r="R34" s="8"/>
      <c r="S34" s="8"/>
      <c r="T34" s="67"/>
      <c r="U34" s="9"/>
      <c r="V34" s="9"/>
      <c r="W34" s="10"/>
      <c r="X34" s="9"/>
      <c r="Y34" s="9"/>
      <c r="Z34" s="10"/>
      <c r="AA34" s="67"/>
      <c r="AB34" s="67"/>
      <c r="AC34" s="68"/>
    </row>
    <row r="35" spans="1:29" ht="25.5" customHeight="1">
      <c r="A35" s="5"/>
      <c r="B35" s="11" t="s">
        <v>5</v>
      </c>
      <c r="C35" s="7"/>
      <c r="D35" s="8"/>
      <c r="E35" s="67"/>
      <c r="F35" s="8"/>
      <c r="G35" s="8"/>
      <c r="H35" s="67"/>
      <c r="I35" s="8"/>
      <c r="J35" s="8"/>
      <c r="K35" s="67"/>
      <c r="L35" s="76"/>
      <c r="M35" s="76"/>
      <c r="N35" s="76"/>
      <c r="O35" s="8"/>
      <c r="P35" s="8"/>
      <c r="Q35" s="67"/>
      <c r="R35" s="8"/>
      <c r="S35" s="8"/>
      <c r="T35" s="67"/>
      <c r="U35" s="9"/>
      <c r="V35" s="9"/>
      <c r="W35" s="10"/>
      <c r="X35" s="9"/>
      <c r="Y35" s="9"/>
      <c r="Z35" s="10"/>
      <c r="AA35" s="67"/>
      <c r="AB35" s="67"/>
      <c r="AC35" s="68"/>
    </row>
    <row r="36" spans="1:29" ht="25.5" customHeight="1">
      <c r="A36" s="5"/>
      <c r="B36" s="6" t="s">
        <v>152</v>
      </c>
      <c r="C36" s="7"/>
      <c r="D36" s="8"/>
      <c r="E36" s="69"/>
      <c r="F36" s="8"/>
      <c r="G36" s="8"/>
      <c r="H36" s="69"/>
      <c r="I36" s="8"/>
      <c r="J36" s="8"/>
      <c r="K36" s="69"/>
      <c r="L36" s="76"/>
      <c r="M36" s="76"/>
      <c r="N36" s="76"/>
      <c r="O36" s="8"/>
      <c r="P36" s="8"/>
      <c r="Q36" s="69"/>
      <c r="R36" s="8"/>
      <c r="S36" s="8"/>
      <c r="T36" s="69"/>
      <c r="U36" s="9"/>
      <c r="V36" s="9"/>
      <c r="W36" s="10"/>
      <c r="X36" s="9"/>
      <c r="Y36" s="9"/>
      <c r="Z36" s="10"/>
      <c r="AA36" s="69"/>
      <c r="AB36" s="69"/>
      <c r="AC36" s="70"/>
    </row>
    <row r="37" spans="1:29" ht="25.5" customHeight="1">
      <c r="A37" s="5"/>
      <c r="B37" s="14" t="s">
        <v>11</v>
      </c>
      <c r="C37" s="3">
        <v>39</v>
      </c>
      <c r="D37" s="3">
        <v>19</v>
      </c>
      <c r="E37" s="3">
        <f t="shared" ref="E37:E41" si="69">C37+D37</f>
        <v>58</v>
      </c>
      <c r="F37" s="3">
        <v>15</v>
      </c>
      <c r="G37" s="3">
        <v>12</v>
      </c>
      <c r="H37" s="3">
        <f t="shared" ref="H37:H41" si="70">F37+G37</f>
        <v>27</v>
      </c>
      <c r="I37" s="3">
        <v>41</v>
      </c>
      <c r="J37" s="3">
        <v>14</v>
      </c>
      <c r="K37" s="3">
        <f t="shared" ref="K37:K41" si="71">I37+J37</f>
        <v>55</v>
      </c>
      <c r="L37" s="3">
        <v>0</v>
      </c>
      <c r="M37" s="3">
        <v>0</v>
      </c>
      <c r="N37" s="3">
        <f t="shared" ref="N37:N41" si="72">L37+M37</f>
        <v>0</v>
      </c>
      <c r="O37" s="3">
        <v>18</v>
      </c>
      <c r="P37" s="3">
        <v>19</v>
      </c>
      <c r="Q37" s="3">
        <f t="shared" ref="Q37:Q41" si="73">O37+P37</f>
        <v>37</v>
      </c>
      <c r="R37" s="3">
        <v>0</v>
      </c>
      <c r="S37" s="3">
        <v>0</v>
      </c>
      <c r="T37" s="3">
        <f t="shared" ref="T37:T41" si="74">R37+S37</f>
        <v>0</v>
      </c>
      <c r="U37" s="74">
        <v>0</v>
      </c>
      <c r="V37" s="74">
        <v>0</v>
      </c>
      <c r="W37" s="74">
        <f t="shared" ref="W37:W41" si="75">U37+V37</f>
        <v>0</v>
      </c>
      <c r="X37" s="74">
        <v>0</v>
      </c>
      <c r="Y37" s="74">
        <v>0</v>
      </c>
      <c r="Z37" s="74">
        <f t="shared" ref="Z37:Z41" si="76">X37+Y37</f>
        <v>0</v>
      </c>
      <c r="AA37" s="4">
        <f t="shared" ref="AA37:AC41" si="77">C37+F37+I37+O37+R37+U37+X37</f>
        <v>113</v>
      </c>
      <c r="AB37" s="4">
        <f t="shared" si="77"/>
        <v>64</v>
      </c>
      <c r="AC37" s="4">
        <f t="shared" si="77"/>
        <v>177</v>
      </c>
    </row>
    <row r="38" spans="1:29" ht="25.5" customHeight="1">
      <c r="A38" s="5"/>
      <c r="B38" s="14" t="s">
        <v>12</v>
      </c>
      <c r="C38" s="3">
        <v>55</v>
      </c>
      <c r="D38" s="3">
        <v>4</v>
      </c>
      <c r="E38" s="3">
        <f t="shared" si="69"/>
        <v>59</v>
      </c>
      <c r="F38" s="3">
        <v>19</v>
      </c>
      <c r="G38" s="3">
        <v>3</v>
      </c>
      <c r="H38" s="3">
        <f t="shared" si="70"/>
        <v>22</v>
      </c>
      <c r="I38" s="3">
        <v>18</v>
      </c>
      <c r="J38" s="3">
        <v>6</v>
      </c>
      <c r="K38" s="3">
        <f t="shared" si="71"/>
        <v>24</v>
      </c>
      <c r="L38" s="3">
        <v>0</v>
      </c>
      <c r="M38" s="3">
        <v>0</v>
      </c>
      <c r="N38" s="3">
        <f t="shared" si="72"/>
        <v>0</v>
      </c>
      <c r="O38" s="3">
        <v>26</v>
      </c>
      <c r="P38" s="3">
        <v>3</v>
      </c>
      <c r="Q38" s="3">
        <f t="shared" si="73"/>
        <v>29</v>
      </c>
      <c r="R38" s="3">
        <v>0</v>
      </c>
      <c r="S38" s="3">
        <v>0</v>
      </c>
      <c r="T38" s="3">
        <f t="shared" si="74"/>
        <v>0</v>
      </c>
      <c r="U38" s="74">
        <v>0</v>
      </c>
      <c r="V38" s="74">
        <v>0</v>
      </c>
      <c r="W38" s="74">
        <f t="shared" si="75"/>
        <v>0</v>
      </c>
      <c r="X38" s="74">
        <v>0</v>
      </c>
      <c r="Y38" s="74">
        <v>0</v>
      </c>
      <c r="Z38" s="74">
        <f t="shared" si="76"/>
        <v>0</v>
      </c>
      <c r="AA38" s="4">
        <f t="shared" si="77"/>
        <v>118</v>
      </c>
      <c r="AB38" s="4">
        <f t="shared" si="77"/>
        <v>16</v>
      </c>
      <c r="AC38" s="4">
        <f t="shared" si="77"/>
        <v>134</v>
      </c>
    </row>
    <row r="39" spans="1:29" ht="25.5" customHeight="1">
      <c r="A39" s="5"/>
      <c r="B39" s="14" t="s">
        <v>13</v>
      </c>
      <c r="C39" s="3">
        <v>36</v>
      </c>
      <c r="D39" s="3">
        <v>10</v>
      </c>
      <c r="E39" s="3">
        <f t="shared" si="69"/>
        <v>46</v>
      </c>
      <c r="F39" s="3">
        <v>14</v>
      </c>
      <c r="G39" s="3">
        <v>7</v>
      </c>
      <c r="H39" s="3">
        <f t="shared" si="70"/>
        <v>21</v>
      </c>
      <c r="I39" s="3">
        <v>36</v>
      </c>
      <c r="J39" s="3">
        <v>14</v>
      </c>
      <c r="K39" s="3">
        <f t="shared" si="71"/>
        <v>50</v>
      </c>
      <c r="L39" s="3">
        <v>0</v>
      </c>
      <c r="M39" s="3">
        <v>0</v>
      </c>
      <c r="N39" s="3">
        <f t="shared" si="72"/>
        <v>0</v>
      </c>
      <c r="O39" s="3">
        <v>30</v>
      </c>
      <c r="P39" s="3">
        <v>12</v>
      </c>
      <c r="Q39" s="3">
        <f t="shared" si="73"/>
        <v>42</v>
      </c>
      <c r="R39" s="3">
        <v>0</v>
      </c>
      <c r="S39" s="3">
        <v>0</v>
      </c>
      <c r="T39" s="3">
        <f t="shared" si="74"/>
        <v>0</v>
      </c>
      <c r="U39" s="74">
        <v>0</v>
      </c>
      <c r="V39" s="74">
        <v>0</v>
      </c>
      <c r="W39" s="74">
        <f t="shared" si="75"/>
        <v>0</v>
      </c>
      <c r="X39" s="74">
        <v>0</v>
      </c>
      <c r="Y39" s="74">
        <v>0</v>
      </c>
      <c r="Z39" s="74">
        <f t="shared" si="76"/>
        <v>0</v>
      </c>
      <c r="AA39" s="4">
        <f t="shared" si="77"/>
        <v>116</v>
      </c>
      <c r="AB39" s="4">
        <f t="shared" si="77"/>
        <v>43</v>
      </c>
      <c r="AC39" s="4">
        <f t="shared" si="77"/>
        <v>159</v>
      </c>
    </row>
    <row r="40" spans="1:29" ht="25.5" customHeight="1">
      <c r="A40" s="5"/>
      <c r="B40" s="14" t="s">
        <v>173</v>
      </c>
      <c r="C40" s="3">
        <v>17</v>
      </c>
      <c r="D40" s="3">
        <v>7</v>
      </c>
      <c r="E40" s="3">
        <f t="shared" si="69"/>
        <v>24</v>
      </c>
      <c r="F40" s="3">
        <v>7</v>
      </c>
      <c r="G40" s="3">
        <v>5</v>
      </c>
      <c r="H40" s="3">
        <f t="shared" si="70"/>
        <v>12</v>
      </c>
      <c r="I40" s="3">
        <v>11</v>
      </c>
      <c r="J40" s="3">
        <v>7</v>
      </c>
      <c r="K40" s="3">
        <f t="shared" si="71"/>
        <v>18</v>
      </c>
      <c r="L40" s="3">
        <v>0</v>
      </c>
      <c r="M40" s="3">
        <v>0</v>
      </c>
      <c r="N40" s="3">
        <f t="shared" si="72"/>
        <v>0</v>
      </c>
      <c r="O40" s="3">
        <v>12</v>
      </c>
      <c r="P40" s="3">
        <v>16</v>
      </c>
      <c r="Q40" s="3">
        <f t="shared" si="73"/>
        <v>28</v>
      </c>
      <c r="R40" s="3">
        <v>0</v>
      </c>
      <c r="S40" s="3">
        <v>0</v>
      </c>
      <c r="T40" s="3">
        <f t="shared" si="74"/>
        <v>0</v>
      </c>
      <c r="U40" s="74">
        <v>0</v>
      </c>
      <c r="V40" s="74">
        <v>0</v>
      </c>
      <c r="W40" s="74">
        <f t="shared" si="75"/>
        <v>0</v>
      </c>
      <c r="X40" s="74">
        <v>0</v>
      </c>
      <c r="Y40" s="74">
        <v>0</v>
      </c>
      <c r="Z40" s="74">
        <f t="shared" si="76"/>
        <v>0</v>
      </c>
      <c r="AA40" s="4">
        <f t="shared" si="77"/>
        <v>47</v>
      </c>
      <c r="AB40" s="4">
        <f t="shared" si="77"/>
        <v>35</v>
      </c>
      <c r="AC40" s="4">
        <f t="shared" si="77"/>
        <v>82</v>
      </c>
    </row>
    <row r="41" spans="1:29" ht="25.5" customHeight="1">
      <c r="A41" s="5"/>
      <c r="B41" s="14" t="s">
        <v>15</v>
      </c>
      <c r="C41" s="3">
        <v>27</v>
      </c>
      <c r="D41" s="3">
        <v>22</v>
      </c>
      <c r="E41" s="3">
        <f t="shared" si="69"/>
        <v>49</v>
      </c>
      <c r="F41" s="3">
        <v>20</v>
      </c>
      <c r="G41" s="3">
        <v>15</v>
      </c>
      <c r="H41" s="3">
        <f t="shared" si="70"/>
        <v>35</v>
      </c>
      <c r="I41" s="3">
        <v>19</v>
      </c>
      <c r="J41" s="3">
        <v>26</v>
      </c>
      <c r="K41" s="3">
        <f t="shared" si="71"/>
        <v>45</v>
      </c>
      <c r="L41" s="3">
        <v>0</v>
      </c>
      <c r="M41" s="3">
        <v>0</v>
      </c>
      <c r="N41" s="3">
        <f t="shared" si="72"/>
        <v>0</v>
      </c>
      <c r="O41" s="3">
        <v>28</v>
      </c>
      <c r="P41" s="3">
        <v>18</v>
      </c>
      <c r="Q41" s="3">
        <f t="shared" si="73"/>
        <v>46</v>
      </c>
      <c r="R41" s="3">
        <v>0</v>
      </c>
      <c r="S41" s="3">
        <v>0</v>
      </c>
      <c r="T41" s="3">
        <f t="shared" si="74"/>
        <v>0</v>
      </c>
      <c r="U41" s="74">
        <v>0</v>
      </c>
      <c r="V41" s="74">
        <v>0</v>
      </c>
      <c r="W41" s="74">
        <f t="shared" si="75"/>
        <v>0</v>
      </c>
      <c r="X41" s="74">
        <v>0</v>
      </c>
      <c r="Y41" s="74">
        <v>0</v>
      </c>
      <c r="Z41" s="74">
        <f t="shared" si="76"/>
        <v>0</v>
      </c>
      <c r="AA41" s="4">
        <f t="shared" si="77"/>
        <v>94</v>
      </c>
      <c r="AB41" s="4">
        <f t="shared" si="77"/>
        <v>81</v>
      </c>
      <c r="AC41" s="4">
        <f t="shared" si="77"/>
        <v>175</v>
      </c>
    </row>
    <row r="42" spans="1:29" ht="25.5" customHeight="1">
      <c r="A42" s="5"/>
      <c r="B42" s="16" t="s">
        <v>90</v>
      </c>
      <c r="C42" s="4">
        <f t="shared" ref="C42:AC42" si="78">SUM(C37:C41)</f>
        <v>174</v>
      </c>
      <c r="D42" s="4">
        <f t="shared" si="78"/>
        <v>62</v>
      </c>
      <c r="E42" s="4">
        <f t="shared" si="78"/>
        <v>236</v>
      </c>
      <c r="F42" s="4">
        <f t="shared" si="78"/>
        <v>75</v>
      </c>
      <c r="G42" s="4">
        <f t="shared" si="78"/>
        <v>42</v>
      </c>
      <c r="H42" s="4">
        <f t="shared" si="78"/>
        <v>117</v>
      </c>
      <c r="I42" s="3">
        <f t="shared" si="78"/>
        <v>125</v>
      </c>
      <c r="J42" s="3">
        <f t="shared" si="78"/>
        <v>67</v>
      </c>
      <c r="K42" s="4">
        <f t="shared" si="78"/>
        <v>192</v>
      </c>
      <c r="L42" s="4">
        <f t="shared" ref="L42:N42" si="79">SUM(L37:L41)</f>
        <v>0</v>
      </c>
      <c r="M42" s="4">
        <f t="shared" si="79"/>
        <v>0</v>
      </c>
      <c r="N42" s="4">
        <f t="shared" si="79"/>
        <v>0</v>
      </c>
      <c r="O42" s="3">
        <f t="shared" si="78"/>
        <v>114</v>
      </c>
      <c r="P42" s="3">
        <f t="shared" si="78"/>
        <v>68</v>
      </c>
      <c r="Q42" s="4">
        <f t="shared" si="78"/>
        <v>182</v>
      </c>
      <c r="R42" s="3">
        <f t="shared" si="78"/>
        <v>0</v>
      </c>
      <c r="S42" s="3">
        <f t="shared" si="78"/>
        <v>0</v>
      </c>
      <c r="T42" s="4">
        <f t="shared" si="78"/>
        <v>0</v>
      </c>
      <c r="U42" s="74">
        <f t="shared" si="78"/>
        <v>0</v>
      </c>
      <c r="V42" s="74">
        <f t="shared" si="78"/>
        <v>0</v>
      </c>
      <c r="W42" s="15">
        <f t="shared" si="78"/>
        <v>0</v>
      </c>
      <c r="X42" s="74">
        <f t="shared" si="78"/>
        <v>0</v>
      </c>
      <c r="Y42" s="74">
        <f t="shared" si="78"/>
        <v>0</v>
      </c>
      <c r="Z42" s="15">
        <f t="shared" si="78"/>
        <v>0</v>
      </c>
      <c r="AA42" s="4">
        <f t="shared" si="78"/>
        <v>488</v>
      </c>
      <c r="AB42" s="4">
        <f t="shared" si="78"/>
        <v>239</v>
      </c>
      <c r="AC42" s="4">
        <f t="shared" si="78"/>
        <v>727</v>
      </c>
    </row>
    <row r="43" spans="1:29" ht="25.5" customHeight="1">
      <c r="A43" s="12"/>
      <c r="B43" s="6" t="s">
        <v>154</v>
      </c>
      <c r="C43" s="3"/>
      <c r="D43" s="3"/>
      <c r="E43" s="4"/>
      <c r="F43" s="3"/>
      <c r="G43" s="3"/>
      <c r="H43" s="4"/>
      <c r="I43" s="3"/>
      <c r="J43" s="3"/>
      <c r="K43" s="4"/>
      <c r="L43" s="4"/>
      <c r="M43" s="4"/>
      <c r="N43" s="4"/>
      <c r="O43" s="3"/>
      <c r="P43" s="3"/>
      <c r="Q43" s="4"/>
      <c r="R43" s="3"/>
      <c r="S43" s="3"/>
      <c r="T43" s="4"/>
      <c r="U43" s="74"/>
      <c r="V43" s="74"/>
      <c r="W43" s="15"/>
      <c r="X43" s="74"/>
      <c r="Y43" s="74"/>
      <c r="Z43" s="15"/>
      <c r="AA43" s="4"/>
      <c r="AB43" s="4"/>
      <c r="AC43" s="4"/>
    </row>
    <row r="44" spans="1:29" ht="25.5" customHeight="1">
      <c r="A44" s="13"/>
      <c r="B44" s="14" t="s">
        <v>11</v>
      </c>
      <c r="C44" s="3">
        <v>0</v>
      </c>
      <c r="D44" s="3">
        <v>0</v>
      </c>
      <c r="E44" s="3">
        <f t="shared" si="9"/>
        <v>0</v>
      </c>
      <c r="F44" s="3">
        <v>0</v>
      </c>
      <c r="G44" s="3">
        <v>0</v>
      </c>
      <c r="H44" s="3">
        <f t="shared" si="10"/>
        <v>0</v>
      </c>
      <c r="I44" s="3">
        <v>0</v>
      </c>
      <c r="J44" s="3">
        <v>0</v>
      </c>
      <c r="K44" s="3">
        <f t="shared" ref="K44:K113" si="80">I44+J44</f>
        <v>0</v>
      </c>
      <c r="L44" s="3">
        <v>0</v>
      </c>
      <c r="M44" s="3">
        <v>0</v>
      </c>
      <c r="N44" s="3">
        <f t="shared" ref="N44:N49" si="81">L44+M44</f>
        <v>0</v>
      </c>
      <c r="O44" s="3">
        <v>0</v>
      </c>
      <c r="P44" s="3">
        <v>0</v>
      </c>
      <c r="Q44" s="3">
        <f t="shared" ref="Q44:Q113" si="82">O44+P44</f>
        <v>0</v>
      </c>
      <c r="R44" s="3">
        <v>0</v>
      </c>
      <c r="S44" s="3">
        <v>0</v>
      </c>
      <c r="T44" s="3">
        <f t="shared" ref="T44:T113" si="83">R44+S44</f>
        <v>0</v>
      </c>
      <c r="U44" s="3">
        <v>12</v>
      </c>
      <c r="V44" s="3">
        <v>9</v>
      </c>
      <c r="W44" s="3">
        <f t="shared" ref="W44:W113" si="84">U44+V44</f>
        <v>21</v>
      </c>
      <c r="X44" s="3">
        <v>15</v>
      </c>
      <c r="Y44" s="3">
        <v>14</v>
      </c>
      <c r="Z44" s="3">
        <f t="shared" ref="Z44:Z113" si="85">X44+Y44</f>
        <v>29</v>
      </c>
      <c r="AA44" s="4">
        <f t="shared" ref="AA44:AC49" si="86">C44+F44+I44+O44+R44+U44+X44</f>
        <v>27</v>
      </c>
      <c r="AB44" s="4">
        <f t="shared" si="86"/>
        <v>23</v>
      </c>
      <c r="AC44" s="4">
        <f t="shared" si="86"/>
        <v>50</v>
      </c>
    </row>
    <row r="45" spans="1:29" ht="25.5" customHeight="1">
      <c r="A45" s="13"/>
      <c r="B45" s="14" t="s">
        <v>12</v>
      </c>
      <c r="C45" s="3">
        <v>0</v>
      </c>
      <c r="D45" s="3">
        <v>0</v>
      </c>
      <c r="E45" s="3">
        <f t="shared" si="9"/>
        <v>0</v>
      </c>
      <c r="F45" s="3">
        <v>0</v>
      </c>
      <c r="G45" s="3">
        <v>0</v>
      </c>
      <c r="H45" s="3">
        <f t="shared" si="10"/>
        <v>0</v>
      </c>
      <c r="I45" s="3">
        <v>0</v>
      </c>
      <c r="J45" s="3">
        <v>0</v>
      </c>
      <c r="K45" s="3">
        <f t="shared" si="80"/>
        <v>0</v>
      </c>
      <c r="L45" s="3">
        <v>0</v>
      </c>
      <c r="M45" s="3">
        <v>0</v>
      </c>
      <c r="N45" s="3">
        <f t="shared" si="81"/>
        <v>0</v>
      </c>
      <c r="O45" s="3">
        <v>0</v>
      </c>
      <c r="P45" s="3">
        <v>0</v>
      </c>
      <c r="Q45" s="3">
        <f t="shared" si="82"/>
        <v>0</v>
      </c>
      <c r="R45" s="3">
        <v>0</v>
      </c>
      <c r="S45" s="3">
        <v>0</v>
      </c>
      <c r="T45" s="3">
        <f t="shared" si="83"/>
        <v>0</v>
      </c>
      <c r="U45" s="3">
        <v>12</v>
      </c>
      <c r="V45" s="3">
        <v>2</v>
      </c>
      <c r="W45" s="3">
        <f t="shared" si="84"/>
        <v>14</v>
      </c>
      <c r="X45" s="3">
        <v>2</v>
      </c>
      <c r="Y45" s="3">
        <v>1</v>
      </c>
      <c r="Z45" s="3">
        <f t="shared" si="85"/>
        <v>3</v>
      </c>
      <c r="AA45" s="4">
        <f t="shared" si="86"/>
        <v>14</v>
      </c>
      <c r="AB45" s="4">
        <f t="shared" si="86"/>
        <v>3</v>
      </c>
      <c r="AC45" s="4">
        <f t="shared" si="86"/>
        <v>17</v>
      </c>
    </row>
    <row r="46" spans="1:29" ht="25.5" customHeight="1">
      <c r="A46" s="13"/>
      <c r="B46" s="14" t="s">
        <v>13</v>
      </c>
      <c r="C46" s="3">
        <v>0</v>
      </c>
      <c r="D46" s="3">
        <v>0</v>
      </c>
      <c r="E46" s="3">
        <f t="shared" si="9"/>
        <v>0</v>
      </c>
      <c r="F46" s="3">
        <v>0</v>
      </c>
      <c r="G46" s="3">
        <v>0</v>
      </c>
      <c r="H46" s="3">
        <f t="shared" si="10"/>
        <v>0</v>
      </c>
      <c r="I46" s="3">
        <v>0</v>
      </c>
      <c r="J46" s="3">
        <v>0</v>
      </c>
      <c r="K46" s="3">
        <f t="shared" si="80"/>
        <v>0</v>
      </c>
      <c r="L46" s="3">
        <v>0</v>
      </c>
      <c r="M46" s="3">
        <v>0</v>
      </c>
      <c r="N46" s="3">
        <f t="shared" si="81"/>
        <v>0</v>
      </c>
      <c r="O46" s="3">
        <v>0</v>
      </c>
      <c r="P46" s="3">
        <v>0</v>
      </c>
      <c r="Q46" s="3">
        <f t="shared" si="82"/>
        <v>0</v>
      </c>
      <c r="R46" s="3">
        <v>0</v>
      </c>
      <c r="S46" s="3">
        <v>0</v>
      </c>
      <c r="T46" s="3">
        <f t="shared" si="83"/>
        <v>0</v>
      </c>
      <c r="U46" s="3">
        <v>16</v>
      </c>
      <c r="V46" s="3">
        <v>6</v>
      </c>
      <c r="W46" s="3">
        <f t="shared" si="84"/>
        <v>22</v>
      </c>
      <c r="X46" s="3">
        <v>10</v>
      </c>
      <c r="Y46" s="3">
        <v>8</v>
      </c>
      <c r="Z46" s="3">
        <f t="shared" si="85"/>
        <v>18</v>
      </c>
      <c r="AA46" s="4">
        <f t="shared" si="86"/>
        <v>26</v>
      </c>
      <c r="AB46" s="4">
        <f t="shared" si="86"/>
        <v>14</v>
      </c>
      <c r="AC46" s="4">
        <f t="shared" si="86"/>
        <v>40</v>
      </c>
    </row>
    <row r="47" spans="1:29" ht="25.5" customHeight="1">
      <c r="A47" s="13"/>
      <c r="B47" s="14" t="s">
        <v>14</v>
      </c>
      <c r="C47" s="3">
        <v>0</v>
      </c>
      <c r="D47" s="3">
        <v>0</v>
      </c>
      <c r="E47" s="3">
        <f t="shared" si="9"/>
        <v>0</v>
      </c>
      <c r="F47" s="3">
        <v>0</v>
      </c>
      <c r="G47" s="3">
        <v>0</v>
      </c>
      <c r="H47" s="3">
        <f t="shared" si="10"/>
        <v>0</v>
      </c>
      <c r="I47" s="3">
        <v>0</v>
      </c>
      <c r="J47" s="3">
        <v>0</v>
      </c>
      <c r="K47" s="3">
        <f t="shared" si="80"/>
        <v>0</v>
      </c>
      <c r="L47" s="3">
        <v>0</v>
      </c>
      <c r="M47" s="3">
        <v>0</v>
      </c>
      <c r="N47" s="3">
        <f t="shared" si="81"/>
        <v>0</v>
      </c>
      <c r="O47" s="3">
        <v>0</v>
      </c>
      <c r="P47" s="3">
        <v>0</v>
      </c>
      <c r="Q47" s="3">
        <f t="shared" si="82"/>
        <v>0</v>
      </c>
      <c r="R47" s="3">
        <v>0</v>
      </c>
      <c r="S47" s="3">
        <v>0</v>
      </c>
      <c r="T47" s="3">
        <f t="shared" si="83"/>
        <v>0</v>
      </c>
      <c r="U47" s="3">
        <v>7</v>
      </c>
      <c r="V47" s="3">
        <v>5</v>
      </c>
      <c r="W47" s="3">
        <f t="shared" si="84"/>
        <v>12</v>
      </c>
      <c r="X47" s="3">
        <v>3</v>
      </c>
      <c r="Y47" s="3">
        <v>1</v>
      </c>
      <c r="Z47" s="3">
        <f t="shared" si="85"/>
        <v>4</v>
      </c>
      <c r="AA47" s="4">
        <f t="shared" si="86"/>
        <v>10</v>
      </c>
      <c r="AB47" s="4">
        <f t="shared" si="86"/>
        <v>6</v>
      </c>
      <c r="AC47" s="4">
        <f t="shared" si="86"/>
        <v>16</v>
      </c>
    </row>
    <row r="48" spans="1:29" ht="25.5" customHeight="1">
      <c r="A48" s="13"/>
      <c r="B48" s="14" t="s">
        <v>34</v>
      </c>
      <c r="C48" s="3">
        <v>0</v>
      </c>
      <c r="D48" s="3">
        <v>0</v>
      </c>
      <c r="E48" s="3">
        <f t="shared" si="9"/>
        <v>0</v>
      </c>
      <c r="F48" s="3">
        <v>0</v>
      </c>
      <c r="G48" s="3">
        <v>0</v>
      </c>
      <c r="H48" s="3">
        <f t="shared" si="10"/>
        <v>0</v>
      </c>
      <c r="I48" s="3">
        <v>0</v>
      </c>
      <c r="J48" s="3">
        <v>0</v>
      </c>
      <c r="K48" s="3">
        <f t="shared" si="80"/>
        <v>0</v>
      </c>
      <c r="L48" s="3">
        <v>0</v>
      </c>
      <c r="M48" s="3">
        <v>0</v>
      </c>
      <c r="N48" s="3">
        <f t="shared" si="81"/>
        <v>0</v>
      </c>
      <c r="O48" s="3">
        <v>0</v>
      </c>
      <c r="P48" s="3">
        <v>0</v>
      </c>
      <c r="Q48" s="3">
        <f t="shared" si="82"/>
        <v>0</v>
      </c>
      <c r="R48" s="3">
        <v>0</v>
      </c>
      <c r="S48" s="3">
        <v>0</v>
      </c>
      <c r="T48" s="3">
        <f t="shared" si="83"/>
        <v>0</v>
      </c>
      <c r="U48" s="3">
        <v>0</v>
      </c>
      <c r="V48" s="3">
        <v>0</v>
      </c>
      <c r="W48" s="3">
        <f t="shared" si="84"/>
        <v>0</v>
      </c>
      <c r="X48" s="3">
        <v>4</v>
      </c>
      <c r="Y48" s="3">
        <v>4</v>
      </c>
      <c r="Z48" s="3">
        <f t="shared" si="85"/>
        <v>8</v>
      </c>
      <c r="AA48" s="4">
        <f t="shared" si="86"/>
        <v>4</v>
      </c>
      <c r="AB48" s="4">
        <f t="shared" si="86"/>
        <v>4</v>
      </c>
      <c r="AC48" s="4">
        <f t="shared" si="86"/>
        <v>8</v>
      </c>
    </row>
    <row r="49" spans="1:29" ht="25.5" customHeight="1">
      <c r="A49" s="13"/>
      <c r="B49" s="14" t="s">
        <v>15</v>
      </c>
      <c r="C49" s="3">
        <v>0</v>
      </c>
      <c r="D49" s="3">
        <v>0</v>
      </c>
      <c r="E49" s="3">
        <f t="shared" ref="E49" si="87">C49+D49</f>
        <v>0</v>
      </c>
      <c r="F49" s="3">
        <v>0</v>
      </c>
      <c r="G49" s="3">
        <v>0</v>
      </c>
      <c r="H49" s="3">
        <f t="shared" ref="H49" si="88">F49+G49</f>
        <v>0</v>
      </c>
      <c r="I49" s="3">
        <v>0</v>
      </c>
      <c r="J49" s="3">
        <v>0</v>
      </c>
      <c r="K49" s="3">
        <f t="shared" ref="K49" si="89">I49+J49</f>
        <v>0</v>
      </c>
      <c r="L49" s="3">
        <v>0</v>
      </c>
      <c r="M49" s="3">
        <v>0</v>
      </c>
      <c r="N49" s="3">
        <f t="shared" si="81"/>
        <v>0</v>
      </c>
      <c r="O49" s="3">
        <v>0</v>
      </c>
      <c r="P49" s="3">
        <v>0</v>
      </c>
      <c r="Q49" s="3">
        <f t="shared" ref="Q49" si="90">O49+P49</f>
        <v>0</v>
      </c>
      <c r="R49" s="3">
        <v>0</v>
      </c>
      <c r="S49" s="3">
        <v>0</v>
      </c>
      <c r="T49" s="3">
        <f t="shared" ref="T49" si="91">R49+S49</f>
        <v>0</v>
      </c>
      <c r="U49" s="3">
        <v>10</v>
      </c>
      <c r="V49" s="3">
        <v>7</v>
      </c>
      <c r="W49" s="3">
        <f t="shared" ref="W49" si="92">U49+V49</f>
        <v>17</v>
      </c>
      <c r="X49" s="3">
        <v>7</v>
      </c>
      <c r="Y49" s="3">
        <v>4</v>
      </c>
      <c r="Z49" s="3">
        <f t="shared" ref="Z49" si="93">X49+Y49</f>
        <v>11</v>
      </c>
      <c r="AA49" s="4">
        <f t="shared" si="86"/>
        <v>17</v>
      </c>
      <c r="AB49" s="4">
        <f t="shared" si="86"/>
        <v>11</v>
      </c>
      <c r="AC49" s="4">
        <f t="shared" si="86"/>
        <v>28</v>
      </c>
    </row>
    <row r="50" spans="1:29" ht="25.5" customHeight="1">
      <c r="A50" s="13"/>
      <c r="B50" s="16" t="s">
        <v>90</v>
      </c>
      <c r="C50" s="4">
        <f t="shared" ref="C50:AC50" si="94">SUM(C44:C49)</f>
        <v>0</v>
      </c>
      <c r="D50" s="4">
        <f t="shared" si="94"/>
        <v>0</v>
      </c>
      <c r="E50" s="4">
        <f t="shared" si="94"/>
        <v>0</v>
      </c>
      <c r="F50" s="4">
        <f t="shared" si="94"/>
        <v>0</v>
      </c>
      <c r="G50" s="4">
        <f t="shared" si="94"/>
        <v>0</v>
      </c>
      <c r="H50" s="4">
        <f t="shared" si="94"/>
        <v>0</v>
      </c>
      <c r="I50" s="4">
        <f t="shared" si="94"/>
        <v>0</v>
      </c>
      <c r="J50" s="4">
        <f t="shared" si="94"/>
        <v>0</v>
      </c>
      <c r="K50" s="4">
        <f t="shared" si="94"/>
        <v>0</v>
      </c>
      <c r="L50" s="4">
        <f t="shared" ref="L50:N50" si="95">SUM(L44:L49)</f>
        <v>0</v>
      </c>
      <c r="M50" s="4">
        <f t="shared" si="95"/>
        <v>0</v>
      </c>
      <c r="N50" s="4">
        <f t="shared" si="95"/>
        <v>0</v>
      </c>
      <c r="O50" s="4">
        <f t="shared" si="94"/>
        <v>0</v>
      </c>
      <c r="P50" s="4">
        <f t="shared" si="94"/>
        <v>0</v>
      </c>
      <c r="Q50" s="4">
        <f t="shared" si="94"/>
        <v>0</v>
      </c>
      <c r="R50" s="4">
        <f t="shared" si="94"/>
        <v>0</v>
      </c>
      <c r="S50" s="4">
        <f t="shared" si="94"/>
        <v>0</v>
      </c>
      <c r="T50" s="4">
        <f t="shared" si="94"/>
        <v>0</v>
      </c>
      <c r="U50" s="4">
        <f t="shared" si="94"/>
        <v>57</v>
      </c>
      <c r="V50" s="4">
        <f t="shared" si="94"/>
        <v>29</v>
      </c>
      <c r="W50" s="4">
        <f t="shared" si="94"/>
        <v>86</v>
      </c>
      <c r="X50" s="4">
        <f t="shared" si="94"/>
        <v>41</v>
      </c>
      <c r="Y50" s="4">
        <f t="shared" si="94"/>
        <v>32</v>
      </c>
      <c r="Z50" s="4">
        <f t="shared" si="94"/>
        <v>73</v>
      </c>
      <c r="AA50" s="4">
        <f t="shared" si="94"/>
        <v>98</v>
      </c>
      <c r="AB50" s="4">
        <f t="shared" si="94"/>
        <v>61</v>
      </c>
      <c r="AC50" s="4">
        <f t="shared" si="94"/>
        <v>159</v>
      </c>
    </row>
    <row r="51" spans="1:29" ht="25.5" customHeight="1">
      <c r="A51" s="13"/>
      <c r="B51" s="6" t="s">
        <v>151</v>
      </c>
      <c r="C51" s="3"/>
      <c r="D51" s="3"/>
      <c r="E51" s="4"/>
      <c r="F51" s="3"/>
      <c r="G51" s="3"/>
      <c r="H51" s="4"/>
      <c r="I51" s="3"/>
      <c r="J51" s="3"/>
      <c r="K51" s="4"/>
      <c r="L51" s="4"/>
      <c r="M51" s="4"/>
      <c r="N51" s="4"/>
      <c r="O51" s="3"/>
      <c r="P51" s="3"/>
      <c r="Q51" s="4"/>
      <c r="R51" s="3"/>
      <c r="S51" s="3"/>
      <c r="T51" s="4"/>
      <c r="U51" s="74"/>
      <c r="V51" s="74"/>
      <c r="W51" s="15"/>
      <c r="X51" s="74"/>
      <c r="Y51" s="74"/>
      <c r="Z51" s="15"/>
      <c r="AA51" s="4"/>
      <c r="AB51" s="4"/>
      <c r="AC51" s="4"/>
    </row>
    <row r="52" spans="1:29" ht="25.5" customHeight="1">
      <c r="A52" s="13"/>
      <c r="B52" s="14" t="s">
        <v>16</v>
      </c>
      <c r="C52" s="3">
        <v>0</v>
      </c>
      <c r="D52" s="3">
        <v>0</v>
      </c>
      <c r="E52" s="3">
        <f t="shared" ref="E52" si="96">C52+D52</f>
        <v>0</v>
      </c>
      <c r="F52" s="3">
        <v>0</v>
      </c>
      <c r="G52" s="3">
        <v>0</v>
      </c>
      <c r="H52" s="3">
        <f t="shared" ref="H52" si="97">F52+G52</f>
        <v>0</v>
      </c>
      <c r="I52" s="3">
        <v>0</v>
      </c>
      <c r="J52" s="3">
        <v>0</v>
      </c>
      <c r="K52" s="3">
        <f t="shared" ref="K52" si="98">I52+J52</f>
        <v>0</v>
      </c>
      <c r="L52" s="3">
        <v>0</v>
      </c>
      <c r="M52" s="3">
        <v>0</v>
      </c>
      <c r="N52" s="3">
        <f t="shared" ref="N52" si="99">L52+M52</f>
        <v>0</v>
      </c>
      <c r="O52" s="3">
        <v>0</v>
      </c>
      <c r="P52" s="3">
        <v>0</v>
      </c>
      <c r="Q52" s="3">
        <f t="shared" ref="Q52" si="100">O52+P52</f>
        <v>0</v>
      </c>
      <c r="R52" s="3">
        <v>0</v>
      </c>
      <c r="S52" s="3">
        <v>0</v>
      </c>
      <c r="T52" s="3">
        <f t="shared" ref="T52" si="101">R52+S52</f>
        <v>0</v>
      </c>
      <c r="U52" s="3">
        <v>0</v>
      </c>
      <c r="V52" s="3">
        <v>0</v>
      </c>
      <c r="W52" s="3">
        <f t="shared" ref="W52" si="102">U52+V52</f>
        <v>0</v>
      </c>
      <c r="X52" s="3">
        <v>1</v>
      </c>
      <c r="Y52" s="3">
        <v>0</v>
      </c>
      <c r="Z52" s="3">
        <f t="shared" ref="Z52" si="103">X52+Y52</f>
        <v>1</v>
      </c>
      <c r="AA52" s="4">
        <f>C52+F52+I52+O52+R52+U52+X52</f>
        <v>1</v>
      </c>
      <c r="AB52" s="4">
        <f>D52+G52+J52+P52+S52+V52+Y52</f>
        <v>0</v>
      </c>
      <c r="AC52" s="4">
        <f>E52+H52+K52+Q52+T52+W52+Z52</f>
        <v>1</v>
      </c>
    </row>
    <row r="53" spans="1:29" ht="25.5" customHeight="1">
      <c r="A53" s="13"/>
      <c r="B53" s="25" t="s">
        <v>90</v>
      </c>
      <c r="C53" s="4">
        <f>SUM(C52)</f>
        <v>0</v>
      </c>
      <c r="D53" s="4">
        <f t="shared" ref="D53:AC53" si="104">SUM(D52)</f>
        <v>0</v>
      </c>
      <c r="E53" s="4">
        <f t="shared" si="104"/>
        <v>0</v>
      </c>
      <c r="F53" s="4">
        <f t="shared" si="104"/>
        <v>0</v>
      </c>
      <c r="G53" s="4">
        <f t="shared" si="104"/>
        <v>0</v>
      </c>
      <c r="H53" s="4">
        <f t="shared" si="104"/>
        <v>0</v>
      </c>
      <c r="I53" s="4">
        <f t="shared" si="104"/>
        <v>0</v>
      </c>
      <c r="J53" s="4">
        <f t="shared" si="104"/>
        <v>0</v>
      </c>
      <c r="K53" s="4">
        <f t="shared" si="104"/>
        <v>0</v>
      </c>
      <c r="L53" s="4">
        <f t="shared" ref="L53:N53" si="105">SUM(L52)</f>
        <v>0</v>
      </c>
      <c r="M53" s="4">
        <f t="shared" si="105"/>
        <v>0</v>
      </c>
      <c r="N53" s="4">
        <f t="shared" si="105"/>
        <v>0</v>
      </c>
      <c r="O53" s="4">
        <f t="shared" si="104"/>
        <v>0</v>
      </c>
      <c r="P53" s="4">
        <f t="shared" si="104"/>
        <v>0</v>
      </c>
      <c r="Q53" s="4">
        <f t="shared" si="104"/>
        <v>0</v>
      </c>
      <c r="R53" s="4">
        <f t="shared" si="104"/>
        <v>0</v>
      </c>
      <c r="S53" s="4">
        <f t="shared" si="104"/>
        <v>0</v>
      </c>
      <c r="T53" s="4">
        <f t="shared" si="104"/>
        <v>0</v>
      </c>
      <c r="U53" s="4">
        <f t="shared" si="104"/>
        <v>0</v>
      </c>
      <c r="V53" s="4">
        <f t="shared" si="104"/>
        <v>0</v>
      </c>
      <c r="W53" s="4">
        <f t="shared" si="104"/>
        <v>0</v>
      </c>
      <c r="X53" s="4">
        <f t="shared" si="104"/>
        <v>1</v>
      </c>
      <c r="Y53" s="4">
        <f t="shared" si="104"/>
        <v>0</v>
      </c>
      <c r="Z53" s="4">
        <f t="shared" si="104"/>
        <v>1</v>
      </c>
      <c r="AA53" s="4">
        <f t="shared" si="104"/>
        <v>1</v>
      </c>
      <c r="AB53" s="4">
        <f t="shared" si="104"/>
        <v>0</v>
      </c>
      <c r="AC53" s="4">
        <f t="shared" si="104"/>
        <v>1</v>
      </c>
    </row>
    <row r="54" spans="1:29" ht="25.5" customHeight="1">
      <c r="A54" s="13"/>
      <c r="B54" s="6" t="s">
        <v>141</v>
      </c>
      <c r="C54" s="3"/>
      <c r="D54" s="3"/>
      <c r="E54" s="4"/>
      <c r="F54" s="3"/>
      <c r="G54" s="3"/>
      <c r="H54" s="4"/>
      <c r="I54" s="3"/>
      <c r="J54" s="3"/>
      <c r="K54" s="4"/>
      <c r="L54" s="4"/>
      <c r="M54" s="4"/>
      <c r="N54" s="4"/>
      <c r="O54" s="3"/>
      <c r="P54" s="3"/>
      <c r="Q54" s="4"/>
      <c r="R54" s="3"/>
      <c r="S54" s="3"/>
      <c r="T54" s="4"/>
      <c r="U54" s="74"/>
      <c r="V54" s="74"/>
      <c r="W54" s="15"/>
      <c r="X54" s="74"/>
      <c r="Y54" s="74"/>
      <c r="Z54" s="15"/>
      <c r="AA54" s="4"/>
      <c r="AB54" s="4"/>
      <c r="AC54" s="4"/>
    </row>
    <row r="55" spans="1:29" ht="25.5" customHeight="1">
      <c r="A55" s="13"/>
      <c r="B55" s="1" t="s">
        <v>135</v>
      </c>
      <c r="C55" s="3">
        <v>22</v>
      </c>
      <c r="D55" s="3">
        <v>15</v>
      </c>
      <c r="E55" s="3">
        <f t="shared" si="9"/>
        <v>37</v>
      </c>
      <c r="F55" s="3">
        <v>11</v>
      </c>
      <c r="G55" s="3">
        <v>8</v>
      </c>
      <c r="H55" s="3">
        <f t="shared" si="10"/>
        <v>19</v>
      </c>
      <c r="I55" s="3">
        <v>15</v>
      </c>
      <c r="J55" s="3">
        <v>24</v>
      </c>
      <c r="K55" s="3">
        <f t="shared" si="80"/>
        <v>39</v>
      </c>
      <c r="L55" s="3">
        <v>0</v>
      </c>
      <c r="M55" s="3">
        <v>0</v>
      </c>
      <c r="N55" s="3">
        <f t="shared" ref="N55:N57" si="106">L55+M55</f>
        <v>0</v>
      </c>
      <c r="O55" s="3">
        <v>28</v>
      </c>
      <c r="P55" s="3">
        <v>24</v>
      </c>
      <c r="Q55" s="3">
        <f t="shared" si="82"/>
        <v>52</v>
      </c>
      <c r="R55" s="3">
        <v>2</v>
      </c>
      <c r="S55" s="3">
        <v>1</v>
      </c>
      <c r="T55" s="3">
        <f t="shared" si="83"/>
        <v>3</v>
      </c>
      <c r="U55" s="3">
        <v>0</v>
      </c>
      <c r="V55" s="3">
        <v>0</v>
      </c>
      <c r="W55" s="3">
        <f t="shared" si="84"/>
        <v>0</v>
      </c>
      <c r="X55" s="3">
        <v>0</v>
      </c>
      <c r="Y55" s="3">
        <v>0</v>
      </c>
      <c r="Z55" s="3">
        <f t="shared" si="85"/>
        <v>0</v>
      </c>
      <c r="AA55" s="4">
        <f t="shared" ref="AA55:AC57" si="107">C55+F55+I55+O55+R55+U55+X55</f>
        <v>78</v>
      </c>
      <c r="AB55" s="4">
        <f t="shared" si="107"/>
        <v>72</v>
      </c>
      <c r="AC55" s="4">
        <f t="shared" si="107"/>
        <v>150</v>
      </c>
    </row>
    <row r="56" spans="1:29" ht="25.5" customHeight="1">
      <c r="A56" s="13"/>
      <c r="B56" s="14" t="s">
        <v>17</v>
      </c>
      <c r="C56" s="3">
        <v>17</v>
      </c>
      <c r="D56" s="3">
        <v>21</v>
      </c>
      <c r="E56" s="3">
        <f t="shared" ref="E56" si="108">C56+D56</f>
        <v>38</v>
      </c>
      <c r="F56" s="3">
        <v>15</v>
      </c>
      <c r="G56" s="3">
        <v>20</v>
      </c>
      <c r="H56" s="3">
        <f t="shared" ref="H56" si="109">F56+G56</f>
        <v>35</v>
      </c>
      <c r="I56" s="3">
        <v>24</v>
      </c>
      <c r="J56" s="3">
        <v>23</v>
      </c>
      <c r="K56" s="3">
        <f t="shared" ref="K56" si="110">I56+J56</f>
        <v>47</v>
      </c>
      <c r="L56" s="3">
        <v>0</v>
      </c>
      <c r="M56" s="3">
        <v>0</v>
      </c>
      <c r="N56" s="3">
        <f t="shared" si="106"/>
        <v>0</v>
      </c>
      <c r="O56" s="3">
        <v>28</v>
      </c>
      <c r="P56" s="3">
        <v>34</v>
      </c>
      <c r="Q56" s="3">
        <f t="shared" ref="Q56" si="111">O56+P56</f>
        <v>62</v>
      </c>
      <c r="R56" s="3">
        <v>8</v>
      </c>
      <c r="S56" s="3">
        <v>2</v>
      </c>
      <c r="T56" s="3">
        <f t="shared" ref="T56" si="112">R56+S56</f>
        <v>10</v>
      </c>
      <c r="U56" s="3">
        <v>0</v>
      </c>
      <c r="V56" s="3">
        <v>0</v>
      </c>
      <c r="W56" s="3">
        <f t="shared" ref="W56" si="113">U56+V56</f>
        <v>0</v>
      </c>
      <c r="X56" s="3">
        <v>0</v>
      </c>
      <c r="Y56" s="3">
        <v>0</v>
      </c>
      <c r="Z56" s="3">
        <f t="shared" ref="Z56" si="114">X56+Y56</f>
        <v>0</v>
      </c>
      <c r="AA56" s="4">
        <f t="shared" si="107"/>
        <v>92</v>
      </c>
      <c r="AB56" s="4">
        <f t="shared" si="107"/>
        <v>100</v>
      </c>
      <c r="AC56" s="4">
        <f t="shared" si="107"/>
        <v>192</v>
      </c>
    </row>
    <row r="57" spans="1:29" ht="25.5" customHeight="1">
      <c r="A57" s="13"/>
      <c r="B57" s="14" t="s">
        <v>18</v>
      </c>
      <c r="C57" s="3">
        <v>0</v>
      </c>
      <c r="D57" s="3">
        <v>0</v>
      </c>
      <c r="E57" s="3">
        <f t="shared" ref="E57" si="115">C57+D57</f>
        <v>0</v>
      </c>
      <c r="F57" s="3">
        <v>0</v>
      </c>
      <c r="G57" s="3">
        <v>0</v>
      </c>
      <c r="H57" s="3">
        <f t="shared" ref="H57" si="116">F57+G57</f>
        <v>0</v>
      </c>
      <c r="I57" s="3">
        <v>0</v>
      </c>
      <c r="J57" s="3">
        <v>0</v>
      </c>
      <c r="K57" s="3">
        <f t="shared" ref="K57" si="117">I57+J57</f>
        <v>0</v>
      </c>
      <c r="L57" s="3">
        <v>0</v>
      </c>
      <c r="M57" s="3">
        <v>0</v>
      </c>
      <c r="N57" s="3">
        <f t="shared" si="106"/>
        <v>0</v>
      </c>
      <c r="O57" s="3">
        <v>0</v>
      </c>
      <c r="P57" s="3">
        <v>0</v>
      </c>
      <c r="Q57" s="3">
        <f t="shared" ref="Q57" si="118">O57+P57</f>
        <v>0</v>
      </c>
      <c r="R57" s="3">
        <v>7</v>
      </c>
      <c r="S57" s="3">
        <v>2</v>
      </c>
      <c r="T57" s="3">
        <f t="shared" ref="T57" si="119">R57+S57</f>
        <v>9</v>
      </c>
      <c r="U57" s="3">
        <v>0</v>
      </c>
      <c r="V57" s="3">
        <v>0</v>
      </c>
      <c r="W57" s="3">
        <f t="shared" ref="W57" si="120">U57+V57</f>
        <v>0</v>
      </c>
      <c r="X57" s="3">
        <v>0</v>
      </c>
      <c r="Y57" s="3">
        <v>0</v>
      </c>
      <c r="Z57" s="3">
        <f t="shared" ref="Z57" si="121">X57+Y57</f>
        <v>0</v>
      </c>
      <c r="AA57" s="4">
        <f t="shared" si="107"/>
        <v>7</v>
      </c>
      <c r="AB57" s="4">
        <f t="shared" si="107"/>
        <v>2</v>
      </c>
      <c r="AC57" s="4">
        <f t="shared" si="107"/>
        <v>9</v>
      </c>
    </row>
    <row r="58" spans="1:29" ht="25.5" customHeight="1">
      <c r="A58" s="13"/>
      <c r="B58" s="16" t="s">
        <v>90</v>
      </c>
      <c r="C58" s="4">
        <f>SUM(C55:C57)</f>
        <v>39</v>
      </c>
      <c r="D58" s="4">
        <f t="shared" ref="D58:AC58" si="122">SUM(D55:D57)</f>
        <v>36</v>
      </c>
      <c r="E58" s="4">
        <f t="shared" si="122"/>
        <v>75</v>
      </c>
      <c r="F58" s="4">
        <f t="shared" si="122"/>
        <v>26</v>
      </c>
      <c r="G58" s="4">
        <f t="shared" si="122"/>
        <v>28</v>
      </c>
      <c r="H58" s="4">
        <f t="shared" si="122"/>
        <v>54</v>
      </c>
      <c r="I58" s="4">
        <f t="shared" si="122"/>
        <v>39</v>
      </c>
      <c r="J58" s="4">
        <f t="shared" si="122"/>
        <v>47</v>
      </c>
      <c r="K58" s="4">
        <f t="shared" si="122"/>
        <v>86</v>
      </c>
      <c r="L58" s="4">
        <f t="shared" ref="L58:N58" si="123">SUM(L55:L57)</f>
        <v>0</v>
      </c>
      <c r="M58" s="4">
        <f t="shared" si="123"/>
        <v>0</v>
      </c>
      <c r="N58" s="4">
        <f t="shared" si="123"/>
        <v>0</v>
      </c>
      <c r="O58" s="4">
        <f t="shared" si="122"/>
        <v>56</v>
      </c>
      <c r="P58" s="4">
        <f t="shared" si="122"/>
        <v>58</v>
      </c>
      <c r="Q58" s="4">
        <f t="shared" si="122"/>
        <v>114</v>
      </c>
      <c r="R58" s="4">
        <f t="shared" si="122"/>
        <v>17</v>
      </c>
      <c r="S58" s="4">
        <f t="shared" si="122"/>
        <v>5</v>
      </c>
      <c r="T58" s="4">
        <f t="shared" si="122"/>
        <v>22</v>
      </c>
      <c r="U58" s="4">
        <f t="shared" si="122"/>
        <v>0</v>
      </c>
      <c r="V58" s="4">
        <f t="shared" si="122"/>
        <v>0</v>
      </c>
      <c r="W58" s="4">
        <f t="shared" si="122"/>
        <v>0</v>
      </c>
      <c r="X58" s="4">
        <f t="shared" si="122"/>
        <v>0</v>
      </c>
      <c r="Y58" s="4">
        <f t="shared" si="122"/>
        <v>0</v>
      </c>
      <c r="Z58" s="4">
        <f t="shared" si="122"/>
        <v>0</v>
      </c>
      <c r="AA58" s="4">
        <f t="shared" si="122"/>
        <v>177</v>
      </c>
      <c r="AB58" s="4">
        <f t="shared" si="122"/>
        <v>174</v>
      </c>
      <c r="AC58" s="4">
        <f t="shared" si="122"/>
        <v>351</v>
      </c>
    </row>
    <row r="59" spans="1:29" ht="25.5" customHeight="1">
      <c r="A59" s="13"/>
      <c r="B59" s="26" t="s">
        <v>143</v>
      </c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</row>
    <row r="60" spans="1:29" ht="25.5" customHeight="1">
      <c r="A60" s="13"/>
      <c r="B60" s="27" t="s">
        <v>153</v>
      </c>
      <c r="C60" s="3">
        <v>50</v>
      </c>
      <c r="D60" s="3">
        <v>14</v>
      </c>
      <c r="E60" s="3">
        <f>C60+D60</f>
        <v>64</v>
      </c>
      <c r="F60" s="3">
        <v>46</v>
      </c>
      <c r="G60" s="3">
        <v>20</v>
      </c>
      <c r="H60" s="3">
        <f>F60+G60</f>
        <v>66</v>
      </c>
      <c r="I60" s="3">
        <v>47</v>
      </c>
      <c r="J60" s="3">
        <v>20</v>
      </c>
      <c r="K60" s="3">
        <f>I60+J60</f>
        <v>67</v>
      </c>
      <c r="L60" s="3">
        <v>0</v>
      </c>
      <c r="M60" s="3">
        <v>0</v>
      </c>
      <c r="N60" s="3">
        <f>L60+M60</f>
        <v>0</v>
      </c>
      <c r="O60" s="3">
        <v>64</v>
      </c>
      <c r="P60" s="3">
        <v>11</v>
      </c>
      <c r="Q60" s="3">
        <f>O60+P60</f>
        <v>75</v>
      </c>
      <c r="R60" s="3">
        <v>0</v>
      </c>
      <c r="S60" s="3">
        <v>0</v>
      </c>
      <c r="T60" s="3">
        <f>R60+S60</f>
        <v>0</v>
      </c>
      <c r="U60" s="3">
        <v>0</v>
      </c>
      <c r="V60" s="3">
        <v>0</v>
      </c>
      <c r="W60" s="3">
        <f>U60+V60</f>
        <v>0</v>
      </c>
      <c r="X60" s="3">
        <v>0</v>
      </c>
      <c r="Y60" s="3">
        <v>0</v>
      </c>
      <c r="Z60" s="3">
        <f>X60+Y60</f>
        <v>0</v>
      </c>
      <c r="AA60" s="4">
        <f>C60+F60+I60+O60+R60+U60+X60</f>
        <v>207</v>
      </c>
      <c r="AB60" s="4">
        <f>D60+G60+J60+P60+S60+V60+Y60</f>
        <v>65</v>
      </c>
      <c r="AC60" s="4">
        <f>E60+H60+K60+Q60+T60+W60+Z60</f>
        <v>272</v>
      </c>
    </row>
    <row r="61" spans="1:29" ht="25.5" customHeight="1">
      <c r="A61" s="13"/>
      <c r="B61" s="16" t="s">
        <v>90</v>
      </c>
      <c r="C61" s="4">
        <f>SUM(C60)</f>
        <v>50</v>
      </c>
      <c r="D61" s="4">
        <f t="shared" ref="D61:AC61" si="124">SUM(D60)</f>
        <v>14</v>
      </c>
      <c r="E61" s="4">
        <f t="shared" si="124"/>
        <v>64</v>
      </c>
      <c r="F61" s="4">
        <f t="shared" si="124"/>
        <v>46</v>
      </c>
      <c r="G61" s="4">
        <f t="shared" si="124"/>
        <v>20</v>
      </c>
      <c r="H61" s="4">
        <f t="shared" si="124"/>
        <v>66</v>
      </c>
      <c r="I61" s="4">
        <f t="shared" si="124"/>
        <v>47</v>
      </c>
      <c r="J61" s="4">
        <f t="shared" si="124"/>
        <v>20</v>
      </c>
      <c r="K61" s="4">
        <f t="shared" si="124"/>
        <v>67</v>
      </c>
      <c r="L61" s="4">
        <f t="shared" ref="L61:N61" si="125">SUM(L60)</f>
        <v>0</v>
      </c>
      <c r="M61" s="4">
        <f t="shared" si="125"/>
        <v>0</v>
      </c>
      <c r="N61" s="4">
        <f t="shared" si="125"/>
        <v>0</v>
      </c>
      <c r="O61" s="4">
        <f t="shared" si="124"/>
        <v>64</v>
      </c>
      <c r="P61" s="4">
        <f t="shared" si="124"/>
        <v>11</v>
      </c>
      <c r="Q61" s="4">
        <f t="shared" si="124"/>
        <v>75</v>
      </c>
      <c r="R61" s="4">
        <f t="shared" si="124"/>
        <v>0</v>
      </c>
      <c r="S61" s="4">
        <f t="shared" si="124"/>
        <v>0</v>
      </c>
      <c r="T61" s="4">
        <f t="shared" si="124"/>
        <v>0</v>
      </c>
      <c r="U61" s="4">
        <f t="shared" si="124"/>
        <v>0</v>
      </c>
      <c r="V61" s="4">
        <f t="shared" si="124"/>
        <v>0</v>
      </c>
      <c r="W61" s="4">
        <f t="shared" si="124"/>
        <v>0</v>
      </c>
      <c r="X61" s="4">
        <f t="shared" si="124"/>
        <v>0</v>
      </c>
      <c r="Y61" s="4">
        <f t="shared" si="124"/>
        <v>0</v>
      </c>
      <c r="Z61" s="4">
        <f t="shared" si="124"/>
        <v>0</v>
      </c>
      <c r="AA61" s="4">
        <f t="shared" si="124"/>
        <v>207</v>
      </c>
      <c r="AB61" s="4">
        <f t="shared" si="124"/>
        <v>65</v>
      </c>
      <c r="AC61" s="4">
        <f t="shared" si="124"/>
        <v>272</v>
      </c>
    </row>
    <row r="62" spans="1:29" ht="25.5" customHeight="1">
      <c r="A62" s="13"/>
      <c r="B62" s="6" t="s">
        <v>140</v>
      </c>
      <c r="C62" s="3"/>
      <c r="D62" s="3"/>
      <c r="E62" s="4"/>
      <c r="F62" s="3"/>
      <c r="G62" s="3"/>
      <c r="H62" s="4"/>
      <c r="I62" s="3"/>
      <c r="J62" s="3"/>
      <c r="K62" s="4"/>
      <c r="L62" s="4"/>
      <c r="M62" s="4"/>
      <c r="N62" s="4"/>
      <c r="O62" s="3"/>
      <c r="P62" s="3"/>
      <c r="Q62" s="4"/>
      <c r="R62" s="3"/>
      <c r="S62" s="3"/>
      <c r="T62" s="4"/>
      <c r="U62" s="74"/>
      <c r="V62" s="74"/>
      <c r="W62" s="15"/>
      <c r="X62" s="74"/>
      <c r="Y62" s="74"/>
      <c r="Z62" s="15"/>
      <c r="AA62" s="4"/>
      <c r="AB62" s="4"/>
      <c r="AC62" s="4"/>
    </row>
    <row r="63" spans="1:29" ht="25.5" hidden="1" customHeight="1">
      <c r="A63" s="13"/>
      <c r="B63" s="14" t="s">
        <v>107</v>
      </c>
      <c r="C63" s="3">
        <v>0</v>
      </c>
      <c r="D63" s="3">
        <v>0</v>
      </c>
      <c r="E63" s="3">
        <f t="shared" ref="E63" si="126">C63+D63</f>
        <v>0</v>
      </c>
      <c r="F63" s="3">
        <v>0</v>
      </c>
      <c r="G63" s="3">
        <v>0</v>
      </c>
      <c r="H63" s="3">
        <f t="shared" ref="H63" si="127">F63+G63</f>
        <v>0</v>
      </c>
      <c r="I63" s="3">
        <v>0</v>
      </c>
      <c r="J63" s="3">
        <v>0</v>
      </c>
      <c r="K63" s="3">
        <f t="shared" ref="K63" si="128">I63+J63</f>
        <v>0</v>
      </c>
      <c r="L63" s="3">
        <v>0</v>
      </c>
      <c r="M63" s="3">
        <v>0</v>
      </c>
      <c r="N63" s="3">
        <f t="shared" ref="N63:N64" si="129">L63+M63</f>
        <v>0</v>
      </c>
      <c r="O63" s="3">
        <v>0</v>
      </c>
      <c r="P63" s="3">
        <v>0</v>
      </c>
      <c r="Q63" s="3">
        <f t="shared" ref="Q63" si="130">O63+P63</f>
        <v>0</v>
      </c>
      <c r="R63" s="3">
        <v>0</v>
      </c>
      <c r="S63" s="3">
        <v>0</v>
      </c>
      <c r="T63" s="3">
        <f t="shared" ref="T63" si="131">R63+S63</f>
        <v>0</v>
      </c>
      <c r="U63" s="3">
        <v>0</v>
      </c>
      <c r="V63" s="3">
        <v>0</v>
      </c>
      <c r="W63" s="3">
        <f t="shared" ref="W63" si="132">U63+V63</f>
        <v>0</v>
      </c>
      <c r="X63" s="3">
        <v>0</v>
      </c>
      <c r="Y63" s="3">
        <v>0</v>
      </c>
      <c r="Z63" s="3">
        <f t="shared" ref="Z63" si="133">X63+Y63</f>
        <v>0</v>
      </c>
      <c r="AA63" s="4">
        <f t="shared" ref="AA63:AC64" si="134">C63+F63+I63+O63+R63+U63+X63</f>
        <v>0</v>
      </c>
      <c r="AB63" s="4">
        <f t="shared" si="134"/>
        <v>0</v>
      </c>
      <c r="AC63" s="4">
        <f t="shared" si="134"/>
        <v>0</v>
      </c>
    </row>
    <row r="64" spans="1:29" ht="25.5" customHeight="1">
      <c r="A64" s="13"/>
      <c r="B64" s="79" t="s">
        <v>172</v>
      </c>
      <c r="C64" s="3">
        <v>17</v>
      </c>
      <c r="D64" s="3">
        <v>6</v>
      </c>
      <c r="E64" s="3">
        <f t="shared" ref="E64" si="135">C64+D64</f>
        <v>23</v>
      </c>
      <c r="F64" s="3">
        <v>16</v>
      </c>
      <c r="G64" s="3">
        <v>14</v>
      </c>
      <c r="H64" s="3">
        <f t="shared" ref="H64" si="136">F64+G64</f>
        <v>30</v>
      </c>
      <c r="I64" s="3">
        <v>22</v>
      </c>
      <c r="J64" s="3">
        <v>7</v>
      </c>
      <c r="K64" s="3">
        <f t="shared" ref="K64" si="137">I64+J64</f>
        <v>29</v>
      </c>
      <c r="L64" s="3">
        <v>0</v>
      </c>
      <c r="M64" s="3">
        <v>0</v>
      </c>
      <c r="N64" s="3">
        <f t="shared" si="129"/>
        <v>0</v>
      </c>
      <c r="O64" s="3">
        <v>0</v>
      </c>
      <c r="P64" s="3">
        <v>0</v>
      </c>
      <c r="Q64" s="3">
        <f t="shared" ref="Q64" si="138">O64+P64</f>
        <v>0</v>
      </c>
      <c r="R64" s="3">
        <v>0</v>
      </c>
      <c r="S64" s="3">
        <v>0</v>
      </c>
      <c r="T64" s="3">
        <f t="shared" ref="T64" si="139">R64+S64</f>
        <v>0</v>
      </c>
      <c r="U64" s="3">
        <v>0</v>
      </c>
      <c r="V64" s="3">
        <v>0</v>
      </c>
      <c r="W64" s="3">
        <f t="shared" ref="W64" si="140">U64+V64</f>
        <v>0</v>
      </c>
      <c r="X64" s="3">
        <v>0</v>
      </c>
      <c r="Y64" s="3">
        <v>0</v>
      </c>
      <c r="Z64" s="3">
        <f t="shared" ref="Z64" si="141">X64+Y64</f>
        <v>0</v>
      </c>
      <c r="AA64" s="4">
        <f t="shared" si="134"/>
        <v>55</v>
      </c>
      <c r="AB64" s="4">
        <f t="shared" si="134"/>
        <v>27</v>
      </c>
      <c r="AC64" s="4">
        <f t="shared" si="134"/>
        <v>82</v>
      </c>
    </row>
    <row r="65" spans="1:29" ht="25.5" customHeight="1">
      <c r="A65" s="13"/>
      <c r="B65" s="25" t="s">
        <v>90</v>
      </c>
      <c r="C65" s="4">
        <f t="shared" ref="C65:AC65" si="142">SUM(C63:C64)</f>
        <v>17</v>
      </c>
      <c r="D65" s="4">
        <f t="shared" si="142"/>
        <v>6</v>
      </c>
      <c r="E65" s="4">
        <f t="shared" si="142"/>
        <v>23</v>
      </c>
      <c r="F65" s="4">
        <f t="shared" si="142"/>
        <v>16</v>
      </c>
      <c r="G65" s="4">
        <f t="shared" si="142"/>
        <v>14</v>
      </c>
      <c r="H65" s="4">
        <f t="shared" si="142"/>
        <v>30</v>
      </c>
      <c r="I65" s="4">
        <f t="shared" si="142"/>
        <v>22</v>
      </c>
      <c r="J65" s="4">
        <f t="shared" si="142"/>
        <v>7</v>
      </c>
      <c r="K65" s="4">
        <f t="shared" si="142"/>
        <v>29</v>
      </c>
      <c r="L65" s="4">
        <f>SUM(L63:L64)</f>
        <v>0</v>
      </c>
      <c r="M65" s="4">
        <f>SUM(M63:M64)</f>
        <v>0</v>
      </c>
      <c r="N65" s="4">
        <f>SUM(N63:N64)</f>
        <v>0</v>
      </c>
      <c r="O65" s="4">
        <f t="shared" si="142"/>
        <v>0</v>
      </c>
      <c r="P65" s="4">
        <f t="shared" si="142"/>
        <v>0</v>
      </c>
      <c r="Q65" s="4">
        <f t="shared" si="142"/>
        <v>0</v>
      </c>
      <c r="R65" s="4">
        <f t="shared" si="142"/>
        <v>0</v>
      </c>
      <c r="S65" s="4">
        <f t="shared" si="142"/>
        <v>0</v>
      </c>
      <c r="T65" s="4">
        <f t="shared" si="142"/>
        <v>0</v>
      </c>
      <c r="U65" s="4">
        <f t="shared" si="142"/>
        <v>0</v>
      </c>
      <c r="V65" s="4">
        <f t="shared" si="142"/>
        <v>0</v>
      </c>
      <c r="W65" s="4">
        <f t="shared" si="142"/>
        <v>0</v>
      </c>
      <c r="X65" s="4">
        <f t="shared" si="142"/>
        <v>0</v>
      </c>
      <c r="Y65" s="4">
        <f t="shared" si="142"/>
        <v>0</v>
      </c>
      <c r="Z65" s="4">
        <f t="shared" si="142"/>
        <v>0</v>
      </c>
      <c r="AA65" s="4">
        <f t="shared" si="142"/>
        <v>55</v>
      </c>
      <c r="AB65" s="4">
        <f t="shared" si="142"/>
        <v>27</v>
      </c>
      <c r="AC65" s="4">
        <f t="shared" si="142"/>
        <v>82</v>
      </c>
    </row>
    <row r="66" spans="1:29" ht="25.5" customHeight="1">
      <c r="A66" s="13"/>
      <c r="B66" s="26" t="s">
        <v>144</v>
      </c>
      <c r="C66" s="3"/>
      <c r="D66" s="3"/>
      <c r="E66" s="4"/>
      <c r="F66" s="3"/>
      <c r="G66" s="3"/>
      <c r="H66" s="4"/>
      <c r="I66" s="3"/>
      <c r="J66" s="3"/>
      <c r="K66" s="4"/>
      <c r="L66" s="4"/>
      <c r="M66" s="4"/>
      <c r="N66" s="4"/>
      <c r="O66" s="3"/>
      <c r="P66" s="3"/>
      <c r="Q66" s="4"/>
      <c r="R66" s="3"/>
      <c r="S66" s="3"/>
      <c r="T66" s="4"/>
      <c r="U66" s="74"/>
      <c r="V66" s="74"/>
      <c r="W66" s="15"/>
      <c r="X66" s="74"/>
      <c r="Y66" s="74"/>
      <c r="Z66" s="15"/>
      <c r="AA66" s="4"/>
      <c r="AB66" s="4"/>
      <c r="AC66" s="4"/>
    </row>
    <row r="67" spans="1:29" ht="25.5" customHeight="1">
      <c r="A67" s="13"/>
      <c r="B67" s="27" t="s">
        <v>19</v>
      </c>
      <c r="C67" s="3">
        <v>27</v>
      </c>
      <c r="D67" s="3">
        <v>4</v>
      </c>
      <c r="E67" s="3">
        <f>C67+D67</f>
        <v>31</v>
      </c>
      <c r="F67" s="3">
        <v>15</v>
      </c>
      <c r="G67" s="3">
        <v>7</v>
      </c>
      <c r="H67" s="3">
        <f>F67+G67</f>
        <v>22</v>
      </c>
      <c r="I67" s="3">
        <v>31</v>
      </c>
      <c r="J67" s="3">
        <v>9</v>
      </c>
      <c r="K67" s="3">
        <f>I67+J67</f>
        <v>40</v>
      </c>
      <c r="L67" s="3">
        <v>0</v>
      </c>
      <c r="M67" s="3">
        <v>0</v>
      </c>
      <c r="N67" s="3">
        <f>L67+M67</f>
        <v>0</v>
      </c>
      <c r="O67" s="3">
        <v>34</v>
      </c>
      <c r="P67" s="3">
        <v>10</v>
      </c>
      <c r="Q67" s="3">
        <f>O67+P67</f>
        <v>44</v>
      </c>
      <c r="R67" s="3">
        <v>24</v>
      </c>
      <c r="S67" s="3">
        <v>4</v>
      </c>
      <c r="T67" s="3">
        <f>R67+S67</f>
        <v>28</v>
      </c>
      <c r="U67" s="3">
        <v>0</v>
      </c>
      <c r="V67" s="3">
        <v>0</v>
      </c>
      <c r="W67" s="3">
        <f>U67+V67</f>
        <v>0</v>
      </c>
      <c r="X67" s="3">
        <v>0</v>
      </c>
      <c r="Y67" s="3">
        <v>0</v>
      </c>
      <c r="Z67" s="3">
        <f>X67+Y67</f>
        <v>0</v>
      </c>
      <c r="AA67" s="4">
        <f>C67+F67+I67+O67+R67+U67+X67</f>
        <v>131</v>
      </c>
      <c r="AB67" s="4">
        <f>D67+G67+J67+P67+S67+V67+Y67</f>
        <v>34</v>
      </c>
      <c r="AC67" s="4">
        <f>E67+H67+K67+Q67+T67+W67+Z67</f>
        <v>165</v>
      </c>
    </row>
    <row r="68" spans="1:29" ht="25.5" customHeight="1">
      <c r="A68" s="13"/>
      <c r="B68" s="16" t="s">
        <v>90</v>
      </c>
      <c r="C68" s="4">
        <f t="shared" ref="C68:AC68" si="143">SUM(C67)</f>
        <v>27</v>
      </c>
      <c r="D68" s="4">
        <f t="shared" si="143"/>
        <v>4</v>
      </c>
      <c r="E68" s="4">
        <f t="shared" si="143"/>
        <v>31</v>
      </c>
      <c r="F68" s="4">
        <f t="shared" si="143"/>
        <v>15</v>
      </c>
      <c r="G68" s="4">
        <f t="shared" si="143"/>
        <v>7</v>
      </c>
      <c r="H68" s="4">
        <f t="shared" si="143"/>
        <v>22</v>
      </c>
      <c r="I68" s="4">
        <f t="shared" si="143"/>
        <v>31</v>
      </c>
      <c r="J68" s="4">
        <f t="shared" si="143"/>
        <v>9</v>
      </c>
      <c r="K68" s="4">
        <f t="shared" si="143"/>
        <v>40</v>
      </c>
      <c r="L68" s="4">
        <f>SUM(L67)</f>
        <v>0</v>
      </c>
      <c r="M68" s="4">
        <f>SUM(M67)</f>
        <v>0</v>
      </c>
      <c r="N68" s="4">
        <f>SUM(N67)</f>
        <v>0</v>
      </c>
      <c r="O68" s="4">
        <f t="shared" si="143"/>
        <v>34</v>
      </c>
      <c r="P68" s="4">
        <f t="shared" si="143"/>
        <v>10</v>
      </c>
      <c r="Q68" s="4">
        <f t="shared" si="143"/>
        <v>44</v>
      </c>
      <c r="R68" s="4">
        <f t="shared" si="143"/>
        <v>24</v>
      </c>
      <c r="S68" s="4">
        <f t="shared" si="143"/>
        <v>4</v>
      </c>
      <c r="T68" s="4">
        <f t="shared" si="143"/>
        <v>28</v>
      </c>
      <c r="U68" s="4">
        <f t="shared" si="143"/>
        <v>0</v>
      </c>
      <c r="V68" s="4">
        <f t="shared" si="143"/>
        <v>0</v>
      </c>
      <c r="W68" s="4">
        <f t="shared" si="143"/>
        <v>0</v>
      </c>
      <c r="X68" s="4">
        <f t="shared" si="143"/>
        <v>0</v>
      </c>
      <c r="Y68" s="4">
        <f t="shared" si="143"/>
        <v>0</v>
      </c>
      <c r="Z68" s="4">
        <f t="shared" si="143"/>
        <v>0</v>
      </c>
      <c r="AA68" s="4">
        <f t="shared" si="143"/>
        <v>131</v>
      </c>
      <c r="AB68" s="4">
        <f t="shared" si="143"/>
        <v>34</v>
      </c>
      <c r="AC68" s="4">
        <f t="shared" si="143"/>
        <v>165</v>
      </c>
    </row>
    <row r="69" spans="1:29" ht="25.5" customHeight="1">
      <c r="A69" s="13"/>
      <c r="B69" s="21" t="s">
        <v>142</v>
      </c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15"/>
      <c r="V69" s="15"/>
      <c r="W69" s="15"/>
      <c r="X69" s="15"/>
      <c r="Y69" s="15"/>
      <c r="Z69" s="15"/>
      <c r="AA69" s="4"/>
      <c r="AB69" s="4"/>
      <c r="AC69" s="4"/>
    </row>
    <row r="70" spans="1:29" ht="25.5" customHeight="1">
      <c r="A70" s="13"/>
      <c r="B70" s="18" t="s">
        <v>107</v>
      </c>
      <c r="C70" s="3">
        <v>40</v>
      </c>
      <c r="D70" s="3">
        <v>6</v>
      </c>
      <c r="E70" s="3">
        <f t="shared" ref="E70:E71" si="144">C70+D70</f>
        <v>46</v>
      </c>
      <c r="F70" s="3">
        <v>30</v>
      </c>
      <c r="G70" s="3">
        <v>5</v>
      </c>
      <c r="H70" s="3">
        <f t="shared" ref="H70:H71" si="145">F70+G70</f>
        <v>35</v>
      </c>
      <c r="I70" s="3">
        <v>0</v>
      </c>
      <c r="J70" s="3">
        <v>0</v>
      </c>
      <c r="K70" s="3">
        <f t="shared" ref="K70:K71" si="146">I70+J70</f>
        <v>0</v>
      </c>
      <c r="L70" s="3">
        <v>13</v>
      </c>
      <c r="M70" s="3">
        <v>1</v>
      </c>
      <c r="N70" s="3">
        <f t="shared" ref="N70:N71" si="147">L70+M70</f>
        <v>14</v>
      </c>
      <c r="O70" s="3">
        <v>0</v>
      </c>
      <c r="P70" s="3">
        <v>0</v>
      </c>
      <c r="Q70" s="3">
        <f t="shared" ref="Q70:Q71" si="148">O70+P70</f>
        <v>0</v>
      </c>
      <c r="R70" s="3">
        <v>0</v>
      </c>
      <c r="S70" s="3">
        <v>0</v>
      </c>
      <c r="T70" s="3">
        <f t="shared" ref="T70:T71" si="149">R70+S70</f>
        <v>0</v>
      </c>
      <c r="U70" s="3">
        <v>0</v>
      </c>
      <c r="V70" s="3">
        <v>0</v>
      </c>
      <c r="W70" s="3">
        <f t="shared" ref="W70:W71" si="150">U70+V70</f>
        <v>0</v>
      </c>
      <c r="X70" s="3">
        <v>0</v>
      </c>
      <c r="Y70" s="3">
        <v>0</v>
      </c>
      <c r="Z70" s="3">
        <f t="shared" ref="Z70:Z71" si="151">X70+Y70</f>
        <v>0</v>
      </c>
      <c r="AA70" s="4">
        <f t="shared" ref="AA70:AC72" si="152">C70+F70+I70+O70+R70+U70+X70+L70</f>
        <v>83</v>
      </c>
      <c r="AB70" s="4">
        <f t="shared" si="152"/>
        <v>12</v>
      </c>
      <c r="AC70" s="4">
        <f t="shared" si="152"/>
        <v>95</v>
      </c>
    </row>
    <row r="71" spans="1:29" ht="25.5" customHeight="1">
      <c r="A71" s="13"/>
      <c r="B71" s="18" t="s">
        <v>122</v>
      </c>
      <c r="C71" s="3">
        <v>0</v>
      </c>
      <c r="D71" s="3">
        <v>0</v>
      </c>
      <c r="E71" s="3">
        <f t="shared" si="144"/>
        <v>0</v>
      </c>
      <c r="F71" s="3">
        <v>10</v>
      </c>
      <c r="G71" s="3">
        <v>6</v>
      </c>
      <c r="H71" s="3">
        <f t="shared" si="145"/>
        <v>16</v>
      </c>
      <c r="I71" s="3">
        <v>0</v>
      </c>
      <c r="J71" s="3">
        <v>0</v>
      </c>
      <c r="K71" s="3">
        <f t="shared" si="146"/>
        <v>0</v>
      </c>
      <c r="L71" s="3">
        <v>24</v>
      </c>
      <c r="M71" s="3">
        <v>10</v>
      </c>
      <c r="N71" s="3">
        <f t="shared" si="147"/>
        <v>34</v>
      </c>
      <c r="O71" s="3">
        <v>0</v>
      </c>
      <c r="P71" s="3">
        <v>0</v>
      </c>
      <c r="Q71" s="3">
        <f t="shared" si="148"/>
        <v>0</v>
      </c>
      <c r="R71" s="3">
        <v>0</v>
      </c>
      <c r="S71" s="3">
        <v>0</v>
      </c>
      <c r="T71" s="3">
        <f t="shared" si="149"/>
        <v>0</v>
      </c>
      <c r="U71" s="3">
        <v>0</v>
      </c>
      <c r="V71" s="3">
        <v>0</v>
      </c>
      <c r="W71" s="3">
        <f t="shared" si="150"/>
        <v>0</v>
      </c>
      <c r="X71" s="3">
        <v>0</v>
      </c>
      <c r="Y71" s="3">
        <v>0</v>
      </c>
      <c r="Z71" s="3">
        <f t="shared" si="151"/>
        <v>0</v>
      </c>
      <c r="AA71" s="4">
        <f t="shared" si="152"/>
        <v>34</v>
      </c>
      <c r="AB71" s="4">
        <f t="shared" si="152"/>
        <v>16</v>
      </c>
      <c r="AC71" s="4">
        <f t="shared" si="152"/>
        <v>50</v>
      </c>
    </row>
    <row r="72" spans="1:29" ht="25.5" customHeight="1">
      <c r="A72" s="13"/>
      <c r="B72" s="19" t="s">
        <v>90</v>
      </c>
      <c r="C72" s="4">
        <f>SUM(C70:C71)</f>
        <v>40</v>
      </c>
      <c r="D72" s="4">
        <f t="shared" ref="D72:Z72" si="153">SUM(D70:D71)</f>
        <v>6</v>
      </c>
      <c r="E72" s="4">
        <f t="shared" si="153"/>
        <v>46</v>
      </c>
      <c r="F72" s="4">
        <f t="shared" si="153"/>
        <v>40</v>
      </c>
      <c r="G72" s="4">
        <f t="shared" si="153"/>
        <v>11</v>
      </c>
      <c r="H72" s="4">
        <f t="shared" si="153"/>
        <v>51</v>
      </c>
      <c r="I72" s="4">
        <f t="shared" si="153"/>
        <v>0</v>
      </c>
      <c r="J72" s="4">
        <f t="shared" si="153"/>
        <v>0</v>
      </c>
      <c r="K72" s="4">
        <f t="shared" si="153"/>
        <v>0</v>
      </c>
      <c r="L72" s="4">
        <f t="shared" ref="L72:N72" si="154">SUM(L70:L71)</f>
        <v>37</v>
      </c>
      <c r="M72" s="4">
        <f t="shared" si="154"/>
        <v>11</v>
      </c>
      <c r="N72" s="4">
        <f t="shared" si="154"/>
        <v>48</v>
      </c>
      <c r="O72" s="4">
        <f t="shared" si="153"/>
        <v>0</v>
      </c>
      <c r="P72" s="4">
        <f t="shared" si="153"/>
        <v>0</v>
      </c>
      <c r="Q72" s="4">
        <f t="shared" si="153"/>
        <v>0</v>
      </c>
      <c r="R72" s="4">
        <f t="shared" si="153"/>
        <v>0</v>
      </c>
      <c r="S72" s="4">
        <f t="shared" si="153"/>
        <v>0</v>
      </c>
      <c r="T72" s="4">
        <f t="shared" si="153"/>
        <v>0</v>
      </c>
      <c r="U72" s="4">
        <f t="shared" si="153"/>
        <v>0</v>
      </c>
      <c r="V72" s="4">
        <f t="shared" si="153"/>
        <v>0</v>
      </c>
      <c r="W72" s="4">
        <f t="shared" si="153"/>
        <v>0</v>
      </c>
      <c r="X72" s="4">
        <f t="shared" si="153"/>
        <v>0</v>
      </c>
      <c r="Y72" s="4">
        <f t="shared" si="153"/>
        <v>0</v>
      </c>
      <c r="Z72" s="4">
        <f t="shared" si="153"/>
        <v>0</v>
      </c>
      <c r="AA72" s="4">
        <f t="shared" si="152"/>
        <v>117</v>
      </c>
      <c r="AB72" s="4">
        <f t="shared" si="152"/>
        <v>28</v>
      </c>
      <c r="AC72" s="4">
        <f t="shared" si="152"/>
        <v>145</v>
      </c>
    </row>
    <row r="73" spans="1:29" ht="25.5" customHeight="1">
      <c r="A73" s="13"/>
      <c r="B73" s="28" t="s">
        <v>87</v>
      </c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15"/>
      <c r="V73" s="15"/>
      <c r="W73" s="15"/>
      <c r="X73" s="15"/>
      <c r="Y73" s="15"/>
      <c r="Z73" s="15"/>
      <c r="AA73" s="4"/>
      <c r="AB73" s="4"/>
      <c r="AC73" s="4"/>
    </row>
    <row r="74" spans="1:29" ht="25.5" customHeight="1">
      <c r="A74" s="13"/>
      <c r="B74" s="29" t="s">
        <v>19</v>
      </c>
      <c r="C74" s="3">
        <v>69</v>
      </c>
      <c r="D74" s="3">
        <v>5</v>
      </c>
      <c r="E74" s="3">
        <f t="shared" ref="E74" si="155">C74+D74</f>
        <v>74</v>
      </c>
      <c r="F74" s="3">
        <v>42</v>
      </c>
      <c r="G74" s="3">
        <v>8</v>
      </c>
      <c r="H74" s="3">
        <f t="shared" ref="H74" si="156">F74+G74</f>
        <v>50</v>
      </c>
      <c r="I74" s="3">
        <v>37</v>
      </c>
      <c r="J74" s="3">
        <v>14</v>
      </c>
      <c r="K74" s="3">
        <f t="shared" ref="K74" si="157">I74+J74</f>
        <v>51</v>
      </c>
      <c r="L74" s="3">
        <v>0</v>
      </c>
      <c r="M74" s="3">
        <v>0</v>
      </c>
      <c r="N74" s="3">
        <f t="shared" ref="N74" si="158">L74+M74</f>
        <v>0</v>
      </c>
      <c r="O74" s="3">
        <v>38</v>
      </c>
      <c r="P74" s="3">
        <v>1</v>
      </c>
      <c r="Q74" s="3">
        <f t="shared" ref="Q74" si="159">O74+P74</f>
        <v>39</v>
      </c>
      <c r="R74" s="3">
        <v>6</v>
      </c>
      <c r="S74" s="3">
        <v>1</v>
      </c>
      <c r="T74" s="3">
        <f t="shared" ref="T74" si="160">R74+S74</f>
        <v>7</v>
      </c>
      <c r="U74" s="3">
        <v>0</v>
      </c>
      <c r="V74" s="3">
        <v>0</v>
      </c>
      <c r="W74" s="3">
        <f t="shared" ref="W74" si="161">U74+V74</f>
        <v>0</v>
      </c>
      <c r="X74" s="3">
        <v>0</v>
      </c>
      <c r="Y74" s="3">
        <v>0</v>
      </c>
      <c r="Z74" s="3">
        <f t="shared" ref="Z74" si="162">X74+Y74</f>
        <v>0</v>
      </c>
      <c r="AA74" s="4">
        <f>C74+F74+I74+O74+R74+U74+X74</f>
        <v>192</v>
      </c>
      <c r="AB74" s="4">
        <f>D74+G74+J74+P74+S74+V74+Y74</f>
        <v>29</v>
      </c>
      <c r="AC74" s="4">
        <f>E74+H74+K74+Q74+T74+W74+Z74</f>
        <v>221</v>
      </c>
    </row>
    <row r="75" spans="1:29" ht="25.5" customHeight="1">
      <c r="A75" s="13"/>
      <c r="B75" s="19" t="s">
        <v>90</v>
      </c>
      <c r="C75" s="4">
        <f>SUM(C74)</f>
        <v>69</v>
      </c>
      <c r="D75" s="4">
        <f t="shared" ref="D75:AC75" si="163">SUM(D74)</f>
        <v>5</v>
      </c>
      <c r="E75" s="4">
        <f t="shared" si="163"/>
        <v>74</v>
      </c>
      <c r="F75" s="4">
        <f t="shared" si="163"/>
        <v>42</v>
      </c>
      <c r="G75" s="4">
        <f t="shared" si="163"/>
        <v>8</v>
      </c>
      <c r="H75" s="4">
        <f t="shared" si="163"/>
        <v>50</v>
      </c>
      <c r="I75" s="4">
        <f t="shared" si="163"/>
        <v>37</v>
      </c>
      <c r="J75" s="4">
        <f t="shared" si="163"/>
        <v>14</v>
      </c>
      <c r="K75" s="4">
        <f t="shared" si="163"/>
        <v>51</v>
      </c>
      <c r="L75" s="4">
        <f t="shared" ref="L75:N75" si="164">SUM(L74)</f>
        <v>0</v>
      </c>
      <c r="M75" s="4">
        <f t="shared" si="164"/>
        <v>0</v>
      </c>
      <c r="N75" s="4">
        <f t="shared" si="164"/>
        <v>0</v>
      </c>
      <c r="O75" s="4">
        <f t="shared" si="163"/>
        <v>38</v>
      </c>
      <c r="P75" s="4">
        <f t="shared" si="163"/>
        <v>1</v>
      </c>
      <c r="Q75" s="4">
        <f t="shared" si="163"/>
        <v>39</v>
      </c>
      <c r="R75" s="4">
        <f t="shared" si="163"/>
        <v>6</v>
      </c>
      <c r="S75" s="4">
        <f t="shared" si="163"/>
        <v>1</v>
      </c>
      <c r="T75" s="4">
        <f t="shared" si="163"/>
        <v>7</v>
      </c>
      <c r="U75" s="4">
        <f t="shared" si="163"/>
        <v>0</v>
      </c>
      <c r="V75" s="4">
        <f t="shared" si="163"/>
        <v>0</v>
      </c>
      <c r="W75" s="4">
        <f t="shared" si="163"/>
        <v>0</v>
      </c>
      <c r="X75" s="4">
        <f t="shared" si="163"/>
        <v>0</v>
      </c>
      <c r="Y75" s="4">
        <f t="shared" si="163"/>
        <v>0</v>
      </c>
      <c r="Z75" s="4">
        <f t="shared" si="163"/>
        <v>0</v>
      </c>
      <c r="AA75" s="4">
        <f t="shared" si="163"/>
        <v>192</v>
      </c>
      <c r="AB75" s="4">
        <f t="shared" si="163"/>
        <v>29</v>
      </c>
      <c r="AC75" s="4">
        <f t="shared" si="163"/>
        <v>221</v>
      </c>
    </row>
    <row r="76" spans="1:29" s="17" customFormat="1" ht="25.5" customHeight="1">
      <c r="A76" s="5"/>
      <c r="B76" s="16" t="s">
        <v>8</v>
      </c>
      <c r="C76" s="4">
        <f t="shared" ref="C76:AC76" si="165">C75+C72+C68+C58+C65+C53+C50+C61+C42</f>
        <v>416</v>
      </c>
      <c r="D76" s="4">
        <f t="shared" si="165"/>
        <v>133</v>
      </c>
      <c r="E76" s="4">
        <f t="shared" si="165"/>
        <v>549</v>
      </c>
      <c r="F76" s="4">
        <f t="shared" si="165"/>
        <v>260</v>
      </c>
      <c r="G76" s="4">
        <f t="shared" si="165"/>
        <v>130</v>
      </c>
      <c r="H76" s="4">
        <f t="shared" si="165"/>
        <v>390</v>
      </c>
      <c r="I76" s="4">
        <f t="shared" si="165"/>
        <v>301</v>
      </c>
      <c r="J76" s="4">
        <f t="shared" si="165"/>
        <v>164</v>
      </c>
      <c r="K76" s="4">
        <f t="shared" si="165"/>
        <v>465</v>
      </c>
      <c r="L76" s="4">
        <f t="shared" si="165"/>
        <v>37</v>
      </c>
      <c r="M76" s="4">
        <f t="shared" si="165"/>
        <v>11</v>
      </c>
      <c r="N76" s="4">
        <f t="shared" si="165"/>
        <v>48</v>
      </c>
      <c r="O76" s="4">
        <f t="shared" si="165"/>
        <v>306</v>
      </c>
      <c r="P76" s="4">
        <f t="shared" si="165"/>
        <v>148</v>
      </c>
      <c r="Q76" s="4">
        <f t="shared" si="165"/>
        <v>454</v>
      </c>
      <c r="R76" s="4">
        <f t="shared" si="165"/>
        <v>47</v>
      </c>
      <c r="S76" s="4">
        <f t="shared" si="165"/>
        <v>10</v>
      </c>
      <c r="T76" s="4">
        <f t="shared" si="165"/>
        <v>57</v>
      </c>
      <c r="U76" s="4">
        <f t="shared" si="165"/>
        <v>57</v>
      </c>
      <c r="V76" s="4">
        <f t="shared" si="165"/>
        <v>29</v>
      </c>
      <c r="W76" s="4">
        <f t="shared" si="165"/>
        <v>86</v>
      </c>
      <c r="X76" s="4">
        <f t="shared" si="165"/>
        <v>42</v>
      </c>
      <c r="Y76" s="4">
        <f t="shared" si="165"/>
        <v>32</v>
      </c>
      <c r="Z76" s="4">
        <f t="shared" si="165"/>
        <v>74</v>
      </c>
      <c r="AA76" s="4">
        <f t="shared" si="165"/>
        <v>1466</v>
      </c>
      <c r="AB76" s="4">
        <f t="shared" si="165"/>
        <v>657</v>
      </c>
      <c r="AC76" s="4">
        <f t="shared" si="165"/>
        <v>2123</v>
      </c>
    </row>
    <row r="77" spans="1:29" ht="25.5" customHeight="1">
      <c r="A77" s="13"/>
      <c r="B77" s="30" t="s">
        <v>82</v>
      </c>
      <c r="C77" s="3"/>
      <c r="D77" s="3"/>
      <c r="E77" s="4"/>
      <c r="F77" s="3"/>
      <c r="G77" s="3"/>
      <c r="H77" s="4"/>
      <c r="I77" s="3"/>
      <c r="J77" s="3"/>
      <c r="K77" s="4"/>
      <c r="L77" s="4"/>
      <c r="M77" s="4"/>
      <c r="N77" s="4"/>
      <c r="O77" s="3"/>
      <c r="P77" s="3"/>
      <c r="Q77" s="4"/>
      <c r="R77" s="3"/>
      <c r="S77" s="3"/>
      <c r="T77" s="4"/>
      <c r="U77" s="74"/>
      <c r="V77" s="74"/>
      <c r="W77" s="15"/>
      <c r="X77" s="74"/>
      <c r="Y77" s="74"/>
      <c r="Z77" s="15"/>
      <c r="AA77" s="4"/>
      <c r="AB77" s="4"/>
      <c r="AC77" s="4"/>
    </row>
    <row r="78" spans="1:29" ht="25.5" customHeight="1">
      <c r="A78" s="13"/>
      <c r="B78" s="6" t="s">
        <v>141</v>
      </c>
      <c r="C78" s="3"/>
      <c r="D78" s="3"/>
      <c r="E78" s="4"/>
      <c r="F78" s="3"/>
      <c r="G78" s="3"/>
      <c r="H78" s="4"/>
      <c r="I78" s="3"/>
      <c r="J78" s="3"/>
      <c r="K78" s="4"/>
      <c r="L78" s="4"/>
      <c r="M78" s="4"/>
      <c r="N78" s="4"/>
      <c r="O78" s="3"/>
      <c r="P78" s="3"/>
      <c r="Q78" s="4"/>
      <c r="R78" s="3"/>
      <c r="S78" s="3"/>
      <c r="T78" s="4"/>
      <c r="U78" s="74"/>
      <c r="V78" s="74"/>
      <c r="W78" s="15"/>
      <c r="X78" s="74"/>
      <c r="Y78" s="74"/>
      <c r="Z78" s="15"/>
      <c r="AA78" s="4"/>
      <c r="AB78" s="4"/>
      <c r="AC78" s="4"/>
    </row>
    <row r="79" spans="1:29" ht="25.5" customHeight="1">
      <c r="A79" s="13"/>
      <c r="B79" s="37" t="s">
        <v>18</v>
      </c>
      <c r="C79" s="3">
        <v>0</v>
      </c>
      <c r="D79" s="3">
        <v>0</v>
      </c>
      <c r="E79" s="3">
        <f>SUM(C79:D79)</f>
        <v>0</v>
      </c>
      <c r="F79" s="3">
        <v>0</v>
      </c>
      <c r="G79" s="3">
        <v>0</v>
      </c>
      <c r="H79" s="3">
        <f t="shared" ref="H79" si="166">SUM(F79:G79)</f>
        <v>0</v>
      </c>
      <c r="I79" s="3">
        <v>0</v>
      </c>
      <c r="J79" s="3">
        <v>0</v>
      </c>
      <c r="K79" s="3">
        <f t="shared" ref="K79" si="167">SUM(I79:J79)</f>
        <v>0</v>
      </c>
      <c r="L79" s="3">
        <v>0</v>
      </c>
      <c r="M79" s="3">
        <v>0</v>
      </c>
      <c r="N79" s="3">
        <f t="shared" ref="N79" si="168">SUM(L79:M79)</f>
        <v>0</v>
      </c>
      <c r="O79" s="3">
        <v>0</v>
      </c>
      <c r="P79" s="3">
        <v>0</v>
      </c>
      <c r="Q79" s="3">
        <f t="shared" ref="Q79" si="169">SUM(O79:P79)</f>
        <v>0</v>
      </c>
      <c r="R79" s="3">
        <v>1</v>
      </c>
      <c r="S79" s="3">
        <v>0</v>
      </c>
      <c r="T79" s="3">
        <f t="shared" ref="T79" si="170">SUM(R79:S79)</f>
        <v>1</v>
      </c>
      <c r="U79" s="74">
        <v>0</v>
      </c>
      <c r="V79" s="74">
        <v>0</v>
      </c>
      <c r="W79" s="74">
        <f t="shared" ref="W79" si="171">SUM(U79:V79)</f>
        <v>0</v>
      </c>
      <c r="X79" s="74">
        <v>0</v>
      </c>
      <c r="Y79" s="74">
        <v>0</v>
      </c>
      <c r="Z79" s="74">
        <f t="shared" ref="Z79" si="172">SUM(X79:Y79)</f>
        <v>0</v>
      </c>
      <c r="AA79" s="4">
        <f>C79+F79+I79+O79+R79+U79+X79</f>
        <v>1</v>
      </c>
      <c r="AB79" s="4">
        <f>D79+G79+J79+P79+S79+V79+Y79</f>
        <v>0</v>
      </c>
      <c r="AC79" s="4">
        <f>E79+H79+K79+Q79+T79+W79+Z79</f>
        <v>1</v>
      </c>
    </row>
    <row r="80" spans="1:29" ht="25.5" customHeight="1">
      <c r="A80" s="13"/>
      <c r="B80" s="35" t="s">
        <v>90</v>
      </c>
      <c r="C80" s="3">
        <f>SUM(C79)</f>
        <v>0</v>
      </c>
      <c r="D80" s="3">
        <f t="shared" ref="D80:F80" si="173">SUM(D79)</f>
        <v>0</v>
      </c>
      <c r="E80" s="3">
        <f t="shared" si="173"/>
        <v>0</v>
      </c>
      <c r="F80" s="3">
        <f t="shared" si="173"/>
        <v>0</v>
      </c>
      <c r="G80" s="3">
        <f t="shared" ref="G80" si="174">SUM(G79)</f>
        <v>0</v>
      </c>
      <c r="H80" s="3">
        <f t="shared" ref="H80" si="175">SUM(H79)</f>
        <v>0</v>
      </c>
      <c r="I80" s="3">
        <f t="shared" ref="I80" si="176">SUM(I79)</f>
        <v>0</v>
      </c>
      <c r="J80" s="3">
        <f t="shared" ref="J80" si="177">SUM(J79)</f>
        <v>0</v>
      </c>
      <c r="K80" s="3">
        <f t="shared" ref="K80" si="178">SUM(K79)</f>
        <v>0</v>
      </c>
      <c r="L80" s="3">
        <f t="shared" ref="L80" si="179">SUM(L79)</f>
        <v>0</v>
      </c>
      <c r="M80" s="3">
        <f t="shared" ref="M80" si="180">SUM(M79)</f>
        <v>0</v>
      </c>
      <c r="N80" s="3">
        <f t="shared" ref="N80" si="181">SUM(N79)</f>
        <v>0</v>
      </c>
      <c r="O80" s="3">
        <f t="shared" ref="O80" si="182">SUM(O79)</f>
        <v>0</v>
      </c>
      <c r="P80" s="3">
        <f t="shared" ref="P80" si="183">SUM(P79)</f>
        <v>0</v>
      </c>
      <c r="Q80" s="3">
        <f t="shared" ref="Q80" si="184">SUM(Q79)</f>
        <v>0</v>
      </c>
      <c r="R80" s="3">
        <f t="shared" ref="R80" si="185">SUM(R79)</f>
        <v>1</v>
      </c>
      <c r="S80" s="3">
        <f t="shared" ref="S80" si="186">SUM(S79)</f>
        <v>0</v>
      </c>
      <c r="T80" s="3">
        <f t="shared" ref="T80" si="187">SUM(T79)</f>
        <v>1</v>
      </c>
      <c r="U80" s="3">
        <f t="shared" ref="U80" si="188">SUM(U79)</f>
        <v>0</v>
      </c>
      <c r="V80" s="3">
        <f t="shared" ref="V80" si="189">SUM(V79)</f>
        <v>0</v>
      </c>
      <c r="W80" s="3">
        <f t="shared" ref="W80" si="190">SUM(W79)</f>
        <v>0</v>
      </c>
      <c r="X80" s="3">
        <f t="shared" ref="X80" si="191">SUM(X79)</f>
        <v>0</v>
      </c>
      <c r="Y80" s="3">
        <f t="shared" ref="Y80" si="192">SUM(Y79)</f>
        <v>0</v>
      </c>
      <c r="Z80" s="3">
        <f t="shared" ref="Z80" si="193">SUM(Z79)</f>
        <v>0</v>
      </c>
      <c r="AA80" s="4">
        <f t="shared" ref="AA80" si="194">SUM(AA79)</f>
        <v>1</v>
      </c>
      <c r="AB80" s="4">
        <f t="shared" ref="AB80" si="195">SUM(AB79)</f>
        <v>0</v>
      </c>
      <c r="AC80" s="4">
        <f t="shared" ref="AC80" si="196">SUM(AC79)</f>
        <v>1</v>
      </c>
    </row>
    <row r="81" spans="1:29" ht="25.5" customHeight="1">
      <c r="A81" s="13"/>
      <c r="B81" s="21" t="s">
        <v>184</v>
      </c>
      <c r="C81" s="3"/>
      <c r="D81" s="3"/>
      <c r="E81" s="4"/>
      <c r="F81" s="3"/>
      <c r="G81" s="3"/>
      <c r="H81" s="4"/>
      <c r="I81" s="3"/>
      <c r="J81" s="3"/>
      <c r="K81" s="4"/>
      <c r="L81" s="4"/>
      <c r="M81" s="4"/>
      <c r="N81" s="4"/>
      <c r="O81" s="3"/>
      <c r="P81" s="3"/>
      <c r="Q81" s="4"/>
      <c r="R81" s="3"/>
      <c r="S81" s="3"/>
      <c r="T81" s="4"/>
      <c r="U81" s="74"/>
      <c r="V81" s="74"/>
      <c r="W81" s="15"/>
      <c r="X81" s="74"/>
      <c r="Y81" s="74"/>
      <c r="Z81" s="15"/>
      <c r="AA81" s="4"/>
      <c r="AB81" s="4"/>
      <c r="AC81" s="4"/>
    </row>
    <row r="82" spans="1:29" ht="25.5" customHeight="1">
      <c r="A82" s="5"/>
      <c r="B82" s="29" t="s">
        <v>107</v>
      </c>
      <c r="C82" s="3">
        <v>18</v>
      </c>
      <c r="D82" s="3">
        <v>3</v>
      </c>
      <c r="E82" s="3">
        <f t="shared" si="9"/>
        <v>21</v>
      </c>
      <c r="F82" s="3">
        <v>4</v>
      </c>
      <c r="G82" s="3">
        <v>1</v>
      </c>
      <c r="H82" s="3">
        <f t="shared" si="10"/>
        <v>5</v>
      </c>
      <c r="I82" s="3">
        <v>0</v>
      </c>
      <c r="J82" s="3">
        <v>0</v>
      </c>
      <c r="K82" s="3">
        <f t="shared" si="80"/>
        <v>0</v>
      </c>
      <c r="L82" s="3">
        <v>17</v>
      </c>
      <c r="M82" s="3">
        <v>1</v>
      </c>
      <c r="N82" s="3">
        <f t="shared" ref="N82" si="197">L82+M82</f>
        <v>18</v>
      </c>
      <c r="O82" s="3">
        <v>0</v>
      </c>
      <c r="P82" s="3">
        <v>0</v>
      </c>
      <c r="Q82" s="3">
        <f t="shared" si="82"/>
        <v>0</v>
      </c>
      <c r="R82" s="3">
        <v>0</v>
      </c>
      <c r="S82" s="3">
        <v>0</v>
      </c>
      <c r="T82" s="3">
        <f t="shared" si="83"/>
        <v>0</v>
      </c>
      <c r="U82" s="3">
        <v>0</v>
      </c>
      <c r="V82" s="3">
        <v>0</v>
      </c>
      <c r="W82" s="3">
        <f t="shared" si="84"/>
        <v>0</v>
      </c>
      <c r="X82" s="3">
        <v>0</v>
      </c>
      <c r="Y82" s="3">
        <v>0</v>
      </c>
      <c r="Z82" s="3">
        <f t="shared" si="85"/>
        <v>0</v>
      </c>
      <c r="AA82" s="4">
        <f>C82+F82+I82+O82+R82+U82+X82+L82</f>
        <v>39</v>
      </c>
      <c r="AB82" s="4">
        <f>D82+G82+J82+P82+S82+V82+Y82+M82</f>
        <v>5</v>
      </c>
      <c r="AC82" s="4">
        <f>E82+H82+K82+Q82+T82+W82+Z82+N82</f>
        <v>44</v>
      </c>
    </row>
    <row r="83" spans="1:29" ht="25.5" customHeight="1">
      <c r="A83" s="13"/>
      <c r="B83" s="35" t="s">
        <v>90</v>
      </c>
      <c r="C83" s="4">
        <f t="shared" ref="C83:AC83" si="198">SUM(C82:C82)</f>
        <v>18</v>
      </c>
      <c r="D83" s="4">
        <f t="shared" si="198"/>
        <v>3</v>
      </c>
      <c r="E83" s="4">
        <f t="shared" si="198"/>
        <v>21</v>
      </c>
      <c r="F83" s="4">
        <f t="shared" si="198"/>
        <v>4</v>
      </c>
      <c r="G83" s="4">
        <f t="shared" si="198"/>
        <v>1</v>
      </c>
      <c r="H83" s="4">
        <f t="shared" si="198"/>
        <v>5</v>
      </c>
      <c r="I83" s="4">
        <f t="shared" si="198"/>
        <v>0</v>
      </c>
      <c r="J83" s="4">
        <f t="shared" si="198"/>
        <v>0</v>
      </c>
      <c r="K83" s="4">
        <f t="shared" si="198"/>
        <v>0</v>
      </c>
      <c r="L83" s="4">
        <f t="shared" si="198"/>
        <v>17</v>
      </c>
      <c r="M83" s="4">
        <f t="shared" si="198"/>
        <v>1</v>
      </c>
      <c r="N83" s="4">
        <f t="shared" si="198"/>
        <v>18</v>
      </c>
      <c r="O83" s="4">
        <f t="shared" si="198"/>
        <v>0</v>
      </c>
      <c r="P83" s="4">
        <f t="shared" si="198"/>
        <v>0</v>
      </c>
      <c r="Q83" s="4">
        <f t="shared" si="198"/>
        <v>0</v>
      </c>
      <c r="R83" s="4">
        <f t="shared" si="198"/>
        <v>0</v>
      </c>
      <c r="S83" s="4">
        <f t="shared" si="198"/>
        <v>0</v>
      </c>
      <c r="T83" s="4">
        <f t="shared" si="198"/>
        <v>0</v>
      </c>
      <c r="U83" s="4">
        <f t="shared" si="198"/>
        <v>0</v>
      </c>
      <c r="V83" s="4">
        <f t="shared" si="198"/>
        <v>0</v>
      </c>
      <c r="W83" s="4">
        <f t="shared" si="198"/>
        <v>0</v>
      </c>
      <c r="X83" s="4">
        <f t="shared" si="198"/>
        <v>0</v>
      </c>
      <c r="Y83" s="4">
        <f t="shared" si="198"/>
        <v>0</v>
      </c>
      <c r="Z83" s="4">
        <f t="shared" si="198"/>
        <v>0</v>
      </c>
      <c r="AA83" s="4">
        <f t="shared" si="198"/>
        <v>39</v>
      </c>
      <c r="AB83" s="4">
        <f t="shared" si="198"/>
        <v>5</v>
      </c>
      <c r="AC83" s="4">
        <f t="shared" si="198"/>
        <v>44</v>
      </c>
    </row>
    <row r="84" spans="1:29" ht="25.5" customHeight="1">
      <c r="A84" s="13"/>
      <c r="B84" s="21" t="s">
        <v>87</v>
      </c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15"/>
      <c r="V84" s="15"/>
      <c r="W84" s="15"/>
      <c r="X84" s="15"/>
      <c r="Y84" s="15"/>
      <c r="Z84" s="15"/>
      <c r="AA84" s="4"/>
      <c r="AB84" s="4"/>
      <c r="AC84" s="4"/>
    </row>
    <row r="85" spans="1:29" ht="25.5" customHeight="1">
      <c r="A85" s="13"/>
      <c r="B85" s="29" t="s">
        <v>19</v>
      </c>
      <c r="C85" s="3">
        <v>4</v>
      </c>
      <c r="D85" s="3">
        <v>0</v>
      </c>
      <c r="E85" s="3">
        <f t="shared" ref="E85" si="199">C85+D85</f>
        <v>4</v>
      </c>
      <c r="F85" s="3">
        <v>29</v>
      </c>
      <c r="G85" s="3">
        <v>8</v>
      </c>
      <c r="H85" s="3">
        <f t="shared" ref="H85" si="200">F85+G85</f>
        <v>37</v>
      </c>
      <c r="I85" s="3">
        <v>11</v>
      </c>
      <c r="J85" s="3">
        <v>1</v>
      </c>
      <c r="K85" s="3">
        <f t="shared" ref="K85" si="201">I85+J85</f>
        <v>12</v>
      </c>
      <c r="L85" s="3">
        <v>0</v>
      </c>
      <c r="M85" s="3">
        <v>0</v>
      </c>
      <c r="N85" s="3">
        <f t="shared" ref="N85" si="202">L85+M85</f>
        <v>0</v>
      </c>
      <c r="O85" s="3">
        <v>0</v>
      </c>
      <c r="P85" s="3">
        <v>0</v>
      </c>
      <c r="Q85" s="3">
        <f t="shared" ref="Q85" si="203">O85+P85</f>
        <v>0</v>
      </c>
      <c r="R85" s="3">
        <v>0</v>
      </c>
      <c r="S85" s="3">
        <v>0</v>
      </c>
      <c r="T85" s="3">
        <f t="shared" ref="T85" si="204">R85+S85</f>
        <v>0</v>
      </c>
      <c r="U85" s="3">
        <v>0</v>
      </c>
      <c r="V85" s="3">
        <v>0</v>
      </c>
      <c r="W85" s="3">
        <f t="shared" ref="W85" si="205">U85+V85</f>
        <v>0</v>
      </c>
      <c r="X85" s="3">
        <v>0</v>
      </c>
      <c r="Y85" s="3">
        <v>0</v>
      </c>
      <c r="Z85" s="3">
        <f t="shared" ref="Z85" si="206">X85+Y85</f>
        <v>0</v>
      </c>
      <c r="AA85" s="4">
        <f>C85+F85+I85+O85+R85+U85+X85</f>
        <v>44</v>
      </c>
      <c r="AB85" s="4">
        <f>D85+G85+J85+P85+S85+V85+Y85</f>
        <v>9</v>
      </c>
      <c r="AC85" s="4">
        <f>E85+H85+K85+Q85+T85+W85+Z85</f>
        <v>53</v>
      </c>
    </row>
    <row r="86" spans="1:29" ht="25.5" customHeight="1">
      <c r="A86" s="13"/>
      <c r="B86" s="16" t="s">
        <v>90</v>
      </c>
      <c r="C86" s="4">
        <f t="shared" ref="C86:AC86" si="207">SUM(C85:C85)</f>
        <v>4</v>
      </c>
      <c r="D86" s="4">
        <f t="shared" si="207"/>
        <v>0</v>
      </c>
      <c r="E86" s="4">
        <f t="shared" si="207"/>
        <v>4</v>
      </c>
      <c r="F86" s="3">
        <v>29</v>
      </c>
      <c r="G86" s="4">
        <f t="shared" si="207"/>
        <v>8</v>
      </c>
      <c r="H86" s="4">
        <f t="shared" si="207"/>
        <v>37</v>
      </c>
      <c r="I86" s="4">
        <f t="shared" si="207"/>
        <v>11</v>
      </c>
      <c r="J86" s="4">
        <f t="shared" si="207"/>
        <v>1</v>
      </c>
      <c r="K86" s="4">
        <f t="shared" si="207"/>
        <v>12</v>
      </c>
      <c r="L86" s="4">
        <f t="shared" ref="L86:N86" si="208">SUM(L85:L85)</f>
        <v>0</v>
      </c>
      <c r="M86" s="4">
        <f t="shared" si="208"/>
        <v>0</v>
      </c>
      <c r="N86" s="4">
        <f t="shared" si="208"/>
        <v>0</v>
      </c>
      <c r="O86" s="4">
        <f t="shared" si="207"/>
        <v>0</v>
      </c>
      <c r="P86" s="4">
        <f t="shared" si="207"/>
        <v>0</v>
      </c>
      <c r="Q86" s="4">
        <f t="shared" si="207"/>
        <v>0</v>
      </c>
      <c r="R86" s="4">
        <f t="shared" si="207"/>
        <v>0</v>
      </c>
      <c r="S86" s="4">
        <f t="shared" si="207"/>
        <v>0</v>
      </c>
      <c r="T86" s="4">
        <f t="shared" si="207"/>
        <v>0</v>
      </c>
      <c r="U86" s="4">
        <f t="shared" si="207"/>
        <v>0</v>
      </c>
      <c r="V86" s="4">
        <f t="shared" si="207"/>
        <v>0</v>
      </c>
      <c r="W86" s="4">
        <f t="shared" si="207"/>
        <v>0</v>
      </c>
      <c r="X86" s="4">
        <f t="shared" si="207"/>
        <v>0</v>
      </c>
      <c r="Y86" s="4">
        <f t="shared" si="207"/>
        <v>0</v>
      </c>
      <c r="Z86" s="4">
        <f t="shared" si="207"/>
        <v>0</v>
      </c>
      <c r="AA86" s="4">
        <f t="shared" si="207"/>
        <v>44</v>
      </c>
      <c r="AB86" s="4">
        <f t="shared" si="207"/>
        <v>9</v>
      </c>
      <c r="AC86" s="4">
        <f t="shared" si="207"/>
        <v>53</v>
      </c>
    </row>
    <row r="87" spans="1:29" s="17" customFormat="1" ht="25.5" customHeight="1">
      <c r="A87" s="5"/>
      <c r="B87" s="16" t="s">
        <v>83</v>
      </c>
      <c r="C87" s="4">
        <f t="shared" ref="C87:AC87" si="209">C83+C86+C80</f>
        <v>22</v>
      </c>
      <c r="D87" s="4">
        <f t="shared" si="209"/>
        <v>3</v>
      </c>
      <c r="E87" s="4">
        <f t="shared" si="209"/>
        <v>25</v>
      </c>
      <c r="F87" s="4">
        <f t="shared" si="209"/>
        <v>33</v>
      </c>
      <c r="G87" s="4">
        <f t="shared" si="209"/>
        <v>9</v>
      </c>
      <c r="H87" s="4">
        <f t="shared" si="209"/>
        <v>42</v>
      </c>
      <c r="I87" s="4">
        <f t="shared" si="209"/>
        <v>11</v>
      </c>
      <c r="J87" s="4">
        <f t="shared" si="209"/>
        <v>1</v>
      </c>
      <c r="K87" s="4">
        <f t="shared" si="209"/>
        <v>12</v>
      </c>
      <c r="L87" s="4">
        <f t="shared" si="209"/>
        <v>17</v>
      </c>
      <c r="M87" s="4">
        <f t="shared" si="209"/>
        <v>1</v>
      </c>
      <c r="N87" s="4">
        <f t="shared" si="209"/>
        <v>18</v>
      </c>
      <c r="O87" s="4">
        <f t="shared" si="209"/>
        <v>0</v>
      </c>
      <c r="P87" s="4">
        <f t="shared" si="209"/>
        <v>0</v>
      </c>
      <c r="Q87" s="4">
        <f t="shared" si="209"/>
        <v>0</v>
      </c>
      <c r="R87" s="4">
        <f t="shared" si="209"/>
        <v>1</v>
      </c>
      <c r="S87" s="4">
        <f t="shared" si="209"/>
        <v>0</v>
      </c>
      <c r="T87" s="4">
        <f t="shared" si="209"/>
        <v>1</v>
      </c>
      <c r="U87" s="4">
        <f t="shared" si="209"/>
        <v>0</v>
      </c>
      <c r="V87" s="4">
        <f t="shared" si="209"/>
        <v>0</v>
      </c>
      <c r="W87" s="4">
        <f t="shared" si="209"/>
        <v>0</v>
      </c>
      <c r="X87" s="4">
        <f t="shared" si="209"/>
        <v>0</v>
      </c>
      <c r="Y87" s="4">
        <f t="shared" si="209"/>
        <v>0</v>
      </c>
      <c r="Z87" s="4">
        <f t="shared" si="209"/>
        <v>0</v>
      </c>
      <c r="AA87" s="4">
        <f t="shared" si="209"/>
        <v>84</v>
      </c>
      <c r="AB87" s="4">
        <f t="shared" si="209"/>
        <v>14</v>
      </c>
      <c r="AC87" s="4">
        <f t="shared" si="209"/>
        <v>98</v>
      </c>
    </row>
    <row r="88" spans="1:29" s="17" customFormat="1" ht="25.5" customHeight="1">
      <c r="A88" s="22"/>
      <c r="B88" s="23" t="s">
        <v>9</v>
      </c>
      <c r="C88" s="24">
        <f t="shared" ref="C88:AC88" si="210">C76+C87</f>
        <v>438</v>
      </c>
      <c r="D88" s="24">
        <f t="shared" si="210"/>
        <v>136</v>
      </c>
      <c r="E88" s="24">
        <f t="shared" si="210"/>
        <v>574</v>
      </c>
      <c r="F88" s="24">
        <f t="shared" si="210"/>
        <v>293</v>
      </c>
      <c r="G88" s="24">
        <f t="shared" si="210"/>
        <v>139</v>
      </c>
      <c r="H88" s="24">
        <f t="shared" si="210"/>
        <v>432</v>
      </c>
      <c r="I88" s="24">
        <f t="shared" si="210"/>
        <v>312</v>
      </c>
      <c r="J88" s="24">
        <f t="shared" si="210"/>
        <v>165</v>
      </c>
      <c r="K88" s="24">
        <f t="shared" si="210"/>
        <v>477</v>
      </c>
      <c r="L88" s="24">
        <f t="shared" si="210"/>
        <v>54</v>
      </c>
      <c r="M88" s="24">
        <f t="shared" si="210"/>
        <v>12</v>
      </c>
      <c r="N88" s="24">
        <f t="shared" si="210"/>
        <v>66</v>
      </c>
      <c r="O88" s="24">
        <f t="shared" si="210"/>
        <v>306</v>
      </c>
      <c r="P88" s="24">
        <f t="shared" si="210"/>
        <v>148</v>
      </c>
      <c r="Q88" s="24">
        <f t="shared" si="210"/>
        <v>454</v>
      </c>
      <c r="R88" s="24">
        <f t="shared" si="210"/>
        <v>48</v>
      </c>
      <c r="S88" s="24">
        <f t="shared" si="210"/>
        <v>10</v>
      </c>
      <c r="T88" s="24">
        <f t="shared" si="210"/>
        <v>58</v>
      </c>
      <c r="U88" s="24">
        <f t="shared" si="210"/>
        <v>57</v>
      </c>
      <c r="V88" s="24">
        <f t="shared" si="210"/>
        <v>29</v>
      </c>
      <c r="W88" s="24">
        <f t="shared" si="210"/>
        <v>86</v>
      </c>
      <c r="X88" s="24">
        <f t="shared" si="210"/>
        <v>42</v>
      </c>
      <c r="Y88" s="24">
        <f t="shared" si="210"/>
        <v>32</v>
      </c>
      <c r="Z88" s="24">
        <f t="shared" si="210"/>
        <v>74</v>
      </c>
      <c r="AA88" s="24">
        <f t="shared" si="210"/>
        <v>1550</v>
      </c>
      <c r="AB88" s="24">
        <f t="shared" si="210"/>
        <v>671</v>
      </c>
      <c r="AC88" s="24">
        <f t="shared" si="210"/>
        <v>2221</v>
      </c>
    </row>
    <row r="89" spans="1:29" ht="25.5" customHeight="1">
      <c r="A89" s="5" t="s">
        <v>20</v>
      </c>
      <c r="B89" s="6"/>
      <c r="C89" s="7"/>
      <c r="D89" s="8"/>
      <c r="E89" s="67"/>
      <c r="F89" s="8"/>
      <c r="G89" s="8"/>
      <c r="H89" s="67"/>
      <c r="I89" s="8"/>
      <c r="J89" s="8"/>
      <c r="K89" s="67"/>
      <c r="L89" s="76"/>
      <c r="M89" s="76"/>
      <c r="N89" s="76"/>
      <c r="O89" s="8"/>
      <c r="P89" s="8"/>
      <c r="Q89" s="67"/>
      <c r="R89" s="8"/>
      <c r="S89" s="8"/>
      <c r="T89" s="67"/>
      <c r="U89" s="9"/>
      <c r="V89" s="9"/>
      <c r="W89" s="10"/>
      <c r="X89" s="9"/>
      <c r="Y89" s="9"/>
      <c r="Z89" s="10"/>
      <c r="AA89" s="67"/>
      <c r="AB89" s="67"/>
      <c r="AC89" s="68"/>
    </row>
    <row r="90" spans="1:29" ht="25.5" customHeight="1">
      <c r="A90" s="5"/>
      <c r="B90" s="11" t="s">
        <v>5</v>
      </c>
      <c r="C90" s="7"/>
      <c r="D90" s="8"/>
      <c r="E90" s="67"/>
      <c r="F90" s="8"/>
      <c r="G90" s="8"/>
      <c r="H90" s="67"/>
      <c r="I90" s="8"/>
      <c r="J90" s="8"/>
      <c r="K90" s="67"/>
      <c r="L90" s="76"/>
      <c r="M90" s="76"/>
      <c r="N90" s="76"/>
      <c r="O90" s="8"/>
      <c r="P90" s="8"/>
      <c r="Q90" s="67"/>
      <c r="R90" s="8"/>
      <c r="S90" s="8"/>
      <c r="T90" s="67"/>
      <c r="U90" s="9"/>
      <c r="V90" s="9"/>
      <c r="W90" s="10"/>
      <c r="X90" s="9"/>
      <c r="Y90" s="9"/>
      <c r="Z90" s="10"/>
      <c r="AA90" s="67"/>
      <c r="AB90" s="67"/>
      <c r="AC90" s="68"/>
    </row>
    <row r="91" spans="1:29" ht="25.5" customHeight="1">
      <c r="A91" s="13"/>
      <c r="B91" s="6" t="s">
        <v>143</v>
      </c>
      <c r="C91" s="7"/>
      <c r="D91" s="8"/>
      <c r="E91" s="67"/>
      <c r="F91" s="8"/>
      <c r="G91" s="8"/>
      <c r="H91" s="67"/>
      <c r="I91" s="8"/>
      <c r="J91" s="8"/>
      <c r="K91" s="67"/>
      <c r="L91" s="76"/>
      <c r="M91" s="76"/>
      <c r="N91" s="76"/>
      <c r="O91" s="8"/>
      <c r="P91" s="8"/>
      <c r="Q91" s="67"/>
      <c r="R91" s="8"/>
      <c r="S91" s="8"/>
      <c r="T91" s="67"/>
      <c r="U91" s="9"/>
      <c r="V91" s="9"/>
      <c r="W91" s="10"/>
      <c r="X91" s="9"/>
      <c r="Y91" s="9"/>
      <c r="Z91" s="10"/>
      <c r="AA91" s="67"/>
      <c r="AB91" s="67"/>
      <c r="AC91" s="68"/>
    </row>
    <row r="92" spans="1:29" ht="25.5" customHeight="1">
      <c r="A92" s="13"/>
      <c r="B92" s="14" t="s">
        <v>21</v>
      </c>
      <c r="C92" s="3">
        <v>33</v>
      </c>
      <c r="D92" s="3">
        <v>19</v>
      </c>
      <c r="E92" s="3">
        <f t="shared" si="9"/>
        <v>52</v>
      </c>
      <c r="F92" s="3">
        <v>26</v>
      </c>
      <c r="G92" s="3">
        <v>28</v>
      </c>
      <c r="H92" s="3">
        <f t="shared" si="10"/>
        <v>54</v>
      </c>
      <c r="I92" s="3">
        <v>20</v>
      </c>
      <c r="J92" s="3">
        <v>23</v>
      </c>
      <c r="K92" s="3">
        <f t="shared" si="80"/>
        <v>43</v>
      </c>
      <c r="L92" s="3">
        <v>0</v>
      </c>
      <c r="M92" s="3">
        <v>0</v>
      </c>
      <c r="N92" s="3">
        <f t="shared" ref="N92:N96" si="211">L92+M92</f>
        <v>0</v>
      </c>
      <c r="O92" s="3">
        <v>16</v>
      </c>
      <c r="P92" s="3">
        <v>20</v>
      </c>
      <c r="Q92" s="3">
        <f t="shared" si="82"/>
        <v>36</v>
      </c>
      <c r="R92" s="3">
        <v>4</v>
      </c>
      <c r="S92" s="3">
        <v>2</v>
      </c>
      <c r="T92" s="3">
        <f t="shared" si="83"/>
        <v>6</v>
      </c>
      <c r="U92" s="3">
        <v>0</v>
      </c>
      <c r="V92" s="3">
        <v>0</v>
      </c>
      <c r="W92" s="3">
        <f t="shared" si="84"/>
        <v>0</v>
      </c>
      <c r="X92" s="3">
        <v>0</v>
      </c>
      <c r="Y92" s="3">
        <v>0</v>
      </c>
      <c r="Z92" s="3">
        <f t="shared" si="85"/>
        <v>0</v>
      </c>
      <c r="AA92" s="4">
        <f t="shared" ref="AA92:AC96" si="212">C92+F92+I92+O92+R92+U92+X92</f>
        <v>99</v>
      </c>
      <c r="AB92" s="4">
        <f t="shared" si="212"/>
        <v>92</v>
      </c>
      <c r="AC92" s="4">
        <f t="shared" si="212"/>
        <v>191</v>
      </c>
    </row>
    <row r="93" spans="1:29" ht="25.5" customHeight="1">
      <c r="A93" s="13"/>
      <c r="B93" s="27" t="s">
        <v>22</v>
      </c>
      <c r="C93" s="3">
        <v>32</v>
      </c>
      <c r="D93" s="3">
        <v>15</v>
      </c>
      <c r="E93" s="3">
        <f t="shared" si="9"/>
        <v>47</v>
      </c>
      <c r="F93" s="3">
        <v>16</v>
      </c>
      <c r="G93" s="3">
        <v>9</v>
      </c>
      <c r="H93" s="3">
        <f t="shared" si="10"/>
        <v>25</v>
      </c>
      <c r="I93" s="3">
        <v>15</v>
      </c>
      <c r="J93" s="3">
        <v>10</v>
      </c>
      <c r="K93" s="3">
        <f t="shared" si="80"/>
        <v>25</v>
      </c>
      <c r="L93" s="3">
        <v>0</v>
      </c>
      <c r="M93" s="3">
        <v>0</v>
      </c>
      <c r="N93" s="3">
        <f t="shared" si="211"/>
        <v>0</v>
      </c>
      <c r="O93" s="3">
        <v>6</v>
      </c>
      <c r="P93" s="3">
        <v>11</v>
      </c>
      <c r="Q93" s="3">
        <f t="shared" si="82"/>
        <v>17</v>
      </c>
      <c r="R93" s="3">
        <v>11</v>
      </c>
      <c r="S93" s="3">
        <v>13</v>
      </c>
      <c r="T93" s="3">
        <f t="shared" si="83"/>
        <v>24</v>
      </c>
      <c r="U93" s="3">
        <v>0</v>
      </c>
      <c r="V93" s="3">
        <v>0</v>
      </c>
      <c r="W93" s="3">
        <f t="shared" si="84"/>
        <v>0</v>
      </c>
      <c r="X93" s="3">
        <v>0</v>
      </c>
      <c r="Y93" s="3">
        <v>0</v>
      </c>
      <c r="Z93" s="3">
        <f t="shared" si="85"/>
        <v>0</v>
      </c>
      <c r="AA93" s="4">
        <f t="shared" si="212"/>
        <v>80</v>
      </c>
      <c r="AB93" s="4">
        <f t="shared" si="212"/>
        <v>58</v>
      </c>
      <c r="AC93" s="4">
        <f t="shared" si="212"/>
        <v>138</v>
      </c>
    </row>
    <row r="94" spans="1:29" ht="25.5" customHeight="1">
      <c r="A94" s="13"/>
      <c r="B94" s="14" t="s">
        <v>23</v>
      </c>
      <c r="C94" s="3">
        <v>23</v>
      </c>
      <c r="D94" s="3">
        <v>11</v>
      </c>
      <c r="E94" s="3">
        <f t="shared" si="9"/>
        <v>34</v>
      </c>
      <c r="F94" s="3">
        <v>9</v>
      </c>
      <c r="G94" s="3">
        <v>11</v>
      </c>
      <c r="H94" s="3">
        <f t="shared" si="10"/>
        <v>20</v>
      </c>
      <c r="I94" s="3">
        <v>15</v>
      </c>
      <c r="J94" s="3">
        <v>11</v>
      </c>
      <c r="K94" s="3">
        <f t="shared" si="80"/>
        <v>26</v>
      </c>
      <c r="L94" s="3">
        <v>0</v>
      </c>
      <c r="M94" s="3">
        <v>0</v>
      </c>
      <c r="N94" s="3">
        <f t="shared" si="211"/>
        <v>0</v>
      </c>
      <c r="O94" s="3">
        <v>14</v>
      </c>
      <c r="P94" s="3">
        <v>8</v>
      </c>
      <c r="Q94" s="3">
        <f t="shared" si="82"/>
        <v>22</v>
      </c>
      <c r="R94" s="3">
        <v>4</v>
      </c>
      <c r="S94" s="3">
        <v>3</v>
      </c>
      <c r="T94" s="3">
        <f t="shared" si="83"/>
        <v>7</v>
      </c>
      <c r="U94" s="3">
        <v>0</v>
      </c>
      <c r="V94" s="3">
        <v>0</v>
      </c>
      <c r="W94" s="3">
        <f t="shared" si="84"/>
        <v>0</v>
      </c>
      <c r="X94" s="3">
        <v>0</v>
      </c>
      <c r="Y94" s="3">
        <v>0</v>
      </c>
      <c r="Z94" s="3">
        <f t="shared" si="85"/>
        <v>0</v>
      </c>
      <c r="AA94" s="4">
        <f t="shared" si="212"/>
        <v>65</v>
      </c>
      <c r="AB94" s="4">
        <f t="shared" si="212"/>
        <v>44</v>
      </c>
      <c r="AC94" s="4">
        <f t="shared" si="212"/>
        <v>109</v>
      </c>
    </row>
    <row r="95" spans="1:29" ht="25.5" customHeight="1">
      <c r="A95" s="13"/>
      <c r="B95" s="14" t="s">
        <v>24</v>
      </c>
      <c r="C95" s="3">
        <v>2</v>
      </c>
      <c r="D95" s="3">
        <v>24</v>
      </c>
      <c r="E95" s="3">
        <f t="shared" si="9"/>
        <v>26</v>
      </c>
      <c r="F95" s="3">
        <v>9</v>
      </c>
      <c r="G95" s="3">
        <v>22</v>
      </c>
      <c r="H95" s="3">
        <f t="shared" si="10"/>
        <v>31</v>
      </c>
      <c r="I95" s="3">
        <v>13</v>
      </c>
      <c r="J95" s="3">
        <v>34</v>
      </c>
      <c r="K95" s="3">
        <f t="shared" si="80"/>
        <v>47</v>
      </c>
      <c r="L95" s="3">
        <v>0</v>
      </c>
      <c r="M95" s="3">
        <v>0</v>
      </c>
      <c r="N95" s="3">
        <f t="shared" si="211"/>
        <v>0</v>
      </c>
      <c r="O95" s="3">
        <v>11</v>
      </c>
      <c r="P95" s="3">
        <v>47</v>
      </c>
      <c r="Q95" s="3">
        <f t="shared" si="82"/>
        <v>58</v>
      </c>
      <c r="R95" s="3">
        <v>1</v>
      </c>
      <c r="S95" s="3">
        <v>3</v>
      </c>
      <c r="T95" s="3">
        <f t="shared" si="83"/>
        <v>4</v>
      </c>
      <c r="U95" s="3">
        <v>0</v>
      </c>
      <c r="V95" s="3">
        <v>0</v>
      </c>
      <c r="W95" s="3">
        <f t="shared" si="84"/>
        <v>0</v>
      </c>
      <c r="X95" s="3">
        <v>0</v>
      </c>
      <c r="Y95" s="3">
        <v>0</v>
      </c>
      <c r="Z95" s="3">
        <f t="shared" si="85"/>
        <v>0</v>
      </c>
      <c r="AA95" s="4">
        <f t="shared" si="212"/>
        <v>36</v>
      </c>
      <c r="AB95" s="4">
        <f t="shared" si="212"/>
        <v>130</v>
      </c>
      <c r="AC95" s="4">
        <f t="shared" si="212"/>
        <v>166</v>
      </c>
    </row>
    <row r="96" spans="1:29" ht="25.5" customHeight="1">
      <c r="A96" s="5"/>
      <c r="B96" s="14" t="s">
        <v>25</v>
      </c>
      <c r="C96" s="3">
        <v>26</v>
      </c>
      <c r="D96" s="3">
        <v>51</v>
      </c>
      <c r="E96" s="3">
        <f t="shared" si="9"/>
        <v>77</v>
      </c>
      <c r="F96" s="3">
        <v>21</v>
      </c>
      <c r="G96" s="3">
        <v>35</v>
      </c>
      <c r="H96" s="3">
        <f t="shared" si="10"/>
        <v>56</v>
      </c>
      <c r="I96" s="3">
        <v>15</v>
      </c>
      <c r="J96" s="3">
        <v>34</v>
      </c>
      <c r="K96" s="3">
        <f t="shared" si="80"/>
        <v>49</v>
      </c>
      <c r="L96" s="3">
        <v>0</v>
      </c>
      <c r="M96" s="3">
        <v>0</v>
      </c>
      <c r="N96" s="3">
        <f t="shared" si="211"/>
        <v>0</v>
      </c>
      <c r="O96" s="3">
        <v>9</v>
      </c>
      <c r="P96" s="3">
        <v>32</v>
      </c>
      <c r="Q96" s="3">
        <f t="shared" si="82"/>
        <v>41</v>
      </c>
      <c r="R96" s="3">
        <v>12</v>
      </c>
      <c r="S96" s="3">
        <v>25</v>
      </c>
      <c r="T96" s="3">
        <f t="shared" si="83"/>
        <v>37</v>
      </c>
      <c r="U96" s="3">
        <v>0</v>
      </c>
      <c r="V96" s="3">
        <v>0</v>
      </c>
      <c r="W96" s="3">
        <f t="shared" si="84"/>
        <v>0</v>
      </c>
      <c r="X96" s="3">
        <v>0</v>
      </c>
      <c r="Y96" s="3">
        <v>0</v>
      </c>
      <c r="Z96" s="3">
        <f t="shared" si="85"/>
        <v>0</v>
      </c>
      <c r="AA96" s="4">
        <f t="shared" si="212"/>
        <v>83</v>
      </c>
      <c r="AB96" s="4">
        <f t="shared" si="212"/>
        <v>177</v>
      </c>
      <c r="AC96" s="4">
        <f t="shared" si="212"/>
        <v>260</v>
      </c>
    </row>
    <row r="97" spans="1:29" ht="25.5" customHeight="1">
      <c r="A97" s="5"/>
      <c r="B97" s="16" t="s">
        <v>90</v>
      </c>
      <c r="C97" s="4">
        <f t="shared" ref="C97:AC97" si="213">SUM(C92:C96)</f>
        <v>116</v>
      </c>
      <c r="D97" s="4">
        <f t="shared" si="213"/>
        <v>120</v>
      </c>
      <c r="E97" s="4">
        <f t="shared" si="213"/>
        <v>236</v>
      </c>
      <c r="F97" s="4">
        <f t="shared" si="213"/>
        <v>81</v>
      </c>
      <c r="G97" s="4">
        <f t="shared" si="213"/>
        <v>105</v>
      </c>
      <c r="H97" s="4">
        <f t="shared" si="213"/>
        <v>186</v>
      </c>
      <c r="I97" s="4">
        <f t="shared" si="213"/>
        <v>78</v>
      </c>
      <c r="J97" s="4">
        <f t="shared" si="213"/>
        <v>112</v>
      </c>
      <c r="K97" s="4">
        <f t="shared" si="213"/>
        <v>190</v>
      </c>
      <c r="L97" s="4">
        <f t="shared" si="213"/>
        <v>0</v>
      </c>
      <c r="M97" s="4">
        <f t="shared" si="213"/>
        <v>0</v>
      </c>
      <c r="N97" s="4">
        <f t="shared" si="213"/>
        <v>0</v>
      </c>
      <c r="O97" s="4">
        <f t="shared" si="213"/>
        <v>56</v>
      </c>
      <c r="P97" s="4">
        <f t="shared" si="213"/>
        <v>118</v>
      </c>
      <c r="Q97" s="4">
        <f t="shared" si="213"/>
        <v>174</v>
      </c>
      <c r="R97" s="4">
        <f t="shared" si="213"/>
        <v>32</v>
      </c>
      <c r="S97" s="4">
        <f t="shared" si="213"/>
        <v>46</v>
      </c>
      <c r="T97" s="4">
        <f t="shared" si="213"/>
        <v>78</v>
      </c>
      <c r="U97" s="4">
        <f t="shared" si="213"/>
        <v>0</v>
      </c>
      <c r="V97" s="4">
        <f t="shared" si="213"/>
        <v>0</v>
      </c>
      <c r="W97" s="4">
        <f t="shared" si="213"/>
        <v>0</v>
      </c>
      <c r="X97" s="4">
        <f t="shared" si="213"/>
        <v>0</v>
      </c>
      <c r="Y97" s="4">
        <f t="shared" si="213"/>
        <v>0</v>
      </c>
      <c r="Z97" s="4">
        <f t="shared" si="213"/>
        <v>0</v>
      </c>
      <c r="AA97" s="4">
        <f t="shared" si="213"/>
        <v>363</v>
      </c>
      <c r="AB97" s="4">
        <f t="shared" si="213"/>
        <v>501</v>
      </c>
      <c r="AC97" s="4">
        <f t="shared" si="213"/>
        <v>864</v>
      </c>
    </row>
    <row r="98" spans="1:29" s="17" customFormat="1" ht="25.5" customHeight="1">
      <c r="A98" s="5"/>
      <c r="B98" s="16" t="s">
        <v>8</v>
      </c>
      <c r="C98" s="4">
        <f t="shared" ref="C98:AC98" si="214">SUM(C92:C96)</f>
        <v>116</v>
      </c>
      <c r="D98" s="4">
        <f t="shared" si="214"/>
        <v>120</v>
      </c>
      <c r="E98" s="4">
        <f t="shared" si="214"/>
        <v>236</v>
      </c>
      <c r="F98" s="4">
        <f t="shared" si="214"/>
        <v>81</v>
      </c>
      <c r="G98" s="4">
        <f t="shared" si="214"/>
        <v>105</v>
      </c>
      <c r="H98" s="4">
        <f t="shared" si="214"/>
        <v>186</v>
      </c>
      <c r="I98" s="4">
        <f t="shared" si="214"/>
        <v>78</v>
      </c>
      <c r="J98" s="4">
        <f t="shared" si="214"/>
        <v>112</v>
      </c>
      <c r="K98" s="4">
        <f t="shared" si="214"/>
        <v>190</v>
      </c>
      <c r="L98" s="4">
        <f t="shared" si="214"/>
        <v>0</v>
      </c>
      <c r="M98" s="4">
        <f t="shared" si="214"/>
        <v>0</v>
      </c>
      <c r="N98" s="4">
        <f t="shared" si="214"/>
        <v>0</v>
      </c>
      <c r="O98" s="4">
        <f t="shared" si="214"/>
        <v>56</v>
      </c>
      <c r="P98" s="4">
        <f t="shared" si="214"/>
        <v>118</v>
      </c>
      <c r="Q98" s="4">
        <f t="shared" si="214"/>
        <v>174</v>
      </c>
      <c r="R98" s="4">
        <f t="shared" si="214"/>
        <v>32</v>
      </c>
      <c r="S98" s="4">
        <f t="shared" si="214"/>
        <v>46</v>
      </c>
      <c r="T98" s="4">
        <f t="shared" si="214"/>
        <v>78</v>
      </c>
      <c r="U98" s="4">
        <f t="shared" si="214"/>
        <v>0</v>
      </c>
      <c r="V98" s="4">
        <f t="shared" si="214"/>
        <v>0</v>
      </c>
      <c r="W98" s="4">
        <f t="shared" si="214"/>
        <v>0</v>
      </c>
      <c r="X98" s="4">
        <f t="shared" si="214"/>
        <v>0</v>
      </c>
      <c r="Y98" s="4">
        <f t="shared" si="214"/>
        <v>0</v>
      </c>
      <c r="Z98" s="4">
        <f t="shared" si="214"/>
        <v>0</v>
      </c>
      <c r="AA98" s="4">
        <f t="shared" si="214"/>
        <v>363</v>
      </c>
      <c r="AB98" s="4">
        <f t="shared" si="214"/>
        <v>501</v>
      </c>
      <c r="AC98" s="4">
        <f t="shared" si="214"/>
        <v>864</v>
      </c>
    </row>
    <row r="99" spans="1:29" s="17" customFormat="1" ht="25.5" customHeight="1">
      <c r="A99" s="22"/>
      <c r="B99" s="23" t="s">
        <v>9</v>
      </c>
      <c r="C99" s="24">
        <f t="shared" ref="C99:AC99" si="215">C98</f>
        <v>116</v>
      </c>
      <c r="D99" s="24">
        <f t="shared" si="215"/>
        <v>120</v>
      </c>
      <c r="E99" s="24">
        <f t="shared" si="215"/>
        <v>236</v>
      </c>
      <c r="F99" s="24">
        <f t="shared" si="215"/>
        <v>81</v>
      </c>
      <c r="G99" s="24">
        <f t="shared" si="215"/>
        <v>105</v>
      </c>
      <c r="H99" s="24">
        <f t="shared" si="215"/>
        <v>186</v>
      </c>
      <c r="I99" s="24">
        <f t="shared" si="215"/>
        <v>78</v>
      </c>
      <c r="J99" s="24">
        <f t="shared" si="215"/>
        <v>112</v>
      </c>
      <c r="K99" s="24">
        <f t="shared" si="215"/>
        <v>190</v>
      </c>
      <c r="L99" s="24">
        <f t="shared" ref="L99:N99" si="216">L98</f>
        <v>0</v>
      </c>
      <c r="M99" s="24">
        <f t="shared" si="216"/>
        <v>0</v>
      </c>
      <c r="N99" s="24">
        <f t="shared" si="216"/>
        <v>0</v>
      </c>
      <c r="O99" s="24">
        <f t="shared" si="215"/>
        <v>56</v>
      </c>
      <c r="P99" s="24">
        <f t="shared" si="215"/>
        <v>118</v>
      </c>
      <c r="Q99" s="24">
        <f t="shared" si="215"/>
        <v>174</v>
      </c>
      <c r="R99" s="24">
        <f t="shared" si="215"/>
        <v>32</v>
      </c>
      <c r="S99" s="24">
        <f t="shared" si="215"/>
        <v>46</v>
      </c>
      <c r="T99" s="24">
        <f t="shared" si="215"/>
        <v>78</v>
      </c>
      <c r="U99" s="24">
        <f t="shared" si="215"/>
        <v>0</v>
      </c>
      <c r="V99" s="24">
        <f t="shared" si="215"/>
        <v>0</v>
      </c>
      <c r="W99" s="24">
        <f t="shared" si="215"/>
        <v>0</v>
      </c>
      <c r="X99" s="24">
        <f t="shared" si="215"/>
        <v>0</v>
      </c>
      <c r="Y99" s="24">
        <f t="shared" si="215"/>
        <v>0</v>
      </c>
      <c r="Z99" s="24">
        <f t="shared" si="215"/>
        <v>0</v>
      </c>
      <c r="AA99" s="24">
        <f t="shared" si="215"/>
        <v>363</v>
      </c>
      <c r="AB99" s="24">
        <f t="shared" si="215"/>
        <v>501</v>
      </c>
      <c r="AC99" s="24">
        <f t="shared" si="215"/>
        <v>864</v>
      </c>
    </row>
    <row r="100" spans="1:29" ht="25.5" customHeight="1">
      <c r="A100" s="31" t="s">
        <v>26</v>
      </c>
      <c r="B100" s="32"/>
      <c r="C100" s="7"/>
      <c r="D100" s="8"/>
      <c r="E100" s="67"/>
      <c r="F100" s="8"/>
      <c r="G100" s="8"/>
      <c r="H100" s="67"/>
      <c r="I100" s="8"/>
      <c r="J100" s="8"/>
      <c r="K100" s="67"/>
      <c r="L100" s="76"/>
      <c r="M100" s="76"/>
      <c r="N100" s="76"/>
      <c r="O100" s="8"/>
      <c r="P100" s="8"/>
      <c r="Q100" s="67"/>
      <c r="R100" s="8"/>
      <c r="S100" s="8"/>
      <c r="T100" s="67"/>
      <c r="U100" s="9"/>
      <c r="V100" s="9"/>
      <c r="W100" s="10"/>
      <c r="X100" s="9"/>
      <c r="Y100" s="9"/>
      <c r="Z100" s="10"/>
      <c r="AA100" s="67"/>
      <c r="AB100" s="67"/>
      <c r="AC100" s="68"/>
    </row>
    <row r="101" spans="1:29" ht="25.5" customHeight="1">
      <c r="A101" s="31"/>
      <c r="B101" s="11" t="s">
        <v>5</v>
      </c>
      <c r="C101" s="7"/>
      <c r="D101" s="8"/>
      <c r="E101" s="67"/>
      <c r="F101" s="8"/>
      <c r="G101" s="8"/>
      <c r="H101" s="67"/>
      <c r="I101" s="8"/>
      <c r="J101" s="8"/>
      <c r="K101" s="67"/>
      <c r="L101" s="76"/>
      <c r="M101" s="76"/>
      <c r="N101" s="76"/>
      <c r="O101" s="8"/>
      <c r="P101" s="8"/>
      <c r="Q101" s="67"/>
      <c r="R101" s="8"/>
      <c r="S101" s="8"/>
      <c r="T101" s="67"/>
      <c r="U101" s="9"/>
      <c r="V101" s="9"/>
      <c r="W101" s="10"/>
      <c r="X101" s="9"/>
      <c r="Y101" s="9"/>
      <c r="Z101" s="10"/>
      <c r="AA101" s="67"/>
      <c r="AB101" s="67"/>
      <c r="AC101" s="68"/>
    </row>
    <row r="102" spans="1:29" ht="25.5" customHeight="1">
      <c r="A102" s="13"/>
      <c r="B102" s="6" t="s">
        <v>144</v>
      </c>
      <c r="C102" s="7"/>
      <c r="D102" s="8"/>
      <c r="E102" s="67"/>
      <c r="F102" s="8"/>
      <c r="G102" s="8"/>
      <c r="H102" s="67"/>
      <c r="I102" s="8"/>
      <c r="J102" s="8"/>
      <c r="K102" s="67"/>
      <c r="L102" s="76"/>
      <c r="M102" s="76"/>
      <c r="N102" s="76"/>
      <c r="O102" s="8"/>
      <c r="P102" s="8"/>
      <c r="Q102" s="67"/>
      <c r="R102" s="8"/>
      <c r="S102" s="8"/>
      <c r="T102" s="67"/>
      <c r="U102" s="9"/>
      <c r="V102" s="9"/>
      <c r="W102" s="10"/>
      <c r="X102" s="9"/>
      <c r="Y102" s="9"/>
      <c r="Z102" s="10"/>
      <c r="AA102" s="67"/>
      <c r="AB102" s="67"/>
      <c r="AC102" s="68"/>
    </row>
    <row r="103" spans="1:29" ht="25.5" customHeight="1">
      <c r="A103" s="13"/>
      <c r="B103" s="14" t="s">
        <v>27</v>
      </c>
      <c r="C103" s="3">
        <v>261</v>
      </c>
      <c r="D103" s="3">
        <v>195</v>
      </c>
      <c r="E103" s="3">
        <f t="shared" si="9"/>
        <v>456</v>
      </c>
      <c r="F103" s="3">
        <v>4</v>
      </c>
      <c r="G103" s="3">
        <v>0</v>
      </c>
      <c r="H103" s="3">
        <f t="shared" si="10"/>
        <v>4</v>
      </c>
      <c r="I103" s="3">
        <v>0</v>
      </c>
      <c r="J103" s="3">
        <v>0</v>
      </c>
      <c r="K103" s="3">
        <f t="shared" si="80"/>
        <v>0</v>
      </c>
      <c r="L103" s="3">
        <v>0</v>
      </c>
      <c r="M103" s="3">
        <v>0</v>
      </c>
      <c r="N103" s="3">
        <f t="shared" ref="N103:N112" si="217">L103+M103</f>
        <v>0</v>
      </c>
      <c r="O103" s="3">
        <v>0</v>
      </c>
      <c r="P103" s="3">
        <v>0</v>
      </c>
      <c r="Q103" s="3">
        <f t="shared" si="82"/>
        <v>0</v>
      </c>
      <c r="R103" s="3">
        <v>0</v>
      </c>
      <c r="S103" s="3">
        <v>0</v>
      </c>
      <c r="T103" s="3">
        <f t="shared" si="83"/>
        <v>0</v>
      </c>
      <c r="U103" s="3">
        <v>0</v>
      </c>
      <c r="V103" s="3">
        <v>0</v>
      </c>
      <c r="W103" s="3">
        <f t="shared" si="84"/>
        <v>0</v>
      </c>
      <c r="X103" s="3">
        <v>0</v>
      </c>
      <c r="Y103" s="3">
        <v>0</v>
      </c>
      <c r="Z103" s="3">
        <f t="shared" si="85"/>
        <v>0</v>
      </c>
      <c r="AA103" s="4">
        <f t="shared" ref="AA103:AA128" si="218">C103+F103+I103+O103+R103+U103+X103</f>
        <v>265</v>
      </c>
      <c r="AB103" s="4">
        <f t="shared" ref="AB103:AB128" si="219">D103+G103+J103+P103+S103+V103+Y103</f>
        <v>195</v>
      </c>
      <c r="AC103" s="4">
        <f t="shared" ref="AC103:AC128" si="220">E103+H103+K103+Q103+T103+W103+Z103</f>
        <v>460</v>
      </c>
    </row>
    <row r="104" spans="1:29" ht="25.5" customHeight="1">
      <c r="A104" s="13"/>
      <c r="B104" s="14" t="s">
        <v>28</v>
      </c>
      <c r="C104" s="3">
        <v>0</v>
      </c>
      <c r="D104" s="3">
        <v>0</v>
      </c>
      <c r="E104" s="3">
        <f t="shared" si="9"/>
        <v>0</v>
      </c>
      <c r="F104" s="3">
        <v>0</v>
      </c>
      <c r="G104" s="3">
        <v>0</v>
      </c>
      <c r="H104" s="3">
        <f t="shared" si="10"/>
        <v>0</v>
      </c>
      <c r="I104" s="3">
        <v>0</v>
      </c>
      <c r="J104" s="3">
        <v>0</v>
      </c>
      <c r="K104" s="3">
        <f t="shared" si="80"/>
        <v>0</v>
      </c>
      <c r="L104" s="3">
        <v>0</v>
      </c>
      <c r="M104" s="3">
        <v>0</v>
      </c>
      <c r="N104" s="3">
        <f t="shared" si="217"/>
        <v>0</v>
      </c>
      <c r="O104" s="3">
        <v>0</v>
      </c>
      <c r="P104" s="3">
        <v>0</v>
      </c>
      <c r="Q104" s="3">
        <f t="shared" si="82"/>
        <v>0</v>
      </c>
      <c r="R104" s="3">
        <v>1</v>
      </c>
      <c r="S104" s="3">
        <v>0</v>
      </c>
      <c r="T104" s="3">
        <f t="shared" si="83"/>
        <v>1</v>
      </c>
      <c r="U104" s="3">
        <v>0</v>
      </c>
      <c r="V104" s="3">
        <v>0</v>
      </c>
      <c r="W104" s="3">
        <f t="shared" si="84"/>
        <v>0</v>
      </c>
      <c r="X104" s="3">
        <v>0</v>
      </c>
      <c r="Y104" s="3">
        <v>0</v>
      </c>
      <c r="Z104" s="3">
        <f t="shared" si="85"/>
        <v>0</v>
      </c>
      <c r="AA104" s="4">
        <f t="shared" si="218"/>
        <v>1</v>
      </c>
      <c r="AB104" s="4">
        <f t="shared" si="219"/>
        <v>0</v>
      </c>
      <c r="AC104" s="4">
        <f t="shared" si="220"/>
        <v>1</v>
      </c>
    </row>
    <row r="105" spans="1:29" ht="25.5" customHeight="1">
      <c r="A105" s="13"/>
      <c r="B105" s="14" t="s">
        <v>156</v>
      </c>
      <c r="C105" s="3">
        <v>7</v>
      </c>
      <c r="D105" s="3">
        <v>0</v>
      </c>
      <c r="E105" s="3">
        <f t="shared" si="9"/>
        <v>7</v>
      </c>
      <c r="F105" s="3">
        <v>25</v>
      </c>
      <c r="G105" s="3">
        <v>2</v>
      </c>
      <c r="H105" s="3">
        <f t="shared" ref="H105" si="221">F105+G105</f>
        <v>27</v>
      </c>
      <c r="I105" s="3">
        <v>18</v>
      </c>
      <c r="J105" s="3">
        <v>12</v>
      </c>
      <c r="K105" s="3">
        <f t="shared" ref="K105" si="222">I105+J105</f>
        <v>30</v>
      </c>
      <c r="L105" s="3">
        <v>0</v>
      </c>
      <c r="M105" s="3">
        <v>0</v>
      </c>
      <c r="N105" s="3">
        <f t="shared" si="217"/>
        <v>0</v>
      </c>
      <c r="O105" s="3">
        <v>19</v>
      </c>
      <c r="P105" s="3">
        <v>2</v>
      </c>
      <c r="Q105" s="3">
        <f t="shared" ref="Q105" si="223">O105+P105</f>
        <v>21</v>
      </c>
      <c r="R105" s="3">
        <v>0</v>
      </c>
      <c r="S105" s="3">
        <v>0</v>
      </c>
      <c r="T105" s="3">
        <f t="shared" ref="T105" si="224">R105+S105</f>
        <v>0</v>
      </c>
      <c r="U105" s="3">
        <v>0</v>
      </c>
      <c r="V105" s="3">
        <v>0</v>
      </c>
      <c r="W105" s="3">
        <f t="shared" ref="W105" si="225">U105+V105</f>
        <v>0</v>
      </c>
      <c r="X105" s="3">
        <v>0</v>
      </c>
      <c r="Y105" s="3">
        <v>0</v>
      </c>
      <c r="Z105" s="3">
        <f t="shared" ref="Z105" si="226">X105+Y105</f>
        <v>0</v>
      </c>
      <c r="AA105" s="4">
        <f>C105+F105+I105+O105+R105+U105+X105</f>
        <v>69</v>
      </c>
      <c r="AB105" s="4">
        <f t="shared" si="219"/>
        <v>16</v>
      </c>
      <c r="AC105" s="4">
        <f t="shared" si="220"/>
        <v>85</v>
      </c>
    </row>
    <row r="106" spans="1:29" ht="25.5" customHeight="1">
      <c r="A106" s="13"/>
      <c r="B106" s="14" t="s">
        <v>11</v>
      </c>
      <c r="C106" s="3">
        <v>33</v>
      </c>
      <c r="D106" s="3">
        <v>4</v>
      </c>
      <c r="E106" s="3">
        <f t="shared" si="9"/>
        <v>37</v>
      </c>
      <c r="F106" s="3">
        <v>43</v>
      </c>
      <c r="G106" s="3">
        <v>11</v>
      </c>
      <c r="H106" s="3">
        <f t="shared" si="10"/>
        <v>54</v>
      </c>
      <c r="I106" s="3">
        <v>56</v>
      </c>
      <c r="J106" s="3">
        <v>16</v>
      </c>
      <c r="K106" s="3">
        <f t="shared" si="80"/>
        <v>72</v>
      </c>
      <c r="L106" s="3">
        <v>0</v>
      </c>
      <c r="M106" s="3">
        <v>0</v>
      </c>
      <c r="N106" s="3">
        <f t="shared" si="217"/>
        <v>0</v>
      </c>
      <c r="O106" s="3">
        <v>44</v>
      </c>
      <c r="P106" s="3">
        <v>17</v>
      </c>
      <c r="Q106" s="3">
        <f t="shared" si="82"/>
        <v>61</v>
      </c>
      <c r="R106" s="3">
        <v>27</v>
      </c>
      <c r="S106" s="3">
        <v>6</v>
      </c>
      <c r="T106" s="3">
        <f t="shared" si="83"/>
        <v>33</v>
      </c>
      <c r="U106" s="3">
        <v>0</v>
      </c>
      <c r="V106" s="3">
        <v>0</v>
      </c>
      <c r="W106" s="3">
        <f t="shared" si="84"/>
        <v>0</v>
      </c>
      <c r="X106" s="3">
        <v>0</v>
      </c>
      <c r="Y106" s="3">
        <v>0</v>
      </c>
      <c r="Z106" s="3">
        <f t="shared" si="85"/>
        <v>0</v>
      </c>
      <c r="AA106" s="4">
        <f t="shared" si="218"/>
        <v>203</v>
      </c>
      <c r="AB106" s="4">
        <f t="shared" si="219"/>
        <v>54</v>
      </c>
      <c r="AC106" s="4">
        <f t="shared" si="220"/>
        <v>257</v>
      </c>
    </row>
    <row r="107" spans="1:29" ht="25.5" customHeight="1">
      <c r="A107" s="13"/>
      <c r="B107" s="27" t="s">
        <v>29</v>
      </c>
      <c r="C107" s="3">
        <v>2</v>
      </c>
      <c r="D107" s="3">
        <v>3</v>
      </c>
      <c r="E107" s="3">
        <f t="shared" si="9"/>
        <v>5</v>
      </c>
      <c r="F107" s="3">
        <v>25</v>
      </c>
      <c r="G107" s="3">
        <v>33</v>
      </c>
      <c r="H107" s="3">
        <f t="shared" si="10"/>
        <v>58</v>
      </c>
      <c r="I107" s="3">
        <v>25</v>
      </c>
      <c r="J107" s="3">
        <v>35</v>
      </c>
      <c r="K107" s="3">
        <f t="shared" si="80"/>
        <v>60</v>
      </c>
      <c r="L107" s="3">
        <v>0</v>
      </c>
      <c r="M107" s="3">
        <v>0</v>
      </c>
      <c r="N107" s="3">
        <f t="shared" si="217"/>
        <v>0</v>
      </c>
      <c r="O107" s="3">
        <v>22</v>
      </c>
      <c r="P107" s="3">
        <v>31</v>
      </c>
      <c r="Q107" s="3">
        <f t="shared" si="82"/>
        <v>53</v>
      </c>
      <c r="R107" s="3">
        <v>10</v>
      </c>
      <c r="S107" s="3">
        <v>6</v>
      </c>
      <c r="T107" s="3">
        <f t="shared" si="83"/>
        <v>16</v>
      </c>
      <c r="U107" s="3">
        <v>0</v>
      </c>
      <c r="V107" s="3">
        <v>0</v>
      </c>
      <c r="W107" s="3">
        <f t="shared" si="84"/>
        <v>0</v>
      </c>
      <c r="X107" s="3">
        <v>0</v>
      </c>
      <c r="Y107" s="3">
        <v>0</v>
      </c>
      <c r="Z107" s="3">
        <f t="shared" si="85"/>
        <v>0</v>
      </c>
      <c r="AA107" s="4">
        <f t="shared" si="218"/>
        <v>84</v>
      </c>
      <c r="AB107" s="4">
        <f t="shared" si="219"/>
        <v>108</v>
      </c>
      <c r="AC107" s="4">
        <f t="shared" si="220"/>
        <v>192</v>
      </c>
    </row>
    <row r="108" spans="1:29" ht="25.5" customHeight="1">
      <c r="A108" s="13"/>
      <c r="B108" s="27" t="s">
        <v>108</v>
      </c>
      <c r="C108" s="3">
        <v>0</v>
      </c>
      <c r="D108" s="3">
        <v>0</v>
      </c>
      <c r="E108" s="3">
        <f t="shared" ref="E108" si="227">C108+D108</f>
        <v>0</v>
      </c>
      <c r="F108" s="3">
        <v>0</v>
      </c>
      <c r="G108" s="3">
        <v>0</v>
      </c>
      <c r="H108" s="3">
        <f t="shared" ref="H108" si="228">F108+G108</f>
        <v>0</v>
      </c>
      <c r="I108" s="3">
        <v>0</v>
      </c>
      <c r="J108" s="3">
        <v>0</v>
      </c>
      <c r="K108" s="3">
        <f t="shared" ref="K108" si="229">I108+J108</f>
        <v>0</v>
      </c>
      <c r="L108" s="3">
        <v>0</v>
      </c>
      <c r="M108" s="3">
        <v>0</v>
      </c>
      <c r="N108" s="3">
        <f t="shared" si="217"/>
        <v>0</v>
      </c>
      <c r="O108" s="3">
        <v>0</v>
      </c>
      <c r="P108" s="3">
        <v>0</v>
      </c>
      <c r="Q108" s="3">
        <f t="shared" ref="Q108" si="230">O108+P108</f>
        <v>0</v>
      </c>
      <c r="R108" s="3">
        <v>1</v>
      </c>
      <c r="S108" s="3">
        <v>1</v>
      </c>
      <c r="T108" s="3">
        <f t="shared" ref="T108" si="231">R108+S108</f>
        <v>2</v>
      </c>
      <c r="U108" s="3">
        <v>0</v>
      </c>
      <c r="V108" s="3">
        <v>0</v>
      </c>
      <c r="W108" s="3">
        <f t="shared" ref="W108" si="232">U108+V108</f>
        <v>0</v>
      </c>
      <c r="X108" s="3">
        <v>0</v>
      </c>
      <c r="Y108" s="3">
        <v>0</v>
      </c>
      <c r="Z108" s="3">
        <f t="shared" ref="Z108" si="233">X108+Y108</f>
        <v>0</v>
      </c>
      <c r="AA108" s="4">
        <f t="shared" si="218"/>
        <v>1</v>
      </c>
      <c r="AB108" s="4">
        <f t="shared" si="219"/>
        <v>1</v>
      </c>
      <c r="AC108" s="4">
        <f t="shared" si="220"/>
        <v>2</v>
      </c>
    </row>
    <row r="109" spans="1:29" ht="25.5" customHeight="1">
      <c r="A109" s="13"/>
      <c r="B109" s="14" t="s">
        <v>12</v>
      </c>
      <c r="C109" s="3">
        <v>23</v>
      </c>
      <c r="D109" s="3">
        <v>1</v>
      </c>
      <c r="E109" s="3">
        <f t="shared" si="9"/>
        <v>24</v>
      </c>
      <c r="F109" s="3">
        <v>42</v>
      </c>
      <c r="G109" s="3">
        <v>10</v>
      </c>
      <c r="H109" s="3">
        <f t="shared" si="10"/>
        <v>52</v>
      </c>
      <c r="I109" s="3">
        <v>49</v>
      </c>
      <c r="J109" s="3">
        <v>11</v>
      </c>
      <c r="K109" s="3">
        <f t="shared" si="80"/>
        <v>60</v>
      </c>
      <c r="L109" s="3">
        <v>0</v>
      </c>
      <c r="M109" s="3">
        <v>0</v>
      </c>
      <c r="N109" s="3">
        <f t="shared" si="217"/>
        <v>0</v>
      </c>
      <c r="O109" s="3">
        <v>59</v>
      </c>
      <c r="P109" s="3">
        <v>8</v>
      </c>
      <c r="Q109" s="3">
        <f t="shared" si="82"/>
        <v>67</v>
      </c>
      <c r="R109" s="3">
        <v>5</v>
      </c>
      <c r="S109" s="3">
        <v>0</v>
      </c>
      <c r="T109" s="3">
        <f t="shared" si="83"/>
        <v>5</v>
      </c>
      <c r="U109" s="3">
        <v>0</v>
      </c>
      <c r="V109" s="3">
        <v>0</v>
      </c>
      <c r="W109" s="3">
        <f t="shared" si="84"/>
        <v>0</v>
      </c>
      <c r="X109" s="3">
        <v>0</v>
      </c>
      <c r="Y109" s="3">
        <v>0</v>
      </c>
      <c r="Z109" s="3">
        <f t="shared" si="85"/>
        <v>0</v>
      </c>
      <c r="AA109" s="4">
        <f t="shared" si="218"/>
        <v>178</v>
      </c>
      <c r="AB109" s="4">
        <f t="shared" si="219"/>
        <v>30</v>
      </c>
      <c r="AC109" s="4">
        <f t="shared" si="220"/>
        <v>208</v>
      </c>
    </row>
    <row r="110" spans="1:29" ht="25.5" customHeight="1">
      <c r="A110" s="13"/>
      <c r="B110" s="14" t="s">
        <v>77</v>
      </c>
      <c r="C110" s="3">
        <v>0</v>
      </c>
      <c r="D110" s="3">
        <v>0</v>
      </c>
      <c r="E110" s="3">
        <f t="shared" si="9"/>
        <v>0</v>
      </c>
      <c r="F110" s="3">
        <v>0</v>
      </c>
      <c r="G110" s="3">
        <v>0</v>
      </c>
      <c r="H110" s="3">
        <f t="shared" si="10"/>
        <v>0</v>
      </c>
      <c r="I110" s="3">
        <v>0</v>
      </c>
      <c r="J110" s="3">
        <v>0</v>
      </c>
      <c r="K110" s="3">
        <f t="shared" si="80"/>
        <v>0</v>
      </c>
      <c r="L110" s="3">
        <v>0</v>
      </c>
      <c r="M110" s="3">
        <v>0</v>
      </c>
      <c r="N110" s="3">
        <f t="shared" si="217"/>
        <v>0</v>
      </c>
      <c r="O110" s="3">
        <v>0</v>
      </c>
      <c r="P110" s="3">
        <v>0</v>
      </c>
      <c r="Q110" s="3">
        <f t="shared" si="82"/>
        <v>0</v>
      </c>
      <c r="R110" s="3">
        <v>5</v>
      </c>
      <c r="S110" s="3">
        <v>1</v>
      </c>
      <c r="T110" s="3">
        <f t="shared" si="83"/>
        <v>6</v>
      </c>
      <c r="U110" s="3">
        <v>0</v>
      </c>
      <c r="V110" s="3">
        <v>0</v>
      </c>
      <c r="W110" s="3">
        <f t="shared" si="84"/>
        <v>0</v>
      </c>
      <c r="X110" s="3">
        <v>0</v>
      </c>
      <c r="Y110" s="3">
        <v>0</v>
      </c>
      <c r="Z110" s="3">
        <f t="shared" si="85"/>
        <v>0</v>
      </c>
      <c r="AA110" s="4">
        <f t="shared" si="218"/>
        <v>5</v>
      </c>
      <c r="AB110" s="4">
        <f t="shared" si="219"/>
        <v>1</v>
      </c>
      <c r="AC110" s="4">
        <f t="shared" si="220"/>
        <v>6</v>
      </c>
    </row>
    <row r="111" spans="1:29" ht="25.5" customHeight="1">
      <c r="A111" s="13"/>
      <c r="B111" s="27" t="s">
        <v>85</v>
      </c>
      <c r="C111" s="3">
        <v>26</v>
      </c>
      <c r="D111" s="3">
        <v>17</v>
      </c>
      <c r="E111" s="3">
        <f t="shared" ref="E111:E112" si="234">C111+D111</f>
        <v>43</v>
      </c>
      <c r="F111" s="3">
        <v>19</v>
      </c>
      <c r="G111" s="3">
        <v>21</v>
      </c>
      <c r="H111" s="3">
        <f t="shared" ref="H111:H112" si="235">F111+G111</f>
        <v>40</v>
      </c>
      <c r="I111" s="3">
        <v>12</v>
      </c>
      <c r="J111" s="3">
        <v>16</v>
      </c>
      <c r="K111" s="3">
        <f t="shared" ref="K111:K112" si="236">I111+J111</f>
        <v>28</v>
      </c>
      <c r="L111" s="3">
        <v>0</v>
      </c>
      <c r="M111" s="3">
        <v>0</v>
      </c>
      <c r="N111" s="3">
        <f t="shared" si="217"/>
        <v>0</v>
      </c>
      <c r="O111" s="3">
        <v>14</v>
      </c>
      <c r="P111" s="3">
        <v>11</v>
      </c>
      <c r="Q111" s="3">
        <f t="shared" ref="Q111:Q112" si="237">O111+P111</f>
        <v>25</v>
      </c>
      <c r="R111" s="3">
        <v>8</v>
      </c>
      <c r="S111" s="3">
        <v>7</v>
      </c>
      <c r="T111" s="3">
        <f t="shared" ref="T111:T112" si="238">R111+S111</f>
        <v>15</v>
      </c>
      <c r="U111" s="3">
        <v>0</v>
      </c>
      <c r="V111" s="3">
        <v>0</v>
      </c>
      <c r="W111" s="3">
        <f t="shared" ref="W111:W112" si="239">U111+V111</f>
        <v>0</v>
      </c>
      <c r="X111" s="3">
        <v>0</v>
      </c>
      <c r="Y111" s="3">
        <v>0</v>
      </c>
      <c r="Z111" s="3">
        <f t="shared" ref="Z111:Z112" si="240">X111+Y111</f>
        <v>0</v>
      </c>
      <c r="AA111" s="4">
        <f t="shared" si="218"/>
        <v>79</v>
      </c>
      <c r="AB111" s="4">
        <f t="shared" si="219"/>
        <v>72</v>
      </c>
      <c r="AC111" s="4">
        <f t="shared" si="220"/>
        <v>151</v>
      </c>
    </row>
    <row r="112" spans="1:29" ht="25.5" customHeight="1">
      <c r="A112" s="13"/>
      <c r="B112" s="27" t="s">
        <v>157</v>
      </c>
      <c r="C112" s="3">
        <v>6</v>
      </c>
      <c r="D112" s="3">
        <v>5</v>
      </c>
      <c r="E112" s="3">
        <f t="shared" si="234"/>
        <v>11</v>
      </c>
      <c r="F112" s="3">
        <v>16</v>
      </c>
      <c r="G112" s="3">
        <v>10</v>
      </c>
      <c r="H112" s="3">
        <f t="shared" si="235"/>
        <v>26</v>
      </c>
      <c r="I112" s="3">
        <v>28</v>
      </c>
      <c r="J112" s="3">
        <v>13</v>
      </c>
      <c r="K112" s="3">
        <f t="shared" si="236"/>
        <v>41</v>
      </c>
      <c r="L112" s="3">
        <v>0</v>
      </c>
      <c r="M112" s="3">
        <v>0</v>
      </c>
      <c r="N112" s="3">
        <f t="shared" si="217"/>
        <v>0</v>
      </c>
      <c r="O112" s="3">
        <v>23</v>
      </c>
      <c r="P112" s="3">
        <v>8</v>
      </c>
      <c r="Q112" s="3">
        <f t="shared" si="237"/>
        <v>31</v>
      </c>
      <c r="R112" s="3">
        <v>4</v>
      </c>
      <c r="S112" s="3">
        <v>2</v>
      </c>
      <c r="T112" s="3">
        <f t="shared" si="238"/>
        <v>6</v>
      </c>
      <c r="U112" s="3">
        <v>0</v>
      </c>
      <c r="V112" s="3">
        <v>0</v>
      </c>
      <c r="W112" s="3">
        <f t="shared" si="239"/>
        <v>0</v>
      </c>
      <c r="X112" s="3">
        <v>0</v>
      </c>
      <c r="Y112" s="3">
        <v>0</v>
      </c>
      <c r="Z112" s="3">
        <f t="shared" si="240"/>
        <v>0</v>
      </c>
      <c r="AA112" s="4">
        <f t="shared" si="218"/>
        <v>77</v>
      </c>
      <c r="AB112" s="4">
        <f t="shared" si="219"/>
        <v>38</v>
      </c>
      <c r="AC112" s="4">
        <f t="shared" si="220"/>
        <v>115</v>
      </c>
    </row>
    <row r="113" spans="1:29" ht="25.5" customHeight="1">
      <c r="A113" s="5"/>
      <c r="B113" s="14" t="s">
        <v>30</v>
      </c>
      <c r="C113" s="3">
        <v>24</v>
      </c>
      <c r="D113" s="3">
        <v>1</v>
      </c>
      <c r="E113" s="3">
        <f t="shared" ref="E113:E204" si="241">C113+D113</f>
        <v>25</v>
      </c>
      <c r="F113" s="3">
        <v>43</v>
      </c>
      <c r="G113" s="3">
        <v>11</v>
      </c>
      <c r="H113" s="3">
        <f t="shared" ref="H113:H204" si="242">F113+G113</f>
        <v>54</v>
      </c>
      <c r="I113" s="3">
        <v>52</v>
      </c>
      <c r="J113" s="3">
        <v>22</v>
      </c>
      <c r="K113" s="3">
        <f t="shared" si="80"/>
        <v>74</v>
      </c>
      <c r="L113" s="3">
        <v>0</v>
      </c>
      <c r="M113" s="3">
        <v>0</v>
      </c>
      <c r="N113" s="3">
        <f t="shared" ref="N113:N128" si="243">L113+M113</f>
        <v>0</v>
      </c>
      <c r="O113" s="3">
        <v>44</v>
      </c>
      <c r="P113" s="3">
        <v>18</v>
      </c>
      <c r="Q113" s="3">
        <f t="shared" si="82"/>
        <v>62</v>
      </c>
      <c r="R113" s="3">
        <v>7</v>
      </c>
      <c r="S113" s="3">
        <v>0</v>
      </c>
      <c r="T113" s="3">
        <f t="shared" si="83"/>
        <v>7</v>
      </c>
      <c r="U113" s="3">
        <v>0</v>
      </c>
      <c r="V113" s="3">
        <v>0</v>
      </c>
      <c r="W113" s="3">
        <f t="shared" si="84"/>
        <v>0</v>
      </c>
      <c r="X113" s="3">
        <v>0</v>
      </c>
      <c r="Y113" s="3">
        <v>0</v>
      </c>
      <c r="Z113" s="3">
        <f t="shared" si="85"/>
        <v>0</v>
      </c>
      <c r="AA113" s="4">
        <f t="shared" si="218"/>
        <v>170</v>
      </c>
      <c r="AB113" s="4">
        <f t="shared" si="219"/>
        <v>52</v>
      </c>
      <c r="AC113" s="4">
        <f t="shared" si="220"/>
        <v>222</v>
      </c>
    </row>
    <row r="114" spans="1:29" ht="25.5" customHeight="1">
      <c r="A114" s="12"/>
      <c r="B114" s="14" t="s">
        <v>14</v>
      </c>
      <c r="C114" s="3">
        <v>20</v>
      </c>
      <c r="D114" s="3">
        <v>15</v>
      </c>
      <c r="E114" s="3">
        <f t="shared" si="241"/>
        <v>35</v>
      </c>
      <c r="F114" s="3">
        <v>41</v>
      </c>
      <c r="G114" s="3">
        <v>17</v>
      </c>
      <c r="H114" s="3">
        <f t="shared" si="242"/>
        <v>58</v>
      </c>
      <c r="I114" s="3">
        <v>51</v>
      </c>
      <c r="J114" s="3">
        <v>22</v>
      </c>
      <c r="K114" s="3">
        <f t="shared" ref="K114:K204" si="244">I114+J114</f>
        <v>73</v>
      </c>
      <c r="L114" s="3">
        <v>0</v>
      </c>
      <c r="M114" s="3">
        <v>0</v>
      </c>
      <c r="N114" s="3">
        <f t="shared" si="243"/>
        <v>0</v>
      </c>
      <c r="O114" s="3">
        <v>36</v>
      </c>
      <c r="P114" s="3">
        <v>31</v>
      </c>
      <c r="Q114" s="3">
        <f t="shared" ref="Q114:Q204" si="245">O114+P114</f>
        <v>67</v>
      </c>
      <c r="R114" s="3">
        <v>10</v>
      </c>
      <c r="S114" s="3">
        <v>3</v>
      </c>
      <c r="T114" s="3">
        <f t="shared" ref="T114:T204" si="246">R114+S114</f>
        <v>13</v>
      </c>
      <c r="U114" s="3">
        <v>0</v>
      </c>
      <c r="V114" s="3">
        <v>0</v>
      </c>
      <c r="W114" s="3">
        <f t="shared" ref="W114:W204" si="247">U114+V114</f>
        <v>0</v>
      </c>
      <c r="X114" s="3">
        <v>0</v>
      </c>
      <c r="Y114" s="3">
        <v>0</v>
      </c>
      <c r="Z114" s="3">
        <f t="shared" ref="Z114:Z204" si="248">X114+Y114</f>
        <v>0</v>
      </c>
      <c r="AA114" s="4">
        <f t="shared" si="218"/>
        <v>158</v>
      </c>
      <c r="AB114" s="4">
        <f t="shared" si="219"/>
        <v>88</v>
      </c>
      <c r="AC114" s="4">
        <f t="shared" si="220"/>
        <v>246</v>
      </c>
    </row>
    <row r="115" spans="1:29" ht="25.5" customHeight="1">
      <c r="A115" s="13"/>
      <c r="B115" s="14" t="s">
        <v>109</v>
      </c>
      <c r="C115" s="3">
        <v>0</v>
      </c>
      <c r="D115" s="3">
        <v>0</v>
      </c>
      <c r="E115" s="3">
        <f t="shared" ref="E115:E116" si="249">C115+D115</f>
        <v>0</v>
      </c>
      <c r="F115" s="3">
        <v>0</v>
      </c>
      <c r="G115" s="3">
        <v>0</v>
      </c>
      <c r="H115" s="3">
        <f t="shared" ref="H115:H116" si="250">F115+G115</f>
        <v>0</v>
      </c>
      <c r="I115" s="3">
        <v>0</v>
      </c>
      <c r="J115" s="3">
        <v>0</v>
      </c>
      <c r="K115" s="3">
        <f t="shared" ref="K115:K116" si="251">I115+J115</f>
        <v>0</v>
      </c>
      <c r="L115" s="3">
        <v>0</v>
      </c>
      <c r="M115" s="3">
        <v>0</v>
      </c>
      <c r="N115" s="3">
        <f t="shared" si="243"/>
        <v>0</v>
      </c>
      <c r="O115" s="3">
        <v>0</v>
      </c>
      <c r="P115" s="3">
        <v>0</v>
      </c>
      <c r="Q115" s="3">
        <f t="shared" ref="Q115:Q116" si="252">O115+P115</f>
        <v>0</v>
      </c>
      <c r="R115" s="3">
        <v>2</v>
      </c>
      <c r="S115" s="3">
        <v>0</v>
      </c>
      <c r="T115" s="3">
        <f t="shared" ref="T115:T116" si="253">R115+S115</f>
        <v>2</v>
      </c>
      <c r="U115" s="3">
        <v>0</v>
      </c>
      <c r="V115" s="3">
        <v>0</v>
      </c>
      <c r="W115" s="3">
        <f t="shared" ref="W115:W116" si="254">U115+V115</f>
        <v>0</v>
      </c>
      <c r="X115" s="3">
        <v>0</v>
      </c>
      <c r="Y115" s="3">
        <v>0</v>
      </c>
      <c r="Z115" s="3">
        <f t="shared" ref="Z115:Z116" si="255">X115+Y115</f>
        <v>0</v>
      </c>
      <c r="AA115" s="4">
        <f t="shared" si="218"/>
        <v>2</v>
      </c>
      <c r="AB115" s="4">
        <f t="shared" si="219"/>
        <v>0</v>
      </c>
      <c r="AC115" s="4">
        <f t="shared" si="220"/>
        <v>2</v>
      </c>
    </row>
    <row r="116" spans="1:29" ht="25.5" customHeight="1">
      <c r="A116" s="13"/>
      <c r="B116" s="14" t="s">
        <v>110</v>
      </c>
      <c r="C116" s="3">
        <v>3</v>
      </c>
      <c r="D116" s="3">
        <v>0</v>
      </c>
      <c r="E116" s="3">
        <f t="shared" si="249"/>
        <v>3</v>
      </c>
      <c r="F116" s="3">
        <v>28</v>
      </c>
      <c r="G116" s="3">
        <v>23</v>
      </c>
      <c r="H116" s="3">
        <f t="shared" si="250"/>
        <v>51</v>
      </c>
      <c r="I116" s="3">
        <v>22</v>
      </c>
      <c r="J116" s="3">
        <v>19</v>
      </c>
      <c r="K116" s="3">
        <f t="shared" si="251"/>
        <v>41</v>
      </c>
      <c r="L116" s="3">
        <v>0</v>
      </c>
      <c r="M116" s="3">
        <v>0</v>
      </c>
      <c r="N116" s="3">
        <f t="shared" si="243"/>
        <v>0</v>
      </c>
      <c r="O116" s="3">
        <v>14</v>
      </c>
      <c r="P116" s="3">
        <v>5</v>
      </c>
      <c r="Q116" s="3">
        <f t="shared" si="252"/>
        <v>19</v>
      </c>
      <c r="R116" s="3">
        <v>4</v>
      </c>
      <c r="S116" s="3">
        <v>4</v>
      </c>
      <c r="T116" s="3">
        <f t="shared" si="253"/>
        <v>8</v>
      </c>
      <c r="U116" s="3">
        <v>0</v>
      </c>
      <c r="V116" s="3">
        <v>0</v>
      </c>
      <c r="W116" s="3">
        <f t="shared" si="254"/>
        <v>0</v>
      </c>
      <c r="X116" s="3">
        <v>0</v>
      </c>
      <c r="Y116" s="3">
        <v>0</v>
      </c>
      <c r="Z116" s="3">
        <f t="shared" si="255"/>
        <v>0</v>
      </c>
      <c r="AA116" s="4">
        <f t="shared" si="218"/>
        <v>71</v>
      </c>
      <c r="AB116" s="4">
        <f t="shared" si="219"/>
        <v>51</v>
      </c>
      <c r="AC116" s="4">
        <f t="shared" si="220"/>
        <v>122</v>
      </c>
    </row>
    <row r="117" spans="1:29" ht="25.5" customHeight="1">
      <c r="A117" s="13"/>
      <c r="B117" s="27" t="s">
        <v>31</v>
      </c>
      <c r="C117" s="3">
        <v>0</v>
      </c>
      <c r="D117" s="3">
        <v>0</v>
      </c>
      <c r="E117" s="3">
        <f t="shared" si="241"/>
        <v>0</v>
      </c>
      <c r="F117" s="3">
        <v>0</v>
      </c>
      <c r="G117" s="3">
        <v>0</v>
      </c>
      <c r="H117" s="3">
        <f t="shared" si="242"/>
        <v>0</v>
      </c>
      <c r="I117" s="3">
        <v>0</v>
      </c>
      <c r="J117" s="3">
        <v>0</v>
      </c>
      <c r="K117" s="3">
        <f t="shared" si="244"/>
        <v>0</v>
      </c>
      <c r="L117" s="3">
        <v>0</v>
      </c>
      <c r="M117" s="3">
        <v>0</v>
      </c>
      <c r="N117" s="3">
        <f t="shared" si="243"/>
        <v>0</v>
      </c>
      <c r="O117" s="3">
        <v>0</v>
      </c>
      <c r="P117" s="3">
        <v>0</v>
      </c>
      <c r="Q117" s="3">
        <f t="shared" si="245"/>
        <v>0</v>
      </c>
      <c r="R117" s="3">
        <v>2</v>
      </c>
      <c r="S117" s="3">
        <v>1</v>
      </c>
      <c r="T117" s="3">
        <f t="shared" si="246"/>
        <v>3</v>
      </c>
      <c r="U117" s="3">
        <v>0</v>
      </c>
      <c r="V117" s="3">
        <v>0</v>
      </c>
      <c r="W117" s="3">
        <f t="shared" si="247"/>
        <v>0</v>
      </c>
      <c r="X117" s="3">
        <v>0</v>
      </c>
      <c r="Y117" s="3">
        <v>0</v>
      </c>
      <c r="Z117" s="3">
        <f t="shared" si="248"/>
        <v>0</v>
      </c>
      <c r="AA117" s="4">
        <f t="shared" si="218"/>
        <v>2</v>
      </c>
      <c r="AB117" s="4">
        <f t="shared" si="219"/>
        <v>1</v>
      </c>
      <c r="AC117" s="4">
        <f t="shared" si="220"/>
        <v>3</v>
      </c>
    </row>
    <row r="118" spans="1:29" ht="25.5" customHeight="1">
      <c r="A118" s="13"/>
      <c r="B118" s="14" t="s">
        <v>32</v>
      </c>
      <c r="C118" s="3">
        <v>0</v>
      </c>
      <c r="D118" s="3">
        <v>0</v>
      </c>
      <c r="E118" s="3">
        <f t="shared" si="241"/>
        <v>0</v>
      </c>
      <c r="F118" s="3">
        <v>26</v>
      </c>
      <c r="G118" s="3">
        <v>33</v>
      </c>
      <c r="H118" s="3">
        <f t="shared" si="242"/>
        <v>59</v>
      </c>
      <c r="I118" s="3">
        <v>42</v>
      </c>
      <c r="J118" s="3">
        <v>19</v>
      </c>
      <c r="K118" s="3">
        <f t="shared" si="244"/>
        <v>61</v>
      </c>
      <c r="L118" s="3">
        <v>0</v>
      </c>
      <c r="M118" s="3">
        <v>0</v>
      </c>
      <c r="N118" s="3">
        <f t="shared" si="243"/>
        <v>0</v>
      </c>
      <c r="O118" s="3">
        <v>18</v>
      </c>
      <c r="P118" s="3">
        <v>19</v>
      </c>
      <c r="Q118" s="3">
        <f t="shared" si="245"/>
        <v>37</v>
      </c>
      <c r="R118" s="3">
        <v>7</v>
      </c>
      <c r="S118" s="3">
        <v>4</v>
      </c>
      <c r="T118" s="3">
        <f t="shared" si="246"/>
        <v>11</v>
      </c>
      <c r="U118" s="3">
        <v>0</v>
      </c>
      <c r="V118" s="3">
        <v>0</v>
      </c>
      <c r="W118" s="3">
        <f t="shared" si="247"/>
        <v>0</v>
      </c>
      <c r="X118" s="3">
        <v>0</v>
      </c>
      <c r="Y118" s="3">
        <v>0</v>
      </c>
      <c r="Z118" s="3">
        <f t="shared" si="248"/>
        <v>0</v>
      </c>
      <c r="AA118" s="4">
        <f t="shared" si="218"/>
        <v>93</v>
      </c>
      <c r="AB118" s="4">
        <f t="shared" si="219"/>
        <v>75</v>
      </c>
      <c r="AC118" s="4">
        <f t="shared" si="220"/>
        <v>168</v>
      </c>
    </row>
    <row r="119" spans="1:29" ht="25.5" customHeight="1">
      <c r="A119" s="13"/>
      <c r="B119" s="14" t="s">
        <v>33</v>
      </c>
      <c r="C119" s="3">
        <v>2</v>
      </c>
      <c r="D119" s="3">
        <v>3</v>
      </c>
      <c r="E119" s="3">
        <f t="shared" si="241"/>
        <v>5</v>
      </c>
      <c r="F119" s="3">
        <v>18</v>
      </c>
      <c r="G119" s="3">
        <v>15</v>
      </c>
      <c r="H119" s="3">
        <f t="shared" si="242"/>
        <v>33</v>
      </c>
      <c r="I119" s="3">
        <v>14</v>
      </c>
      <c r="J119" s="3">
        <v>7</v>
      </c>
      <c r="K119" s="3">
        <f t="shared" si="244"/>
        <v>21</v>
      </c>
      <c r="L119" s="3">
        <v>0</v>
      </c>
      <c r="M119" s="3">
        <v>0</v>
      </c>
      <c r="N119" s="3">
        <f t="shared" si="243"/>
        <v>0</v>
      </c>
      <c r="O119" s="3">
        <v>9</v>
      </c>
      <c r="P119" s="3">
        <v>10</v>
      </c>
      <c r="Q119" s="3">
        <f t="shared" si="245"/>
        <v>19</v>
      </c>
      <c r="R119" s="3">
        <v>10</v>
      </c>
      <c r="S119" s="3">
        <v>4</v>
      </c>
      <c r="T119" s="3">
        <f t="shared" si="246"/>
        <v>14</v>
      </c>
      <c r="U119" s="3">
        <v>0</v>
      </c>
      <c r="V119" s="3">
        <v>0</v>
      </c>
      <c r="W119" s="3">
        <f t="shared" si="247"/>
        <v>0</v>
      </c>
      <c r="X119" s="3">
        <v>0</v>
      </c>
      <c r="Y119" s="3">
        <v>0</v>
      </c>
      <c r="Z119" s="3">
        <f t="shared" si="248"/>
        <v>0</v>
      </c>
      <c r="AA119" s="4">
        <f t="shared" si="218"/>
        <v>53</v>
      </c>
      <c r="AB119" s="4">
        <f t="shared" si="219"/>
        <v>39</v>
      </c>
      <c r="AC119" s="4">
        <f t="shared" si="220"/>
        <v>92</v>
      </c>
    </row>
    <row r="120" spans="1:29" ht="25.5" customHeight="1">
      <c r="A120" s="13"/>
      <c r="B120" s="14" t="s">
        <v>158</v>
      </c>
      <c r="C120" s="3">
        <v>50</v>
      </c>
      <c r="D120" s="3">
        <v>7</v>
      </c>
      <c r="E120" s="3">
        <f t="shared" ref="E120" si="256">C120+D120</f>
        <v>57</v>
      </c>
      <c r="F120" s="3">
        <v>42</v>
      </c>
      <c r="G120" s="3">
        <v>10</v>
      </c>
      <c r="H120" s="3">
        <f t="shared" ref="H120" si="257">F120+G120</f>
        <v>52</v>
      </c>
      <c r="I120" s="3">
        <v>41</v>
      </c>
      <c r="J120" s="3">
        <v>14</v>
      </c>
      <c r="K120" s="3">
        <f t="shared" ref="K120" si="258">I120+J120</f>
        <v>55</v>
      </c>
      <c r="L120" s="3">
        <v>0</v>
      </c>
      <c r="M120" s="3">
        <v>0</v>
      </c>
      <c r="N120" s="3">
        <f t="shared" si="243"/>
        <v>0</v>
      </c>
      <c r="O120" s="3">
        <v>37</v>
      </c>
      <c r="P120" s="3">
        <v>19</v>
      </c>
      <c r="Q120" s="3">
        <f t="shared" ref="Q120" si="259">O120+P120</f>
        <v>56</v>
      </c>
      <c r="R120" s="3">
        <v>0</v>
      </c>
      <c r="S120" s="3">
        <v>0</v>
      </c>
      <c r="T120" s="3">
        <f t="shared" ref="T120" si="260">R120+S120</f>
        <v>0</v>
      </c>
      <c r="U120" s="3">
        <v>0</v>
      </c>
      <c r="V120" s="3">
        <v>0</v>
      </c>
      <c r="W120" s="3">
        <f t="shared" ref="W120" si="261">U120+V120</f>
        <v>0</v>
      </c>
      <c r="X120" s="3">
        <v>0</v>
      </c>
      <c r="Y120" s="3">
        <v>0</v>
      </c>
      <c r="Z120" s="3">
        <f t="shared" ref="Z120" si="262">X120+Y120</f>
        <v>0</v>
      </c>
      <c r="AA120" s="4">
        <f t="shared" si="218"/>
        <v>170</v>
      </c>
      <c r="AB120" s="4">
        <f t="shared" si="219"/>
        <v>50</v>
      </c>
      <c r="AC120" s="4">
        <f t="shared" si="220"/>
        <v>220</v>
      </c>
    </row>
    <row r="121" spans="1:29" ht="25.5" customHeight="1">
      <c r="A121" s="13"/>
      <c r="B121" s="14" t="s">
        <v>119</v>
      </c>
      <c r="C121" s="3">
        <v>0</v>
      </c>
      <c r="D121" s="3">
        <v>0</v>
      </c>
      <c r="E121" s="3">
        <f t="shared" ref="E121" si="263">C121+D121</f>
        <v>0</v>
      </c>
      <c r="F121" s="3">
        <v>0</v>
      </c>
      <c r="G121" s="3">
        <v>0</v>
      </c>
      <c r="H121" s="3">
        <f t="shared" ref="H121" si="264">F121+G121</f>
        <v>0</v>
      </c>
      <c r="I121" s="3">
        <v>0</v>
      </c>
      <c r="J121" s="3">
        <v>0</v>
      </c>
      <c r="K121" s="3">
        <f t="shared" ref="K121" si="265">I121+J121</f>
        <v>0</v>
      </c>
      <c r="L121" s="3">
        <v>0</v>
      </c>
      <c r="M121" s="3">
        <v>0</v>
      </c>
      <c r="N121" s="3">
        <f t="shared" si="243"/>
        <v>0</v>
      </c>
      <c r="O121" s="3">
        <v>0</v>
      </c>
      <c r="P121" s="3">
        <v>0</v>
      </c>
      <c r="Q121" s="3">
        <f t="shared" ref="Q121" si="266">O121+P121</f>
        <v>0</v>
      </c>
      <c r="R121" s="3">
        <v>5</v>
      </c>
      <c r="S121" s="3">
        <v>4</v>
      </c>
      <c r="T121" s="3">
        <f t="shared" ref="T121" si="267">R121+S121</f>
        <v>9</v>
      </c>
      <c r="U121" s="3">
        <v>0</v>
      </c>
      <c r="V121" s="3">
        <v>0</v>
      </c>
      <c r="W121" s="3">
        <f t="shared" ref="W121" si="268">U121+V121</f>
        <v>0</v>
      </c>
      <c r="X121" s="3">
        <v>0</v>
      </c>
      <c r="Y121" s="3">
        <v>0</v>
      </c>
      <c r="Z121" s="3">
        <f t="shared" ref="Z121" si="269">X121+Y121</f>
        <v>0</v>
      </c>
      <c r="AA121" s="4">
        <f t="shared" si="218"/>
        <v>5</v>
      </c>
      <c r="AB121" s="4">
        <f t="shared" si="219"/>
        <v>4</v>
      </c>
      <c r="AC121" s="4">
        <f t="shared" si="220"/>
        <v>9</v>
      </c>
    </row>
    <row r="122" spans="1:29" ht="25.5" customHeight="1">
      <c r="A122" s="13"/>
      <c r="B122" s="14" t="s">
        <v>86</v>
      </c>
      <c r="C122" s="3">
        <v>0</v>
      </c>
      <c r="D122" s="3">
        <v>0</v>
      </c>
      <c r="E122" s="3">
        <f t="shared" si="241"/>
        <v>0</v>
      </c>
      <c r="F122" s="3">
        <v>0</v>
      </c>
      <c r="G122" s="3">
        <v>0</v>
      </c>
      <c r="H122" s="3">
        <f t="shared" si="242"/>
        <v>0</v>
      </c>
      <c r="I122" s="3">
        <v>0</v>
      </c>
      <c r="J122" s="3">
        <v>0</v>
      </c>
      <c r="K122" s="3">
        <f t="shared" si="244"/>
        <v>0</v>
      </c>
      <c r="L122" s="3">
        <v>0</v>
      </c>
      <c r="M122" s="3">
        <v>0</v>
      </c>
      <c r="N122" s="3">
        <f t="shared" si="243"/>
        <v>0</v>
      </c>
      <c r="O122" s="3">
        <v>0</v>
      </c>
      <c r="P122" s="3">
        <v>0</v>
      </c>
      <c r="Q122" s="3">
        <f t="shared" si="245"/>
        <v>0</v>
      </c>
      <c r="R122" s="3">
        <v>13</v>
      </c>
      <c r="S122" s="3">
        <v>1</v>
      </c>
      <c r="T122" s="3">
        <f t="shared" si="246"/>
        <v>14</v>
      </c>
      <c r="U122" s="3">
        <v>0</v>
      </c>
      <c r="V122" s="3">
        <v>0</v>
      </c>
      <c r="W122" s="3">
        <f t="shared" si="247"/>
        <v>0</v>
      </c>
      <c r="X122" s="3">
        <v>0</v>
      </c>
      <c r="Y122" s="3">
        <v>0</v>
      </c>
      <c r="Z122" s="3">
        <f t="shared" si="248"/>
        <v>0</v>
      </c>
      <c r="AA122" s="4">
        <f t="shared" si="218"/>
        <v>13</v>
      </c>
      <c r="AB122" s="4">
        <f t="shared" si="219"/>
        <v>1</v>
      </c>
      <c r="AC122" s="4">
        <f t="shared" si="220"/>
        <v>14</v>
      </c>
    </row>
    <row r="123" spans="1:29" ht="25.5" customHeight="1">
      <c r="A123" s="13"/>
      <c r="B123" s="14" t="s">
        <v>120</v>
      </c>
      <c r="C123" s="3">
        <v>0</v>
      </c>
      <c r="D123" s="3">
        <v>0</v>
      </c>
      <c r="E123" s="3">
        <f t="shared" ref="E123:E127" si="270">C123+D123</f>
        <v>0</v>
      </c>
      <c r="F123" s="3">
        <v>0</v>
      </c>
      <c r="G123" s="3">
        <v>0</v>
      </c>
      <c r="H123" s="3">
        <f t="shared" ref="H123:H127" si="271">F123+G123</f>
        <v>0</v>
      </c>
      <c r="I123" s="3">
        <v>0</v>
      </c>
      <c r="J123" s="3">
        <v>0</v>
      </c>
      <c r="K123" s="3">
        <f t="shared" ref="K123:K127" si="272">I123+J123</f>
        <v>0</v>
      </c>
      <c r="L123" s="3">
        <v>0</v>
      </c>
      <c r="M123" s="3">
        <v>0</v>
      </c>
      <c r="N123" s="3">
        <f t="shared" si="243"/>
        <v>0</v>
      </c>
      <c r="O123" s="3">
        <v>0</v>
      </c>
      <c r="P123" s="3">
        <v>0</v>
      </c>
      <c r="Q123" s="3">
        <f t="shared" ref="Q123:Q127" si="273">O123+P123</f>
        <v>0</v>
      </c>
      <c r="R123" s="3">
        <v>6</v>
      </c>
      <c r="S123" s="3">
        <v>0</v>
      </c>
      <c r="T123" s="3">
        <f t="shared" ref="T123:T127" si="274">R123+S123</f>
        <v>6</v>
      </c>
      <c r="U123" s="3">
        <v>0</v>
      </c>
      <c r="V123" s="3">
        <v>0</v>
      </c>
      <c r="W123" s="3">
        <f t="shared" ref="W123:W127" si="275">U123+V123</f>
        <v>0</v>
      </c>
      <c r="X123" s="3">
        <v>0</v>
      </c>
      <c r="Y123" s="3">
        <v>0</v>
      </c>
      <c r="Z123" s="3">
        <f t="shared" ref="Z123:Z127" si="276">X123+Y123</f>
        <v>0</v>
      </c>
      <c r="AA123" s="4">
        <f t="shared" si="218"/>
        <v>6</v>
      </c>
      <c r="AB123" s="4">
        <f t="shared" si="219"/>
        <v>0</v>
      </c>
      <c r="AC123" s="4">
        <f t="shared" si="220"/>
        <v>6</v>
      </c>
    </row>
    <row r="124" spans="1:29" ht="25.5" customHeight="1">
      <c r="A124" s="13"/>
      <c r="B124" s="14" t="s">
        <v>123</v>
      </c>
      <c r="C124" s="3">
        <v>28</v>
      </c>
      <c r="D124" s="3">
        <v>14</v>
      </c>
      <c r="E124" s="3">
        <f t="shared" ref="E124" si="277">C124+D124</f>
        <v>42</v>
      </c>
      <c r="F124" s="3">
        <v>17</v>
      </c>
      <c r="G124" s="3">
        <v>7</v>
      </c>
      <c r="H124" s="3">
        <f t="shared" ref="H124" si="278">F124+G124</f>
        <v>24</v>
      </c>
      <c r="I124" s="3">
        <v>18</v>
      </c>
      <c r="J124" s="3">
        <v>7</v>
      </c>
      <c r="K124" s="3">
        <f t="shared" ref="K124" si="279">I124+J124</f>
        <v>25</v>
      </c>
      <c r="L124" s="3">
        <v>0</v>
      </c>
      <c r="M124" s="3">
        <v>0</v>
      </c>
      <c r="N124" s="3">
        <f t="shared" si="243"/>
        <v>0</v>
      </c>
      <c r="O124" s="3">
        <v>20</v>
      </c>
      <c r="P124" s="3">
        <v>11</v>
      </c>
      <c r="Q124" s="3">
        <f t="shared" ref="Q124" si="280">O124+P124</f>
        <v>31</v>
      </c>
      <c r="R124" s="3">
        <v>0</v>
      </c>
      <c r="S124" s="3">
        <v>0</v>
      </c>
      <c r="T124" s="3">
        <f t="shared" ref="T124" si="281">R124+S124</f>
        <v>0</v>
      </c>
      <c r="U124" s="3">
        <v>0</v>
      </c>
      <c r="V124" s="3">
        <v>0</v>
      </c>
      <c r="W124" s="3">
        <f t="shared" ref="W124" si="282">U124+V124</f>
        <v>0</v>
      </c>
      <c r="X124" s="3">
        <v>0</v>
      </c>
      <c r="Y124" s="3">
        <v>0</v>
      </c>
      <c r="Z124" s="3">
        <f t="shared" ref="Z124" si="283">X124+Y124</f>
        <v>0</v>
      </c>
      <c r="AA124" s="4">
        <f t="shared" si="218"/>
        <v>83</v>
      </c>
      <c r="AB124" s="4">
        <f t="shared" si="219"/>
        <v>39</v>
      </c>
      <c r="AC124" s="4">
        <f t="shared" si="220"/>
        <v>122</v>
      </c>
    </row>
    <row r="125" spans="1:29" ht="25.5" customHeight="1">
      <c r="A125" s="13"/>
      <c r="B125" s="14" t="s">
        <v>111</v>
      </c>
      <c r="C125" s="3">
        <v>0</v>
      </c>
      <c r="D125" s="3">
        <v>0</v>
      </c>
      <c r="E125" s="3">
        <f t="shared" ref="E125:E126" si="284">C125+D125</f>
        <v>0</v>
      </c>
      <c r="F125" s="3">
        <v>0</v>
      </c>
      <c r="G125" s="3">
        <v>0</v>
      </c>
      <c r="H125" s="3">
        <f t="shared" ref="H125:H126" si="285">F125+G125</f>
        <v>0</v>
      </c>
      <c r="I125" s="3">
        <v>0</v>
      </c>
      <c r="J125" s="3">
        <v>0</v>
      </c>
      <c r="K125" s="3">
        <f t="shared" ref="K125:K126" si="286">I125+J125</f>
        <v>0</v>
      </c>
      <c r="L125" s="3">
        <v>0</v>
      </c>
      <c r="M125" s="3">
        <v>0</v>
      </c>
      <c r="N125" s="3">
        <f t="shared" si="243"/>
        <v>0</v>
      </c>
      <c r="O125" s="3">
        <v>0</v>
      </c>
      <c r="P125" s="3">
        <v>0</v>
      </c>
      <c r="Q125" s="3">
        <f t="shared" ref="Q125:Q126" si="287">O125+P125</f>
        <v>0</v>
      </c>
      <c r="R125" s="3">
        <v>6</v>
      </c>
      <c r="S125" s="3">
        <v>2</v>
      </c>
      <c r="T125" s="3">
        <f t="shared" ref="T125:T126" si="288">R125+S125</f>
        <v>8</v>
      </c>
      <c r="U125" s="3">
        <v>0</v>
      </c>
      <c r="V125" s="3">
        <v>0</v>
      </c>
      <c r="W125" s="3">
        <f t="shared" ref="W125:W126" si="289">U125+V125</f>
        <v>0</v>
      </c>
      <c r="X125" s="3">
        <v>0</v>
      </c>
      <c r="Y125" s="3">
        <v>0</v>
      </c>
      <c r="Z125" s="3">
        <f t="shared" ref="Z125:Z126" si="290">X125+Y125</f>
        <v>0</v>
      </c>
      <c r="AA125" s="4">
        <f t="shared" si="218"/>
        <v>6</v>
      </c>
      <c r="AB125" s="4">
        <f t="shared" si="219"/>
        <v>2</v>
      </c>
      <c r="AC125" s="4">
        <f t="shared" si="220"/>
        <v>8</v>
      </c>
    </row>
    <row r="126" spans="1:29" ht="25.5" customHeight="1">
      <c r="A126" s="13"/>
      <c r="B126" s="14" t="s">
        <v>112</v>
      </c>
      <c r="C126" s="3">
        <v>0</v>
      </c>
      <c r="D126" s="3">
        <v>0</v>
      </c>
      <c r="E126" s="3">
        <f t="shared" si="284"/>
        <v>0</v>
      </c>
      <c r="F126" s="3">
        <v>0</v>
      </c>
      <c r="G126" s="3">
        <v>0</v>
      </c>
      <c r="H126" s="3">
        <f t="shared" si="285"/>
        <v>0</v>
      </c>
      <c r="I126" s="3">
        <v>0</v>
      </c>
      <c r="J126" s="3">
        <v>0</v>
      </c>
      <c r="K126" s="3">
        <f t="shared" si="286"/>
        <v>0</v>
      </c>
      <c r="L126" s="3">
        <v>0</v>
      </c>
      <c r="M126" s="3">
        <v>0</v>
      </c>
      <c r="N126" s="3">
        <f t="shared" si="243"/>
        <v>0</v>
      </c>
      <c r="O126" s="3">
        <v>0</v>
      </c>
      <c r="P126" s="3">
        <v>0</v>
      </c>
      <c r="Q126" s="3">
        <f t="shared" si="287"/>
        <v>0</v>
      </c>
      <c r="R126" s="3">
        <v>5</v>
      </c>
      <c r="S126" s="3">
        <v>1</v>
      </c>
      <c r="T126" s="3">
        <f t="shared" si="288"/>
        <v>6</v>
      </c>
      <c r="U126" s="3">
        <v>0</v>
      </c>
      <c r="V126" s="3">
        <v>0</v>
      </c>
      <c r="W126" s="3">
        <f t="shared" si="289"/>
        <v>0</v>
      </c>
      <c r="X126" s="3">
        <v>0</v>
      </c>
      <c r="Y126" s="3">
        <v>0</v>
      </c>
      <c r="Z126" s="3">
        <f t="shared" si="290"/>
        <v>0</v>
      </c>
      <c r="AA126" s="4">
        <f t="shared" si="218"/>
        <v>5</v>
      </c>
      <c r="AB126" s="4">
        <f t="shared" si="219"/>
        <v>1</v>
      </c>
      <c r="AC126" s="4">
        <f t="shared" si="220"/>
        <v>6</v>
      </c>
    </row>
    <row r="127" spans="1:29" ht="25.5" customHeight="1">
      <c r="A127" s="13"/>
      <c r="B127" s="14" t="s">
        <v>155</v>
      </c>
      <c r="C127" s="3">
        <v>19</v>
      </c>
      <c r="D127" s="3">
        <v>3</v>
      </c>
      <c r="E127" s="3">
        <f t="shared" si="270"/>
        <v>22</v>
      </c>
      <c r="F127" s="3">
        <v>18</v>
      </c>
      <c r="G127" s="3">
        <v>10</v>
      </c>
      <c r="H127" s="3">
        <f t="shared" si="271"/>
        <v>28</v>
      </c>
      <c r="I127" s="3">
        <v>27</v>
      </c>
      <c r="J127" s="3">
        <v>6</v>
      </c>
      <c r="K127" s="3">
        <f t="shared" si="272"/>
        <v>33</v>
      </c>
      <c r="L127" s="3">
        <v>0</v>
      </c>
      <c r="M127" s="3">
        <v>0</v>
      </c>
      <c r="N127" s="3">
        <f t="shared" si="243"/>
        <v>0</v>
      </c>
      <c r="O127" s="3">
        <v>24</v>
      </c>
      <c r="P127" s="3">
        <v>8</v>
      </c>
      <c r="Q127" s="3">
        <f t="shared" si="273"/>
        <v>32</v>
      </c>
      <c r="R127" s="3">
        <v>0</v>
      </c>
      <c r="S127" s="3">
        <v>0</v>
      </c>
      <c r="T127" s="3">
        <f t="shared" si="274"/>
        <v>0</v>
      </c>
      <c r="U127" s="3">
        <v>0</v>
      </c>
      <c r="V127" s="3">
        <v>0</v>
      </c>
      <c r="W127" s="3">
        <f t="shared" si="275"/>
        <v>0</v>
      </c>
      <c r="X127" s="3">
        <v>0</v>
      </c>
      <c r="Y127" s="3">
        <v>0</v>
      </c>
      <c r="Z127" s="3">
        <f t="shared" si="276"/>
        <v>0</v>
      </c>
      <c r="AA127" s="4">
        <f t="shared" si="218"/>
        <v>88</v>
      </c>
      <c r="AB127" s="4">
        <f t="shared" si="219"/>
        <v>27</v>
      </c>
      <c r="AC127" s="4">
        <f t="shared" si="220"/>
        <v>115</v>
      </c>
    </row>
    <row r="128" spans="1:29" ht="25.5" customHeight="1">
      <c r="A128" s="13"/>
      <c r="B128" s="14" t="s">
        <v>159</v>
      </c>
      <c r="C128" s="3">
        <v>11</v>
      </c>
      <c r="D128" s="3">
        <v>4</v>
      </c>
      <c r="E128" s="3">
        <f t="shared" si="241"/>
        <v>15</v>
      </c>
      <c r="F128" s="3">
        <v>17</v>
      </c>
      <c r="G128" s="3">
        <v>11</v>
      </c>
      <c r="H128" s="3">
        <f t="shared" si="242"/>
        <v>28</v>
      </c>
      <c r="I128" s="3">
        <v>9</v>
      </c>
      <c r="J128" s="3">
        <v>22</v>
      </c>
      <c r="K128" s="3">
        <f t="shared" si="244"/>
        <v>31</v>
      </c>
      <c r="L128" s="3">
        <v>0</v>
      </c>
      <c r="M128" s="3">
        <v>0</v>
      </c>
      <c r="N128" s="3">
        <f t="shared" si="243"/>
        <v>0</v>
      </c>
      <c r="O128" s="3">
        <v>15</v>
      </c>
      <c r="P128" s="3">
        <v>21</v>
      </c>
      <c r="Q128" s="3">
        <f t="shared" si="245"/>
        <v>36</v>
      </c>
      <c r="R128" s="3">
        <v>0</v>
      </c>
      <c r="S128" s="3">
        <v>0</v>
      </c>
      <c r="T128" s="3">
        <f t="shared" si="246"/>
        <v>0</v>
      </c>
      <c r="U128" s="3">
        <v>0</v>
      </c>
      <c r="V128" s="3">
        <v>0</v>
      </c>
      <c r="W128" s="3">
        <f t="shared" si="247"/>
        <v>0</v>
      </c>
      <c r="X128" s="3">
        <v>0</v>
      </c>
      <c r="Y128" s="3">
        <v>0</v>
      </c>
      <c r="Z128" s="3">
        <f t="shared" si="248"/>
        <v>0</v>
      </c>
      <c r="AA128" s="4">
        <f t="shared" si="218"/>
        <v>52</v>
      </c>
      <c r="AB128" s="4">
        <f t="shared" si="219"/>
        <v>58</v>
      </c>
      <c r="AC128" s="4">
        <f t="shared" si="220"/>
        <v>110</v>
      </c>
    </row>
    <row r="129" spans="1:29" s="17" customFormat="1" ht="25.5" customHeight="1">
      <c r="A129" s="5"/>
      <c r="B129" s="16" t="s">
        <v>90</v>
      </c>
      <c r="C129" s="4">
        <f t="shared" ref="C129:AC129" si="291">SUM(C103:C128)</f>
        <v>515</v>
      </c>
      <c r="D129" s="4">
        <f t="shared" si="291"/>
        <v>272</v>
      </c>
      <c r="E129" s="4">
        <f t="shared" si="291"/>
        <v>787</v>
      </c>
      <c r="F129" s="4">
        <f t="shared" si="291"/>
        <v>424</v>
      </c>
      <c r="G129" s="4">
        <f t="shared" si="291"/>
        <v>224</v>
      </c>
      <c r="H129" s="4">
        <f t="shared" si="291"/>
        <v>648</v>
      </c>
      <c r="I129" s="4">
        <f t="shared" si="291"/>
        <v>464</v>
      </c>
      <c r="J129" s="4">
        <f t="shared" si="291"/>
        <v>241</v>
      </c>
      <c r="K129" s="4">
        <f t="shared" si="291"/>
        <v>705</v>
      </c>
      <c r="L129" s="4">
        <f t="shared" si="291"/>
        <v>0</v>
      </c>
      <c r="M129" s="4">
        <f t="shared" si="291"/>
        <v>0</v>
      </c>
      <c r="N129" s="4">
        <f t="shared" si="291"/>
        <v>0</v>
      </c>
      <c r="O129" s="4">
        <f t="shared" si="291"/>
        <v>398</v>
      </c>
      <c r="P129" s="4">
        <f t="shared" si="291"/>
        <v>219</v>
      </c>
      <c r="Q129" s="4">
        <f t="shared" si="291"/>
        <v>617</v>
      </c>
      <c r="R129" s="4">
        <f t="shared" si="291"/>
        <v>138</v>
      </c>
      <c r="S129" s="4">
        <f t="shared" si="291"/>
        <v>47</v>
      </c>
      <c r="T129" s="4">
        <f t="shared" si="291"/>
        <v>185</v>
      </c>
      <c r="U129" s="4">
        <f t="shared" si="291"/>
        <v>0</v>
      </c>
      <c r="V129" s="4">
        <f t="shared" si="291"/>
        <v>0</v>
      </c>
      <c r="W129" s="4">
        <f t="shared" si="291"/>
        <v>0</v>
      </c>
      <c r="X129" s="4">
        <f t="shared" si="291"/>
        <v>0</v>
      </c>
      <c r="Y129" s="4">
        <f t="shared" si="291"/>
        <v>0</v>
      </c>
      <c r="Z129" s="4">
        <f t="shared" si="291"/>
        <v>0</v>
      </c>
      <c r="AA129" s="4">
        <f t="shared" si="291"/>
        <v>1939</v>
      </c>
      <c r="AB129" s="4">
        <f t="shared" si="291"/>
        <v>1003</v>
      </c>
      <c r="AC129" s="4">
        <f t="shared" si="291"/>
        <v>2942</v>
      </c>
    </row>
    <row r="130" spans="1:29" s="17" customFormat="1" ht="25.5" customHeight="1">
      <c r="A130" s="5"/>
      <c r="B130" s="33" t="s">
        <v>124</v>
      </c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</row>
    <row r="131" spans="1:29" s="17" customFormat="1" ht="25.5" customHeight="1">
      <c r="A131" s="5"/>
      <c r="B131" s="34" t="s">
        <v>188</v>
      </c>
      <c r="C131" s="3">
        <v>38</v>
      </c>
      <c r="D131" s="3">
        <v>3</v>
      </c>
      <c r="E131" s="3">
        <f t="shared" ref="E131" si="292">C131+D131</f>
        <v>41</v>
      </c>
      <c r="F131" s="3">
        <v>0</v>
      </c>
      <c r="G131" s="3">
        <v>0</v>
      </c>
      <c r="H131" s="3">
        <f t="shared" ref="H131" si="293">F131+G131</f>
        <v>0</v>
      </c>
      <c r="I131" s="3">
        <v>0</v>
      </c>
      <c r="J131" s="3">
        <v>0</v>
      </c>
      <c r="K131" s="3">
        <f t="shared" ref="K131" si="294">I131+J131</f>
        <v>0</v>
      </c>
      <c r="L131" s="3">
        <v>0</v>
      </c>
      <c r="M131" s="3">
        <v>0</v>
      </c>
      <c r="N131" s="3">
        <f t="shared" ref="N131" si="295">L131+M131</f>
        <v>0</v>
      </c>
      <c r="O131" s="3">
        <v>0</v>
      </c>
      <c r="P131" s="3">
        <v>0</v>
      </c>
      <c r="Q131" s="3">
        <f t="shared" ref="Q131" si="296">O131+P131</f>
        <v>0</v>
      </c>
      <c r="R131" s="3">
        <v>0</v>
      </c>
      <c r="S131" s="3">
        <v>0</v>
      </c>
      <c r="T131" s="3">
        <f t="shared" ref="T131" si="297">R131+S131</f>
        <v>0</v>
      </c>
      <c r="U131" s="3">
        <v>0</v>
      </c>
      <c r="V131" s="3">
        <v>0</v>
      </c>
      <c r="W131" s="3">
        <f t="shared" ref="W131" si="298">U131+V131</f>
        <v>0</v>
      </c>
      <c r="X131" s="3">
        <v>0</v>
      </c>
      <c r="Y131" s="3">
        <v>0</v>
      </c>
      <c r="Z131" s="3">
        <f t="shared" ref="Z131" si="299">X131+Y131</f>
        <v>0</v>
      </c>
      <c r="AA131" s="4">
        <f t="shared" ref="AA131:AC132" si="300">C131+F131+I131+O131+R131+U131+X131+L131</f>
        <v>38</v>
      </c>
      <c r="AB131" s="4">
        <f t="shared" si="300"/>
        <v>3</v>
      </c>
      <c r="AC131" s="4">
        <f t="shared" si="300"/>
        <v>41</v>
      </c>
    </row>
    <row r="132" spans="1:29" s="17" customFormat="1" ht="25.5" customHeight="1">
      <c r="A132" s="5"/>
      <c r="B132" s="37" t="s">
        <v>125</v>
      </c>
      <c r="C132" s="3">
        <v>37</v>
      </c>
      <c r="D132" s="3">
        <v>3</v>
      </c>
      <c r="E132" s="3">
        <f t="shared" ref="E132" si="301">C132+D132</f>
        <v>40</v>
      </c>
      <c r="F132" s="3">
        <v>31</v>
      </c>
      <c r="G132" s="3">
        <v>11</v>
      </c>
      <c r="H132" s="3">
        <f t="shared" ref="H132" si="302">F132+G132</f>
        <v>42</v>
      </c>
      <c r="I132" s="3">
        <v>0</v>
      </c>
      <c r="J132" s="3">
        <v>0</v>
      </c>
      <c r="K132" s="3">
        <f t="shared" ref="K132" si="303">I132+J132</f>
        <v>0</v>
      </c>
      <c r="L132" s="3">
        <v>51</v>
      </c>
      <c r="M132" s="3">
        <v>3</v>
      </c>
      <c r="N132" s="3">
        <f t="shared" ref="N132" si="304">L132+M132</f>
        <v>54</v>
      </c>
      <c r="O132" s="3">
        <v>0</v>
      </c>
      <c r="P132" s="3">
        <v>0</v>
      </c>
      <c r="Q132" s="3">
        <f t="shared" ref="Q132" si="305">O132+P132</f>
        <v>0</v>
      </c>
      <c r="R132" s="3">
        <v>0</v>
      </c>
      <c r="S132" s="3">
        <v>0</v>
      </c>
      <c r="T132" s="3">
        <f t="shared" ref="T132" si="306">R132+S132</f>
        <v>0</v>
      </c>
      <c r="U132" s="3">
        <v>0</v>
      </c>
      <c r="V132" s="3">
        <v>0</v>
      </c>
      <c r="W132" s="3">
        <f t="shared" ref="W132" si="307">U132+V132</f>
        <v>0</v>
      </c>
      <c r="X132" s="3">
        <v>0</v>
      </c>
      <c r="Y132" s="3">
        <v>0</v>
      </c>
      <c r="Z132" s="3">
        <f t="shared" ref="Z132" si="308">X132+Y132</f>
        <v>0</v>
      </c>
      <c r="AA132" s="4">
        <f t="shared" si="300"/>
        <v>119</v>
      </c>
      <c r="AB132" s="4">
        <f t="shared" si="300"/>
        <v>17</v>
      </c>
      <c r="AC132" s="4">
        <f t="shared" si="300"/>
        <v>136</v>
      </c>
    </row>
    <row r="133" spans="1:29" s="17" customFormat="1" ht="25.5" customHeight="1">
      <c r="A133" s="5"/>
      <c r="B133" s="35" t="s">
        <v>90</v>
      </c>
      <c r="C133" s="4">
        <f>SUM(C131:C132)</f>
        <v>75</v>
      </c>
      <c r="D133" s="4">
        <f t="shared" ref="D133:Z133" si="309">SUM(D131:D132)</f>
        <v>6</v>
      </c>
      <c r="E133" s="4">
        <f t="shared" si="309"/>
        <v>81</v>
      </c>
      <c r="F133" s="4">
        <f t="shared" si="309"/>
        <v>31</v>
      </c>
      <c r="G133" s="4">
        <f t="shared" si="309"/>
        <v>11</v>
      </c>
      <c r="H133" s="4">
        <f t="shared" si="309"/>
        <v>42</v>
      </c>
      <c r="I133" s="4">
        <f t="shared" si="309"/>
        <v>0</v>
      </c>
      <c r="J133" s="4">
        <f t="shared" si="309"/>
        <v>0</v>
      </c>
      <c r="K133" s="4">
        <f t="shared" si="309"/>
        <v>0</v>
      </c>
      <c r="L133" s="4">
        <f t="shared" si="309"/>
        <v>51</v>
      </c>
      <c r="M133" s="4">
        <f t="shared" si="309"/>
        <v>3</v>
      </c>
      <c r="N133" s="4">
        <f t="shared" si="309"/>
        <v>54</v>
      </c>
      <c r="O133" s="4">
        <f t="shared" si="309"/>
        <v>0</v>
      </c>
      <c r="P133" s="4">
        <f t="shared" si="309"/>
        <v>0</v>
      </c>
      <c r="Q133" s="4">
        <f t="shared" si="309"/>
        <v>0</v>
      </c>
      <c r="R133" s="4">
        <f t="shared" si="309"/>
        <v>0</v>
      </c>
      <c r="S133" s="4">
        <f t="shared" si="309"/>
        <v>0</v>
      </c>
      <c r="T133" s="4">
        <f t="shared" si="309"/>
        <v>0</v>
      </c>
      <c r="U133" s="4">
        <f t="shared" si="309"/>
        <v>0</v>
      </c>
      <c r="V133" s="4">
        <f t="shared" si="309"/>
        <v>0</v>
      </c>
      <c r="W133" s="4">
        <f t="shared" si="309"/>
        <v>0</v>
      </c>
      <c r="X133" s="4">
        <f t="shared" si="309"/>
        <v>0</v>
      </c>
      <c r="Y133" s="4">
        <f t="shared" si="309"/>
        <v>0</v>
      </c>
      <c r="Z133" s="4">
        <f t="shared" si="309"/>
        <v>0</v>
      </c>
      <c r="AA133" s="4">
        <f t="shared" ref="AA133" si="310">SUM(AA131:AA132)</f>
        <v>157</v>
      </c>
      <c r="AB133" s="4">
        <f t="shared" ref="AB133" si="311">SUM(AB131:AB132)</f>
        <v>20</v>
      </c>
      <c r="AC133" s="4">
        <f t="shared" ref="AC133" si="312">SUM(AC131:AC132)</f>
        <v>177</v>
      </c>
    </row>
    <row r="134" spans="1:29" s="17" customFormat="1" ht="25.5" customHeight="1">
      <c r="A134" s="5"/>
      <c r="B134" s="33" t="s">
        <v>87</v>
      </c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</row>
    <row r="135" spans="1:29" s="17" customFormat="1" ht="25.5" customHeight="1">
      <c r="A135" s="5"/>
      <c r="B135" s="34" t="s">
        <v>11</v>
      </c>
      <c r="C135" s="3">
        <v>30</v>
      </c>
      <c r="D135" s="3">
        <v>8</v>
      </c>
      <c r="E135" s="3">
        <f t="shared" ref="E135:E147" si="313">C135+D135</f>
        <v>38</v>
      </c>
      <c r="F135" s="3">
        <v>25</v>
      </c>
      <c r="G135" s="3">
        <v>8</v>
      </c>
      <c r="H135" s="3">
        <f t="shared" ref="H135:H147" si="314">F135+G135</f>
        <v>33</v>
      </c>
      <c r="I135" s="3">
        <v>22</v>
      </c>
      <c r="J135" s="3">
        <v>6</v>
      </c>
      <c r="K135" s="3">
        <f t="shared" ref="K135:K147" si="315">I135+J135</f>
        <v>28</v>
      </c>
      <c r="L135" s="3">
        <v>0</v>
      </c>
      <c r="M135" s="3">
        <v>0</v>
      </c>
      <c r="N135" s="3">
        <f t="shared" ref="N135:N147" si="316">L135+M135</f>
        <v>0</v>
      </c>
      <c r="O135" s="3">
        <v>11</v>
      </c>
      <c r="P135" s="3">
        <v>3</v>
      </c>
      <c r="Q135" s="3">
        <f t="shared" ref="Q135:Q147" si="317">O135+P135</f>
        <v>14</v>
      </c>
      <c r="R135" s="3">
        <v>7</v>
      </c>
      <c r="S135" s="3">
        <v>1</v>
      </c>
      <c r="T135" s="3">
        <f t="shared" ref="T135:T147" si="318">R135+S135</f>
        <v>8</v>
      </c>
      <c r="U135" s="3">
        <v>0</v>
      </c>
      <c r="V135" s="3">
        <v>0</v>
      </c>
      <c r="W135" s="3">
        <f t="shared" ref="W135:W147" si="319">U135+V135</f>
        <v>0</v>
      </c>
      <c r="X135" s="3">
        <v>0</v>
      </c>
      <c r="Y135" s="3">
        <v>0</v>
      </c>
      <c r="Z135" s="3">
        <f t="shared" ref="Z135:Z147" si="320">X135+Y135</f>
        <v>0</v>
      </c>
      <c r="AA135" s="4">
        <f t="shared" ref="AA135:AA147" si="321">C135+F135+I135+O135+R135+U135+X135</f>
        <v>95</v>
      </c>
      <c r="AB135" s="4">
        <f t="shared" ref="AB135:AB147" si="322">D135+G135+J135+P135+S135+V135+Y135</f>
        <v>26</v>
      </c>
      <c r="AC135" s="4">
        <f t="shared" ref="AC135:AC147" si="323">E135+H135+K135+Q135+T135+W135+Z135</f>
        <v>121</v>
      </c>
    </row>
    <row r="136" spans="1:29" s="17" customFormat="1" ht="25.5" customHeight="1">
      <c r="A136" s="5"/>
      <c r="B136" s="34" t="s">
        <v>12</v>
      </c>
      <c r="C136" s="3">
        <v>64</v>
      </c>
      <c r="D136" s="3">
        <v>4</v>
      </c>
      <c r="E136" s="3">
        <f t="shared" si="313"/>
        <v>68</v>
      </c>
      <c r="F136" s="3">
        <v>48</v>
      </c>
      <c r="G136" s="3">
        <v>5</v>
      </c>
      <c r="H136" s="3">
        <f t="shared" si="314"/>
        <v>53</v>
      </c>
      <c r="I136" s="3">
        <v>63</v>
      </c>
      <c r="J136" s="3">
        <v>2</v>
      </c>
      <c r="K136" s="3">
        <f t="shared" si="315"/>
        <v>65</v>
      </c>
      <c r="L136" s="3">
        <v>0</v>
      </c>
      <c r="M136" s="3">
        <v>0</v>
      </c>
      <c r="N136" s="3">
        <f t="shared" si="316"/>
        <v>0</v>
      </c>
      <c r="O136" s="3">
        <v>14</v>
      </c>
      <c r="P136" s="3">
        <v>0</v>
      </c>
      <c r="Q136" s="3">
        <f t="shared" si="317"/>
        <v>14</v>
      </c>
      <c r="R136" s="3">
        <v>5</v>
      </c>
      <c r="S136" s="3">
        <v>0</v>
      </c>
      <c r="T136" s="3">
        <f t="shared" si="318"/>
        <v>5</v>
      </c>
      <c r="U136" s="3">
        <v>0</v>
      </c>
      <c r="V136" s="3">
        <v>0</v>
      </c>
      <c r="W136" s="3">
        <f t="shared" si="319"/>
        <v>0</v>
      </c>
      <c r="X136" s="3">
        <v>0</v>
      </c>
      <c r="Y136" s="3">
        <v>0</v>
      </c>
      <c r="Z136" s="3">
        <f t="shared" si="320"/>
        <v>0</v>
      </c>
      <c r="AA136" s="4">
        <f t="shared" si="321"/>
        <v>194</v>
      </c>
      <c r="AB136" s="4">
        <f t="shared" si="322"/>
        <v>11</v>
      </c>
      <c r="AC136" s="4">
        <f t="shared" si="323"/>
        <v>205</v>
      </c>
    </row>
    <row r="137" spans="1:29" s="17" customFormat="1" ht="25.5" customHeight="1">
      <c r="A137" s="5"/>
      <c r="B137" s="34" t="s">
        <v>113</v>
      </c>
      <c r="C137" s="3">
        <v>0</v>
      </c>
      <c r="D137" s="3">
        <v>0</v>
      </c>
      <c r="E137" s="3">
        <f t="shared" ref="E137" si="324">C137+D137</f>
        <v>0</v>
      </c>
      <c r="F137" s="3">
        <v>0</v>
      </c>
      <c r="G137" s="3">
        <v>0</v>
      </c>
      <c r="H137" s="3">
        <f t="shared" ref="H137" si="325">F137+G137</f>
        <v>0</v>
      </c>
      <c r="I137" s="3">
        <v>0</v>
      </c>
      <c r="J137" s="3">
        <v>0</v>
      </c>
      <c r="K137" s="3">
        <f t="shared" ref="K137" si="326">I137+J137</f>
        <v>0</v>
      </c>
      <c r="L137" s="3">
        <v>0</v>
      </c>
      <c r="M137" s="3">
        <v>0</v>
      </c>
      <c r="N137" s="3">
        <f t="shared" si="316"/>
        <v>0</v>
      </c>
      <c r="O137" s="3">
        <v>0</v>
      </c>
      <c r="P137" s="3">
        <v>0</v>
      </c>
      <c r="Q137" s="3">
        <f t="shared" ref="Q137" si="327">O137+P137</f>
        <v>0</v>
      </c>
      <c r="R137" s="3">
        <v>15</v>
      </c>
      <c r="S137" s="3">
        <v>0</v>
      </c>
      <c r="T137" s="3">
        <f t="shared" ref="T137" si="328">R137+S137</f>
        <v>15</v>
      </c>
      <c r="U137" s="3">
        <v>0</v>
      </c>
      <c r="V137" s="3">
        <v>0</v>
      </c>
      <c r="W137" s="3">
        <f t="shared" ref="W137" si="329">U137+V137</f>
        <v>0</v>
      </c>
      <c r="X137" s="3">
        <v>0</v>
      </c>
      <c r="Y137" s="3">
        <v>0</v>
      </c>
      <c r="Z137" s="3">
        <f t="shared" ref="Z137" si="330">X137+Y137</f>
        <v>0</v>
      </c>
      <c r="AA137" s="4">
        <f t="shared" si="321"/>
        <v>15</v>
      </c>
      <c r="AB137" s="4">
        <f t="shared" si="322"/>
        <v>0</v>
      </c>
      <c r="AC137" s="4">
        <f t="shared" si="323"/>
        <v>15</v>
      </c>
    </row>
    <row r="138" spans="1:29" s="17" customFormat="1" ht="25.5" customHeight="1">
      <c r="A138" s="5"/>
      <c r="B138" s="34" t="s">
        <v>13</v>
      </c>
      <c r="C138" s="3">
        <v>54</v>
      </c>
      <c r="D138" s="3">
        <v>3</v>
      </c>
      <c r="E138" s="3">
        <f t="shared" si="313"/>
        <v>57</v>
      </c>
      <c r="F138" s="3">
        <v>57</v>
      </c>
      <c r="G138" s="3">
        <v>4</v>
      </c>
      <c r="H138" s="3">
        <f t="shared" si="314"/>
        <v>61</v>
      </c>
      <c r="I138" s="3">
        <v>66</v>
      </c>
      <c r="J138" s="3">
        <v>5</v>
      </c>
      <c r="K138" s="3">
        <f t="shared" si="315"/>
        <v>71</v>
      </c>
      <c r="L138" s="3">
        <v>0</v>
      </c>
      <c r="M138" s="3">
        <v>0</v>
      </c>
      <c r="N138" s="3">
        <f t="shared" si="316"/>
        <v>0</v>
      </c>
      <c r="O138" s="3">
        <v>3</v>
      </c>
      <c r="P138" s="3">
        <v>0</v>
      </c>
      <c r="Q138" s="3">
        <f t="shared" si="317"/>
        <v>3</v>
      </c>
      <c r="R138" s="3">
        <v>2</v>
      </c>
      <c r="S138" s="3">
        <v>0</v>
      </c>
      <c r="T138" s="3">
        <f t="shared" si="318"/>
        <v>2</v>
      </c>
      <c r="U138" s="3">
        <v>0</v>
      </c>
      <c r="V138" s="3">
        <v>0</v>
      </c>
      <c r="W138" s="3">
        <f t="shared" si="319"/>
        <v>0</v>
      </c>
      <c r="X138" s="3">
        <v>0</v>
      </c>
      <c r="Y138" s="3">
        <v>0</v>
      </c>
      <c r="Z138" s="3">
        <f t="shared" si="320"/>
        <v>0</v>
      </c>
      <c r="AA138" s="4">
        <f t="shared" si="321"/>
        <v>182</v>
      </c>
      <c r="AB138" s="4">
        <f t="shared" si="322"/>
        <v>12</v>
      </c>
      <c r="AC138" s="4">
        <f t="shared" si="323"/>
        <v>194</v>
      </c>
    </row>
    <row r="139" spans="1:29" s="17" customFormat="1" ht="25.5" customHeight="1">
      <c r="A139" s="5"/>
      <c r="B139" s="14" t="s">
        <v>14</v>
      </c>
      <c r="C139" s="3">
        <v>65</v>
      </c>
      <c r="D139" s="3">
        <v>24</v>
      </c>
      <c r="E139" s="3">
        <f t="shared" si="313"/>
        <v>89</v>
      </c>
      <c r="F139" s="3">
        <v>57</v>
      </c>
      <c r="G139" s="3">
        <v>16</v>
      </c>
      <c r="H139" s="3">
        <f t="shared" si="314"/>
        <v>73</v>
      </c>
      <c r="I139" s="3">
        <v>47</v>
      </c>
      <c r="J139" s="3">
        <v>14</v>
      </c>
      <c r="K139" s="3">
        <f t="shared" si="315"/>
        <v>61</v>
      </c>
      <c r="L139" s="3">
        <v>0</v>
      </c>
      <c r="M139" s="3">
        <v>0</v>
      </c>
      <c r="N139" s="3">
        <f t="shared" si="316"/>
        <v>0</v>
      </c>
      <c r="O139" s="3">
        <v>7</v>
      </c>
      <c r="P139" s="3">
        <v>1</v>
      </c>
      <c r="Q139" s="3">
        <f t="shared" si="317"/>
        <v>8</v>
      </c>
      <c r="R139" s="3">
        <v>1</v>
      </c>
      <c r="S139" s="3">
        <v>0</v>
      </c>
      <c r="T139" s="3">
        <f t="shared" si="318"/>
        <v>1</v>
      </c>
      <c r="U139" s="3">
        <v>0</v>
      </c>
      <c r="V139" s="3">
        <v>0</v>
      </c>
      <c r="W139" s="3">
        <f t="shared" si="319"/>
        <v>0</v>
      </c>
      <c r="X139" s="3">
        <v>0</v>
      </c>
      <c r="Y139" s="3">
        <v>0</v>
      </c>
      <c r="Z139" s="3">
        <f t="shared" si="320"/>
        <v>0</v>
      </c>
      <c r="AA139" s="4">
        <f t="shared" si="321"/>
        <v>177</v>
      </c>
      <c r="AB139" s="4">
        <f t="shared" si="322"/>
        <v>55</v>
      </c>
      <c r="AC139" s="4">
        <f t="shared" si="323"/>
        <v>232</v>
      </c>
    </row>
    <row r="140" spans="1:29" s="17" customFormat="1" ht="25.5" customHeight="1">
      <c r="A140" s="5"/>
      <c r="B140" s="14" t="s">
        <v>114</v>
      </c>
      <c r="C140" s="3">
        <v>0</v>
      </c>
      <c r="D140" s="3">
        <v>0</v>
      </c>
      <c r="E140" s="3">
        <f t="shared" si="313"/>
        <v>0</v>
      </c>
      <c r="F140" s="3">
        <v>0</v>
      </c>
      <c r="G140" s="3">
        <v>0</v>
      </c>
      <c r="H140" s="3">
        <f t="shared" si="314"/>
        <v>0</v>
      </c>
      <c r="I140" s="3">
        <v>0</v>
      </c>
      <c r="J140" s="3">
        <v>0</v>
      </c>
      <c r="K140" s="3">
        <f t="shared" si="315"/>
        <v>0</v>
      </c>
      <c r="L140" s="3">
        <v>0</v>
      </c>
      <c r="M140" s="3">
        <v>0</v>
      </c>
      <c r="N140" s="3">
        <f t="shared" si="316"/>
        <v>0</v>
      </c>
      <c r="O140" s="3">
        <v>0</v>
      </c>
      <c r="P140" s="3">
        <v>0</v>
      </c>
      <c r="Q140" s="3">
        <f t="shared" si="317"/>
        <v>0</v>
      </c>
      <c r="R140" s="3">
        <v>4</v>
      </c>
      <c r="S140" s="3">
        <v>0</v>
      </c>
      <c r="T140" s="3">
        <f t="shared" si="318"/>
        <v>4</v>
      </c>
      <c r="U140" s="3">
        <v>0</v>
      </c>
      <c r="V140" s="3">
        <v>0</v>
      </c>
      <c r="W140" s="3">
        <f t="shared" si="319"/>
        <v>0</v>
      </c>
      <c r="X140" s="3">
        <v>0</v>
      </c>
      <c r="Y140" s="3">
        <v>0</v>
      </c>
      <c r="Z140" s="3">
        <f t="shared" si="320"/>
        <v>0</v>
      </c>
      <c r="AA140" s="4">
        <f t="shared" si="321"/>
        <v>4</v>
      </c>
      <c r="AB140" s="4">
        <f t="shared" si="322"/>
        <v>0</v>
      </c>
      <c r="AC140" s="4">
        <f t="shared" si="323"/>
        <v>4</v>
      </c>
    </row>
    <row r="141" spans="1:29" s="17" customFormat="1" ht="25.5" customHeight="1">
      <c r="A141" s="5"/>
      <c r="B141" s="14" t="s">
        <v>160</v>
      </c>
      <c r="C141" s="3">
        <v>41</v>
      </c>
      <c r="D141" s="3">
        <v>7</v>
      </c>
      <c r="E141" s="3">
        <f t="shared" ref="E141" si="331">C141+D141</f>
        <v>48</v>
      </c>
      <c r="F141" s="3">
        <v>13</v>
      </c>
      <c r="G141" s="3">
        <v>6</v>
      </c>
      <c r="H141" s="3">
        <f t="shared" ref="H141" si="332">F141+G141</f>
        <v>19</v>
      </c>
      <c r="I141" s="3">
        <v>25</v>
      </c>
      <c r="J141" s="3">
        <v>3</v>
      </c>
      <c r="K141" s="3">
        <f t="shared" ref="K141" si="333">I141+J141</f>
        <v>28</v>
      </c>
      <c r="L141" s="3">
        <v>0</v>
      </c>
      <c r="M141" s="3">
        <v>0</v>
      </c>
      <c r="N141" s="3">
        <f t="shared" si="316"/>
        <v>0</v>
      </c>
      <c r="O141" s="3">
        <v>17</v>
      </c>
      <c r="P141" s="3">
        <v>0</v>
      </c>
      <c r="Q141" s="3">
        <f t="shared" ref="Q141" si="334">O141+P141</f>
        <v>17</v>
      </c>
      <c r="R141" s="3">
        <v>0</v>
      </c>
      <c r="S141" s="3">
        <v>0</v>
      </c>
      <c r="T141" s="3">
        <f t="shared" ref="T141" si="335">R141+S141</f>
        <v>0</v>
      </c>
      <c r="U141" s="3">
        <v>0</v>
      </c>
      <c r="V141" s="3">
        <v>0</v>
      </c>
      <c r="W141" s="3">
        <f t="shared" ref="W141" si="336">U141+V141</f>
        <v>0</v>
      </c>
      <c r="X141" s="3">
        <v>0</v>
      </c>
      <c r="Y141" s="3">
        <v>0</v>
      </c>
      <c r="Z141" s="3">
        <f t="shared" ref="Z141" si="337">X141+Y141</f>
        <v>0</v>
      </c>
      <c r="AA141" s="4">
        <f t="shared" si="321"/>
        <v>96</v>
      </c>
      <c r="AB141" s="4">
        <f t="shared" si="322"/>
        <v>16</v>
      </c>
      <c r="AC141" s="4">
        <f t="shared" si="323"/>
        <v>112</v>
      </c>
    </row>
    <row r="142" spans="1:29" s="17" customFormat="1" ht="25.5" customHeight="1">
      <c r="A142" s="5"/>
      <c r="B142" s="34" t="s">
        <v>158</v>
      </c>
      <c r="C142" s="3">
        <v>72</v>
      </c>
      <c r="D142" s="3">
        <v>14</v>
      </c>
      <c r="E142" s="3">
        <f t="shared" si="313"/>
        <v>86</v>
      </c>
      <c r="F142" s="3">
        <v>52</v>
      </c>
      <c r="G142" s="3">
        <v>5</v>
      </c>
      <c r="H142" s="3">
        <f t="shared" si="314"/>
        <v>57</v>
      </c>
      <c r="I142" s="3">
        <v>49</v>
      </c>
      <c r="J142" s="3">
        <v>15</v>
      </c>
      <c r="K142" s="3">
        <f t="shared" si="315"/>
        <v>64</v>
      </c>
      <c r="L142" s="3">
        <v>0</v>
      </c>
      <c r="M142" s="3">
        <v>0</v>
      </c>
      <c r="N142" s="3">
        <f t="shared" si="316"/>
        <v>0</v>
      </c>
      <c r="O142" s="3">
        <v>17</v>
      </c>
      <c r="P142" s="3">
        <v>5</v>
      </c>
      <c r="Q142" s="3">
        <f t="shared" si="317"/>
        <v>22</v>
      </c>
      <c r="R142" s="3">
        <v>0</v>
      </c>
      <c r="S142" s="3">
        <v>0</v>
      </c>
      <c r="T142" s="3">
        <f t="shared" si="318"/>
        <v>0</v>
      </c>
      <c r="U142" s="3">
        <v>0</v>
      </c>
      <c r="V142" s="3">
        <v>0</v>
      </c>
      <c r="W142" s="3">
        <f t="shared" si="319"/>
        <v>0</v>
      </c>
      <c r="X142" s="3">
        <v>0</v>
      </c>
      <c r="Y142" s="3">
        <v>0</v>
      </c>
      <c r="Z142" s="3">
        <f t="shared" si="320"/>
        <v>0</v>
      </c>
      <c r="AA142" s="4">
        <f t="shared" si="321"/>
        <v>190</v>
      </c>
      <c r="AB142" s="4">
        <f t="shared" si="322"/>
        <v>39</v>
      </c>
      <c r="AC142" s="4">
        <f t="shared" si="323"/>
        <v>229</v>
      </c>
    </row>
    <row r="143" spans="1:29" s="17" customFormat="1" ht="25.5" customHeight="1">
      <c r="A143" s="5"/>
      <c r="B143" s="14" t="s">
        <v>123</v>
      </c>
      <c r="C143" s="3">
        <v>25</v>
      </c>
      <c r="D143" s="3">
        <v>4</v>
      </c>
      <c r="E143" s="3">
        <f t="shared" ref="E143" si="338">C143+D143</f>
        <v>29</v>
      </c>
      <c r="F143" s="3">
        <v>28</v>
      </c>
      <c r="G143" s="3">
        <v>7</v>
      </c>
      <c r="H143" s="3">
        <f t="shared" ref="H143" si="339">F143+G143</f>
        <v>35</v>
      </c>
      <c r="I143" s="3">
        <v>26</v>
      </c>
      <c r="J143" s="3">
        <v>7</v>
      </c>
      <c r="K143" s="3">
        <f t="shared" ref="K143" si="340">I143+J143</f>
        <v>33</v>
      </c>
      <c r="L143" s="3">
        <v>0</v>
      </c>
      <c r="M143" s="3">
        <v>0</v>
      </c>
      <c r="N143" s="3">
        <f t="shared" si="316"/>
        <v>0</v>
      </c>
      <c r="O143" s="3">
        <v>0</v>
      </c>
      <c r="P143" s="3">
        <v>0</v>
      </c>
      <c r="Q143" s="3">
        <f t="shared" ref="Q143" si="341">O143+P143</f>
        <v>0</v>
      </c>
      <c r="R143" s="3">
        <v>0</v>
      </c>
      <c r="S143" s="3">
        <v>0</v>
      </c>
      <c r="T143" s="3">
        <f t="shared" ref="T143" si="342">R143+S143</f>
        <v>0</v>
      </c>
      <c r="U143" s="3">
        <v>0</v>
      </c>
      <c r="V143" s="3">
        <v>0</v>
      </c>
      <c r="W143" s="3">
        <f t="shared" ref="W143" si="343">U143+V143</f>
        <v>0</v>
      </c>
      <c r="X143" s="3">
        <v>0</v>
      </c>
      <c r="Y143" s="3">
        <v>0</v>
      </c>
      <c r="Z143" s="3">
        <f t="shared" ref="Z143" si="344">X143+Y143</f>
        <v>0</v>
      </c>
      <c r="AA143" s="4">
        <f t="shared" si="321"/>
        <v>79</v>
      </c>
      <c r="AB143" s="4">
        <f t="shared" si="322"/>
        <v>18</v>
      </c>
      <c r="AC143" s="4">
        <f t="shared" si="323"/>
        <v>97</v>
      </c>
    </row>
    <row r="144" spans="1:29" s="17" customFormat="1" ht="25.5" customHeight="1">
      <c r="A144" s="5"/>
      <c r="B144" s="34" t="s">
        <v>111</v>
      </c>
      <c r="C144" s="3">
        <v>0</v>
      </c>
      <c r="D144" s="3">
        <v>0</v>
      </c>
      <c r="E144" s="3">
        <f t="shared" ref="E144:E145" si="345">C144+D144</f>
        <v>0</v>
      </c>
      <c r="F144" s="3">
        <v>0</v>
      </c>
      <c r="G144" s="3">
        <v>0</v>
      </c>
      <c r="H144" s="3">
        <f t="shared" ref="H144:H145" si="346">F144+G144</f>
        <v>0</v>
      </c>
      <c r="I144" s="3">
        <v>0</v>
      </c>
      <c r="J144" s="3">
        <v>0</v>
      </c>
      <c r="K144" s="3">
        <f t="shared" ref="K144:K145" si="347">I144+J144</f>
        <v>0</v>
      </c>
      <c r="L144" s="3">
        <v>0</v>
      </c>
      <c r="M144" s="3">
        <v>0</v>
      </c>
      <c r="N144" s="3">
        <f t="shared" si="316"/>
        <v>0</v>
      </c>
      <c r="O144" s="3">
        <v>0</v>
      </c>
      <c r="P144" s="3">
        <v>0</v>
      </c>
      <c r="Q144" s="3">
        <f t="shared" ref="Q144:Q145" si="348">O144+P144</f>
        <v>0</v>
      </c>
      <c r="R144" s="3">
        <v>1</v>
      </c>
      <c r="S144" s="3">
        <v>1</v>
      </c>
      <c r="T144" s="3">
        <f t="shared" ref="T144:T145" si="349">R144+S144</f>
        <v>2</v>
      </c>
      <c r="U144" s="3">
        <v>0</v>
      </c>
      <c r="V144" s="3">
        <v>0</v>
      </c>
      <c r="W144" s="3">
        <f t="shared" ref="W144:W145" si="350">U144+V144</f>
        <v>0</v>
      </c>
      <c r="X144" s="3">
        <v>0</v>
      </c>
      <c r="Y144" s="3">
        <v>0</v>
      </c>
      <c r="Z144" s="3">
        <f t="shared" ref="Z144:Z145" si="351">X144+Y144</f>
        <v>0</v>
      </c>
      <c r="AA144" s="4">
        <f t="shared" si="321"/>
        <v>1</v>
      </c>
      <c r="AB144" s="4">
        <f t="shared" si="322"/>
        <v>1</v>
      </c>
      <c r="AC144" s="4">
        <f t="shared" si="323"/>
        <v>2</v>
      </c>
    </row>
    <row r="145" spans="1:29" s="17" customFormat="1" ht="25.5" customHeight="1">
      <c r="A145" s="5"/>
      <c r="B145" s="34" t="s">
        <v>112</v>
      </c>
      <c r="C145" s="3">
        <v>0</v>
      </c>
      <c r="D145" s="3">
        <v>0</v>
      </c>
      <c r="E145" s="3">
        <f t="shared" si="345"/>
        <v>0</v>
      </c>
      <c r="F145" s="3">
        <v>0</v>
      </c>
      <c r="G145" s="3">
        <v>0</v>
      </c>
      <c r="H145" s="3">
        <f t="shared" si="346"/>
        <v>0</v>
      </c>
      <c r="I145" s="3">
        <v>0</v>
      </c>
      <c r="J145" s="3">
        <v>0</v>
      </c>
      <c r="K145" s="3">
        <f t="shared" si="347"/>
        <v>0</v>
      </c>
      <c r="L145" s="3">
        <v>0</v>
      </c>
      <c r="M145" s="3">
        <v>0</v>
      </c>
      <c r="N145" s="3">
        <f t="shared" si="316"/>
        <v>0</v>
      </c>
      <c r="O145" s="3">
        <v>0</v>
      </c>
      <c r="P145" s="3">
        <v>0</v>
      </c>
      <c r="Q145" s="3">
        <f t="shared" si="348"/>
        <v>0</v>
      </c>
      <c r="R145" s="3">
        <v>1</v>
      </c>
      <c r="S145" s="3">
        <v>1</v>
      </c>
      <c r="T145" s="3">
        <f t="shared" si="349"/>
        <v>2</v>
      </c>
      <c r="U145" s="3">
        <v>0</v>
      </c>
      <c r="V145" s="3">
        <v>0</v>
      </c>
      <c r="W145" s="3">
        <f t="shared" si="350"/>
        <v>0</v>
      </c>
      <c r="X145" s="3">
        <v>0</v>
      </c>
      <c r="Y145" s="3">
        <v>0</v>
      </c>
      <c r="Z145" s="3">
        <f t="shared" si="351"/>
        <v>0</v>
      </c>
      <c r="AA145" s="4">
        <f t="shared" si="321"/>
        <v>1</v>
      </c>
      <c r="AB145" s="4">
        <f t="shared" si="322"/>
        <v>1</v>
      </c>
      <c r="AC145" s="4">
        <f t="shared" si="323"/>
        <v>2</v>
      </c>
    </row>
    <row r="146" spans="1:29" s="17" customFormat="1" ht="25.5" customHeight="1">
      <c r="A146" s="5"/>
      <c r="B146" s="34" t="s">
        <v>155</v>
      </c>
      <c r="C146" s="3">
        <v>29</v>
      </c>
      <c r="D146" s="3">
        <v>4</v>
      </c>
      <c r="E146" s="3">
        <f t="shared" ref="E146" si="352">C146+D146</f>
        <v>33</v>
      </c>
      <c r="F146" s="3">
        <v>35</v>
      </c>
      <c r="G146" s="3">
        <v>2</v>
      </c>
      <c r="H146" s="3">
        <f t="shared" ref="H146" si="353">F146+G146</f>
        <v>37</v>
      </c>
      <c r="I146" s="3">
        <v>37</v>
      </c>
      <c r="J146" s="3">
        <v>1</v>
      </c>
      <c r="K146" s="3">
        <f t="shared" ref="K146" si="354">I146+J146</f>
        <v>38</v>
      </c>
      <c r="L146" s="3">
        <v>0</v>
      </c>
      <c r="M146" s="3">
        <v>0</v>
      </c>
      <c r="N146" s="3">
        <f t="shared" si="316"/>
        <v>0</v>
      </c>
      <c r="O146" s="3">
        <v>1</v>
      </c>
      <c r="P146" s="3">
        <v>0</v>
      </c>
      <c r="Q146" s="3">
        <f t="shared" ref="Q146" si="355">O146+P146</f>
        <v>1</v>
      </c>
      <c r="R146" s="3">
        <v>0</v>
      </c>
      <c r="S146" s="3">
        <v>0</v>
      </c>
      <c r="T146" s="3">
        <f t="shared" ref="T146" si="356">R146+S146</f>
        <v>0</v>
      </c>
      <c r="U146" s="3">
        <v>0</v>
      </c>
      <c r="V146" s="3">
        <v>0</v>
      </c>
      <c r="W146" s="3">
        <f t="shared" ref="W146" si="357">U146+V146</f>
        <v>0</v>
      </c>
      <c r="X146" s="3">
        <v>0</v>
      </c>
      <c r="Y146" s="3">
        <v>0</v>
      </c>
      <c r="Z146" s="3">
        <f t="shared" ref="Z146" si="358">X146+Y146</f>
        <v>0</v>
      </c>
      <c r="AA146" s="4">
        <f t="shared" si="321"/>
        <v>102</v>
      </c>
      <c r="AB146" s="4">
        <f t="shared" si="322"/>
        <v>7</v>
      </c>
      <c r="AC146" s="4">
        <f t="shared" si="323"/>
        <v>109</v>
      </c>
    </row>
    <row r="147" spans="1:29" s="17" customFormat="1" ht="25.5" customHeight="1">
      <c r="A147" s="5"/>
      <c r="B147" s="34" t="s">
        <v>159</v>
      </c>
      <c r="C147" s="3">
        <v>33</v>
      </c>
      <c r="D147" s="3">
        <v>10</v>
      </c>
      <c r="E147" s="3">
        <f t="shared" si="313"/>
        <v>43</v>
      </c>
      <c r="F147" s="3">
        <v>29</v>
      </c>
      <c r="G147" s="3">
        <v>5</v>
      </c>
      <c r="H147" s="3">
        <f t="shared" si="314"/>
        <v>34</v>
      </c>
      <c r="I147" s="3">
        <v>39</v>
      </c>
      <c r="J147" s="3">
        <v>6</v>
      </c>
      <c r="K147" s="3">
        <f t="shared" si="315"/>
        <v>45</v>
      </c>
      <c r="L147" s="3">
        <v>0</v>
      </c>
      <c r="M147" s="3">
        <v>0</v>
      </c>
      <c r="N147" s="3">
        <f t="shared" si="316"/>
        <v>0</v>
      </c>
      <c r="O147" s="3">
        <v>2</v>
      </c>
      <c r="P147" s="3">
        <v>0</v>
      </c>
      <c r="Q147" s="3">
        <f t="shared" si="317"/>
        <v>2</v>
      </c>
      <c r="R147" s="3">
        <v>0</v>
      </c>
      <c r="S147" s="3">
        <v>0</v>
      </c>
      <c r="T147" s="3">
        <f t="shared" si="318"/>
        <v>0</v>
      </c>
      <c r="U147" s="3">
        <v>0</v>
      </c>
      <c r="V147" s="3">
        <v>0</v>
      </c>
      <c r="W147" s="3">
        <f t="shared" si="319"/>
        <v>0</v>
      </c>
      <c r="X147" s="3">
        <v>0</v>
      </c>
      <c r="Y147" s="3">
        <v>0</v>
      </c>
      <c r="Z147" s="3">
        <f t="shared" si="320"/>
        <v>0</v>
      </c>
      <c r="AA147" s="4">
        <f t="shared" si="321"/>
        <v>103</v>
      </c>
      <c r="AB147" s="4">
        <f t="shared" si="322"/>
        <v>21</v>
      </c>
      <c r="AC147" s="4">
        <f t="shared" si="323"/>
        <v>124</v>
      </c>
    </row>
    <row r="148" spans="1:29" s="17" customFormat="1" ht="25.5" customHeight="1">
      <c r="A148" s="5"/>
      <c r="B148" s="35" t="s">
        <v>90</v>
      </c>
      <c r="C148" s="4">
        <f t="shared" ref="C148:AC148" si="359">SUM(C135:C147)</f>
        <v>413</v>
      </c>
      <c r="D148" s="4">
        <f t="shared" si="359"/>
        <v>78</v>
      </c>
      <c r="E148" s="4">
        <f t="shared" si="359"/>
        <v>491</v>
      </c>
      <c r="F148" s="4">
        <f t="shared" si="359"/>
        <v>344</v>
      </c>
      <c r="G148" s="4">
        <f t="shared" si="359"/>
        <v>58</v>
      </c>
      <c r="H148" s="4">
        <f t="shared" si="359"/>
        <v>402</v>
      </c>
      <c r="I148" s="4">
        <f t="shared" si="359"/>
        <v>374</v>
      </c>
      <c r="J148" s="4">
        <f t="shared" si="359"/>
        <v>59</v>
      </c>
      <c r="K148" s="4">
        <f t="shared" si="359"/>
        <v>433</v>
      </c>
      <c r="L148" s="4">
        <f t="shared" si="359"/>
        <v>0</v>
      </c>
      <c r="M148" s="4">
        <f t="shared" si="359"/>
        <v>0</v>
      </c>
      <c r="N148" s="4">
        <f t="shared" si="359"/>
        <v>0</v>
      </c>
      <c r="O148" s="4">
        <f t="shared" si="359"/>
        <v>72</v>
      </c>
      <c r="P148" s="4">
        <f t="shared" si="359"/>
        <v>9</v>
      </c>
      <c r="Q148" s="4">
        <f t="shared" si="359"/>
        <v>81</v>
      </c>
      <c r="R148" s="4">
        <f t="shared" si="359"/>
        <v>36</v>
      </c>
      <c r="S148" s="4">
        <f t="shared" si="359"/>
        <v>3</v>
      </c>
      <c r="T148" s="4">
        <f t="shared" si="359"/>
        <v>39</v>
      </c>
      <c r="U148" s="4">
        <f t="shared" si="359"/>
        <v>0</v>
      </c>
      <c r="V148" s="4">
        <f t="shared" si="359"/>
        <v>0</v>
      </c>
      <c r="W148" s="4">
        <f t="shared" si="359"/>
        <v>0</v>
      </c>
      <c r="X148" s="4">
        <f t="shared" si="359"/>
        <v>0</v>
      </c>
      <c r="Y148" s="4">
        <f t="shared" si="359"/>
        <v>0</v>
      </c>
      <c r="Z148" s="4">
        <f t="shared" si="359"/>
        <v>0</v>
      </c>
      <c r="AA148" s="4">
        <f t="shared" si="359"/>
        <v>1239</v>
      </c>
      <c r="AB148" s="4">
        <f t="shared" si="359"/>
        <v>207</v>
      </c>
      <c r="AC148" s="4">
        <f t="shared" si="359"/>
        <v>1446</v>
      </c>
    </row>
    <row r="149" spans="1:29" s="17" customFormat="1" ht="25.5" customHeight="1">
      <c r="A149" s="5"/>
      <c r="B149" s="16" t="s">
        <v>8</v>
      </c>
      <c r="C149" s="4">
        <f t="shared" ref="C149:AC149" si="360">C129+C148+C133</f>
        <v>1003</v>
      </c>
      <c r="D149" s="4">
        <f t="shared" si="360"/>
        <v>356</v>
      </c>
      <c r="E149" s="4">
        <f t="shared" si="360"/>
        <v>1359</v>
      </c>
      <c r="F149" s="4">
        <f t="shared" si="360"/>
        <v>799</v>
      </c>
      <c r="G149" s="4">
        <f t="shared" si="360"/>
        <v>293</v>
      </c>
      <c r="H149" s="4">
        <f t="shared" si="360"/>
        <v>1092</v>
      </c>
      <c r="I149" s="4">
        <f t="shared" si="360"/>
        <v>838</v>
      </c>
      <c r="J149" s="4">
        <f t="shared" si="360"/>
        <v>300</v>
      </c>
      <c r="K149" s="4">
        <f t="shared" si="360"/>
        <v>1138</v>
      </c>
      <c r="L149" s="4">
        <f t="shared" si="360"/>
        <v>51</v>
      </c>
      <c r="M149" s="4">
        <f t="shared" si="360"/>
        <v>3</v>
      </c>
      <c r="N149" s="4">
        <f t="shared" si="360"/>
        <v>54</v>
      </c>
      <c r="O149" s="4">
        <f t="shared" si="360"/>
        <v>470</v>
      </c>
      <c r="P149" s="4">
        <f t="shared" si="360"/>
        <v>228</v>
      </c>
      <c r="Q149" s="4">
        <f t="shared" si="360"/>
        <v>698</v>
      </c>
      <c r="R149" s="4">
        <f t="shared" si="360"/>
        <v>174</v>
      </c>
      <c r="S149" s="4">
        <f t="shared" si="360"/>
        <v>50</v>
      </c>
      <c r="T149" s="4">
        <f t="shared" si="360"/>
        <v>224</v>
      </c>
      <c r="U149" s="4">
        <f t="shared" si="360"/>
        <v>0</v>
      </c>
      <c r="V149" s="4">
        <f t="shared" si="360"/>
        <v>0</v>
      </c>
      <c r="W149" s="4">
        <f t="shared" si="360"/>
        <v>0</v>
      </c>
      <c r="X149" s="4">
        <f t="shared" si="360"/>
        <v>0</v>
      </c>
      <c r="Y149" s="4">
        <f t="shared" si="360"/>
        <v>0</v>
      </c>
      <c r="Z149" s="4">
        <f t="shared" si="360"/>
        <v>0</v>
      </c>
      <c r="AA149" s="4">
        <f t="shared" si="360"/>
        <v>3335</v>
      </c>
      <c r="AB149" s="4">
        <f t="shared" si="360"/>
        <v>1230</v>
      </c>
      <c r="AC149" s="4">
        <f t="shared" si="360"/>
        <v>4565</v>
      </c>
    </row>
    <row r="150" spans="1:29" ht="25.5" customHeight="1">
      <c r="A150" s="13"/>
      <c r="B150" s="11" t="s">
        <v>82</v>
      </c>
      <c r="C150" s="3"/>
      <c r="D150" s="3"/>
      <c r="E150" s="4"/>
      <c r="F150" s="3"/>
      <c r="G150" s="3"/>
      <c r="H150" s="4"/>
      <c r="I150" s="3"/>
      <c r="J150" s="3"/>
      <c r="K150" s="4"/>
      <c r="L150" s="4"/>
      <c r="M150" s="4"/>
      <c r="N150" s="4"/>
      <c r="O150" s="3"/>
      <c r="P150" s="3"/>
      <c r="Q150" s="4"/>
      <c r="R150" s="3"/>
      <c r="S150" s="3"/>
      <c r="T150" s="4"/>
      <c r="U150" s="74"/>
      <c r="V150" s="74"/>
      <c r="W150" s="15"/>
      <c r="X150" s="74"/>
      <c r="Y150" s="74"/>
      <c r="Z150" s="15"/>
      <c r="AA150" s="4"/>
      <c r="AB150" s="4"/>
      <c r="AC150" s="4"/>
    </row>
    <row r="151" spans="1:29" ht="25.5" customHeight="1">
      <c r="A151" s="13"/>
      <c r="B151" s="33" t="s">
        <v>87</v>
      </c>
      <c r="C151" s="3"/>
      <c r="D151" s="3"/>
      <c r="E151" s="4"/>
      <c r="F151" s="3"/>
      <c r="G151" s="3"/>
      <c r="H151" s="4"/>
      <c r="I151" s="3"/>
      <c r="J151" s="3"/>
      <c r="K151" s="4"/>
      <c r="L151" s="4"/>
      <c r="M151" s="4"/>
      <c r="N151" s="4"/>
      <c r="O151" s="3"/>
      <c r="P151" s="3"/>
      <c r="Q151" s="4"/>
      <c r="R151" s="3"/>
      <c r="S151" s="3"/>
      <c r="T151" s="4"/>
      <c r="U151" s="74"/>
      <c r="V151" s="74"/>
      <c r="W151" s="15"/>
      <c r="X151" s="74"/>
      <c r="Y151" s="74"/>
      <c r="Z151" s="15"/>
      <c r="AA151" s="4"/>
      <c r="AB151" s="4"/>
      <c r="AC151" s="4"/>
    </row>
    <row r="152" spans="1:29" ht="25.5" customHeight="1">
      <c r="A152" s="13"/>
      <c r="B152" s="14" t="s">
        <v>11</v>
      </c>
      <c r="C152" s="3">
        <v>0</v>
      </c>
      <c r="D152" s="3">
        <v>0</v>
      </c>
      <c r="E152" s="3">
        <f t="shared" si="241"/>
        <v>0</v>
      </c>
      <c r="F152" s="3">
        <v>0</v>
      </c>
      <c r="G152" s="3">
        <v>0</v>
      </c>
      <c r="H152" s="3">
        <f t="shared" si="242"/>
        <v>0</v>
      </c>
      <c r="I152" s="3">
        <v>0</v>
      </c>
      <c r="J152" s="3">
        <v>0</v>
      </c>
      <c r="K152" s="3">
        <f t="shared" si="244"/>
        <v>0</v>
      </c>
      <c r="L152" s="3">
        <v>0</v>
      </c>
      <c r="M152" s="3">
        <v>0</v>
      </c>
      <c r="N152" s="3">
        <f t="shared" ref="N152:N160" si="361">L152+M152</f>
        <v>0</v>
      </c>
      <c r="O152" s="3">
        <v>0</v>
      </c>
      <c r="P152" s="3">
        <v>0</v>
      </c>
      <c r="Q152" s="3">
        <f t="shared" si="245"/>
        <v>0</v>
      </c>
      <c r="R152" s="3">
        <v>7</v>
      </c>
      <c r="S152" s="3">
        <v>0</v>
      </c>
      <c r="T152" s="3">
        <f t="shared" si="246"/>
        <v>7</v>
      </c>
      <c r="U152" s="3">
        <v>0</v>
      </c>
      <c r="V152" s="3">
        <v>0</v>
      </c>
      <c r="W152" s="3">
        <f t="shared" si="247"/>
        <v>0</v>
      </c>
      <c r="X152" s="3">
        <v>0</v>
      </c>
      <c r="Y152" s="3">
        <v>0</v>
      </c>
      <c r="Z152" s="3">
        <f t="shared" si="248"/>
        <v>0</v>
      </c>
      <c r="AA152" s="4">
        <f t="shared" ref="AA152:AA160" si="362">C152+F152+I152+O152+R152+U152+X152</f>
        <v>7</v>
      </c>
      <c r="AB152" s="4">
        <f t="shared" ref="AB152:AB160" si="363">D152+G152+J152+P152+S152+V152+Y152</f>
        <v>0</v>
      </c>
      <c r="AC152" s="4">
        <f t="shared" ref="AC152:AC160" si="364">E152+H152+K152+Q152+T152+W152+Z152</f>
        <v>7</v>
      </c>
    </row>
    <row r="153" spans="1:29" ht="25.5" customHeight="1">
      <c r="A153" s="13"/>
      <c r="B153" s="14" t="s">
        <v>12</v>
      </c>
      <c r="C153" s="3">
        <v>36</v>
      </c>
      <c r="D153" s="3">
        <v>1</v>
      </c>
      <c r="E153" s="3">
        <f t="shared" si="241"/>
        <v>37</v>
      </c>
      <c r="F153" s="3">
        <v>26</v>
      </c>
      <c r="G153" s="3">
        <v>2</v>
      </c>
      <c r="H153" s="3">
        <f t="shared" si="242"/>
        <v>28</v>
      </c>
      <c r="I153" s="3">
        <v>23</v>
      </c>
      <c r="J153" s="3">
        <v>2</v>
      </c>
      <c r="K153" s="3">
        <f t="shared" si="244"/>
        <v>25</v>
      </c>
      <c r="L153" s="3">
        <v>0</v>
      </c>
      <c r="M153" s="3">
        <v>0</v>
      </c>
      <c r="N153" s="3">
        <f t="shared" si="361"/>
        <v>0</v>
      </c>
      <c r="O153" s="3">
        <v>23</v>
      </c>
      <c r="P153" s="3">
        <v>0</v>
      </c>
      <c r="Q153" s="3">
        <f t="shared" si="245"/>
        <v>23</v>
      </c>
      <c r="R153" s="3">
        <v>16</v>
      </c>
      <c r="S153" s="3">
        <v>1</v>
      </c>
      <c r="T153" s="3">
        <f t="shared" si="246"/>
        <v>17</v>
      </c>
      <c r="U153" s="3">
        <v>0</v>
      </c>
      <c r="V153" s="3">
        <v>0</v>
      </c>
      <c r="W153" s="3">
        <f t="shared" si="247"/>
        <v>0</v>
      </c>
      <c r="X153" s="3">
        <v>0</v>
      </c>
      <c r="Y153" s="3">
        <v>0</v>
      </c>
      <c r="Z153" s="3">
        <f t="shared" si="248"/>
        <v>0</v>
      </c>
      <c r="AA153" s="4">
        <f t="shared" si="362"/>
        <v>124</v>
      </c>
      <c r="AB153" s="4">
        <f t="shared" si="363"/>
        <v>6</v>
      </c>
      <c r="AC153" s="4">
        <f t="shared" si="364"/>
        <v>130</v>
      </c>
    </row>
    <row r="154" spans="1:29" ht="25.5" customHeight="1">
      <c r="A154" s="13"/>
      <c r="B154" s="14" t="s">
        <v>30</v>
      </c>
      <c r="C154" s="3">
        <v>28</v>
      </c>
      <c r="D154" s="3">
        <v>4</v>
      </c>
      <c r="E154" s="3">
        <f t="shared" si="241"/>
        <v>32</v>
      </c>
      <c r="F154" s="3">
        <v>19</v>
      </c>
      <c r="G154" s="3">
        <v>2</v>
      </c>
      <c r="H154" s="3">
        <f t="shared" si="242"/>
        <v>21</v>
      </c>
      <c r="I154" s="3">
        <v>26</v>
      </c>
      <c r="J154" s="3">
        <v>1</v>
      </c>
      <c r="K154" s="3">
        <f t="shared" si="244"/>
        <v>27</v>
      </c>
      <c r="L154" s="3">
        <v>0</v>
      </c>
      <c r="M154" s="3">
        <v>0</v>
      </c>
      <c r="N154" s="3">
        <f t="shared" si="361"/>
        <v>0</v>
      </c>
      <c r="O154" s="3">
        <v>11</v>
      </c>
      <c r="P154" s="3">
        <v>2</v>
      </c>
      <c r="Q154" s="3">
        <f t="shared" si="245"/>
        <v>13</v>
      </c>
      <c r="R154" s="3">
        <v>9</v>
      </c>
      <c r="S154" s="3">
        <v>1</v>
      </c>
      <c r="T154" s="3">
        <f t="shared" si="246"/>
        <v>10</v>
      </c>
      <c r="U154" s="3">
        <v>0</v>
      </c>
      <c r="V154" s="3">
        <v>0</v>
      </c>
      <c r="W154" s="3">
        <f t="shared" si="247"/>
        <v>0</v>
      </c>
      <c r="X154" s="3">
        <v>0</v>
      </c>
      <c r="Y154" s="3">
        <v>0</v>
      </c>
      <c r="Z154" s="3">
        <f t="shared" si="248"/>
        <v>0</v>
      </c>
      <c r="AA154" s="4">
        <f t="shared" si="362"/>
        <v>93</v>
      </c>
      <c r="AB154" s="4">
        <f t="shared" si="363"/>
        <v>10</v>
      </c>
      <c r="AC154" s="4">
        <f t="shared" si="364"/>
        <v>103</v>
      </c>
    </row>
    <row r="155" spans="1:29" ht="25.5" customHeight="1">
      <c r="A155" s="13"/>
      <c r="B155" s="14" t="s">
        <v>14</v>
      </c>
      <c r="C155" s="3">
        <v>32</v>
      </c>
      <c r="D155" s="3">
        <v>7</v>
      </c>
      <c r="E155" s="3">
        <f t="shared" si="241"/>
        <v>39</v>
      </c>
      <c r="F155" s="3">
        <v>27</v>
      </c>
      <c r="G155" s="3">
        <v>6</v>
      </c>
      <c r="H155" s="3">
        <f t="shared" si="242"/>
        <v>33</v>
      </c>
      <c r="I155" s="3">
        <v>22</v>
      </c>
      <c r="J155" s="3">
        <v>9</v>
      </c>
      <c r="K155" s="3">
        <f t="shared" si="244"/>
        <v>31</v>
      </c>
      <c r="L155" s="3">
        <v>0</v>
      </c>
      <c r="M155" s="3">
        <v>0</v>
      </c>
      <c r="N155" s="3">
        <f t="shared" si="361"/>
        <v>0</v>
      </c>
      <c r="O155" s="3">
        <v>7</v>
      </c>
      <c r="P155" s="3">
        <v>0</v>
      </c>
      <c r="Q155" s="3">
        <f t="shared" si="245"/>
        <v>7</v>
      </c>
      <c r="R155" s="3">
        <v>2</v>
      </c>
      <c r="S155" s="3">
        <v>1</v>
      </c>
      <c r="T155" s="3">
        <f t="shared" si="246"/>
        <v>3</v>
      </c>
      <c r="U155" s="3">
        <v>0</v>
      </c>
      <c r="V155" s="3">
        <v>0</v>
      </c>
      <c r="W155" s="3">
        <f t="shared" si="247"/>
        <v>0</v>
      </c>
      <c r="X155" s="3">
        <v>0</v>
      </c>
      <c r="Y155" s="3">
        <v>0</v>
      </c>
      <c r="Z155" s="3">
        <f t="shared" si="248"/>
        <v>0</v>
      </c>
      <c r="AA155" s="4">
        <f t="shared" si="362"/>
        <v>90</v>
      </c>
      <c r="AB155" s="4">
        <f t="shared" si="363"/>
        <v>23</v>
      </c>
      <c r="AC155" s="4">
        <f t="shared" si="364"/>
        <v>113</v>
      </c>
    </row>
    <row r="156" spans="1:29" ht="25.5" customHeight="1">
      <c r="A156" s="13"/>
      <c r="B156" s="14" t="s">
        <v>158</v>
      </c>
      <c r="C156" s="3">
        <v>36</v>
      </c>
      <c r="D156" s="3">
        <v>4</v>
      </c>
      <c r="E156" s="3">
        <f t="shared" si="241"/>
        <v>40</v>
      </c>
      <c r="F156" s="3">
        <v>24</v>
      </c>
      <c r="G156" s="3">
        <v>5</v>
      </c>
      <c r="H156" s="3">
        <f t="shared" si="242"/>
        <v>29</v>
      </c>
      <c r="I156" s="3">
        <v>22</v>
      </c>
      <c r="J156" s="3">
        <v>8</v>
      </c>
      <c r="K156" s="3">
        <f t="shared" si="244"/>
        <v>30</v>
      </c>
      <c r="L156" s="3">
        <v>0</v>
      </c>
      <c r="M156" s="3">
        <v>0</v>
      </c>
      <c r="N156" s="3">
        <f t="shared" si="361"/>
        <v>0</v>
      </c>
      <c r="O156" s="3">
        <v>9</v>
      </c>
      <c r="P156" s="3">
        <v>1</v>
      </c>
      <c r="Q156" s="3">
        <f t="shared" si="245"/>
        <v>10</v>
      </c>
      <c r="R156" s="3">
        <v>0</v>
      </c>
      <c r="S156" s="3">
        <v>0</v>
      </c>
      <c r="T156" s="3">
        <f t="shared" si="246"/>
        <v>0</v>
      </c>
      <c r="U156" s="3">
        <v>0</v>
      </c>
      <c r="V156" s="3">
        <v>0</v>
      </c>
      <c r="W156" s="3">
        <f t="shared" si="247"/>
        <v>0</v>
      </c>
      <c r="X156" s="3">
        <v>0</v>
      </c>
      <c r="Y156" s="3">
        <v>0</v>
      </c>
      <c r="Z156" s="3">
        <f t="shared" si="248"/>
        <v>0</v>
      </c>
      <c r="AA156" s="4">
        <f t="shared" si="362"/>
        <v>91</v>
      </c>
      <c r="AB156" s="4">
        <f t="shared" si="363"/>
        <v>18</v>
      </c>
      <c r="AC156" s="4">
        <f t="shared" si="364"/>
        <v>109</v>
      </c>
    </row>
    <row r="157" spans="1:29" ht="25.5" customHeight="1">
      <c r="A157" s="13"/>
      <c r="B157" s="14" t="s">
        <v>119</v>
      </c>
      <c r="C157" s="3">
        <v>0</v>
      </c>
      <c r="D157" s="3">
        <v>0</v>
      </c>
      <c r="E157" s="3">
        <f t="shared" si="241"/>
        <v>0</v>
      </c>
      <c r="F157" s="3">
        <v>0</v>
      </c>
      <c r="G157" s="3">
        <v>0</v>
      </c>
      <c r="H157" s="3">
        <f t="shared" si="242"/>
        <v>0</v>
      </c>
      <c r="I157" s="3">
        <v>0</v>
      </c>
      <c r="J157" s="3">
        <v>0</v>
      </c>
      <c r="K157" s="3">
        <f t="shared" si="244"/>
        <v>0</v>
      </c>
      <c r="L157" s="3">
        <v>0</v>
      </c>
      <c r="M157" s="3">
        <v>0</v>
      </c>
      <c r="N157" s="3">
        <f t="shared" si="361"/>
        <v>0</v>
      </c>
      <c r="O157" s="3">
        <v>0</v>
      </c>
      <c r="P157" s="3">
        <v>0</v>
      </c>
      <c r="Q157" s="3">
        <f t="shared" si="245"/>
        <v>0</v>
      </c>
      <c r="R157" s="3">
        <v>2</v>
      </c>
      <c r="S157" s="3">
        <v>0</v>
      </c>
      <c r="T157" s="3">
        <f t="shared" si="246"/>
        <v>2</v>
      </c>
      <c r="U157" s="3">
        <v>0</v>
      </c>
      <c r="V157" s="3">
        <v>0</v>
      </c>
      <c r="W157" s="3">
        <f t="shared" si="247"/>
        <v>0</v>
      </c>
      <c r="X157" s="3">
        <v>0</v>
      </c>
      <c r="Y157" s="3">
        <v>0</v>
      </c>
      <c r="Z157" s="3">
        <f t="shared" si="248"/>
        <v>0</v>
      </c>
      <c r="AA157" s="4">
        <f t="shared" si="362"/>
        <v>2</v>
      </c>
      <c r="AB157" s="4">
        <f t="shared" si="363"/>
        <v>0</v>
      </c>
      <c r="AC157" s="4">
        <f t="shared" si="364"/>
        <v>2</v>
      </c>
    </row>
    <row r="158" spans="1:29" ht="25.5" customHeight="1">
      <c r="A158" s="13"/>
      <c r="B158" s="14" t="s">
        <v>112</v>
      </c>
      <c r="C158" s="3">
        <v>0</v>
      </c>
      <c r="D158" s="3">
        <v>0</v>
      </c>
      <c r="E158" s="3">
        <f t="shared" ref="E158" si="365">C158+D158</f>
        <v>0</v>
      </c>
      <c r="F158" s="3">
        <v>0</v>
      </c>
      <c r="G158" s="3">
        <v>0</v>
      </c>
      <c r="H158" s="3">
        <f t="shared" ref="H158" si="366">F158+G158</f>
        <v>0</v>
      </c>
      <c r="I158" s="3">
        <v>0</v>
      </c>
      <c r="J158" s="3">
        <v>0</v>
      </c>
      <c r="K158" s="3">
        <f t="shared" ref="K158" si="367">I158+J158</f>
        <v>0</v>
      </c>
      <c r="L158" s="3">
        <v>0</v>
      </c>
      <c r="M158" s="3">
        <v>0</v>
      </c>
      <c r="N158" s="3">
        <f t="shared" si="361"/>
        <v>0</v>
      </c>
      <c r="O158" s="3">
        <v>0</v>
      </c>
      <c r="P158" s="3">
        <v>0</v>
      </c>
      <c r="Q158" s="3">
        <f t="shared" ref="Q158" si="368">O158+P158</f>
        <v>0</v>
      </c>
      <c r="R158" s="3">
        <v>3</v>
      </c>
      <c r="S158" s="3">
        <v>0</v>
      </c>
      <c r="T158" s="3">
        <f t="shared" ref="T158" si="369">R158+S158</f>
        <v>3</v>
      </c>
      <c r="U158" s="3">
        <v>0</v>
      </c>
      <c r="V158" s="3">
        <v>0</v>
      </c>
      <c r="W158" s="3">
        <f t="shared" ref="W158" si="370">U158+V158</f>
        <v>0</v>
      </c>
      <c r="X158" s="3">
        <v>0</v>
      </c>
      <c r="Y158" s="3">
        <v>0</v>
      </c>
      <c r="Z158" s="3">
        <f t="shared" ref="Z158" si="371">X158+Y158</f>
        <v>0</v>
      </c>
      <c r="AA158" s="4">
        <f t="shared" si="362"/>
        <v>3</v>
      </c>
      <c r="AB158" s="4">
        <f t="shared" si="363"/>
        <v>0</v>
      </c>
      <c r="AC158" s="4">
        <f t="shared" si="364"/>
        <v>3</v>
      </c>
    </row>
    <row r="159" spans="1:29" ht="25.5" customHeight="1">
      <c r="A159" s="13"/>
      <c r="B159" s="34" t="s">
        <v>155</v>
      </c>
      <c r="C159" s="3">
        <v>41</v>
      </c>
      <c r="D159" s="3">
        <v>3</v>
      </c>
      <c r="E159" s="3">
        <f t="shared" ref="E159" si="372">C159+D159</f>
        <v>44</v>
      </c>
      <c r="F159" s="3">
        <v>32</v>
      </c>
      <c r="G159" s="3">
        <v>2</v>
      </c>
      <c r="H159" s="3">
        <f t="shared" ref="H159" si="373">F159+G159</f>
        <v>34</v>
      </c>
      <c r="I159" s="3">
        <v>23</v>
      </c>
      <c r="J159" s="3">
        <v>5</v>
      </c>
      <c r="K159" s="3">
        <f t="shared" ref="K159" si="374">I159+J159</f>
        <v>28</v>
      </c>
      <c r="L159" s="3">
        <v>0</v>
      </c>
      <c r="M159" s="3">
        <v>0</v>
      </c>
      <c r="N159" s="3">
        <f t="shared" si="361"/>
        <v>0</v>
      </c>
      <c r="O159" s="3">
        <v>0</v>
      </c>
      <c r="P159" s="3">
        <v>0</v>
      </c>
      <c r="Q159" s="3">
        <f t="shared" ref="Q159" si="375">O159+P159</f>
        <v>0</v>
      </c>
      <c r="R159" s="3">
        <v>0</v>
      </c>
      <c r="S159" s="3">
        <v>0</v>
      </c>
      <c r="T159" s="3">
        <f t="shared" ref="T159" si="376">R159+S159</f>
        <v>0</v>
      </c>
      <c r="U159" s="3">
        <v>0</v>
      </c>
      <c r="V159" s="3">
        <v>0</v>
      </c>
      <c r="W159" s="3">
        <f t="shared" ref="W159" si="377">U159+V159</f>
        <v>0</v>
      </c>
      <c r="X159" s="3">
        <v>0</v>
      </c>
      <c r="Y159" s="3">
        <v>0</v>
      </c>
      <c r="Z159" s="3">
        <f t="shared" ref="Z159" si="378">X159+Y159</f>
        <v>0</v>
      </c>
      <c r="AA159" s="4">
        <f t="shared" si="362"/>
        <v>96</v>
      </c>
      <c r="AB159" s="4">
        <f t="shared" si="363"/>
        <v>10</v>
      </c>
      <c r="AC159" s="4">
        <f t="shared" si="364"/>
        <v>106</v>
      </c>
    </row>
    <row r="160" spans="1:29" ht="25.5" customHeight="1">
      <c r="A160" s="13"/>
      <c r="B160" s="14" t="s">
        <v>159</v>
      </c>
      <c r="C160" s="3">
        <v>25</v>
      </c>
      <c r="D160" s="3">
        <v>7</v>
      </c>
      <c r="E160" s="3">
        <f t="shared" si="241"/>
        <v>32</v>
      </c>
      <c r="F160" s="3">
        <v>19</v>
      </c>
      <c r="G160" s="3">
        <v>3</v>
      </c>
      <c r="H160" s="3">
        <f t="shared" si="242"/>
        <v>22</v>
      </c>
      <c r="I160" s="3">
        <v>18</v>
      </c>
      <c r="J160" s="3">
        <v>1</v>
      </c>
      <c r="K160" s="3">
        <f t="shared" si="244"/>
        <v>19</v>
      </c>
      <c r="L160" s="3">
        <v>0</v>
      </c>
      <c r="M160" s="3">
        <v>0</v>
      </c>
      <c r="N160" s="3">
        <f t="shared" si="361"/>
        <v>0</v>
      </c>
      <c r="O160" s="3">
        <v>24</v>
      </c>
      <c r="P160" s="3">
        <v>3</v>
      </c>
      <c r="Q160" s="3">
        <f t="shared" si="245"/>
        <v>27</v>
      </c>
      <c r="R160" s="3">
        <v>0</v>
      </c>
      <c r="S160" s="3">
        <v>0</v>
      </c>
      <c r="T160" s="3">
        <f t="shared" si="246"/>
        <v>0</v>
      </c>
      <c r="U160" s="3">
        <v>0</v>
      </c>
      <c r="V160" s="3">
        <v>0</v>
      </c>
      <c r="W160" s="3">
        <f t="shared" si="247"/>
        <v>0</v>
      </c>
      <c r="X160" s="3">
        <v>0</v>
      </c>
      <c r="Y160" s="3">
        <v>0</v>
      </c>
      <c r="Z160" s="3">
        <f t="shared" si="248"/>
        <v>0</v>
      </c>
      <c r="AA160" s="4">
        <f t="shared" si="362"/>
        <v>86</v>
      </c>
      <c r="AB160" s="4">
        <f t="shared" si="363"/>
        <v>14</v>
      </c>
      <c r="AC160" s="4">
        <f t="shared" si="364"/>
        <v>100</v>
      </c>
    </row>
    <row r="161" spans="1:29" ht="25.5" customHeight="1">
      <c r="A161" s="13"/>
      <c r="B161" s="16" t="s">
        <v>90</v>
      </c>
      <c r="C161" s="4">
        <f t="shared" ref="C161:AC161" si="379">SUM(C152:C160)</f>
        <v>198</v>
      </c>
      <c r="D161" s="4">
        <f t="shared" si="379"/>
        <v>26</v>
      </c>
      <c r="E161" s="4">
        <f t="shared" si="379"/>
        <v>224</v>
      </c>
      <c r="F161" s="3">
        <f t="shared" si="379"/>
        <v>147</v>
      </c>
      <c r="G161" s="3">
        <f t="shared" si="379"/>
        <v>20</v>
      </c>
      <c r="H161" s="4">
        <f t="shared" si="379"/>
        <v>167</v>
      </c>
      <c r="I161" s="3">
        <f t="shared" si="379"/>
        <v>134</v>
      </c>
      <c r="J161" s="3">
        <f t="shared" si="379"/>
        <v>26</v>
      </c>
      <c r="K161" s="4">
        <f t="shared" si="379"/>
        <v>160</v>
      </c>
      <c r="L161" s="4">
        <f>SUM(L152:L160)</f>
        <v>0</v>
      </c>
      <c r="M161" s="4">
        <f>SUM(M152:M160)</f>
        <v>0</v>
      </c>
      <c r="N161" s="4">
        <f>SUM(N152:N160)</f>
        <v>0</v>
      </c>
      <c r="O161" s="3">
        <f t="shared" si="379"/>
        <v>74</v>
      </c>
      <c r="P161" s="3">
        <f t="shared" si="379"/>
        <v>6</v>
      </c>
      <c r="Q161" s="4">
        <f t="shared" si="379"/>
        <v>80</v>
      </c>
      <c r="R161" s="3">
        <f t="shared" si="379"/>
        <v>39</v>
      </c>
      <c r="S161" s="3">
        <f t="shared" si="379"/>
        <v>3</v>
      </c>
      <c r="T161" s="4">
        <f t="shared" si="379"/>
        <v>42</v>
      </c>
      <c r="U161" s="3">
        <f t="shared" si="379"/>
        <v>0</v>
      </c>
      <c r="V161" s="3">
        <f t="shared" si="379"/>
        <v>0</v>
      </c>
      <c r="W161" s="4">
        <f t="shared" si="379"/>
        <v>0</v>
      </c>
      <c r="X161" s="3">
        <f t="shared" si="379"/>
        <v>0</v>
      </c>
      <c r="Y161" s="3">
        <f t="shared" si="379"/>
        <v>0</v>
      </c>
      <c r="Z161" s="4">
        <f t="shared" si="379"/>
        <v>0</v>
      </c>
      <c r="AA161" s="4">
        <f t="shared" si="379"/>
        <v>592</v>
      </c>
      <c r="AB161" s="4">
        <f t="shared" si="379"/>
        <v>81</v>
      </c>
      <c r="AC161" s="4">
        <f t="shared" si="379"/>
        <v>673</v>
      </c>
    </row>
    <row r="162" spans="1:29" s="17" customFormat="1" ht="25.5" customHeight="1">
      <c r="A162" s="5"/>
      <c r="B162" s="16" t="s">
        <v>83</v>
      </c>
      <c r="C162" s="4">
        <f>C161</f>
        <v>198</v>
      </c>
      <c r="D162" s="4">
        <f t="shared" ref="D162:AC162" si="380">D161</f>
        <v>26</v>
      </c>
      <c r="E162" s="4">
        <f t="shared" si="380"/>
        <v>224</v>
      </c>
      <c r="F162" s="4">
        <f t="shared" si="380"/>
        <v>147</v>
      </c>
      <c r="G162" s="4">
        <f t="shared" si="380"/>
        <v>20</v>
      </c>
      <c r="H162" s="4">
        <f t="shared" si="380"/>
        <v>167</v>
      </c>
      <c r="I162" s="4">
        <f t="shared" si="380"/>
        <v>134</v>
      </c>
      <c r="J162" s="4">
        <f t="shared" si="380"/>
        <v>26</v>
      </c>
      <c r="K162" s="4">
        <f t="shared" si="380"/>
        <v>160</v>
      </c>
      <c r="L162" s="4">
        <f t="shared" ref="L162:N162" si="381">L161</f>
        <v>0</v>
      </c>
      <c r="M162" s="4">
        <f t="shared" si="381"/>
        <v>0</v>
      </c>
      <c r="N162" s="4">
        <f t="shared" si="381"/>
        <v>0</v>
      </c>
      <c r="O162" s="4">
        <f t="shared" si="380"/>
        <v>74</v>
      </c>
      <c r="P162" s="4">
        <f t="shared" si="380"/>
        <v>6</v>
      </c>
      <c r="Q162" s="4">
        <f t="shared" si="380"/>
        <v>80</v>
      </c>
      <c r="R162" s="4">
        <f t="shared" si="380"/>
        <v>39</v>
      </c>
      <c r="S162" s="4">
        <f t="shared" si="380"/>
        <v>3</v>
      </c>
      <c r="T162" s="4">
        <f t="shared" si="380"/>
        <v>42</v>
      </c>
      <c r="U162" s="4">
        <f t="shared" si="380"/>
        <v>0</v>
      </c>
      <c r="V162" s="4">
        <f t="shared" si="380"/>
        <v>0</v>
      </c>
      <c r="W162" s="4">
        <f t="shared" si="380"/>
        <v>0</v>
      </c>
      <c r="X162" s="4">
        <f t="shared" si="380"/>
        <v>0</v>
      </c>
      <c r="Y162" s="4">
        <f t="shared" si="380"/>
        <v>0</v>
      </c>
      <c r="Z162" s="4">
        <f t="shared" si="380"/>
        <v>0</v>
      </c>
      <c r="AA162" s="4">
        <f t="shared" si="380"/>
        <v>592</v>
      </c>
      <c r="AB162" s="4">
        <f t="shared" si="380"/>
        <v>81</v>
      </c>
      <c r="AC162" s="4">
        <f t="shared" si="380"/>
        <v>673</v>
      </c>
    </row>
    <row r="163" spans="1:29" s="17" customFormat="1" ht="25.5" customHeight="1">
      <c r="A163" s="22"/>
      <c r="B163" s="23" t="s">
        <v>9</v>
      </c>
      <c r="C163" s="24">
        <f t="shared" ref="C163:AC163" si="382">C149+C162</f>
        <v>1201</v>
      </c>
      <c r="D163" s="24">
        <f t="shared" si="382"/>
        <v>382</v>
      </c>
      <c r="E163" s="24">
        <f t="shared" si="382"/>
        <v>1583</v>
      </c>
      <c r="F163" s="24">
        <f t="shared" si="382"/>
        <v>946</v>
      </c>
      <c r="G163" s="24">
        <f t="shared" si="382"/>
        <v>313</v>
      </c>
      <c r="H163" s="24">
        <f t="shared" si="382"/>
        <v>1259</v>
      </c>
      <c r="I163" s="24">
        <f t="shared" si="382"/>
        <v>972</v>
      </c>
      <c r="J163" s="24">
        <f t="shared" si="382"/>
        <v>326</v>
      </c>
      <c r="K163" s="24">
        <f t="shared" si="382"/>
        <v>1298</v>
      </c>
      <c r="L163" s="24">
        <f>L149+L162</f>
        <v>51</v>
      </c>
      <c r="M163" s="24">
        <f>M149+M162</f>
        <v>3</v>
      </c>
      <c r="N163" s="24">
        <f>N149+N162</f>
        <v>54</v>
      </c>
      <c r="O163" s="24">
        <f t="shared" si="382"/>
        <v>544</v>
      </c>
      <c r="P163" s="24">
        <f t="shared" si="382"/>
        <v>234</v>
      </c>
      <c r="Q163" s="24">
        <f t="shared" si="382"/>
        <v>778</v>
      </c>
      <c r="R163" s="24">
        <f t="shared" si="382"/>
        <v>213</v>
      </c>
      <c r="S163" s="24">
        <f t="shared" si="382"/>
        <v>53</v>
      </c>
      <c r="T163" s="24">
        <f t="shared" si="382"/>
        <v>266</v>
      </c>
      <c r="U163" s="24">
        <f t="shared" si="382"/>
        <v>0</v>
      </c>
      <c r="V163" s="24">
        <f t="shared" si="382"/>
        <v>0</v>
      </c>
      <c r="W163" s="24">
        <f t="shared" si="382"/>
        <v>0</v>
      </c>
      <c r="X163" s="24">
        <f t="shared" si="382"/>
        <v>0</v>
      </c>
      <c r="Y163" s="24">
        <f t="shared" si="382"/>
        <v>0</v>
      </c>
      <c r="Z163" s="24">
        <f t="shared" si="382"/>
        <v>0</v>
      </c>
      <c r="AA163" s="24">
        <f t="shared" si="382"/>
        <v>3927</v>
      </c>
      <c r="AB163" s="24">
        <f t="shared" si="382"/>
        <v>1311</v>
      </c>
      <c r="AC163" s="24">
        <f t="shared" si="382"/>
        <v>5238</v>
      </c>
    </row>
    <row r="164" spans="1:29" ht="25.5" customHeight="1">
      <c r="A164" s="5" t="s">
        <v>35</v>
      </c>
      <c r="B164" s="6"/>
      <c r="C164" s="7"/>
      <c r="D164" s="8"/>
      <c r="E164" s="67"/>
      <c r="F164" s="8"/>
      <c r="G164" s="8"/>
      <c r="H164" s="67"/>
      <c r="I164" s="8"/>
      <c r="J164" s="8"/>
      <c r="K164" s="67"/>
      <c r="L164" s="76"/>
      <c r="M164" s="76"/>
      <c r="N164" s="76"/>
      <c r="O164" s="8"/>
      <c r="P164" s="8"/>
      <c r="Q164" s="67"/>
      <c r="R164" s="8"/>
      <c r="S164" s="8"/>
      <c r="T164" s="67"/>
      <c r="U164" s="9"/>
      <c r="V164" s="9"/>
      <c r="W164" s="10"/>
      <c r="X164" s="9"/>
      <c r="Y164" s="9"/>
      <c r="Z164" s="10"/>
      <c r="AA164" s="67"/>
      <c r="AB164" s="67"/>
      <c r="AC164" s="68"/>
    </row>
    <row r="165" spans="1:29" ht="25.5" customHeight="1">
      <c r="A165" s="5"/>
      <c r="B165" s="11" t="s">
        <v>5</v>
      </c>
      <c r="C165" s="7"/>
      <c r="D165" s="8"/>
      <c r="E165" s="67"/>
      <c r="F165" s="8"/>
      <c r="G165" s="8"/>
      <c r="H165" s="67"/>
      <c r="I165" s="8"/>
      <c r="J165" s="8"/>
      <c r="K165" s="67"/>
      <c r="L165" s="76"/>
      <c r="M165" s="76"/>
      <c r="N165" s="76"/>
      <c r="O165" s="8"/>
      <c r="P165" s="8"/>
      <c r="Q165" s="67"/>
      <c r="R165" s="8"/>
      <c r="S165" s="8"/>
      <c r="T165" s="67"/>
      <c r="U165" s="9"/>
      <c r="V165" s="9"/>
      <c r="W165" s="10"/>
      <c r="X165" s="9"/>
      <c r="Y165" s="9"/>
      <c r="Z165" s="10"/>
      <c r="AA165" s="67"/>
      <c r="AB165" s="67"/>
      <c r="AC165" s="68"/>
    </row>
    <row r="166" spans="1:29" ht="25.5" customHeight="1">
      <c r="A166" s="13"/>
      <c r="B166" s="6" t="s">
        <v>88</v>
      </c>
      <c r="C166" s="7"/>
      <c r="D166" s="8"/>
      <c r="E166" s="67"/>
      <c r="F166" s="8"/>
      <c r="G166" s="8"/>
      <c r="H166" s="67"/>
      <c r="I166" s="8"/>
      <c r="J166" s="8"/>
      <c r="K166" s="67"/>
      <c r="L166" s="76"/>
      <c r="M166" s="76"/>
      <c r="N166" s="76"/>
      <c r="O166" s="8"/>
      <c r="P166" s="8"/>
      <c r="Q166" s="67"/>
      <c r="R166" s="8"/>
      <c r="S166" s="8"/>
      <c r="T166" s="67"/>
      <c r="U166" s="9"/>
      <c r="V166" s="9"/>
      <c r="W166" s="10"/>
      <c r="X166" s="9"/>
      <c r="Y166" s="9"/>
      <c r="Z166" s="10"/>
      <c r="AA166" s="67"/>
      <c r="AB166" s="67"/>
      <c r="AC166" s="68"/>
    </row>
    <row r="167" spans="1:29" ht="25.5" customHeight="1">
      <c r="A167" s="13"/>
      <c r="B167" s="14" t="s">
        <v>36</v>
      </c>
      <c r="C167" s="3">
        <v>53</v>
      </c>
      <c r="D167" s="3">
        <v>115</v>
      </c>
      <c r="E167" s="3">
        <f t="shared" si="241"/>
        <v>168</v>
      </c>
      <c r="F167" s="3">
        <v>40</v>
      </c>
      <c r="G167" s="3">
        <v>75</v>
      </c>
      <c r="H167" s="3">
        <f t="shared" si="242"/>
        <v>115</v>
      </c>
      <c r="I167" s="3">
        <v>16</v>
      </c>
      <c r="J167" s="3">
        <v>80</v>
      </c>
      <c r="K167" s="3">
        <f t="shared" si="244"/>
        <v>96</v>
      </c>
      <c r="L167" s="3">
        <v>0</v>
      </c>
      <c r="M167" s="3">
        <v>0</v>
      </c>
      <c r="N167" s="3">
        <f t="shared" ref="N167:N177" si="383">L167+M167</f>
        <v>0</v>
      </c>
      <c r="O167" s="3">
        <v>25</v>
      </c>
      <c r="P167" s="3">
        <v>88</v>
      </c>
      <c r="Q167" s="3">
        <f t="shared" si="245"/>
        <v>113</v>
      </c>
      <c r="R167" s="3">
        <v>1</v>
      </c>
      <c r="S167" s="3">
        <v>1</v>
      </c>
      <c r="T167" s="3">
        <f t="shared" si="246"/>
        <v>2</v>
      </c>
      <c r="U167" s="3">
        <v>0</v>
      </c>
      <c r="V167" s="3">
        <v>0</v>
      </c>
      <c r="W167" s="3">
        <f t="shared" si="247"/>
        <v>0</v>
      </c>
      <c r="X167" s="3">
        <v>0</v>
      </c>
      <c r="Y167" s="3">
        <v>0</v>
      </c>
      <c r="Z167" s="3">
        <f t="shared" si="248"/>
        <v>0</v>
      </c>
      <c r="AA167" s="4">
        <f t="shared" ref="AA167:AA178" si="384">C167+F167+I167+O167+R167+U167+X167</f>
        <v>135</v>
      </c>
      <c r="AB167" s="4">
        <f t="shared" ref="AB167:AB178" si="385">D167+G167+J167+P167+S167+V167+Y167</f>
        <v>359</v>
      </c>
      <c r="AC167" s="4">
        <f t="shared" ref="AC167:AC178" si="386">E167+H167+K167+Q167+T167+W167+Z167</f>
        <v>494</v>
      </c>
    </row>
    <row r="168" spans="1:29" ht="25.5" customHeight="1">
      <c r="A168" s="13"/>
      <c r="B168" s="14" t="s">
        <v>37</v>
      </c>
      <c r="C168" s="3">
        <v>17</v>
      </c>
      <c r="D168" s="3">
        <v>90</v>
      </c>
      <c r="E168" s="3">
        <f t="shared" si="241"/>
        <v>107</v>
      </c>
      <c r="F168" s="3">
        <v>21</v>
      </c>
      <c r="G168" s="3">
        <v>68</v>
      </c>
      <c r="H168" s="3">
        <f t="shared" si="242"/>
        <v>89</v>
      </c>
      <c r="I168" s="3">
        <v>25</v>
      </c>
      <c r="J168" s="3">
        <v>75</v>
      </c>
      <c r="K168" s="3">
        <f t="shared" si="244"/>
        <v>100</v>
      </c>
      <c r="L168" s="3">
        <v>0</v>
      </c>
      <c r="M168" s="3">
        <v>0</v>
      </c>
      <c r="N168" s="3">
        <f t="shared" si="383"/>
        <v>0</v>
      </c>
      <c r="O168" s="3">
        <v>15</v>
      </c>
      <c r="P168" s="3">
        <v>81</v>
      </c>
      <c r="Q168" s="3">
        <f t="shared" si="245"/>
        <v>96</v>
      </c>
      <c r="R168" s="3">
        <v>0</v>
      </c>
      <c r="S168" s="3">
        <v>3</v>
      </c>
      <c r="T168" s="3">
        <f t="shared" si="246"/>
        <v>3</v>
      </c>
      <c r="U168" s="3">
        <v>0</v>
      </c>
      <c r="V168" s="3">
        <v>0</v>
      </c>
      <c r="W168" s="3">
        <f t="shared" si="247"/>
        <v>0</v>
      </c>
      <c r="X168" s="3">
        <v>0</v>
      </c>
      <c r="Y168" s="3">
        <v>0</v>
      </c>
      <c r="Z168" s="3">
        <f t="shared" si="248"/>
        <v>0</v>
      </c>
      <c r="AA168" s="4">
        <f t="shared" si="384"/>
        <v>78</v>
      </c>
      <c r="AB168" s="4">
        <f t="shared" si="385"/>
        <v>317</v>
      </c>
      <c r="AC168" s="4">
        <f t="shared" si="386"/>
        <v>395</v>
      </c>
    </row>
    <row r="169" spans="1:29" ht="25.5" customHeight="1">
      <c r="A169" s="13"/>
      <c r="B169" s="14" t="s">
        <v>38</v>
      </c>
      <c r="C169" s="3">
        <v>0</v>
      </c>
      <c r="D169" s="3">
        <v>0</v>
      </c>
      <c r="E169" s="3">
        <f t="shared" si="241"/>
        <v>0</v>
      </c>
      <c r="F169" s="3">
        <v>0</v>
      </c>
      <c r="G169" s="3">
        <v>0</v>
      </c>
      <c r="H169" s="3">
        <f t="shared" si="242"/>
        <v>0</v>
      </c>
      <c r="I169" s="3">
        <v>0</v>
      </c>
      <c r="J169" s="3">
        <v>0</v>
      </c>
      <c r="K169" s="3">
        <f t="shared" si="244"/>
        <v>0</v>
      </c>
      <c r="L169" s="3">
        <v>0</v>
      </c>
      <c r="M169" s="3">
        <v>0</v>
      </c>
      <c r="N169" s="3">
        <f t="shared" si="383"/>
        <v>0</v>
      </c>
      <c r="O169" s="3">
        <v>0</v>
      </c>
      <c r="P169" s="3">
        <v>0</v>
      </c>
      <c r="Q169" s="3">
        <f t="shared" si="245"/>
        <v>0</v>
      </c>
      <c r="R169" s="3">
        <v>0</v>
      </c>
      <c r="S169" s="3">
        <v>2</v>
      </c>
      <c r="T169" s="3">
        <f t="shared" si="246"/>
        <v>2</v>
      </c>
      <c r="U169" s="3">
        <v>0</v>
      </c>
      <c r="V169" s="3">
        <v>0</v>
      </c>
      <c r="W169" s="3">
        <f t="shared" si="247"/>
        <v>0</v>
      </c>
      <c r="X169" s="3">
        <v>0</v>
      </c>
      <c r="Y169" s="3">
        <v>0</v>
      </c>
      <c r="Z169" s="3">
        <f t="shared" si="248"/>
        <v>0</v>
      </c>
      <c r="AA169" s="4">
        <f t="shared" si="384"/>
        <v>0</v>
      </c>
      <c r="AB169" s="4">
        <f t="shared" si="385"/>
        <v>2</v>
      </c>
      <c r="AC169" s="4">
        <f t="shared" si="386"/>
        <v>2</v>
      </c>
    </row>
    <row r="170" spans="1:29" ht="25.5" customHeight="1">
      <c r="A170" s="13"/>
      <c r="B170" s="14" t="s">
        <v>136</v>
      </c>
      <c r="C170" s="3">
        <v>41</v>
      </c>
      <c r="D170" s="3">
        <v>94</v>
      </c>
      <c r="E170" s="3">
        <f t="shared" ref="E170" si="387">C170+D170</f>
        <v>135</v>
      </c>
      <c r="F170" s="3">
        <v>22</v>
      </c>
      <c r="G170" s="3">
        <v>55</v>
      </c>
      <c r="H170" s="3">
        <f t="shared" ref="H170" si="388">F170+G170</f>
        <v>77</v>
      </c>
      <c r="I170" s="3">
        <v>31</v>
      </c>
      <c r="J170" s="3">
        <v>79</v>
      </c>
      <c r="K170" s="3">
        <f t="shared" ref="K170" si="389">I170+J170</f>
        <v>110</v>
      </c>
      <c r="L170" s="3">
        <v>0</v>
      </c>
      <c r="M170" s="3">
        <v>0</v>
      </c>
      <c r="N170" s="3">
        <f t="shared" si="383"/>
        <v>0</v>
      </c>
      <c r="O170" s="3">
        <v>41</v>
      </c>
      <c r="P170" s="3">
        <v>83</v>
      </c>
      <c r="Q170" s="3">
        <f t="shared" ref="Q170" si="390">O170+P170</f>
        <v>124</v>
      </c>
      <c r="R170" s="3">
        <v>8</v>
      </c>
      <c r="S170" s="3">
        <v>4</v>
      </c>
      <c r="T170" s="3">
        <f t="shared" ref="T170" si="391">R170+S170</f>
        <v>12</v>
      </c>
      <c r="U170" s="3">
        <v>0</v>
      </c>
      <c r="V170" s="3">
        <v>0</v>
      </c>
      <c r="W170" s="3">
        <f t="shared" ref="W170" si="392">U170+V170</f>
        <v>0</v>
      </c>
      <c r="X170" s="3">
        <v>0</v>
      </c>
      <c r="Y170" s="3">
        <v>0</v>
      </c>
      <c r="Z170" s="3">
        <f t="shared" ref="Z170" si="393">X170+Y170</f>
        <v>0</v>
      </c>
      <c r="AA170" s="4">
        <f t="shared" si="384"/>
        <v>143</v>
      </c>
      <c r="AB170" s="4">
        <f t="shared" si="385"/>
        <v>315</v>
      </c>
      <c r="AC170" s="4">
        <f t="shared" si="386"/>
        <v>458</v>
      </c>
    </row>
    <row r="171" spans="1:29" ht="25.5" customHeight="1">
      <c r="A171" s="13"/>
      <c r="B171" s="14" t="s">
        <v>118</v>
      </c>
      <c r="C171" s="3">
        <v>42</v>
      </c>
      <c r="D171" s="3">
        <v>152</v>
      </c>
      <c r="E171" s="3">
        <f t="shared" ref="E171" si="394">C171+D171</f>
        <v>194</v>
      </c>
      <c r="F171" s="3">
        <v>25</v>
      </c>
      <c r="G171" s="3">
        <v>100</v>
      </c>
      <c r="H171" s="3">
        <f t="shared" ref="H171" si="395">F171+G171</f>
        <v>125</v>
      </c>
      <c r="I171" s="3">
        <v>32</v>
      </c>
      <c r="J171" s="3">
        <v>97</v>
      </c>
      <c r="K171" s="3">
        <f t="shared" ref="K171" si="396">I171+J171</f>
        <v>129</v>
      </c>
      <c r="L171" s="3">
        <v>0</v>
      </c>
      <c r="M171" s="3">
        <v>0</v>
      </c>
      <c r="N171" s="3">
        <f t="shared" si="383"/>
        <v>0</v>
      </c>
      <c r="O171" s="3">
        <v>34</v>
      </c>
      <c r="P171" s="3">
        <v>99</v>
      </c>
      <c r="Q171" s="3">
        <f t="shared" ref="Q171" si="397">O171+P171</f>
        <v>133</v>
      </c>
      <c r="R171" s="3">
        <v>4</v>
      </c>
      <c r="S171" s="3">
        <v>2</v>
      </c>
      <c r="T171" s="3">
        <f t="shared" ref="T171" si="398">R171+S171</f>
        <v>6</v>
      </c>
      <c r="U171" s="3">
        <v>0</v>
      </c>
      <c r="V171" s="3">
        <v>0</v>
      </c>
      <c r="W171" s="3">
        <f t="shared" ref="W171" si="399">U171+V171</f>
        <v>0</v>
      </c>
      <c r="X171" s="3">
        <v>0</v>
      </c>
      <c r="Y171" s="3">
        <v>0</v>
      </c>
      <c r="Z171" s="3">
        <f t="shared" ref="Z171" si="400">X171+Y171</f>
        <v>0</v>
      </c>
      <c r="AA171" s="4">
        <f t="shared" si="384"/>
        <v>137</v>
      </c>
      <c r="AB171" s="4">
        <f t="shared" si="385"/>
        <v>450</v>
      </c>
      <c r="AC171" s="4">
        <f t="shared" si="386"/>
        <v>587</v>
      </c>
    </row>
    <row r="172" spans="1:29" ht="25.5" customHeight="1">
      <c r="A172" s="13"/>
      <c r="B172" s="14" t="s">
        <v>39</v>
      </c>
      <c r="C172" s="3">
        <v>0</v>
      </c>
      <c r="D172" s="3">
        <v>0</v>
      </c>
      <c r="E172" s="3">
        <f t="shared" si="241"/>
        <v>0</v>
      </c>
      <c r="F172" s="3">
        <v>0</v>
      </c>
      <c r="G172" s="3">
        <v>0</v>
      </c>
      <c r="H172" s="3">
        <f t="shared" si="242"/>
        <v>0</v>
      </c>
      <c r="I172" s="3">
        <v>0</v>
      </c>
      <c r="J172" s="3">
        <v>0</v>
      </c>
      <c r="K172" s="3">
        <f t="shared" si="244"/>
        <v>0</v>
      </c>
      <c r="L172" s="3">
        <v>0</v>
      </c>
      <c r="M172" s="3">
        <v>0</v>
      </c>
      <c r="N172" s="3">
        <f t="shared" si="383"/>
        <v>0</v>
      </c>
      <c r="O172" s="3">
        <v>0</v>
      </c>
      <c r="P172" s="3">
        <v>0</v>
      </c>
      <c r="Q172" s="3">
        <f t="shared" si="245"/>
        <v>0</v>
      </c>
      <c r="R172" s="3">
        <v>2</v>
      </c>
      <c r="S172" s="3">
        <v>1</v>
      </c>
      <c r="T172" s="3">
        <f t="shared" si="246"/>
        <v>3</v>
      </c>
      <c r="U172" s="3">
        <v>0</v>
      </c>
      <c r="V172" s="3">
        <v>0</v>
      </c>
      <c r="W172" s="3">
        <f t="shared" si="247"/>
        <v>0</v>
      </c>
      <c r="X172" s="3">
        <v>0</v>
      </c>
      <c r="Y172" s="3">
        <v>0</v>
      </c>
      <c r="Z172" s="3">
        <f t="shared" si="248"/>
        <v>0</v>
      </c>
      <c r="AA172" s="4">
        <f t="shared" si="384"/>
        <v>2</v>
      </c>
      <c r="AB172" s="4">
        <f t="shared" si="385"/>
        <v>1</v>
      </c>
      <c r="AC172" s="4">
        <f t="shared" si="386"/>
        <v>3</v>
      </c>
    </row>
    <row r="173" spans="1:29" ht="25.5" customHeight="1">
      <c r="A173" s="13"/>
      <c r="B173" s="14" t="s">
        <v>138</v>
      </c>
      <c r="C173" s="3">
        <v>20</v>
      </c>
      <c r="D173" s="3">
        <v>34</v>
      </c>
      <c r="E173" s="3">
        <f t="shared" ref="E173" si="401">C173+D173</f>
        <v>54</v>
      </c>
      <c r="F173" s="3">
        <v>17</v>
      </c>
      <c r="G173" s="3">
        <v>39</v>
      </c>
      <c r="H173" s="3">
        <f t="shared" ref="H173" si="402">F173+G173</f>
        <v>56</v>
      </c>
      <c r="I173" s="3">
        <v>0</v>
      </c>
      <c r="J173" s="3">
        <v>0</v>
      </c>
      <c r="K173" s="3">
        <f t="shared" ref="K173" si="403">I173+J173</f>
        <v>0</v>
      </c>
      <c r="L173" s="3">
        <v>0</v>
      </c>
      <c r="M173" s="3">
        <v>0</v>
      </c>
      <c r="N173" s="3">
        <f t="shared" ref="N173" si="404">L173+M173</f>
        <v>0</v>
      </c>
      <c r="O173" s="3">
        <v>0</v>
      </c>
      <c r="P173" s="3">
        <v>0</v>
      </c>
      <c r="Q173" s="3">
        <f t="shared" ref="Q173" si="405">O173+P173</f>
        <v>0</v>
      </c>
      <c r="R173" s="3">
        <v>0</v>
      </c>
      <c r="S173" s="3">
        <v>0</v>
      </c>
      <c r="T173" s="3">
        <f t="shared" ref="T173" si="406">R173+S173</f>
        <v>0</v>
      </c>
      <c r="U173" s="3">
        <v>0</v>
      </c>
      <c r="V173" s="3">
        <v>0</v>
      </c>
      <c r="W173" s="3">
        <f t="shared" ref="W173" si="407">U173+V173</f>
        <v>0</v>
      </c>
      <c r="X173" s="3">
        <v>0</v>
      </c>
      <c r="Y173" s="3">
        <v>0</v>
      </c>
      <c r="Z173" s="3">
        <f t="shared" ref="Z173" si="408">X173+Y173</f>
        <v>0</v>
      </c>
      <c r="AA173" s="4">
        <f t="shared" ref="AA173" si="409">C173+F173+I173+O173+R173+U173+X173</f>
        <v>37</v>
      </c>
      <c r="AB173" s="4">
        <f t="shared" ref="AB173" si="410">D173+G173+J173+P173+S173+V173+Y173</f>
        <v>73</v>
      </c>
      <c r="AC173" s="4">
        <f t="shared" ref="AC173" si="411">E173+H173+K173+Q173+T173+W173+Z173</f>
        <v>110</v>
      </c>
    </row>
    <row r="174" spans="1:29" ht="25.5" customHeight="1">
      <c r="A174" s="13"/>
      <c r="B174" s="14" t="s">
        <v>161</v>
      </c>
      <c r="C174" s="3">
        <v>9</v>
      </c>
      <c r="D174" s="3">
        <v>33</v>
      </c>
      <c r="E174" s="3">
        <f t="shared" si="241"/>
        <v>42</v>
      </c>
      <c r="F174" s="3">
        <v>15</v>
      </c>
      <c r="G174" s="3">
        <v>27</v>
      </c>
      <c r="H174" s="3">
        <f t="shared" si="242"/>
        <v>42</v>
      </c>
      <c r="I174" s="3">
        <v>15</v>
      </c>
      <c r="J174" s="3">
        <v>46</v>
      </c>
      <c r="K174" s="3">
        <f t="shared" si="244"/>
        <v>61</v>
      </c>
      <c r="L174" s="3">
        <v>0</v>
      </c>
      <c r="M174" s="3">
        <v>0</v>
      </c>
      <c r="N174" s="3">
        <f t="shared" si="383"/>
        <v>0</v>
      </c>
      <c r="O174" s="3">
        <v>11</v>
      </c>
      <c r="P174" s="3">
        <v>36</v>
      </c>
      <c r="Q174" s="3">
        <f t="shared" si="245"/>
        <v>47</v>
      </c>
      <c r="R174" s="3">
        <v>0</v>
      </c>
      <c r="S174" s="3">
        <v>0</v>
      </c>
      <c r="T174" s="3">
        <f t="shared" si="246"/>
        <v>0</v>
      </c>
      <c r="U174" s="3">
        <v>0</v>
      </c>
      <c r="V174" s="3">
        <v>0</v>
      </c>
      <c r="W174" s="3">
        <f t="shared" si="247"/>
        <v>0</v>
      </c>
      <c r="X174" s="3">
        <v>0</v>
      </c>
      <c r="Y174" s="3">
        <v>0</v>
      </c>
      <c r="Z174" s="3">
        <f t="shared" si="248"/>
        <v>0</v>
      </c>
      <c r="AA174" s="4">
        <f t="shared" si="384"/>
        <v>50</v>
      </c>
      <c r="AB174" s="4">
        <f t="shared" si="385"/>
        <v>142</v>
      </c>
      <c r="AC174" s="4">
        <f t="shared" si="386"/>
        <v>192</v>
      </c>
    </row>
    <row r="175" spans="1:29" ht="25.5" customHeight="1">
      <c r="A175" s="13"/>
      <c r="B175" s="14" t="s">
        <v>137</v>
      </c>
      <c r="C175" s="3">
        <v>68</v>
      </c>
      <c r="D175" s="3">
        <v>184</v>
      </c>
      <c r="E175" s="3">
        <f t="shared" ref="E175" si="412">C175+D175</f>
        <v>252</v>
      </c>
      <c r="F175" s="3">
        <v>45</v>
      </c>
      <c r="G175" s="3">
        <v>100</v>
      </c>
      <c r="H175" s="3">
        <f t="shared" ref="H175" si="413">F175+G175</f>
        <v>145</v>
      </c>
      <c r="I175" s="3">
        <v>50</v>
      </c>
      <c r="J175" s="3">
        <v>112</v>
      </c>
      <c r="K175" s="3">
        <f t="shared" ref="K175" si="414">I175+J175</f>
        <v>162</v>
      </c>
      <c r="L175" s="3">
        <v>0</v>
      </c>
      <c r="M175" s="3">
        <v>0</v>
      </c>
      <c r="N175" s="3">
        <f t="shared" si="383"/>
        <v>0</v>
      </c>
      <c r="O175" s="3">
        <v>47</v>
      </c>
      <c r="P175" s="3">
        <v>115</v>
      </c>
      <c r="Q175" s="3">
        <f t="shared" ref="Q175" si="415">O175+P175</f>
        <v>162</v>
      </c>
      <c r="R175" s="3">
        <v>7</v>
      </c>
      <c r="S175" s="3">
        <v>13</v>
      </c>
      <c r="T175" s="3">
        <f t="shared" ref="T175" si="416">R175+S175</f>
        <v>20</v>
      </c>
      <c r="U175" s="3">
        <v>0</v>
      </c>
      <c r="V175" s="3">
        <v>0</v>
      </c>
      <c r="W175" s="3">
        <f t="shared" ref="W175" si="417">U175+V175</f>
        <v>0</v>
      </c>
      <c r="X175" s="3">
        <v>0</v>
      </c>
      <c r="Y175" s="3">
        <v>0</v>
      </c>
      <c r="Z175" s="3">
        <f t="shared" ref="Z175" si="418">X175+Y175</f>
        <v>0</v>
      </c>
      <c r="AA175" s="4">
        <f t="shared" si="384"/>
        <v>217</v>
      </c>
      <c r="AB175" s="4">
        <f t="shared" si="385"/>
        <v>524</v>
      </c>
      <c r="AC175" s="4">
        <f t="shared" si="386"/>
        <v>741</v>
      </c>
    </row>
    <row r="176" spans="1:29" ht="25.5" customHeight="1">
      <c r="A176" s="13"/>
      <c r="B176" s="14" t="s">
        <v>40</v>
      </c>
      <c r="C176" s="3">
        <v>30</v>
      </c>
      <c r="D176" s="3">
        <v>124</v>
      </c>
      <c r="E176" s="3">
        <f t="shared" si="241"/>
        <v>154</v>
      </c>
      <c r="F176" s="3">
        <v>25</v>
      </c>
      <c r="G176" s="3">
        <v>84</v>
      </c>
      <c r="H176" s="3">
        <f t="shared" si="242"/>
        <v>109</v>
      </c>
      <c r="I176" s="3">
        <v>29</v>
      </c>
      <c r="J176" s="3">
        <v>90</v>
      </c>
      <c r="K176" s="3">
        <f t="shared" si="244"/>
        <v>119</v>
      </c>
      <c r="L176" s="3">
        <v>0</v>
      </c>
      <c r="M176" s="3">
        <v>0</v>
      </c>
      <c r="N176" s="3">
        <f t="shared" si="383"/>
        <v>0</v>
      </c>
      <c r="O176" s="3">
        <v>33</v>
      </c>
      <c r="P176" s="3">
        <v>95</v>
      </c>
      <c r="Q176" s="3">
        <f t="shared" si="245"/>
        <v>128</v>
      </c>
      <c r="R176" s="3">
        <v>5</v>
      </c>
      <c r="S176" s="3">
        <v>2</v>
      </c>
      <c r="T176" s="3">
        <f t="shared" si="246"/>
        <v>7</v>
      </c>
      <c r="U176" s="3">
        <v>0</v>
      </c>
      <c r="V176" s="3">
        <v>0</v>
      </c>
      <c r="W176" s="3">
        <f t="shared" si="247"/>
        <v>0</v>
      </c>
      <c r="X176" s="3">
        <v>0</v>
      </c>
      <c r="Y176" s="3">
        <v>0</v>
      </c>
      <c r="Z176" s="3">
        <f t="shared" si="248"/>
        <v>0</v>
      </c>
      <c r="AA176" s="4">
        <f t="shared" si="384"/>
        <v>122</v>
      </c>
      <c r="AB176" s="4">
        <f t="shared" si="385"/>
        <v>395</v>
      </c>
      <c r="AC176" s="4">
        <f t="shared" si="386"/>
        <v>517</v>
      </c>
    </row>
    <row r="177" spans="1:29" ht="25.5" customHeight="1">
      <c r="A177" s="13"/>
      <c r="B177" s="14" t="s">
        <v>41</v>
      </c>
      <c r="C177" s="3">
        <v>97</v>
      </c>
      <c r="D177" s="3">
        <v>52</v>
      </c>
      <c r="E177" s="3">
        <f t="shared" si="241"/>
        <v>149</v>
      </c>
      <c r="F177" s="3">
        <v>61</v>
      </c>
      <c r="G177" s="3">
        <v>48</v>
      </c>
      <c r="H177" s="3">
        <f t="shared" si="242"/>
        <v>109</v>
      </c>
      <c r="I177" s="3">
        <v>80</v>
      </c>
      <c r="J177" s="3">
        <v>59</v>
      </c>
      <c r="K177" s="3">
        <f t="shared" si="244"/>
        <v>139</v>
      </c>
      <c r="L177" s="3">
        <v>0</v>
      </c>
      <c r="M177" s="3">
        <v>0</v>
      </c>
      <c r="N177" s="3">
        <f t="shared" si="383"/>
        <v>0</v>
      </c>
      <c r="O177" s="3">
        <v>72</v>
      </c>
      <c r="P177" s="3">
        <v>55</v>
      </c>
      <c r="Q177" s="3">
        <f t="shared" si="245"/>
        <v>127</v>
      </c>
      <c r="R177" s="3">
        <v>6</v>
      </c>
      <c r="S177" s="3">
        <v>2</v>
      </c>
      <c r="T177" s="3">
        <f t="shared" si="246"/>
        <v>8</v>
      </c>
      <c r="U177" s="3">
        <v>0</v>
      </c>
      <c r="V177" s="3">
        <v>0</v>
      </c>
      <c r="W177" s="3">
        <f t="shared" si="247"/>
        <v>0</v>
      </c>
      <c r="X177" s="3">
        <v>0</v>
      </c>
      <c r="Y177" s="3">
        <v>0</v>
      </c>
      <c r="Z177" s="3">
        <f t="shared" si="248"/>
        <v>0</v>
      </c>
      <c r="AA177" s="4">
        <f t="shared" si="384"/>
        <v>316</v>
      </c>
      <c r="AB177" s="4">
        <f t="shared" si="385"/>
        <v>216</v>
      </c>
      <c r="AC177" s="4">
        <f t="shared" si="386"/>
        <v>532</v>
      </c>
    </row>
    <row r="178" spans="1:29" ht="25.5" customHeight="1">
      <c r="A178" s="13"/>
      <c r="B178" s="16" t="s">
        <v>90</v>
      </c>
      <c r="C178" s="4">
        <f t="shared" ref="C178:Z178" si="419">SUM(C167:C177)</f>
        <v>377</v>
      </c>
      <c r="D178" s="4">
        <f t="shared" si="419"/>
        <v>878</v>
      </c>
      <c r="E178" s="4">
        <f t="shared" si="419"/>
        <v>1255</v>
      </c>
      <c r="F178" s="4">
        <f t="shared" si="419"/>
        <v>271</v>
      </c>
      <c r="G178" s="4">
        <f t="shared" si="419"/>
        <v>596</v>
      </c>
      <c r="H178" s="4">
        <f t="shared" si="419"/>
        <v>867</v>
      </c>
      <c r="I178" s="4">
        <f t="shared" si="419"/>
        <v>278</v>
      </c>
      <c r="J178" s="4">
        <f t="shared" si="419"/>
        <v>638</v>
      </c>
      <c r="K178" s="4">
        <f t="shared" si="419"/>
        <v>916</v>
      </c>
      <c r="L178" s="4">
        <f t="shared" ref="L178:N178" si="420">SUM(L167:L177)</f>
        <v>0</v>
      </c>
      <c r="M178" s="4">
        <f t="shared" si="420"/>
        <v>0</v>
      </c>
      <c r="N178" s="4">
        <f t="shared" si="420"/>
        <v>0</v>
      </c>
      <c r="O178" s="4">
        <f t="shared" si="419"/>
        <v>278</v>
      </c>
      <c r="P178" s="4">
        <f t="shared" si="419"/>
        <v>652</v>
      </c>
      <c r="Q178" s="4">
        <f t="shared" si="419"/>
        <v>930</v>
      </c>
      <c r="R178" s="4">
        <f t="shared" si="419"/>
        <v>33</v>
      </c>
      <c r="S178" s="4">
        <f t="shared" si="419"/>
        <v>30</v>
      </c>
      <c r="T178" s="4">
        <f t="shared" si="419"/>
        <v>63</v>
      </c>
      <c r="U178" s="4">
        <f t="shared" si="419"/>
        <v>0</v>
      </c>
      <c r="V178" s="4">
        <f t="shared" si="419"/>
        <v>0</v>
      </c>
      <c r="W178" s="4">
        <f t="shared" si="419"/>
        <v>0</v>
      </c>
      <c r="X178" s="4">
        <f t="shared" si="419"/>
        <v>0</v>
      </c>
      <c r="Y178" s="4">
        <f t="shared" si="419"/>
        <v>0</v>
      </c>
      <c r="Z178" s="4">
        <f t="shared" si="419"/>
        <v>0</v>
      </c>
      <c r="AA178" s="4">
        <f t="shared" si="384"/>
        <v>1237</v>
      </c>
      <c r="AB178" s="4">
        <f t="shared" si="385"/>
        <v>2794</v>
      </c>
      <c r="AC178" s="4">
        <f t="shared" si="386"/>
        <v>4031</v>
      </c>
    </row>
    <row r="179" spans="1:29" ht="25.5" customHeight="1">
      <c r="A179" s="13"/>
      <c r="B179" s="26" t="s">
        <v>145</v>
      </c>
      <c r="C179" s="3"/>
      <c r="D179" s="3"/>
      <c r="E179" s="4"/>
      <c r="F179" s="3"/>
      <c r="G179" s="3"/>
      <c r="H179" s="4"/>
      <c r="I179" s="3"/>
      <c r="J179" s="3"/>
      <c r="K179" s="4"/>
      <c r="L179" s="4"/>
      <c r="M179" s="4"/>
      <c r="N179" s="4"/>
      <c r="O179" s="3"/>
      <c r="P179" s="3"/>
      <c r="Q179" s="4"/>
      <c r="R179" s="3"/>
      <c r="S179" s="3"/>
      <c r="T179" s="4"/>
      <c r="U179" s="74"/>
      <c r="V179" s="74"/>
      <c r="W179" s="15"/>
      <c r="X179" s="74"/>
      <c r="Y179" s="74"/>
      <c r="Z179" s="15"/>
      <c r="AA179" s="4"/>
      <c r="AB179" s="4"/>
      <c r="AC179" s="4"/>
    </row>
    <row r="180" spans="1:29" ht="25.5" customHeight="1">
      <c r="A180" s="13"/>
      <c r="B180" s="27" t="s">
        <v>45</v>
      </c>
      <c r="C180" s="3">
        <v>24</v>
      </c>
      <c r="D180" s="3">
        <v>107</v>
      </c>
      <c r="E180" s="3">
        <f>C180+D180</f>
        <v>131</v>
      </c>
      <c r="F180" s="3">
        <v>18</v>
      </c>
      <c r="G180" s="3">
        <v>91</v>
      </c>
      <c r="H180" s="3">
        <f>F180+G180</f>
        <v>109</v>
      </c>
      <c r="I180" s="3">
        <v>7</v>
      </c>
      <c r="J180" s="3">
        <v>135</v>
      </c>
      <c r="K180" s="3">
        <f>I180+J180</f>
        <v>142</v>
      </c>
      <c r="L180" s="3">
        <v>0</v>
      </c>
      <c r="M180" s="3">
        <v>0</v>
      </c>
      <c r="N180" s="3">
        <f>L180+M180</f>
        <v>0</v>
      </c>
      <c r="O180" s="3">
        <v>18</v>
      </c>
      <c r="P180" s="3">
        <v>131</v>
      </c>
      <c r="Q180" s="3">
        <f>O180+P180</f>
        <v>149</v>
      </c>
      <c r="R180" s="3">
        <v>10</v>
      </c>
      <c r="S180" s="3">
        <v>4</v>
      </c>
      <c r="T180" s="3">
        <f>R180+S180</f>
        <v>14</v>
      </c>
      <c r="U180" s="3">
        <v>0</v>
      </c>
      <c r="V180" s="3">
        <v>0</v>
      </c>
      <c r="W180" s="3">
        <f>U180+V180</f>
        <v>0</v>
      </c>
      <c r="X180" s="3">
        <v>0</v>
      </c>
      <c r="Y180" s="3">
        <v>0</v>
      </c>
      <c r="Z180" s="3">
        <f>X180+Y180</f>
        <v>0</v>
      </c>
      <c r="AA180" s="4">
        <f t="shared" ref="AA180:AC181" si="421">C180+F180+I180+O180+R180+U180+X180</f>
        <v>77</v>
      </c>
      <c r="AB180" s="4">
        <f t="shared" si="421"/>
        <v>468</v>
      </c>
      <c r="AC180" s="4">
        <f t="shared" si="421"/>
        <v>545</v>
      </c>
    </row>
    <row r="181" spans="1:29" ht="25.5" customHeight="1">
      <c r="A181" s="13"/>
      <c r="B181" s="16" t="s">
        <v>90</v>
      </c>
      <c r="C181" s="4">
        <f>SUM(C180)</f>
        <v>24</v>
      </c>
      <c r="D181" s="4">
        <f t="shared" ref="D181:Z181" si="422">SUM(D180)</f>
        <v>107</v>
      </c>
      <c r="E181" s="4">
        <f t="shared" si="422"/>
        <v>131</v>
      </c>
      <c r="F181" s="4">
        <f t="shared" si="422"/>
        <v>18</v>
      </c>
      <c r="G181" s="4">
        <f t="shared" si="422"/>
        <v>91</v>
      </c>
      <c r="H181" s="4">
        <f t="shared" si="422"/>
        <v>109</v>
      </c>
      <c r="I181" s="4">
        <f t="shared" si="422"/>
        <v>7</v>
      </c>
      <c r="J181" s="4">
        <f t="shared" si="422"/>
        <v>135</v>
      </c>
      <c r="K181" s="4">
        <f t="shared" si="422"/>
        <v>142</v>
      </c>
      <c r="L181" s="4">
        <f t="shared" ref="L181:N181" si="423">SUM(L180)</f>
        <v>0</v>
      </c>
      <c r="M181" s="4">
        <f t="shared" si="423"/>
        <v>0</v>
      </c>
      <c r="N181" s="4">
        <f t="shared" si="423"/>
        <v>0</v>
      </c>
      <c r="O181" s="4">
        <f t="shared" si="422"/>
        <v>18</v>
      </c>
      <c r="P181" s="4">
        <f t="shared" si="422"/>
        <v>131</v>
      </c>
      <c r="Q181" s="4">
        <f t="shared" si="422"/>
        <v>149</v>
      </c>
      <c r="R181" s="4">
        <f t="shared" si="422"/>
        <v>10</v>
      </c>
      <c r="S181" s="4">
        <f t="shared" si="422"/>
        <v>4</v>
      </c>
      <c r="T181" s="4">
        <f t="shared" si="422"/>
        <v>14</v>
      </c>
      <c r="U181" s="4">
        <f t="shared" si="422"/>
        <v>0</v>
      </c>
      <c r="V181" s="4">
        <f t="shared" si="422"/>
        <v>0</v>
      </c>
      <c r="W181" s="4">
        <f t="shared" si="422"/>
        <v>0</v>
      </c>
      <c r="X181" s="4">
        <f t="shared" si="422"/>
        <v>0</v>
      </c>
      <c r="Y181" s="4">
        <f t="shared" si="422"/>
        <v>0</v>
      </c>
      <c r="Z181" s="4">
        <f t="shared" si="422"/>
        <v>0</v>
      </c>
      <c r="AA181" s="4">
        <f t="shared" si="421"/>
        <v>77</v>
      </c>
      <c r="AB181" s="4">
        <f t="shared" si="421"/>
        <v>468</v>
      </c>
      <c r="AC181" s="4">
        <f t="shared" si="421"/>
        <v>545</v>
      </c>
    </row>
    <row r="182" spans="1:29" ht="25.5" customHeight="1">
      <c r="A182" s="13"/>
      <c r="B182" s="33" t="s">
        <v>92</v>
      </c>
      <c r="C182" s="3"/>
      <c r="D182" s="3"/>
      <c r="E182" s="4"/>
      <c r="F182" s="3"/>
      <c r="G182" s="3"/>
      <c r="H182" s="4"/>
      <c r="I182" s="3"/>
      <c r="J182" s="3"/>
      <c r="K182" s="4"/>
      <c r="L182" s="4"/>
      <c r="M182" s="4"/>
      <c r="N182" s="4"/>
      <c r="O182" s="3"/>
      <c r="P182" s="3"/>
      <c r="Q182" s="4"/>
      <c r="R182" s="3"/>
      <c r="S182" s="3"/>
      <c r="T182" s="4"/>
      <c r="U182" s="74"/>
      <c r="V182" s="74"/>
      <c r="W182" s="15"/>
      <c r="X182" s="74"/>
      <c r="Y182" s="74"/>
      <c r="Z182" s="15"/>
      <c r="AA182" s="4"/>
      <c r="AB182" s="4"/>
      <c r="AC182" s="4"/>
    </row>
    <row r="183" spans="1:29" ht="25.5" customHeight="1">
      <c r="A183" s="13"/>
      <c r="B183" s="27" t="s">
        <v>42</v>
      </c>
      <c r="C183" s="3">
        <v>59</v>
      </c>
      <c r="D183" s="3">
        <v>71</v>
      </c>
      <c r="E183" s="3">
        <f t="shared" ref="E183:E184" si="424">C183+D183</f>
        <v>130</v>
      </c>
      <c r="F183" s="3">
        <v>28</v>
      </c>
      <c r="G183" s="3">
        <v>24</v>
      </c>
      <c r="H183" s="3">
        <f t="shared" ref="H183:H184" si="425">F183+G183</f>
        <v>52</v>
      </c>
      <c r="I183" s="3">
        <v>20</v>
      </c>
      <c r="J183" s="3">
        <v>52</v>
      </c>
      <c r="K183" s="3">
        <f t="shared" ref="K183:K184" si="426">I183+J183</f>
        <v>72</v>
      </c>
      <c r="L183" s="3">
        <v>0</v>
      </c>
      <c r="M183" s="3">
        <v>0</v>
      </c>
      <c r="N183" s="3">
        <f t="shared" ref="N183:N184" si="427">L183+M183</f>
        <v>0</v>
      </c>
      <c r="O183" s="3">
        <v>12</v>
      </c>
      <c r="P183" s="3">
        <v>46</v>
      </c>
      <c r="Q183" s="3">
        <f t="shared" ref="Q183:Q184" si="428">O183+P183</f>
        <v>58</v>
      </c>
      <c r="R183" s="3">
        <v>2</v>
      </c>
      <c r="S183" s="3">
        <v>0</v>
      </c>
      <c r="T183" s="3">
        <f t="shared" ref="T183:T184" si="429">R183+S183</f>
        <v>2</v>
      </c>
      <c r="U183" s="3">
        <v>0</v>
      </c>
      <c r="V183" s="3">
        <v>0</v>
      </c>
      <c r="W183" s="3">
        <f t="shared" ref="W183:W184" si="430">U183+V183</f>
        <v>0</v>
      </c>
      <c r="X183" s="3">
        <v>0</v>
      </c>
      <c r="Y183" s="3">
        <v>0</v>
      </c>
      <c r="Z183" s="3">
        <f t="shared" ref="Z183:Z184" si="431">X183+Y183</f>
        <v>0</v>
      </c>
      <c r="AA183" s="4">
        <f t="shared" ref="AA183:AC185" si="432">C183+F183+I183+O183+R183+U183+X183</f>
        <v>121</v>
      </c>
      <c r="AB183" s="4">
        <f t="shared" si="432"/>
        <v>193</v>
      </c>
      <c r="AC183" s="4">
        <f t="shared" si="432"/>
        <v>314</v>
      </c>
    </row>
    <row r="184" spans="1:29" ht="25.5" hidden="1" customHeight="1">
      <c r="A184" s="13"/>
      <c r="B184" s="27" t="s">
        <v>43</v>
      </c>
      <c r="C184" s="3">
        <v>0</v>
      </c>
      <c r="D184" s="3">
        <v>0</v>
      </c>
      <c r="E184" s="3">
        <f t="shared" si="424"/>
        <v>0</v>
      </c>
      <c r="F184" s="3">
        <v>0</v>
      </c>
      <c r="G184" s="3">
        <v>0</v>
      </c>
      <c r="H184" s="3">
        <f t="shared" si="425"/>
        <v>0</v>
      </c>
      <c r="I184" s="3">
        <v>0</v>
      </c>
      <c r="J184" s="3">
        <v>0</v>
      </c>
      <c r="K184" s="3">
        <f t="shared" si="426"/>
        <v>0</v>
      </c>
      <c r="L184" s="3">
        <v>0</v>
      </c>
      <c r="M184" s="3">
        <v>0</v>
      </c>
      <c r="N184" s="3">
        <f t="shared" si="427"/>
        <v>0</v>
      </c>
      <c r="O184" s="3">
        <v>0</v>
      </c>
      <c r="P184" s="3">
        <v>0</v>
      </c>
      <c r="Q184" s="3">
        <f t="shared" si="428"/>
        <v>0</v>
      </c>
      <c r="R184" s="3">
        <v>0</v>
      </c>
      <c r="S184" s="3">
        <v>0</v>
      </c>
      <c r="T184" s="3">
        <f t="shared" si="429"/>
        <v>0</v>
      </c>
      <c r="U184" s="3">
        <v>0</v>
      </c>
      <c r="V184" s="3">
        <v>0</v>
      </c>
      <c r="W184" s="3">
        <f t="shared" si="430"/>
        <v>0</v>
      </c>
      <c r="X184" s="3">
        <v>0</v>
      </c>
      <c r="Y184" s="3">
        <v>0</v>
      </c>
      <c r="Z184" s="3">
        <f t="shared" si="431"/>
        <v>0</v>
      </c>
      <c r="AA184" s="4">
        <f t="shared" si="432"/>
        <v>0</v>
      </c>
      <c r="AB184" s="4">
        <f t="shared" si="432"/>
        <v>0</v>
      </c>
      <c r="AC184" s="4">
        <f t="shared" si="432"/>
        <v>0</v>
      </c>
    </row>
    <row r="185" spans="1:29" ht="25.5" customHeight="1">
      <c r="A185" s="13"/>
      <c r="B185" s="16" t="s">
        <v>90</v>
      </c>
      <c r="C185" s="4">
        <f>SUM(C183:C184)</f>
        <v>59</v>
      </c>
      <c r="D185" s="4">
        <f t="shared" ref="D185:Z185" si="433">SUM(D183:D184)</f>
        <v>71</v>
      </c>
      <c r="E185" s="4">
        <f t="shared" si="433"/>
        <v>130</v>
      </c>
      <c r="F185" s="4">
        <f t="shared" si="433"/>
        <v>28</v>
      </c>
      <c r="G185" s="4">
        <f t="shared" si="433"/>
        <v>24</v>
      </c>
      <c r="H185" s="4">
        <f t="shared" si="433"/>
        <v>52</v>
      </c>
      <c r="I185" s="4">
        <f t="shared" si="433"/>
        <v>20</v>
      </c>
      <c r="J185" s="4">
        <f t="shared" si="433"/>
        <v>52</v>
      </c>
      <c r="K185" s="4">
        <f t="shared" si="433"/>
        <v>72</v>
      </c>
      <c r="L185" s="4">
        <f t="shared" ref="L185:N185" si="434">SUM(L183:L184)</f>
        <v>0</v>
      </c>
      <c r="M185" s="4">
        <f t="shared" si="434"/>
        <v>0</v>
      </c>
      <c r="N185" s="4">
        <f t="shared" si="434"/>
        <v>0</v>
      </c>
      <c r="O185" s="4">
        <f t="shared" si="433"/>
        <v>12</v>
      </c>
      <c r="P185" s="4">
        <f t="shared" si="433"/>
        <v>46</v>
      </c>
      <c r="Q185" s="4">
        <f t="shared" si="433"/>
        <v>58</v>
      </c>
      <c r="R185" s="4">
        <f t="shared" si="433"/>
        <v>2</v>
      </c>
      <c r="S185" s="4">
        <f t="shared" si="433"/>
        <v>0</v>
      </c>
      <c r="T185" s="4">
        <f t="shared" si="433"/>
        <v>2</v>
      </c>
      <c r="U185" s="4">
        <f t="shared" si="433"/>
        <v>0</v>
      </c>
      <c r="V185" s="4">
        <f t="shared" si="433"/>
        <v>0</v>
      </c>
      <c r="W185" s="4">
        <f t="shared" si="433"/>
        <v>0</v>
      </c>
      <c r="X185" s="4">
        <f t="shared" si="433"/>
        <v>0</v>
      </c>
      <c r="Y185" s="4">
        <f t="shared" si="433"/>
        <v>0</v>
      </c>
      <c r="Z185" s="4">
        <f t="shared" si="433"/>
        <v>0</v>
      </c>
      <c r="AA185" s="4">
        <f t="shared" si="432"/>
        <v>121</v>
      </c>
      <c r="AB185" s="4">
        <f t="shared" si="432"/>
        <v>193</v>
      </c>
      <c r="AC185" s="4">
        <f t="shared" si="432"/>
        <v>314</v>
      </c>
    </row>
    <row r="186" spans="1:29" ht="25.5" customHeight="1">
      <c r="A186" s="13"/>
      <c r="B186" s="6" t="s">
        <v>186</v>
      </c>
      <c r="C186" s="3"/>
      <c r="D186" s="3"/>
      <c r="E186" s="4"/>
      <c r="F186" s="3"/>
      <c r="G186" s="3"/>
      <c r="H186" s="4"/>
      <c r="I186" s="3"/>
      <c r="J186" s="3"/>
      <c r="K186" s="4"/>
      <c r="L186" s="4"/>
      <c r="M186" s="4"/>
      <c r="N186" s="4"/>
      <c r="O186" s="3"/>
      <c r="P186" s="3"/>
      <c r="Q186" s="4"/>
      <c r="R186" s="3"/>
      <c r="S186" s="3"/>
      <c r="T186" s="4"/>
      <c r="U186" s="74"/>
      <c r="V186" s="74"/>
      <c r="W186" s="15"/>
      <c r="X186" s="74"/>
      <c r="Y186" s="74"/>
      <c r="Z186" s="15"/>
      <c r="AA186" s="4"/>
      <c r="AB186" s="4"/>
      <c r="AC186" s="4"/>
    </row>
    <row r="187" spans="1:29" ht="25.5" customHeight="1">
      <c r="A187" s="13"/>
      <c r="B187" s="27" t="s">
        <v>44</v>
      </c>
      <c r="C187" s="3">
        <v>12</v>
      </c>
      <c r="D187" s="3">
        <v>11</v>
      </c>
      <c r="E187" s="3">
        <f>C187+D187</f>
        <v>23</v>
      </c>
      <c r="F187" s="3">
        <v>4</v>
      </c>
      <c r="G187" s="3">
        <v>11</v>
      </c>
      <c r="H187" s="3">
        <f>F187+G187</f>
        <v>15</v>
      </c>
      <c r="I187" s="3">
        <v>5</v>
      </c>
      <c r="J187" s="3">
        <v>3</v>
      </c>
      <c r="K187" s="3">
        <f>I187+J187</f>
        <v>8</v>
      </c>
      <c r="L187" s="3">
        <v>0</v>
      </c>
      <c r="M187" s="3">
        <v>0</v>
      </c>
      <c r="N187" s="3">
        <f>L187+M187</f>
        <v>0</v>
      </c>
      <c r="O187" s="3">
        <v>18</v>
      </c>
      <c r="P187" s="3">
        <v>9</v>
      </c>
      <c r="Q187" s="3">
        <f>O187+P187</f>
        <v>27</v>
      </c>
      <c r="R187" s="3">
        <v>2</v>
      </c>
      <c r="S187" s="3">
        <v>3</v>
      </c>
      <c r="T187" s="3">
        <f>R187+S187</f>
        <v>5</v>
      </c>
      <c r="U187" s="3">
        <v>0</v>
      </c>
      <c r="V187" s="3">
        <v>0</v>
      </c>
      <c r="W187" s="3">
        <f>U187+V187</f>
        <v>0</v>
      </c>
      <c r="X187" s="3">
        <v>0</v>
      </c>
      <c r="Y187" s="3">
        <v>0</v>
      </c>
      <c r="Z187" s="3">
        <f>X187+Y187</f>
        <v>0</v>
      </c>
      <c r="AA187" s="4">
        <f t="shared" ref="AA187" si="435">C187+F187+I187+O187+R187+U187+X187</f>
        <v>41</v>
      </c>
      <c r="AB187" s="4">
        <f t="shared" ref="AB187" si="436">D187+G187+J187+P187+S187+V187+Y187</f>
        <v>37</v>
      </c>
      <c r="AC187" s="4">
        <f t="shared" ref="AC187" si="437">E187+H187+K187+Q187+T187+W187+Z187</f>
        <v>78</v>
      </c>
    </row>
    <row r="188" spans="1:29" ht="25.5" customHeight="1">
      <c r="A188" s="13"/>
      <c r="B188" s="27" t="s">
        <v>191</v>
      </c>
      <c r="C188" s="3">
        <v>11</v>
      </c>
      <c r="D188" s="3">
        <v>9</v>
      </c>
      <c r="E188" s="3">
        <f>C188+D188</f>
        <v>20</v>
      </c>
      <c r="F188" s="3">
        <v>3</v>
      </c>
      <c r="G188" s="3">
        <v>4</v>
      </c>
      <c r="H188" s="3">
        <f>F188+G188</f>
        <v>7</v>
      </c>
      <c r="I188" s="3">
        <v>3</v>
      </c>
      <c r="J188" s="3">
        <v>3</v>
      </c>
      <c r="K188" s="3">
        <f>I188+J188</f>
        <v>6</v>
      </c>
      <c r="L188" s="3">
        <v>0</v>
      </c>
      <c r="M188" s="3">
        <v>0</v>
      </c>
      <c r="N188" s="3">
        <f>L188+M188</f>
        <v>0</v>
      </c>
      <c r="O188" s="3">
        <v>1</v>
      </c>
      <c r="P188" s="3">
        <v>2</v>
      </c>
      <c r="Q188" s="3">
        <f>O188+P188</f>
        <v>3</v>
      </c>
      <c r="R188" s="3">
        <v>0</v>
      </c>
      <c r="S188" s="3">
        <v>0</v>
      </c>
      <c r="T188" s="3">
        <f>R188+S188</f>
        <v>0</v>
      </c>
      <c r="U188" s="3">
        <v>0</v>
      </c>
      <c r="V188" s="3">
        <v>0</v>
      </c>
      <c r="W188" s="3">
        <f>U188+V188</f>
        <v>0</v>
      </c>
      <c r="X188" s="3">
        <v>0</v>
      </c>
      <c r="Y188" s="3">
        <v>0</v>
      </c>
      <c r="Z188" s="3">
        <f>X188+Y188</f>
        <v>0</v>
      </c>
      <c r="AA188" s="4">
        <f t="shared" ref="AA188:AC189" si="438">C188+F188+I188+O188+R188+U188+X188</f>
        <v>18</v>
      </c>
      <c r="AB188" s="4">
        <f t="shared" si="438"/>
        <v>18</v>
      </c>
      <c r="AC188" s="4">
        <f t="shared" si="438"/>
        <v>36</v>
      </c>
    </row>
    <row r="189" spans="1:29" ht="25.5" customHeight="1">
      <c r="A189" s="13"/>
      <c r="B189" s="35" t="s">
        <v>90</v>
      </c>
      <c r="C189" s="4">
        <f t="shared" ref="C189:Z189" si="439">SUM(C187:C188)</f>
        <v>23</v>
      </c>
      <c r="D189" s="4">
        <f t="shared" si="439"/>
        <v>20</v>
      </c>
      <c r="E189" s="4">
        <f t="shared" si="439"/>
        <v>43</v>
      </c>
      <c r="F189" s="4">
        <f t="shared" si="439"/>
        <v>7</v>
      </c>
      <c r="G189" s="4">
        <f t="shared" si="439"/>
        <v>15</v>
      </c>
      <c r="H189" s="4">
        <f t="shared" si="439"/>
        <v>22</v>
      </c>
      <c r="I189" s="4">
        <f t="shared" si="439"/>
        <v>8</v>
      </c>
      <c r="J189" s="4">
        <f t="shared" si="439"/>
        <v>6</v>
      </c>
      <c r="K189" s="4">
        <f t="shared" si="439"/>
        <v>14</v>
      </c>
      <c r="L189" s="4">
        <f t="shared" si="439"/>
        <v>0</v>
      </c>
      <c r="M189" s="4">
        <f t="shared" si="439"/>
        <v>0</v>
      </c>
      <c r="N189" s="4">
        <f t="shared" si="439"/>
        <v>0</v>
      </c>
      <c r="O189" s="4">
        <f t="shared" si="439"/>
        <v>19</v>
      </c>
      <c r="P189" s="4">
        <f t="shared" si="439"/>
        <v>11</v>
      </c>
      <c r="Q189" s="4">
        <f t="shared" si="439"/>
        <v>30</v>
      </c>
      <c r="R189" s="4">
        <f t="shared" si="439"/>
        <v>2</v>
      </c>
      <c r="S189" s="4">
        <f t="shared" si="439"/>
        <v>3</v>
      </c>
      <c r="T189" s="4">
        <f t="shared" si="439"/>
        <v>5</v>
      </c>
      <c r="U189" s="4">
        <f t="shared" si="439"/>
        <v>0</v>
      </c>
      <c r="V189" s="4">
        <f t="shared" si="439"/>
        <v>0</v>
      </c>
      <c r="W189" s="4">
        <f t="shared" si="439"/>
        <v>0</v>
      </c>
      <c r="X189" s="4">
        <f t="shared" si="439"/>
        <v>0</v>
      </c>
      <c r="Y189" s="4">
        <f t="shared" si="439"/>
        <v>0</v>
      </c>
      <c r="Z189" s="4">
        <f t="shared" si="439"/>
        <v>0</v>
      </c>
      <c r="AA189" s="4">
        <f t="shared" si="438"/>
        <v>59</v>
      </c>
      <c r="AB189" s="4">
        <f t="shared" si="438"/>
        <v>55</v>
      </c>
      <c r="AC189" s="4">
        <f t="shared" si="438"/>
        <v>114</v>
      </c>
    </row>
    <row r="190" spans="1:29" ht="25.5" customHeight="1">
      <c r="A190" s="5"/>
      <c r="B190" s="33" t="s">
        <v>89</v>
      </c>
      <c r="C190" s="3"/>
      <c r="D190" s="3"/>
      <c r="E190" s="4"/>
      <c r="F190" s="3"/>
      <c r="G190" s="3"/>
      <c r="H190" s="4"/>
      <c r="I190" s="3"/>
      <c r="J190" s="3"/>
      <c r="K190" s="4"/>
      <c r="L190" s="4"/>
      <c r="M190" s="4"/>
      <c r="N190" s="4"/>
      <c r="O190" s="3"/>
      <c r="P190" s="3"/>
      <c r="Q190" s="4"/>
      <c r="R190" s="3"/>
      <c r="S190" s="3"/>
      <c r="T190" s="4"/>
      <c r="U190" s="74"/>
      <c r="V190" s="74"/>
      <c r="W190" s="15"/>
      <c r="X190" s="74"/>
      <c r="Y190" s="74"/>
      <c r="Z190" s="15"/>
      <c r="AA190" s="4"/>
      <c r="AB190" s="4"/>
      <c r="AC190" s="4"/>
    </row>
    <row r="191" spans="1:29" ht="25.5" customHeight="1">
      <c r="A191" s="5"/>
      <c r="B191" s="34" t="s">
        <v>37</v>
      </c>
      <c r="C191" s="3">
        <v>16</v>
      </c>
      <c r="D191" s="3">
        <v>51</v>
      </c>
      <c r="E191" s="3">
        <f t="shared" si="241"/>
        <v>67</v>
      </c>
      <c r="F191" s="3">
        <v>5</v>
      </c>
      <c r="G191" s="3">
        <v>38</v>
      </c>
      <c r="H191" s="3">
        <f t="shared" ref="H191:H194" si="440">F191+G191</f>
        <v>43</v>
      </c>
      <c r="I191" s="3">
        <v>0</v>
      </c>
      <c r="J191" s="3">
        <v>2</v>
      </c>
      <c r="K191" s="3">
        <f t="shared" ref="K191:K194" si="441">I191+J191</f>
        <v>2</v>
      </c>
      <c r="L191" s="3">
        <v>0</v>
      </c>
      <c r="M191" s="3">
        <v>0</v>
      </c>
      <c r="N191" s="3">
        <f t="shared" ref="N191:N194" si="442">L191+M191</f>
        <v>0</v>
      </c>
      <c r="O191" s="3">
        <v>0</v>
      </c>
      <c r="P191" s="3">
        <v>0</v>
      </c>
      <c r="Q191" s="3">
        <f t="shared" ref="Q191:Q194" si="443">O191+P191</f>
        <v>0</v>
      </c>
      <c r="R191" s="3">
        <v>0</v>
      </c>
      <c r="S191" s="3">
        <v>0</v>
      </c>
      <c r="T191" s="3">
        <f t="shared" ref="T191:T194" si="444">R191+S191</f>
        <v>0</v>
      </c>
      <c r="U191" s="3">
        <v>0</v>
      </c>
      <c r="V191" s="3">
        <v>0</v>
      </c>
      <c r="W191" s="3">
        <f t="shared" ref="W191:W194" si="445">U191+V191</f>
        <v>0</v>
      </c>
      <c r="X191" s="3">
        <v>0</v>
      </c>
      <c r="Y191" s="3">
        <v>0</v>
      </c>
      <c r="Z191" s="3">
        <f t="shared" ref="Z191:Z194" si="446">SUM(X191:Y191)</f>
        <v>0</v>
      </c>
      <c r="AA191" s="4">
        <f t="shared" ref="AA191:AC195" si="447">C191+F191+I191+O191+R191+U191+X191</f>
        <v>21</v>
      </c>
      <c r="AB191" s="4">
        <f t="shared" si="447"/>
        <v>91</v>
      </c>
      <c r="AC191" s="4">
        <f t="shared" si="447"/>
        <v>112</v>
      </c>
    </row>
    <row r="192" spans="1:29" ht="25.5" customHeight="1">
      <c r="A192" s="5"/>
      <c r="B192" s="34" t="s">
        <v>136</v>
      </c>
      <c r="C192" s="3">
        <v>21</v>
      </c>
      <c r="D192" s="3">
        <v>71</v>
      </c>
      <c r="E192" s="3">
        <f t="shared" ref="E192" si="448">C192+D192</f>
        <v>92</v>
      </c>
      <c r="F192" s="3">
        <v>4</v>
      </c>
      <c r="G192" s="3">
        <v>35</v>
      </c>
      <c r="H192" s="3">
        <f t="shared" ref="H192" si="449">F192+G192</f>
        <v>39</v>
      </c>
      <c r="I192" s="3">
        <v>8</v>
      </c>
      <c r="J192" s="3">
        <v>4</v>
      </c>
      <c r="K192" s="3">
        <f t="shared" ref="K192" si="450">I192+J192</f>
        <v>12</v>
      </c>
      <c r="L192" s="3">
        <v>0</v>
      </c>
      <c r="M192" s="3">
        <v>0</v>
      </c>
      <c r="N192" s="3">
        <f t="shared" si="442"/>
        <v>0</v>
      </c>
      <c r="O192" s="3">
        <v>0</v>
      </c>
      <c r="P192" s="3">
        <v>0</v>
      </c>
      <c r="Q192" s="3">
        <f t="shared" ref="Q192" si="451">O192+P192</f>
        <v>0</v>
      </c>
      <c r="R192" s="3">
        <v>0</v>
      </c>
      <c r="S192" s="3">
        <v>0</v>
      </c>
      <c r="T192" s="3">
        <f t="shared" ref="T192" si="452">R192+S192</f>
        <v>0</v>
      </c>
      <c r="U192" s="3">
        <v>0</v>
      </c>
      <c r="V192" s="3">
        <v>0</v>
      </c>
      <c r="W192" s="3">
        <f t="shared" ref="W192" si="453">U192+V192</f>
        <v>0</v>
      </c>
      <c r="X192" s="3">
        <v>0</v>
      </c>
      <c r="Y192" s="3">
        <v>0</v>
      </c>
      <c r="Z192" s="3">
        <f t="shared" ref="Z192" si="454">SUM(X192:Y192)</f>
        <v>0</v>
      </c>
      <c r="AA192" s="4">
        <f t="shared" si="447"/>
        <v>33</v>
      </c>
      <c r="AB192" s="4">
        <f t="shared" si="447"/>
        <v>110</v>
      </c>
      <c r="AC192" s="4">
        <f t="shared" si="447"/>
        <v>143</v>
      </c>
    </row>
    <row r="193" spans="1:29" ht="25.5" customHeight="1">
      <c r="A193" s="5"/>
      <c r="B193" s="14" t="s">
        <v>137</v>
      </c>
      <c r="C193" s="3">
        <v>0</v>
      </c>
      <c r="D193" s="3">
        <v>0</v>
      </c>
      <c r="E193" s="3">
        <f t="shared" ref="E193" si="455">C193+D193</f>
        <v>0</v>
      </c>
      <c r="F193" s="3">
        <v>0</v>
      </c>
      <c r="G193" s="3">
        <v>0</v>
      </c>
      <c r="H193" s="3">
        <f t="shared" ref="H193" si="456">F193+G193</f>
        <v>0</v>
      </c>
      <c r="I193" s="3">
        <v>2</v>
      </c>
      <c r="J193" s="3">
        <v>6</v>
      </c>
      <c r="K193" s="3">
        <f t="shared" ref="K193" si="457">I193+J193</f>
        <v>8</v>
      </c>
      <c r="L193" s="3">
        <v>0</v>
      </c>
      <c r="M193" s="3">
        <v>0</v>
      </c>
      <c r="N193" s="3">
        <f t="shared" si="442"/>
        <v>0</v>
      </c>
      <c r="O193" s="3">
        <v>0</v>
      </c>
      <c r="P193" s="3">
        <v>1</v>
      </c>
      <c r="Q193" s="3">
        <f t="shared" ref="Q193" si="458">O193+P193</f>
        <v>1</v>
      </c>
      <c r="R193" s="3">
        <v>0</v>
      </c>
      <c r="S193" s="3">
        <v>0</v>
      </c>
      <c r="T193" s="3">
        <f t="shared" ref="T193" si="459">R193+S193</f>
        <v>0</v>
      </c>
      <c r="U193" s="3">
        <v>0</v>
      </c>
      <c r="V193" s="3">
        <v>0</v>
      </c>
      <c r="W193" s="3">
        <f t="shared" ref="W193" si="460">U193+V193</f>
        <v>0</v>
      </c>
      <c r="X193" s="3">
        <v>0</v>
      </c>
      <c r="Y193" s="3">
        <v>0</v>
      </c>
      <c r="Z193" s="3">
        <f t="shared" ref="Z193" si="461">SUM(X193:Y193)</f>
        <v>0</v>
      </c>
      <c r="AA193" s="4">
        <f t="shared" si="447"/>
        <v>2</v>
      </c>
      <c r="AB193" s="4">
        <f t="shared" si="447"/>
        <v>7</v>
      </c>
      <c r="AC193" s="4">
        <f t="shared" si="447"/>
        <v>9</v>
      </c>
    </row>
    <row r="194" spans="1:29" ht="25.5" customHeight="1">
      <c r="A194" s="5"/>
      <c r="B194" s="34" t="s">
        <v>41</v>
      </c>
      <c r="C194" s="3">
        <v>25</v>
      </c>
      <c r="D194" s="3">
        <v>57</v>
      </c>
      <c r="E194" s="3">
        <f t="shared" si="241"/>
        <v>82</v>
      </c>
      <c r="F194" s="3">
        <v>36</v>
      </c>
      <c r="G194" s="3">
        <v>46</v>
      </c>
      <c r="H194" s="3">
        <f t="shared" si="440"/>
        <v>82</v>
      </c>
      <c r="I194" s="3">
        <v>2</v>
      </c>
      <c r="J194" s="3">
        <v>6</v>
      </c>
      <c r="K194" s="3">
        <f t="shared" si="441"/>
        <v>8</v>
      </c>
      <c r="L194" s="3">
        <v>0</v>
      </c>
      <c r="M194" s="3">
        <v>0</v>
      </c>
      <c r="N194" s="3">
        <f t="shared" si="442"/>
        <v>0</v>
      </c>
      <c r="O194" s="3">
        <v>2</v>
      </c>
      <c r="P194" s="3">
        <v>0</v>
      </c>
      <c r="Q194" s="3">
        <f t="shared" si="443"/>
        <v>2</v>
      </c>
      <c r="R194" s="3">
        <v>1</v>
      </c>
      <c r="S194" s="3">
        <v>0</v>
      </c>
      <c r="T194" s="3">
        <f t="shared" si="444"/>
        <v>1</v>
      </c>
      <c r="U194" s="3">
        <v>0</v>
      </c>
      <c r="V194" s="3">
        <v>0</v>
      </c>
      <c r="W194" s="3">
        <f t="shared" si="445"/>
        <v>0</v>
      </c>
      <c r="X194" s="3">
        <v>0</v>
      </c>
      <c r="Y194" s="3">
        <v>0</v>
      </c>
      <c r="Z194" s="3">
        <f t="shared" si="446"/>
        <v>0</v>
      </c>
      <c r="AA194" s="4">
        <f t="shared" si="447"/>
        <v>66</v>
      </c>
      <c r="AB194" s="4">
        <f t="shared" si="447"/>
        <v>109</v>
      </c>
      <c r="AC194" s="4">
        <f t="shared" si="447"/>
        <v>175</v>
      </c>
    </row>
    <row r="195" spans="1:29" ht="25.5" customHeight="1">
      <c r="A195" s="5"/>
      <c r="B195" s="16" t="s">
        <v>90</v>
      </c>
      <c r="C195" s="4">
        <f t="shared" ref="C195:Z195" si="462">SUM(C191:C194)</f>
        <v>62</v>
      </c>
      <c r="D195" s="4">
        <f t="shared" si="462"/>
        <v>179</v>
      </c>
      <c r="E195" s="4">
        <f t="shared" si="462"/>
        <v>241</v>
      </c>
      <c r="F195" s="4">
        <f t="shared" si="462"/>
        <v>45</v>
      </c>
      <c r="G195" s="4">
        <f t="shared" si="462"/>
        <v>119</v>
      </c>
      <c r="H195" s="4">
        <f t="shared" si="462"/>
        <v>164</v>
      </c>
      <c r="I195" s="4">
        <f t="shared" si="462"/>
        <v>12</v>
      </c>
      <c r="J195" s="4">
        <f t="shared" si="462"/>
        <v>18</v>
      </c>
      <c r="K195" s="4">
        <f t="shared" si="462"/>
        <v>30</v>
      </c>
      <c r="L195" s="4">
        <f>SUM(L191:L194)</f>
        <v>0</v>
      </c>
      <c r="M195" s="4">
        <f>SUM(M191:M194)</f>
        <v>0</v>
      </c>
      <c r="N195" s="4">
        <f>SUM(N191:N194)</f>
        <v>0</v>
      </c>
      <c r="O195" s="4">
        <f t="shared" si="462"/>
        <v>2</v>
      </c>
      <c r="P195" s="4">
        <f t="shared" si="462"/>
        <v>1</v>
      </c>
      <c r="Q195" s="4">
        <f t="shared" si="462"/>
        <v>3</v>
      </c>
      <c r="R195" s="4">
        <f t="shared" si="462"/>
        <v>1</v>
      </c>
      <c r="S195" s="4">
        <f t="shared" si="462"/>
        <v>0</v>
      </c>
      <c r="T195" s="4">
        <f t="shared" si="462"/>
        <v>1</v>
      </c>
      <c r="U195" s="4">
        <f t="shared" si="462"/>
        <v>0</v>
      </c>
      <c r="V195" s="4">
        <f t="shared" si="462"/>
        <v>0</v>
      </c>
      <c r="W195" s="4">
        <f t="shared" si="462"/>
        <v>0</v>
      </c>
      <c r="X195" s="4">
        <f t="shared" si="462"/>
        <v>0</v>
      </c>
      <c r="Y195" s="4">
        <f t="shared" si="462"/>
        <v>0</v>
      </c>
      <c r="Z195" s="4">
        <f t="shared" si="462"/>
        <v>0</v>
      </c>
      <c r="AA195" s="4">
        <f t="shared" si="447"/>
        <v>122</v>
      </c>
      <c r="AB195" s="4">
        <f t="shared" si="447"/>
        <v>317</v>
      </c>
      <c r="AC195" s="4">
        <f t="shared" si="447"/>
        <v>439</v>
      </c>
    </row>
    <row r="196" spans="1:29" ht="25.5" customHeight="1">
      <c r="A196" s="13"/>
      <c r="B196" s="33" t="s">
        <v>91</v>
      </c>
      <c r="C196" s="3"/>
      <c r="D196" s="3"/>
      <c r="E196" s="4"/>
      <c r="F196" s="3"/>
      <c r="G196" s="3"/>
      <c r="H196" s="4"/>
      <c r="I196" s="3"/>
      <c r="J196" s="3"/>
      <c r="K196" s="4"/>
      <c r="L196" s="4"/>
      <c r="M196" s="4"/>
      <c r="N196" s="4"/>
      <c r="O196" s="3"/>
      <c r="P196" s="3"/>
      <c r="Q196" s="4"/>
      <c r="R196" s="3"/>
      <c r="S196" s="3"/>
      <c r="T196" s="4"/>
      <c r="U196" s="74"/>
      <c r="V196" s="74"/>
      <c r="W196" s="15"/>
      <c r="X196" s="74"/>
      <c r="Y196" s="74"/>
      <c r="Z196" s="15"/>
      <c r="AA196" s="4"/>
      <c r="AB196" s="4"/>
      <c r="AC196" s="4"/>
    </row>
    <row r="197" spans="1:29" ht="25.5" customHeight="1">
      <c r="A197" s="13"/>
      <c r="B197" s="34" t="s">
        <v>45</v>
      </c>
      <c r="C197" s="3">
        <v>12</v>
      </c>
      <c r="D197" s="3">
        <v>83</v>
      </c>
      <c r="E197" s="3">
        <f t="shared" ref="E197" si="463">C197+D197</f>
        <v>95</v>
      </c>
      <c r="F197" s="3">
        <v>9</v>
      </c>
      <c r="G197" s="3">
        <v>65</v>
      </c>
      <c r="H197" s="3">
        <f t="shared" ref="H197" si="464">F197+G197</f>
        <v>74</v>
      </c>
      <c r="I197" s="3">
        <v>1</v>
      </c>
      <c r="J197" s="3">
        <v>12</v>
      </c>
      <c r="K197" s="3">
        <f t="shared" ref="K197" si="465">I197+J197</f>
        <v>13</v>
      </c>
      <c r="L197" s="3">
        <v>0</v>
      </c>
      <c r="M197" s="3">
        <v>0</v>
      </c>
      <c r="N197" s="3">
        <f t="shared" ref="N197" si="466">L197+M197</f>
        <v>0</v>
      </c>
      <c r="O197" s="3">
        <v>0</v>
      </c>
      <c r="P197" s="3">
        <v>0</v>
      </c>
      <c r="Q197" s="3">
        <f t="shared" ref="Q197" si="467">O197+P197</f>
        <v>0</v>
      </c>
      <c r="R197" s="3">
        <v>0</v>
      </c>
      <c r="S197" s="3">
        <v>0</v>
      </c>
      <c r="T197" s="3">
        <f t="shared" ref="T197" si="468">R197+S197</f>
        <v>0</v>
      </c>
      <c r="U197" s="3">
        <v>0</v>
      </c>
      <c r="V197" s="3">
        <v>0</v>
      </c>
      <c r="W197" s="3">
        <f t="shared" ref="W197" si="469">U197+V197</f>
        <v>0</v>
      </c>
      <c r="X197" s="3">
        <v>0</v>
      </c>
      <c r="Y197" s="3">
        <v>0</v>
      </c>
      <c r="Z197" s="3">
        <f t="shared" ref="Z197" si="470">X197+Y197</f>
        <v>0</v>
      </c>
      <c r="AA197" s="4">
        <f t="shared" ref="AA197:AC198" si="471">C197+F197+I197+O197+R197+U197+X197</f>
        <v>22</v>
      </c>
      <c r="AB197" s="4">
        <f t="shared" si="471"/>
        <v>160</v>
      </c>
      <c r="AC197" s="4">
        <f t="shared" si="471"/>
        <v>182</v>
      </c>
    </row>
    <row r="198" spans="1:29" ht="25.5" customHeight="1">
      <c r="A198" s="13"/>
      <c r="B198" s="16" t="s">
        <v>90</v>
      </c>
      <c r="C198" s="4">
        <f>SUM(C197)</f>
        <v>12</v>
      </c>
      <c r="D198" s="4">
        <f t="shared" ref="D198" si="472">SUM(D197)</f>
        <v>83</v>
      </c>
      <c r="E198" s="4">
        <f t="shared" ref="E198" si="473">SUM(E197)</f>
        <v>95</v>
      </c>
      <c r="F198" s="4">
        <f t="shared" ref="F198" si="474">SUM(F197)</f>
        <v>9</v>
      </c>
      <c r="G198" s="4">
        <f t="shared" ref="G198" si="475">SUM(G197)</f>
        <v>65</v>
      </c>
      <c r="H198" s="4">
        <f t="shared" ref="H198" si="476">SUM(H197)</f>
        <v>74</v>
      </c>
      <c r="I198" s="4">
        <f t="shared" ref="I198" si="477">SUM(I197)</f>
        <v>1</v>
      </c>
      <c r="J198" s="4">
        <f t="shared" ref="J198" si="478">SUM(J197)</f>
        <v>12</v>
      </c>
      <c r="K198" s="4">
        <f t="shared" ref="K198" si="479">SUM(K197)</f>
        <v>13</v>
      </c>
      <c r="L198" s="4">
        <f>SUM(L197)</f>
        <v>0</v>
      </c>
      <c r="M198" s="4">
        <f>SUM(M197)</f>
        <v>0</v>
      </c>
      <c r="N198" s="4">
        <f>SUM(N197)</f>
        <v>0</v>
      </c>
      <c r="O198" s="4">
        <f t="shared" ref="O198" si="480">SUM(O197)</f>
        <v>0</v>
      </c>
      <c r="P198" s="4">
        <f t="shared" ref="P198" si="481">SUM(P197)</f>
        <v>0</v>
      </c>
      <c r="Q198" s="4">
        <f t="shared" ref="Q198" si="482">SUM(Q197)</f>
        <v>0</v>
      </c>
      <c r="R198" s="4">
        <f t="shared" ref="R198" si="483">SUM(R197)</f>
        <v>0</v>
      </c>
      <c r="S198" s="4">
        <f t="shared" ref="S198" si="484">SUM(S197)</f>
        <v>0</v>
      </c>
      <c r="T198" s="4">
        <f t="shared" ref="T198" si="485">SUM(T197)</f>
        <v>0</v>
      </c>
      <c r="U198" s="4">
        <f t="shared" ref="U198" si="486">SUM(U197)</f>
        <v>0</v>
      </c>
      <c r="V198" s="4">
        <f t="shared" ref="V198" si="487">SUM(V197)</f>
        <v>0</v>
      </c>
      <c r="W198" s="4">
        <f t="shared" ref="W198" si="488">SUM(W197)</f>
        <v>0</v>
      </c>
      <c r="X198" s="4">
        <f t="shared" ref="X198" si="489">SUM(X197)</f>
        <v>0</v>
      </c>
      <c r="Y198" s="4">
        <f t="shared" ref="Y198" si="490">SUM(Y197)</f>
        <v>0</v>
      </c>
      <c r="Z198" s="4">
        <f t="shared" ref="Z198" si="491">SUM(Z197)</f>
        <v>0</v>
      </c>
      <c r="AA198" s="4">
        <f t="shared" si="471"/>
        <v>22</v>
      </c>
      <c r="AB198" s="4">
        <f t="shared" si="471"/>
        <v>160</v>
      </c>
      <c r="AC198" s="4">
        <f t="shared" si="471"/>
        <v>182</v>
      </c>
    </row>
    <row r="199" spans="1:29" s="17" customFormat="1" ht="25.5" customHeight="1">
      <c r="A199" s="5"/>
      <c r="B199" s="35" t="s">
        <v>8</v>
      </c>
      <c r="C199" s="4">
        <f t="shared" ref="C199:AC199" si="492">C198+C195+C189+C185+C181+C178</f>
        <v>557</v>
      </c>
      <c r="D199" s="4">
        <f t="shared" si="492"/>
        <v>1338</v>
      </c>
      <c r="E199" s="4">
        <f t="shared" si="492"/>
        <v>1895</v>
      </c>
      <c r="F199" s="4">
        <f t="shared" si="492"/>
        <v>378</v>
      </c>
      <c r="G199" s="4">
        <f t="shared" si="492"/>
        <v>910</v>
      </c>
      <c r="H199" s="4">
        <f t="shared" si="492"/>
        <v>1288</v>
      </c>
      <c r="I199" s="4">
        <f t="shared" si="492"/>
        <v>326</v>
      </c>
      <c r="J199" s="4">
        <f t="shared" si="492"/>
        <v>861</v>
      </c>
      <c r="K199" s="4">
        <f t="shared" si="492"/>
        <v>1187</v>
      </c>
      <c r="L199" s="4">
        <f t="shared" si="492"/>
        <v>0</v>
      </c>
      <c r="M199" s="4">
        <f t="shared" si="492"/>
        <v>0</v>
      </c>
      <c r="N199" s="4">
        <f t="shared" si="492"/>
        <v>0</v>
      </c>
      <c r="O199" s="4">
        <f t="shared" si="492"/>
        <v>329</v>
      </c>
      <c r="P199" s="4">
        <f t="shared" si="492"/>
        <v>841</v>
      </c>
      <c r="Q199" s="4">
        <f t="shared" si="492"/>
        <v>1170</v>
      </c>
      <c r="R199" s="4">
        <f t="shared" si="492"/>
        <v>48</v>
      </c>
      <c r="S199" s="4">
        <f t="shared" si="492"/>
        <v>37</v>
      </c>
      <c r="T199" s="4">
        <f t="shared" si="492"/>
        <v>85</v>
      </c>
      <c r="U199" s="4">
        <f t="shared" si="492"/>
        <v>0</v>
      </c>
      <c r="V199" s="4">
        <f t="shared" si="492"/>
        <v>0</v>
      </c>
      <c r="W199" s="4">
        <f t="shared" si="492"/>
        <v>0</v>
      </c>
      <c r="X199" s="4">
        <f t="shared" si="492"/>
        <v>0</v>
      </c>
      <c r="Y199" s="4">
        <f t="shared" si="492"/>
        <v>0</v>
      </c>
      <c r="Z199" s="4">
        <f t="shared" si="492"/>
        <v>0</v>
      </c>
      <c r="AA199" s="4">
        <f t="shared" si="492"/>
        <v>1638</v>
      </c>
      <c r="AB199" s="4">
        <f t="shared" si="492"/>
        <v>3987</v>
      </c>
      <c r="AC199" s="4">
        <f t="shared" si="492"/>
        <v>5625</v>
      </c>
    </row>
    <row r="200" spans="1:29" ht="25.5" customHeight="1">
      <c r="A200" s="13"/>
      <c r="B200" s="30" t="s">
        <v>82</v>
      </c>
      <c r="C200" s="3"/>
      <c r="D200" s="3"/>
      <c r="E200" s="4"/>
      <c r="F200" s="3"/>
      <c r="G200" s="3"/>
      <c r="H200" s="4"/>
      <c r="I200" s="3"/>
      <c r="J200" s="3"/>
      <c r="K200" s="4"/>
      <c r="L200" s="4"/>
      <c r="M200" s="4"/>
      <c r="N200" s="4"/>
      <c r="O200" s="3"/>
      <c r="P200" s="3"/>
      <c r="Q200" s="4"/>
      <c r="R200" s="3"/>
      <c r="S200" s="3"/>
      <c r="T200" s="4"/>
      <c r="U200" s="74"/>
      <c r="V200" s="74"/>
      <c r="W200" s="15"/>
      <c r="X200" s="74"/>
      <c r="Y200" s="74"/>
      <c r="Z200" s="15"/>
      <c r="AA200" s="4"/>
      <c r="AB200" s="4"/>
      <c r="AC200" s="4"/>
    </row>
    <row r="201" spans="1:29" ht="25.5" customHeight="1">
      <c r="A201" s="13"/>
      <c r="B201" s="36" t="s">
        <v>88</v>
      </c>
      <c r="C201" s="3"/>
      <c r="D201" s="3"/>
      <c r="E201" s="4"/>
      <c r="F201" s="3"/>
      <c r="G201" s="3"/>
      <c r="H201" s="4"/>
      <c r="I201" s="3"/>
      <c r="J201" s="3"/>
      <c r="K201" s="4"/>
      <c r="L201" s="4"/>
      <c r="M201" s="4"/>
      <c r="N201" s="4"/>
      <c r="O201" s="3"/>
      <c r="P201" s="3"/>
      <c r="Q201" s="4"/>
      <c r="R201" s="3"/>
      <c r="S201" s="3"/>
      <c r="T201" s="4"/>
      <c r="U201" s="74"/>
      <c r="V201" s="74"/>
      <c r="W201" s="15"/>
      <c r="X201" s="74"/>
      <c r="Y201" s="74"/>
      <c r="Z201" s="15"/>
      <c r="AA201" s="4"/>
      <c r="AB201" s="4"/>
      <c r="AC201" s="4"/>
    </row>
    <row r="202" spans="1:29" ht="25.5" customHeight="1">
      <c r="A202" s="13"/>
      <c r="B202" s="37" t="s">
        <v>39</v>
      </c>
      <c r="C202" s="3">
        <v>0</v>
      </c>
      <c r="D202" s="3">
        <v>0</v>
      </c>
      <c r="E202" s="3">
        <f t="shared" ref="E202:E203" si="493">C202+D202</f>
        <v>0</v>
      </c>
      <c r="F202" s="3">
        <v>0</v>
      </c>
      <c r="G202" s="3">
        <v>0</v>
      </c>
      <c r="H202" s="3">
        <f t="shared" ref="H202:H203" si="494">F202+G202</f>
        <v>0</v>
      </c>
      <c r="I202" s="3">
        <v>0</v>
      </c>
      <c r="J202" s="3">
        <v>0</v>
      </c>
      <c r="K202" s="3">
        <f t="shared" ref="K202:K203" si="495">I202+J202</f>
        <v>0</v>
      </c>
      <c r="L202" s="3">
        <v>0</v>
      </c>
      <c r="M202" s="3">
        <v>0</v>
      </c>
      <c r="N202" s="3">
        <f t="shared" ref="N202:N204" si="496">L202+M202</f>
        <v>0</v>
      </c>
      <c r="O202" s="3">
        <v>0</v>
      </c>
      <c r="P202" s="3">
        <v>0</v>
      </c>
      <c r="Q202" s="3">
        <f t="shared" ref="Q202:Q203" si="497">O202+P202</f>
        <v>0</v>
      </c>
      <c r="R202" s="3">
        <v>2</v>
      </c>
      <c r="S202" s="3">
        <v>1</v>
      </c>
      <c r="T202" s="3">
        <f t="shared" ref="T202:T203" si="498">R202+S202</f>
        <v>3</v>
      </c>
      <c r="U202" s="3">
        <v>0</v>
      </c>
      <c r="V202" s="3">
        <v>0</v>
      </c>
      <c r="W202" s="3">
        <f t="shared" ref="W202:W203" si="499">U202+V202</f>
        <v>0</v>
      </c>
      <c r="X202" s="3">
        <v>0</v>
      </c>
      <c r="Y202" s="3">
        <v>0</v>
      </c>
      <c r="Z202" s="3">
        <f t="shared" ref="Z202:Z203" si="500">X202+Y202</f>
        <v>0</v>
      </c>
      <c r="AA202" s="4">
        <f t="shared" ref="AA202:AC204" si="501">C202+F202+I202+O202+R202+U202+X202</f>
        <v>2</v>
      </c>
      <c r="AB202" s="4">
        <f t="shared" si="501"/>
        <v>1</v>
      </c>
      <c r="AC202" s="4">
        <f t="shared" si="501"/>
        <v>3</v>
      </c>
    </row>
    <row r="203" spans="1:29" ht="25.5" customHeight="1">
      <c r="A203" s="13"/>
      <c r="B203" s="37" t="s">
        <v>138</v>
      </c>
      <c r="C203" s="3">
        <v>0</v>
      </c>
      <c r="D203" s="3">
        <v>0</v>
      </c>
      <c r="E203" s="3">
        <f t="shared" si="493"/>
        <v>0</v>
      </c>
      <c r="F203" s="3">
        <v>0</v>
      </c>
      <c r="G203" s="3">
        <v>0</v>
      </c>
      <c r="H203" s="3">
        <f t="shared" si="494"/>
        <v>0</v>
      </c>
      <c r="I203" s="3">
        <v>22</v>
      </c>
      <c r="J203" s="3">
        <v>22</v>
      </c>
      <c r="K203" s="3">
        <f t="shared" si="495"/>
        <v>44</v>
      </c>
      <c r="L203" s="3">
        <v>0</v>
      </c>
      <c r="M203" s="3">
        <v>0</v>
      </c>
      <c r="N203" s="3">
        <f t="shared" si="496"/>
        <v>0</v>
      </c>
      <c r="O203" s="3">
        <v>20</v>
      </c>
      <c r="P203" s="3">
        <v>27</v>
      </c>
      <c r="Q203" s="3">
        <f t="shared" si="497"/>
        <v>47</v>
      </c>
      <c r="R203" s="3">
        <v>0</v>
      </c>
      <c r="S203" s="3">
        <v>1</v>
      </c>
      <c r="T203" s="3">
        <f t="shared" si="498"/>
        <v>1</v>
      </c>
      <c r="U203" s="3">
        <v>0</v>
      </c>
      <c r="V203" s="3">
        <v>0</v>
      </c>
      <c r="W203" s="3">
        <f t="shared" si="499"/>
        <v>0</v>
      </c>
      <c r="X203" s="3">
        <v>0</v>
      </c>
      <c r="Y203" s="3">
        <v>0</v>
      </c>
      <c r="Z203" s="3">
        <f t="shared" si="500"/>
        <v>0</v>
      </c>
      <c r="AA203" s="4">
        <f t="shared" si="501"/>
        <v>42</v>
      </c>
      <c r="AB203" s="4">
        <f t="shared" si="501"/>
        <v>50</v>
      </c>
      <c r="AC203" s="4">
        <f t="shared" si="501"/>
        <v>92</v>
      </c>
    </row>
    <row r="204" spans="1:29" ht="25.5" customHeight="1">
      <c r="A204" s="13"/>
      <c r="B204" s="37" t="s">
        <v>137</v>
      </c>
      <c r="C204" s="3">
        <v>0</v>
      </c>
      <c r="D204" s="3">
        <v>0</v>
      </c>
      <c r="E204" s="3">
        <f t="shared" si="241"/>
        <v>0</v>
      </c>
      <c r="F204" s="3">
        <v>0</v>
      </c>
      <c r="G204" s="3">
        <v>0</v>
      </c>
      <c r="H204" s="3">
        <f t="shared" si="242"/>
        <v>0</v>
      </c>
      <c r="I204" s="3">
        <v>0</v>
      </c>
      <c r="J204" s="3">
        <v>0</v>
      </c>
      <c r="K204" s="3">
        <f t="shared" si="244"/>
        <v>0</v>
      </c>
      <c r="L204" s="3">
        <v>0</v>
      </c>
      <c r="M204" s="3">
        <v>0</v>
      </c>
      <c r="N204" s="3">
        <f t="shared" si="496"/>
        <v>0</v>
      </c>
      <c r="O204" s="3">
        <v>0</v>
      </c>
      <c r="P204" s="3">
        <v>0</v>
      </c>
      <c r="Q204" s="3">
        <f t="shared" si="245"/>
        <v>0</v>
      </c>
      <c r="R204" s="3">
        <v>2</v>
      </c>
      <c r="S204" s="3">
        <v>2</v>
      </c>
      <c r="T204" s="3">
        <f t="shared" si="246"/>
        <v>4</v>
      </c>
      <c r="U204" s="3">
        <v>0</v>
      </c>
      <c r="V204" s="3">
        <v>0</v>
      </c>
      <c r="W204" s="3">
        <f t="shared" si="247"/>
        <v>0</v>
      </c>
      <c r="X204" s="3">
        <v>0</v>
      </c>
      <c r="Y204" s="3">
        <v>0</v>
      </c>
      <c r="Z204" s="3">
        <f t="shared" si="248"/>
        <v>0</v>
      </c>
      <c r="AA204" s="4">
        <f t="shared" si="501"/>
        <v>2</v>
      </c>
      <c r="AB204" s="4">
        <f t="shared" si="501"/>
        <v>2</v>
      </c>
      <c r="AC204" s="4">
        <f t="shared" si="501"/>
        <v>4</v>
      </c>
    </row>
    <row r="205" spans="1:29" ht="25.5" customHeight="1">
      <c r="A205" s="13"/>
      <c r="B205" s="35" t="s">
        <v>90</v>
      </c>
      <c r="C205" s="4">
        <f t="shared" ref="C205:Z205" si="502">SUM(C202:C204)</f>
        <v>0</v>
      </c>
      <c r="D205" s="4">
        <f t="shared" si="502"/>
        <v>0</v>
      </c>
      <c r="E205" s="4">
        <f t="shared" si="502"/>
        <v>0</v>
      </c>
      <c r="F205" s="4">
        <f t="shared" si="502"/>
        <v>0</v>
      </c>
      <c r="G205" s="4">
        <f t="shared" si="502"/>
        <v>0</v>
      </c>
      <c r="H205" s="4">
        <f t="shared" si="502"/>
        <v>0</v>
      </c>
      <c r="I205" s="4">
        <f t="shared" si="502"/>
        <v>22</v>
      </c>
      <c r="J205" s="4">
        <f t="shared" si="502"/>
        <v>22</v>
      </c>
      <c r="K205" s="4">
        <f t="shared" si="502"/>
        <v>44</v>
      </c>
      <c r="L205" s="4">
        <f t="shared" si="502"/>
        <v>0</v>
      </c>
      <c r="M205" s="4">
        <f t="shared" si="502"/>
        <v>0</v>
      </c>
      <c r="N205" s="4">
        <f t="shared" si="502"/>
        <v>0</v>
      </c>
      <c r="O205" s="4">
        <f t="shared" si="502"/>
        <v>20</v>
      </c>
      <c r="P205" s="4">
        <f t="shared" si="502"/>
        <v>27</v>
      </c>
      <c r="Q205" s="4">
        <f t="shared" si="502"/>
        <v>47</v>
      </c>
      <c r="R205" s="4">
        <f t="shared" si="502"/>
        <v>4</v>
      </c>
      <c r="S205" s="4">
        <f t="shared" si="502"/>
        <v>4</v>
      </c>
      <c r="T205" s="4">
        <f t="shared" si="502"/>
        <v>8</v>
      </c>
      <c r="U205" s="4">
        <f t="shared" si="502"/>
        <v>0</v>
      </c>
      <c r="V205" s="4">
        <f t="shared" si="502"/>
        <v>0</v>
      </c>
      <c r="W205" s="4">
        <f t="shared" si="502"/>
        <v>0</v>
      </c>
      <c r="X205" s="4">
        <f t="shared" si="502"/>
        <v>0</v>
      </c>
      <c r="Y205" s="4">
        <f t="shared" si="502"/>
        <v>0</v>
      </c>
      <c r="Z205" s="4">
        <f t="shared" si="502"/>
        <v>0</v>
      </c>
      <c r="AA205" s="4">
        <f>C205+F205+I205+O205+R205+U205+X205</f>
        <v>46</v>
      </c>
      <c r="AB205" s="4">
        <f>D205+G205+J205+P205+S205+V205+Y205</f>
        <v>53</v>
      </c>
      <c r="AC205" s="4">
        <f>AA205+AB205</f>
        <v>99</v>
      </c>
    </row>
    <row r="206" spans="1:29" ht="25.5" hidden="1" customHeight="1">
      <c r="A206" s="13"/>
      <c r="B206" s="33" t="s">
        <v>93</v>
      </c>
      <c r="C206" s="3"/>
      <c r="D206" s="3"/>
      <c r="E206" s="4"/>
      <c r="F206" s="3"/>
      <c r="G206" s="3"/>
      <c r="H206" s="4"/>
      <c r="I206" s="3"/>
      <c r="J206" s="3"/>
      <c r="K206" s="4"/>
      <c r="L206" s="4"/>
      <c r="M206" s="4"/>
      <c r="N206" s="4"/>
      <c r="O206" s="3"/>
      <c r="P206" s="3"/>
      <c r="Q206" s="4"/>
      <c r="R206" s="3"/>
      <c r="S206" s="3"/>
      <c r="T206" s="4"/>
      <c r="U206" s="74"/>
      <c r="V206" s="74"/>
      <c r="W206" s="15"/>
      <c r="X206" s="74"/>
      <c r="Y206" s="74"/>
      <c r="Z206" s="15"/>
      <c r="AA206" s="4"/>
      <c r="AB206" s="4"/>
      <c r="AC206" s="4"/>
    </row>
    <row r="207" spans="1:29" ht="25.5" hidden="1" customHeight="1">
      <c r="A207" s="13"/>
      <c r="B207" s="14" t="s">
        <v>45</v>
      </c>
      <c r="C207" s="3">
        <v>0</v>
      </c>
      <c r="D207" s="3">
        <v>0</v>
      </c>
      <c r="E207" s="3">
        <f>C207+D207</f>
        <v>0</v>
      </c>
      <c r="F207" s="3">
        <v>0</v>
      </c>
      <c r="G207" s="3">
        <v>0</v>
      </c>
      <c r="H207" s="3">
        <f>F207+G207</f>
        <v>0</v>
      </c>
      <c r="I207" s="3">
        <v>0</v>
      </c>
      <c r="J207" s="3">
        <v>0</v>
      </c>
      <c r="K207" s="3">
        <f>I207+J207</f>
        <v>0</v>
      </c>
      <c r="L207" s="3">
        <v>0</v>
      </c>
      <c r="M207" s="3">
        <v>0</v>
      </c>
      <c r="N207" s="3">
        <f>L207+M207</f>
        <v>0</v>
      </c>
      <c r="O207" s="3">
        <v>0</v>
      </c>
      <c r="P207" s="3">
        <v>0</v>
      </c>
      <c r="Q207" s="3">
        <f>O207+P207</f>
        <v>0</v>
      </c>
      <c r="R207" s="3">
        <v>0</v>
      </c>
      <c r="S207" s="3">
        <v>0</v>
      </c>
      <c r="T207" s="3">
        <f>R207+S207</f>
        <v>0</v>
      </c>
      <c r="U207" s="3">
        <v>0</v>
      </c>
      <c r="V207" s="3">
        <v>0</v>
      </c>
      <c r="W207" s="3">
        <f>U207+V207</f>
        <v>0</v>
      </c>
      <c r="X207" s="3">
        <v>0</v>
      </c>
      <c r="Y207" s="3">
        <v>0</v>
      </c>
      <c r="Z207" s="3">
        <f>X207+Y207</f>
        <v>0</v>
      </c>
      <c r="AA207" s="4">
        <f t="shared" ref="AA207:AC208" si="503">C207+F207+I207+O207+R207+U207+X207</f>
        <v>0</v>
      </c>
      <c r="AB207" s="4">
        <f t="shared" si="503"/>
        <v>0</v>
      </c>
      <c r="AC207" s="4">
        <f t="shared" si="503"/>
        <v>0</v>
      </c>
    </row>
    <row r="208" spans="1:29" ht="25.5" hidden="1" customHeight="1">
      <c r="A208" s="13"/>
      <c r="B208" s="35" t="s">
        <v>90</v>
      </c>
      <c r="C208" s="4">
        <f>SUM(C207)</f>
        <v>0</v>
      </c>
      <c r="D208" s="4">
        <f t="shared" ref="D208:Z208" si="504">SUM(D207)</f>
        <v>0</v>
      </c>
      <c r="E208" s="4">
        <f t="shared" si="504"/>
        <v>0</v>
      </c>
      <c r="F208" s="4">
        <f t="shared" si="504"/>
        <v>0</v>
      </c>
      <c r="G208" s="4">
        <f t="shared" si="504"/>
        <v>0</v>
      </c>
      <c r="H208" s="4">
        <f t="shared" si="504"/>
        <v>0</v>
      </c>
      <c r="I208" s="4">
        <f t="shared" si="504"/>
        <v>0</v>
      </c>
      <c r="J208" s="4">
        <f t="shared" si="504"/>
        <v>0</v>
      </c>
      <c r="K208" s="4">
        <f t="shared" si="504"/>
        <v>0</v>
      </c>
      <c r="L208" s="4">
        <f t="shared" ref="L208:N208" si="505">SUM(L207)</f>
        <v>0</v>
      </c>
      <c r="M208" s="4">
        <f t="shared" si="505"/>
        <v>0</v>
      </c>
      <c r="N208" s="4">
        <f t="shared" si="505"/>
        <v>0</v>
      </c>
      <c r="O208" s="4">
        <f t="shared" si="504"/>
        <v>0</v>
      </c>
      <c r="P208" s="4">
        <f t="shared" si="504"/>
        <v>0</v>
      </c>
      <c r="Q208" s="4">
        <f t="shared" si="504"/>
        <v>0</v>
      </c>
      <c r="R208" s="4">
        <f t="shared" si="504"/>
        <v>0</v>
      </c>
      <c r="S208" s="4">
        <f t="shared" si="504"/>
        <v>0</v>
      </c>
      <c r="T208" s="4">
        <f t="shared" si="504"/>
        <v>0</v>
      </c>
      <c r="U208" s="4">
        <f t="shared" si="504"/>
        <v>0</v>
      </c>
      <c r="V208" s="4">
        <f t="shared" si="504"/>
        <v>0</v>
      </c>
      <c r="W208" s="4">
        <f t="shared" si="504"/>
        <v>0</v>
      </c>
      <c r="X208" s="4">
        <f t="shared" si="504"/>
        <v>0</v>
      </c>
      <c r="Y208" s="4">
        <f t="shared" si="504"/>
        <v>0</v>
      </c>
      <c r="Z208" s="4">
        <f t="shared" si="504"/>
        <v>0</v>
      </c>
      <c r="AA208" s="4">
        <f t="shared" si="503"/>
        <v>0</v>
      </c>
      <c r="AB208" s="4">
        <f t="shared" si="503"/>
        <v>0</v>
      </c>
      <c r="AC208" s="4">
        <f t="shared" si="503"/>
        <v>0</v>
      </c>
    </row>
    <row r="209" spans="1:29" ht="25.5" customHeight="1">
      <c r="A209" s="13"/>
      <c r="B209" s="16" t="s">
        <v>83</v>
      </c>
      <c r="C209" s="4">
        <f>C205+C208</f>
        <v>0</v>
      </c>
      <c r="D209" s="4">
        <f t="shared" ref="D209:J209" si="506">D205+D208</f>
        <v>0</v>
      </c>
      <c r="E209" s="4">
        <f t="shared" si="506"/>
        <v>0</v>
      </c>
      <c r="F209" s="4">
        <f t="shared" si="506"/>
        <v>0</v>
      </c>
      <c r="G209" s="4">
        <f t="shared" si="506"/>
        <v>0</v>
      </c>
      <c r="H209" s="4">
        <f t="shared" si="506"/>
        <v>0</v>
      </c>
      <c r="I209" s="4">
        <f t="shared" si="506"/>
        <v>22</v>
      </c>
      <c r="J209" s="4">
        <f t="shared" si="506"/>
        <v>22</v>
      </c>
      <c r="K209" s="4">
        <f>K205+K208</f>
        <v>44</v>
      </c>
      <c r="L209" s="4">
        <f t="shared" ref="L209:N209" si="507">L205+L208</f>
        <v>0</v>
      </c>
      <c r="M209" s="4">
        <f t="shared" si="507"/>
        <v>0</v>
      </c>
      <c r="N209" s="4">
        <f t="shared" si="507"/>
        <v>0</v>
      </c>
      <c r="O209" s="4">
        <f t="shared" ref="O209:AC209" si="508">O205+O208</f>
        <v>20</v>
      </c>
      <c r="P209" s="4">
        <f t="shared" si="508"/>
        <v>27</v>
      </c>
      <c r="Q209" s="4">
        <f t="shared" si="508"/>
        <v>47</v>
      </c>
      <c r="R209" s="4">
        <f t="shared" si="508"/>
        <v>4</v>
      </c>
      <c r="S209" s="4">
        <f t="shared" si="508"/>
        <v>4</v>
      </c>
      <c r="T209" s="4">
        <f t="shared" si="508"/>
        <v>8</v>
      </c>
      <c r="U209" s="4">
        <f t="shared" si="508"/>
        <v>0</v>
      </c>
      <c r="V209" s="4">
        <f t="shared" si="508"/>
        <v>0</v>
      </c>
      <c r="W209" s="4">
        <f t="shared" si="508"/>
        <v>0</v>
      </c>
      <c r="X209" s="4">
        <f t="shared" si="508"/>
        <v>0</v>
      </c>
      <c r="Y209" s="4">
        <f t="shared" si="508"/>
        <v>0</v>
      </c>
      <c r="Z209" s="4">
        <f t="shared" si="508"/>
        <v>0</v>
      </c>
      <c r="AA209" s="4">
        <f t="shared" si="508"/>
        <v>46</v>
      </c>
      <c r="AB209" s="4">
        <f t="shared" si="508"/>
        <v>53</v>
      </c>
      <c r="AC209" s="4">
        <f t="shared" si="508"/>
        <v>99</v>
      </c>
    </row>
    <row r="210" spans="1:29" s="17" customFormat="1" ht="25.5" customHeight="1">
      <c r="A210" s="22"/>
      <c r="B210" s="23" t="s">
        <v>9</v>
      </c>
      <c r="C210" s="24">
        <f t="shared" ref="C210:AB210" si="509">C199+C209</f>
        <v>557</v>
      </c>
      <c r="D210" s="24">
        <f t="shared" si="509"/>
        <v>1338</v>
      </c>
      <c r="E210" s="24">
        <f t="shared" si="509"/>
        <v>1895</v>
      </c>
      <c r="F210" s="24">
        <f t="shared" si="509"/>
        <v>378</v>
      </c>
      <c r="G210" s="24">
        <f t="shared" si="509"/>
        <v>910</v>
      </c>
      <c r="H210" s="24">
        <f t="shared" si="509"/>
        <v>1288</v>
      </c>
      <c r="I210" s="24">
        <f t="shared" si="509"/>
        <v>348</v>
      </c>
      <c r="J210" s="24">
        <f t="shared" si="509"/>
        <v>883</v>
      </c>
      <c r="K210" s="24">
        <f t="shared" si="509"/>
        <v>1231</v>
      </c>
      <c r="L210" s="24">
        <f t="shared" si="509"/>
        <v>0</v>
      </c>
      <c r="M210" s="24">
        <f t="shared" si="509"/>
        <v>0</v>
      </c>
      <c r="N210" s="24">
        <f t="shared" si="509"/>
        <v>0</v>
      </c>
      <c r="O210" s="24">
        <f t="shared" si="509"/>
        <v>349</v>
      </c>
      <c r="P210" s="24">
        <f t="shared" si="509"/>
        <v>868</v>
      </c>
      <c r="Q210" s="24">
        <f t="shared" si="509"/>
        <v>1217</v>
      </c>
      <c r="R210" s="24">
        <f t="shared" si="509"/>
        <v>52</v>
      </c>
      <c r="S210" s="24">
        <f t="shared" si="509"/>
        <v>41</v>
      </c>
      <c r="T210" s="24">
        <f t="shared" si="509"/>
        <v>93</v>
      </c>
      <c r="U210" s="24">
        <f t="shared" si="509"/>
        <v>0</v>
      </c>
      <c r="V210" s="24">
        <f t="shared" si="509"/>
        <v>0</v>
      </c>
      <c r="W210" s="24">
        <f t="shared" si="509"/>
        <v>0</v>
      </c>
      <c r="X210" s="24">
        <f t="shared" si="509"/>
        <v>0</v>
      </c>
      <c r="Y210" s="24">
        <f t="shared" si="509"/>
        <v>0</v>
      </c>
      <c r="Z210" s="24">
        <f t="shared" si="509"/>
        <v>0</v>
      </c>
      <c r="AA210" s="24">
        <f t="shared" si="509"/>
        <v>1684</v>
      </c>
      <c r="AB210" s="24">
        <f t="shared" si="509"/>
        <v>4040</v>
      </c>
      <c r="AC210" s="24">
        <f>AA210+AB210</f>
        <v>5724</v>
      </c>
    </row>
    <row r="211" spans="1:29" ht="25.5" customHeight="1">
      <c r="A211" s="5" t="s">
        <v>46</v>
      </c>
      <c r="B211" s="6"/>
      <c r="C211" s="7"/>
      <c r="D211" s="8"/>
      <c r="E211" s="67"/>
      <c r="F211" s="8"/>
      <c r="G211" s="8"/>
      <c r="H211" s="67"/>
      <c r="I211" s="8"/>
      <c r="J211" s="8"/>
      <c r="K211" s="67"/>
      <c r="L211" s="76"/>
      <c r="M211" s="76"/>
      <c r="N211" s="76"/>
      <c r="O211" s="8"/>
      <c r="P211" s="8"/>
      <c r="Q211" s="67"/>
      <c r="R211" s="8"/>
      <c r="S211" s="8"/>
      <c r="T211" s="67"/>
      <c r="U211" s="9"/>
      <c r="V211" s="9"/>
      <c r="W211" s="10"/>
      <c r="X211" s="9"/>
      <c r="Y211" s="9"/>
      <c r="Z211" s="10"/>
      <c r="AA211" s="67"/>
      <c r="AB211" s="67"/>
      <c r="AC211" s="68"/>
    </row>
    <row r="212" spans="1:29" ht="25.5" customHeight="1">
      <c r="A212" s="5"/>
      <c r="B212" s="11" t="s">
        <v>5</v>
      </c>
      <c r="C212" s="7"/>
      <c r="D212" s="8"/>
      <c r="E212" s="67"/>
      <c r="F212" s="8"/>
      <c r="G212" s="8"/>
      <c r="H212" s="67"/>
      <c r="I212" s="8"/>
      <c r="J212" s="8"/>
      <c r="K212" s="67"/>
      <c r="L212" s="76"/>
      <c r="M212" s="76"/>
      <c r="N212" s="76"/>
      <c r="O212" s="8"/>
      <c r="P212" s="8"/>
      <c r="Q212" s="67"/>
      <c r="R212" s="8"/>
      <c r="S212" s="8"/>
      <c r="T212" s="67"/>
      <c r="U212" s="9"/>
      <c r="V212" s="9"/>
      <c r="W212" s="10"/>
      <c r="X212" s="9"/>
      <c r="Y212" s="9"/>
      <c r="Z212" s="10"/>
      <c r="AA212" s="67"/>
      <c r="AB212" s="67"/>
      <c r="AC212" s="68"/>
    </row>
    <row r="213" spans="1:29" ht="25.5" customHeight="1">
      <c r="A213" s="13"/>
      <c r="B213" s="33" t="s">
        <v>94</v>
      </c>
      <c r="C213" s="7"/>
      <c r="D213" s="8"/>
      <c r="E213" s="67"/>
      <c r="F213" s="8"/>
      <c r="G213" s="8"/>
      <c r="H213" s="67"/>
      <c r="I213" s="8"/>
      <c r="J213" s="8"/>
      <c r="K213" s="67"/>
      <c r="L213" s="76"/>
      <c r="M213" s="76"/>
      <c r="N213" s="76"/>
      <c r="O213" s="8"/>
      <c r="P213" s="8"/>
      <c r="Q213" s="67"/>
      <c r="R213" s="8"/>
      <c r="S213" s="8"/>
      <c r="T213" s="67"/>
      <c r="U213" s="9"/>
      <c r="V213" s="9"/>
      <c r="W213" s="10"/>
      <c r="X213" s="9"/>
      <c r="Y213" s="9"/>
      <c r="Z213" s="10"/>
      <c r="AA213" s="67"/>
      <c r="AB213" s="67"/>
      <c r="AC213" s="68"/>
    </row>
    <row r="214" spans="1:29" ht="25.5" customHeight="1">
      <c r="A214" s="13"/>
      <c r="B214" s="34" t="s">
        <v>95</v>
      </c>
      <c r="C214" s="3">
        <v>0</v>
      </c>
      <c r="D214" s="3">
        <v>0</v>
      </c>
      <c r="E214" s="3">
        <f t="shared" ref="E214:E279" si="510">C214+D214</f>
        <v>0</v>
      </c>
      <c r="F214" s="3">
        <v>0</v>
      </c>
      <c r="G214" s="3">
        <v>0</v>
      </c>
      <c r="H214" s="3">
        <f t="shared" ref="H214:H279" si="511">F214+G214</f>
        <v>0</v>
      </c>
      <c r="I214" s="3">
        <v>0</v>
      </c>
      <c r="J214" s="3">
        <v>0</v>
      </c>
      <c r="K214" s="3">
        <f t="shared" ref="K214:K279" si="512">I214+J214</f>
        <v>0</v>
      </c>
      <c r="L214" s="3">
        <v>0</v>
      </c>
      <c r="M214" s="3">
        <v>0</v>
      </c>
      <c r="N214" s="3">
        <f t="shared" ref="N214:N218" si="513">L214+M214</f>
        <v>0</v>
      </c>
      <c r="O214" s="3">
        <v>0</v>
      </c>
      <c r="P214" s="3">
        <v>0</v>
      </c>
      <c r="Q214" s="3">
        <f t="shared" ref="Q214:Q279" si="514">O214+P214</f>
        <v>0</v>
      </c>
      <c r="R214" s="3">
        <v>1</v>
      </c>
      <c r="S214" s="3">
        <v>2</v>
      </c>
      <c r="T214" s="3">
        <f t="shared" ref="T214:T279" si="515">R214+S214</f>
        <v>3</v>
      </c>
      <c r="U214" s="3">
        <v>0</v>
      </c>
      <c r="V214" s="3">
        <v>0</v>
      </c>
      <c r="W214" s="3">
        <f t="shared" ref="W214:W279" si="516">U214+V214</f>
        <v>0</v>
      </c>
      <c r="X214" s="3">
        <v>0</v>
      </c>
      <c r="Y214" s="3">
        <v>0</v>
      </c>
      <c r="Z214" s="3">
        <f t="shared" ref="Z214:Z279" si="517">X214+Y214</f>
        <v>0</v>
      </c>
      <c r="AA214" s="4">
        <f t="shared" ref="AA214:AC218" si="518">C214+F214+I214+O214+R214+U214+X214</f>
        <v>1</v>
      </c>
      <c r="AB214" s="4">
        <f t="shared" si="518"/>
        <v>2</v>
      </c>
      <c r="AC214" s="4">
        <f t="shared" si="518"/>
        <v>3</v>
      </c>
    </row>
    <row r="215" spans="1:29" ht="25.5" customHeight="1">
      <c r="A215" s="13"/>
      <c r="B215" s="34" t="s">
        <v>162</v>
      </c>
      <c r="C215" s="3">
        <v>23</v>
      </c>
      <c r="D215" s="3">
        <v>32</v>
      </c>
      <c r="E215" s="3">
        <f t="shared" ref="E215:E216" si="519">C215+D215</f>
        <v>55</v>
      </c>
      <c r="F215" s="3">
        <v>21</v>
      </c>
      <c r="G215" s="3">
        <v>39</v>
      </c>
      <c r="H215" s="3">
        <f t="shared" ref="H215:H216" si="520">F215+G215</f>
        <v>60</v>
      </c>
      <c r="I215" s="3">
        <v>11</v>
      </c>
      <c r="J215" s="3">
        <v>49</v>
      </c>
      <c r="K215" s="3">
        <f t="shared" ref="K215:K216" si="521">I215+J215</f>
        <v>60</v>
      </c>
      <c r="L215" s="3">
        <v>0</v>
      </c>
      <c r="M215" s="3">
        <v>0</v>
      </c>
      <c r="N215" s="3">
        <f t="shared" si="513"/>
        <v>0</v>
      </c>
      <c r="O215" s="3">
        <v>10</v>
      </c>
      <c r="P215" s="3">
        <v>31</v>
      </c>
      <c r="Q215" s="3">
        <f t="shared" ref="Q215:Q216" si="522">O215+P215</f>
        <v>41</v>
      </c>
      <c r="R215" s="3">
        <v>0</v>
      </c>
      <c r="S215" s="3">
        <v>0</v>
      </c>
      <c r="T215" s="3">
        <f t="shared" ref="T215:T216" si="523">R215+S215</f>
        <v>0</v>
      </c>
      <c r="U215" s="3">
        <v>0</v>
      </c>
      <c r="V215" s="3">
        <v>0</v>
      </c>
      <c r="W215" s="3">
        <f t="shared" ref="W215:W216" si="524">U215+V215</f>
        <v>0</v>
      </c>
      <c r="X215" s="3">
        <v>0</v>
      </c>
      <c r="Y215" s="3">
        <v>0</v>
      </c>
      <c r="Z215" s="3">
        <f t="shared" ref="Z215:Z216" si="525">X215+Y215</f>
        <v>0</v>
      </c>
      <c r="AA215" s="4">
        <f t="shared" si="518"/>
        <v>65</v>
      </c>
      <c r="AB215" s="4">
        <f t="shared" si="518"/>
        <v>151</v>
      </c>
      <c r="AC215" s="4">
        <f t="shared" si="518"/>
        <v>216</v>
      </c>
    </row>
    <row r="216" spans="1:29" ht="25.5" customHeight="1">
      <c r="A216" s="13"/>
      <c r="B216" s="84" t="s">
        <v>189</v>
      </c>
      <c r="C216" s="3">
        <v>9</v>
      </c>
      <c r="D216" s="3">
        <v>10</v>
      </c>
      <c r="E216" s="3">
        <f t="shared" si="519"/>
        <v>19</v>
      </c>
      <c r="F216" s="3">
        <v>0</v>
      </c>
      <c r="G216" s="3">
        <v>0</v>
      </c>
      <c r="H216" s="3">
        <f t="shared" si="520"/>
        <v>0</v>
      </c>
      <c r="I216" s="3">
        <v>0</v>
      </c>
      <c r="J216" s="3">
        <v>0</v>
      </c>
      <c r="K216" s="3">
        <f t="shared" si="521"/>
        <v>0</v>
      </c>
      <c r="L216" s="3">
        <v>0</v>
      </c>
      <c r="M216" s="3">
        <v>0</v>
      </c>
      <c r="N216" s="3">
        <f t="shared" ref="N216" si="526">L216+M216</f>
        <v>0</v>
      </c>
      <c r="O216" s="3">
        <v>0</v>
      </c>
      <c r="P216" s="3">
        <v>0</v>
      </c>
      <c r="Q216" s="3">
        <f t="shared" si="522"/>
        <v>0</v>
      </c>
      <c r="R216" s="3">
        <v>0</v>
      </c>
      <c r="S216" s="3">
        <v>0</v>
      </c>
      <c r="T216" s="3">
        <f t="shared" si="523"/>
        <v>0</v>
      </c>
      <c r="U216" s="3">
        <v>0</v>
      </c>
      <c r="V216" s="3">
        <v>0</v>
      </c>
      <c r="W216" s="3">
        <f t="shared" si="524"/>
        <v>0</v>
      </c>
      <c r="X216" s="3">
        <v>0</v>
      </c>
      <c r="Y216" s="3">
        <v>0</v>
      </c>
      <c r="Z216" s="3">
        <f t="shared" si="525"/>
        <v>0</v>
      </c>
      <c r="AA216" s="4">
        <f t="shared" ref="AA216" si="527">C216+F216+I216+O216+R216+U216+X216</f>
        <v>9</v>
      </c>
      <c r="AB216" s="4">
        <f t="shared" ref="AB216" si="528">D216+G216+J216+P216+S216+V216+Y216</f>
        <v>10</v>
      </c>
      <c r="AC216" s="4">
        <f t="shared" ref="AC216" si="529">E216+H216+K216+Q216+T216+W216+Z216</f>
        <v>19</v>
      </c>
    </row>
    <row r="217" spans="1:29" ht="25.5" customHeight="1">
      <c r="A217" s="13"/>
      <c r="B217" s="34" t="s">
        <v>126</v>
      </c>
      <c r="C217" s="3">
        <v>0</v>
      </c>
      <c r="D217" s="3">
        <v>0</v>
      </c>
      <c r="E217" s="3">
        <f t="shared" ref="E217" si="530">C217+D217</f>
        <v>0</v>
      </c>
      <c r="F217" s="3">
        <v>6</v>
      </c>
      <c r="G217" s="3">
        <v>11</v>
      </c>
      <c r="H217" s="3">
        <f t="shared" ref="H217" si="531">F217+G217</f>
        <v>17</v>
      </c>
      <c r="I217" s="3">
        <v>9</v>
      </c>
      <c r="J217" s="3">
        <v>24</v>
      </c>
      <c r="K217" s="3">
        <f t="shared" ref="K217" si="532">I217+J217</f>
        <v>33</v>
      </c>
      <c r="L217" s="3">
        <v>0</v>
      </c>
      <c r="M217" s="3">
        <v>0</v>
      </c>
      <c r="N217" s="3">
        <f t="shared" si="513"/>
        <v>0</v>
      </c>
      <c r="O217" s="3">
        <v>7</v>
      </c>
      <c r="P217" s="3">
        <v>20</v>
      </c>
      <c r="Q217" s="3">
        <f t="shared" ref="Q217" si="533">O217+P217</f>
        <v>27</v>
      </c>
      <c r="R217" s="3">
        <v>1</v>
      </c>
      <c r="S217" s="3">
        <v>1</v>
      </c>
      <c r="T217" s="3">
        <f t="shared" ref="T217" si="534">R217+S217</f>
        <v>2</v>
      </c>
      <c r="U217" s="3">
        <v>0</v>
      </c>
      <c r="V217" s="3">
        <v>0</v>
      </c>
      <c r="W217" s="3">
        <f t="shared" ref="W217" si="535">U217+V217</f>
        <v>0</v>
      </c>
      <c r="X217" s="3">
        <v>0</v>
      </c>
      <c r="Y217" s="3">
        <v>0</v>
      </c>
      <c r="Z217" s="3">
        <f t="shared" ref="Z217" si="536">X217+Y217</f>
        <v>0</v>
      </c>
      <c r="AA217" s="4">
        <f t="shared" si="518"/>
        <v>23</v>
      </c>
      <c r="AB217" s="4">
        <f t="shared" si="518"/>
        <v>56</v>
      </c>
      <c r="AC217" s="4">
        <f t="shared" si="518"/>
        <v>79</v>
      </c>
    </row>
    <row r="218" spans="1:29" ht="25.5" customHeight="1">
      <c r="A218" s="13"/>
      <c r="B218" s="34" t="s">
        <v>47</v>
      </c>
      <c r="C218" s="3">
        <v>31</v>
      </c>
      <c r="D218" s="3">
        <v>127</v>
      </c>
      <c r="E218" s="3">
        <f t="shared" si="510"/>
        <v>158</v>
      </c>
      <c r="F218" s="3">
        <v>40</v>
      </c>
      <c r="G218" s="3">
        <v>134</v>
      </c>
      <c r="H218" s="3">
        <f t="shared" si="511"/>
        <v>174</v>
      </c>
      <c r="I218" s="3">
        <v>48</v>
      </c>
      <c r="J218" s="3">
        <v>115</v>
      </c>
      <c r="K218" s="3">
        <f t="shared" si="512"/>
        <v>163</v>
      </c>
      <c r="L218" s="3">
        <v>0</v>
      </c>
      <c r="M218" s="3">
        <v>0</v>
      </c>
      <c r="N218" s="3">
        <f t="shared" si="513"/>
        <v>0</v>
      </c>
      <c r="O218" s="3">
        <v>42</v>
      </c>
      <c r="P218" s="3">
        <v>107</v>
      </c>
      <c r="Q218" s="3">
        <f t="shared" si="514"/>
        <v>149</v>
      </c>
      <c r="R218" s="3">
        <v>12</v>
      </c>
      <c r="S218" s="3">
        <v>24</v>
      </c>
      <c r="T218" s="3">
        <f t="shared" si="515"/>
        <v>36</v>
      </c>
      <c r="U218" s="3">
        <v>0</v>
      </c>
      <c r="V218" s="3">
        <v>0</v>
      </c>
      <c r="W218" s="3">
        <f t="shared" si="516"/>
        <v>0</v>
      </c>
      <c r="X218" s="3">
        <v>0</v>
      </c>
      <c r="Y218" s="3">
        <v>0</v>
      </c>
      <c r="Z218" s="3">
        <f t="shared" si="517"/>
        <v>0</v>
      </c>
      <c r="AA218" s="4">
        <f t="shared" si="518"/>
        <v>173</v>
      </c>
      <c r="AB218" s="4">
        <f t="shared" si="518"/>
        <v>507</v>
      </c>
      <c r="AC218" s="4">
        <f t="shared" si="518"/>
        <v>680</v>
      </c>
    </row>
    <row r="219" spans="1:29" ht="25.5" customHeight="1">
      <c r="A219" s="13"/>
      <c r="B219" s="35" t="s">
        <v>90</v>
      </c>
      <c r="C219" s="4">
        <f t="shared" ref="C219:Z219" si="537">SUM(C214:C218)</f>
        <v>63</v>
      </c>
      <c r="D219" s="4">
        <f t="shared" si="537"/>
        <v>169</v>
      </c>
      <c r="E219" s="4">
        <f t="shared" si="537"/>
        <v>232</v>
      </c>
      <c r="F219" s="4">
        <f t="shared" si="537"/>
        <v>67</v>
      </c>
      <c r="G219" s="4">
        <f t="shared" si="537"/>
        <v>184</v>
      </c>
      <c r="H219" s="4">
        <f t="shared" si="537"/>
        <v>251</v>
      </c>
      <c r="I219" s="4">
        <f t="shared" si="537"/>
        <v>68</v>
      </c>
      <c r="J219" s="4">
        <f t="shared" si="537"/>
        <v>188</v>
      </c>
      <c r="K219" s="4">
        <f t="shared" si="537"/>
        <v>256</v>
      </c>
      <c r="L219" s="4">
        <f t="shared" si="537"/>
        <v>0</v>
      </c>
      <c r="M219" s="4">
        <f t="shared" si="537"/>
        <v>0</v>
      </c>
      <c r="N219" s="4">
        <f t="shared" si="537"/>
        <v>0</v>
      </c>
      <c r="O219" s="4">
        <f t="shared" si="537"/>
        <v>59</v>
      </c>
      <c r="P219" s="4">
        <f t="shared" si="537"/>
        <v>158</v>
      </c>
      <c r="Q219" s="4">
        <f t="shared" si="537"/>
        <v>217</v>
      </c>
      <c r="R219" s="4">
        <f t="shared" si="537"/>
        <v>14</v>
      </c>
      <c r="S219" s="4">
        <f t="shared" si="537"/>
        <v>27</v>
      </c>
      <c r="T219" s="4">
        <f t="shared" si="537"/>
        <v>41</v>
      </c>
      <c r="U219" s="4">
        <f t="shared" si="537"/>
        <v>0</v>
      </c>
      <c r="V219" s="4">
        <f t="shared" si="537"/>
        <v>0</v>
      </c>
      <c r="W219" s="4">
        <f t="shared" si="537"/>
        <v>0</v>
      </c>
      <c r="X219" s="4">
        <f t="shared" si="537"/>
        <v>0</v>
      </c>
      <c r="Y219" s="4">
        <f t="shared" si="537"/>
        <v>0</v>
      </c>
      <c r="Z219" s="4">
        <f t="shared" si="537"/>
        <v>0</v>
      </c>
      <c r="AA219" s="4">
        <f>C219+F219+I219+O219+R219+U219+X219</f>
        <v>271</v>
      </c>
      <c r="AB219" s="4">
        <f>D219+G219+J219+P219+S219+V219+Y219</f>
        <v>726</v>
      </c>
      <c r="AC219" s="4">
        <f>AA219+AB219</f>
        <v>997</v>
      </c>
    </row>
    <row r="220" spans="1:29" ht="25.5" customHeight="1">
      <c r="A220" s="13"/>
      <c r="B220" s="6" t="s">
        <v>96</v>
      </c>
      <c r="C220" s="3"/>
      <c r="D220" s="3"/>
      <c r="E220" s="4"/>
      <c r="F220" s="3"/>
      <c r="G220" s="3"/>
      <c r="H220" s="4"/>
      <c r="I220" s="3"/>
      <c r="J220" s="3"/>
      <c r="K220" s="4"/>
      <c r="L220" s="4"/>
      <c r="M220" s="4"/>
      <c r="N220" s="4"/>
      <c r="O220" s="3"/>
      <c r="P220" s="3"/>
      <c r="Q220" s="4"/>
      <c r="R220" s="3"/>
      <c r="S220" s="3"/>
      <c r="T220" s="4"/>
      <c r="U220" s="74"/>
      <c r="V220" s="74"/>
      <c r="W220" s="15"/>
      <c r="X220" s="74"/>
      <c r="Y220" s="74"/>
      <c r="Z220" s="15"/>
      <c r="AA220" s="4"/>
      <c r="AB220" s="4"/>
      <c r="AC220" s="4"/>
    </row>
    <row r="221" spans="1:29" ht="25.5" customHeight="1">
      <c r="A221" s="13"/>
      <c r="B221" s="14" t="s">
        <v>162</v>
      </c>
      <c r="C221" s="3">
        <v>3</v>
      </c>
      <c r="D221" s="3">
        <v>7</v>
      </c>
      <c r="E221" s="3">
        <f t="shared" ref="E221:E222" si="538">C221+D221</f>
        <v>10</v>
      </c>
      <c r="F221" s="3">
        <v>8</v>
      </c>
      <c r="G221" s="3">
        <v>10</v>
      </c>
      <c r="H221" s="3">
        <f t="shared" ref="H221:H222" si="539">F221+G221</f>
        <v>18</v>
      </c>
      <c r="I221" s="3">
        <v>3</v>
      </c>
      <c r="J221" s="3">
        <v>1</v>
      </c>
      <c r="K221" s="3">
        <f t="shared" ref="K221:K222" si="540">I221+J221</f>
        <v>4</v>
      </c>
      <c r="L221" s="3">
        <v>0</v>
      </c>
      <c r="M221" s="3">
        <v>0</v>
      </c>
      <c r="N221" s="3">
        <f t="shared" ref="N221:N224" si="541">L221+M221</f>
        <v>0</v>
      </c>
      <c r="O221" s="3">
        <v>0</v>
      </c>
      <c r="P221" s="3">
        <v>0</v>
      </c>
      <c r="Q221" s="3">
        <f t="shared" ref="Q221:Q222" si="542">O221+P221</f>
        <v>0</v>
      </c>
      <c r="R221" s="3">
        <v>0</v>
      </c>
      <c r="S221" s="3">
        <v>0</v>
      </c>
      <c r="T221" s="3">
        <f t="shared" ref="T221:T222" si="543">R221+S221</f>
        <v>0</v>
      </c>
      <c r="U221" s="3">
        <v>0</v>
      </c>
      <c r="V221" s="3">
        <v>0</v>
      </c>
      <c r="W221" s="3">
        <f t="shared" ref="W221:W222" si="544">U221+V221</f>
        <v>0</v>
      </c>
      <c r="X221" s="3">
        <v>0</v>
      </c>
      <c r="Y221" s="3">
        <v>0</v>
      </c>
      <c r="Z221" s="3">
        <f t="shared" ref="Z221:Z222" si="545">X221+Y221</f>
        <v>0</v>
      </c>
      <c r="AA221" s="4">
        <f t="shared" ref="AA221:AC224" si="546">C221+F221+I221+O221+R221+U221+X221</f>
        <v>14</v>
      </c>
      <c r="AB221" s="4">
        <f t="shared" si="546"/>
        <v>18</v>
      </c>
      <c r="AC221" s="4">
        <f t="shared" si="546"/>
        <v>32</v>
      </c>
    </row>
    <row r="222" spans="1:29" ht="25.5" customHeight="1">
      <c r="A222" s="13"/>
      <c r="B222" s="84" t="s">
        <v>189</v>
      </c>
      <c r="C222" s="3">
        <v>4</v>
      </c>
      <c r="D222" s="3">
        <v>2</v>
      </c>
      <c r="E222" s="3">
        <f t="shared" si="538"/>
        <v>6</v>
      </c>
      <c r="F222" s="3">
        <v>0</v>
      </c>
      <c r="G222" s="3">
        <v>0</v>
      </c>
      <c r="H222" s="3">
        <f t="shared" si="539"/>
        <v>0</v>
      </c>
      <c r="I222" s="3">
        <v>0</v>
      </c>
      <c r="J222" s="3">
        <v>0</v>
      </c>
      <c r="K222" s="3">
        <f t="shared" si="540"/>
        <v>0</v>
      </c>
      <c r="L222" s="3">
        <v>0</v>
      </c>
      <c r="M222" s="3">
        <v>0</v>
      </c>
      <c r="N222" s="3">
        <f t="shared" ref="N222" si="547">L222+M222</f>
        <v>0</v>
      </c>
      <c r="O222" s="3">
        <v>0</v>
      </c>
      <c r="P222" s="3">
        <v>0</v>
      </c>
      <c r="Q222" s="3">
        <f t="shared" si="542"/>
        <v>0</v>
      </c>
      <c r="R222" s="3">
        <v>0</v>
      </c>
      <c r="S222" s="3">
        <v>0</v>
      </c>
      <c r="T222" s="3">
        <f t="shared" si="543"/>
        <v>0</v>
      </c>
      <c r="U222" s="3">
        <v>0</v>
      </c>
      <c r="V222" s="3">
        <v>0</v>
      </c>
      <c r="W222" s="3">
        <f t="shared" si="544"/>
        <v>0</v>
      </c>
      <c r="X222" s="3">
        <v>0</v>
      </c>
      <c r="Y222" s="3">
        <v>0</v>
      </c>
      <c r="Z222" s="3">
        <f t="shared" si="545"/>
        <v>0</v>
      </c>
      <c r="AA222" s="4">
        <f t="shared" ref="AA222" si="548">C222+F222+I222+O222+R222+U222+X222</f>
        <v>4</v>
      </c>
      <c r="AB222" s="4">
        <f t="shared" ref="AB222" si="549">D222+G222+J222+P222+S222+V222+Y222</f>
        <v>2</v>
      </c>
      <c r="AC222" s="4">
        <f t="shared" ref="AC222" si="550">E222+H222+K222+Q222+T222+W222+Z222</f>
        <v>6</v>
      </c>
    </row>
    <row r="223" spans="1:29" ht="25.5" customHeight="1">
      <c r="A223" s="13"/>
      <c r="B223" s="34" t="s">
        <v>126</v>
      </c>
      <c r="C223" s="3">
        <v>0</v>
      </c>
      <c r="D223" s="3">
        <v>0</v>
      </c>
      <c r="E223" s="3">
        <f t="shared" ref="E223" si="551">C223+D223</f>
        <v>0</v>
      </c>
      <c r="F223" s="3">
        <v>3</v>
      </c>
      <c r="G223" s="3">
        <v>0</v>
      </c>
      <c r="H223" s="3">
        <f t="shared" ref="H223" si="552">F223+G223</f>
        <v>3</v>
      </c>
      <c r="I223" s="3">
        <v>2</v>
      </c>
      <c r="J223" s="3">
        <v>3</v>
      </c>
      <c r="K223" s="3">
        <f t="shared" ref="K223" si="553">I223+J223</f>
        <v>5</v>
      </c>
      <c r="L223" s="3">
        <v>0</v>
      </c>
      <c r="M223" s="3">
        <v>0</v>
      </c>
      <c r="N223" s="3">
        <f t="shared" si="541"/>
        <v>0</v>
      </c>
      <c r="O223" s="3">
        <v>0</v>
      </c>
      <c r="P223" s="3">
        <v>0</v>
      </c>
      <c r="Q223" s="3">
        <f t="shared" ref="Q223" si="554">O223+P223</f>
        <v>0</v>
      </c>
      <c r="R223" s="3">
        <v>0</v>
      </c>
      <c r="S223" s="3">
        <v>0</v>
      </c>
      <c r="T223" s="3">
        <f t="shared" ref="T223" si="555">R223+S223</f>
        <v>0</v>
      </c>
      <c r="U223" s="3">
        <v>0</v>
      </c>
      <c r="V223" s="3">
        <v>0</v>
      </c>
      <c r="W223" s="3">
        <f t="shared" ref="W223" si="556">U223+V223</f>
        <v>0</v>
      </c>
      <c r="X223" s="3">
        <v>0</v>
      </c>
      <c r="Y223" s="3">
        <v>0</v>
      </c>
      <c r="Z223" s="3">
        <f t="shared" ref="Z223" si="557">X223+Y223</f>
        <v>0</v>
      </c>
      <c r="AA223" s="4">
        <f t="shared" si="546"/>
        <v>5</v>
      </c>
      <c r="AB223" s="4">
        <f t="shared" si="546"/>
        <v>3</v>
      </c>
      <c r="AC223" s="4">
        <f t="shared" si="546"/>
        <v>8</v>
      </c>
    </row>
    <row r="224" spans="1:29" ht="25.5" customHeight="1">
      <c r="A224" s="13"/>
      <c r="B224" s="34" t="s">
        <v>47</v>
      </c>
      <c r="C224" s="3">
        <v>29</v>
      </c>
      <c r="D224" s="3">
        <v>53</v>
      </c>
      <c r="E224" s="3">
        <f t="shared" ref="E224" si="558">C224+D224</f>
        <v>82</v>
      </c>
      <c r="F224" s="3">
        <v>24</v>
      </c>
      <c r="G224" s="3">
        <v>62</v>
      </c>
      <c r="H224" s="3">
        <f t="shared" ref="H224" si="559">F224+G224</f>
        <v>86</v>
      </c>
      <c r="I224" s="3">
        <v>1</v>
      </c>
      <c r="J224" s="3">
        <v>6</v>
      </c>
      <c r="K224" s="3">
        <f t="shared" ref="K224" si="560">I224+J224</f>
        <v>7</v>
      </c>
      <c r="L224" s="3">
        <v>0</v>
      </c>
      <c r="M224" s="3">
        <v>0</v>
      </c>
      <c r="N224" s="3">
        <f t="shared" si="541"/>
        <v>0</v>
      </c>
      <c r="O224" s="3">
        <v>2</v>
      </c>
      <c r="P224" s="3">
        <v>2</v>
      </c>
      <c r="Q224" s="3">
        <f t="shared" ref="Q224" si="561">O224+P224</f>
        <v>4</v>
      </c>
      <c r="R224" s="3">
        <v>0</v>
      </c>
      <c r="S224" s="3">
        <v>0</v>
      </c>
      <c r="T224" s="3">
        <f t="shared" ref="T224" si="562">R224+S224</f>
        <v>0</v>
      </c>
      <c r="U224" s="3">
        <v>0</v>
      </c>
      <c r="V224" s="3">
        <v>0</v>
      </c>
      <c r="W224" s="3">
        <f t="shared" ref="W224" si="563">U224+V224</f>
        <v>0</v>
      </c>
      <c r="X224" s="3">
        <v>0</v>
      </c>
      <c r="Y224" s="3">
        <v>0</v>
      </c>
      <c r="Z224" s="3">
        <f t="shared" ref="Z224" si="564">X224+Y224</f>
        <v>0</v>
      </c>
      <c r="AA224" s="4">
        <f t="shared" si="546"/>
        <v>56</v>
      </c>
      <c r="AB224" s="4">
        <f t="shared" si="546"/>
        <v>123</v>
      </c>
      <c r="AC224" s="4">
        <f t="shared" si="546"/>
        <v>179</v>
      </c>
    </row>
    <row r="225" spans="1:29" ht="25.5" customHeight="1">
      <c r="A225" s="13"/>
      <c r="B225" s="35" t="s">
        <v>90</v>
      </c>
      <c r="C225" s="4">
        <f t="shared" ref="C225:Z225" si="565">SUM(C221:C224)</f>
        <v>36</v>
      </c>
      <c r="D225" s="4">
        <f t="shared" si="565"/>
        <v>62</v>
      </c>
      <c r="E225" s="4">
        <f t="shared" si="565"/>
        <v>98</v>
      </c>
      <c r="F225" s="4">
        <f t="shared" si="565"/>
        <v>35</v>
      </c>
      <c r="G225" s="4">
        <f t="shared" si="565"/>
        <v>72</v>
      </c>
      <c r="H225" s="4">
        <f t="shared" si="565"/>
        <v>107</v>
      </c>
      <c r="I225" s="4">
        <f t="shared" si="565"/>
        <v>6</v>
      </c>
      <c r="J225" s="4">
        <f t="shared" si="565"/>
        <v>10</v>
      </c>
      <c r="K225" s="4">
        <f t="shared" si="565"/>
        <v>16</v>
      </c>
      <c r="L225" s="4">
        <f>SUM(L221:L224)</f>
        <v>0</v>
      </c>
      <c r="M225" s="4">
        <f>SUM(M221:M224)</f>
        <v>0</v>
      </c>
      <c r="N225" s="4">
        <f>SUM(N221:N224)</f>
        <v>0</v>
      </c>
      <c r="O225" s="4">
        <f t="shared" si="565"/>
        <v>2</v>
      </c>
      <c r="P225" s="4">
        <f t="shared" si="565"/>
        <v>2</v>
      </c>
      <c r="Q225" s="4">
        <f t="shared" si="565"/>
        <v>4</v>
      </c>
      <c r="R225" s="4">
        <f t="shared" si="565"/>
        <v>0</v>
      </c>
      <c r="S225" s="4">
        <f t="shared" si="565"/>
        <v>0</v>
      </c>
      <c r="T225" s="4">
        <f t="shared" si="565"/>
        <v>0</v>
      </c>
      <c r="U225" s="4">
        <f t="shared" si="565"/>
        <v>0</v>
      </c>
      <c r="V225" s="4">
        <f t="shared" si="565"/>
        <v>0</v>
      </c>
      <c r="W225" s="4">
        <f t="shared" si="565"/>
        <v>0</v>
      </c>
      <c r="X225" s="4">
        <f t="shared" si="565"/>
        <v>0</v>
      </c>
      <c r="Y225" s="4">
        <f t="shared" si="565"/>
        <v>0</v>
      </c>
      <c r="Z225" s="4">
        <f t="shared" si="565"/>
        <v>0</v>
      </c>
      <c r="AA225" s="4">
        <f>C225+F225+I225+O225+R225+U225+X225</f>
        <v>79</v>
      </c>
      <c r="AB225" s="4">
        <f>D225+G225+J225+P225+S225+V225+Y225</f>
        <v>146</v>
      </c>
      <c r="AC225" s="4">
        <f>AA225+AB225</f>
        <v>225</v>
      </c>
    </row>
    <row r="226" spans="1:29" ht="25.5" customHeight="1">
      <c r="A226" s="13"/>
      <c r="B226" s="6" t="s">
        <v>141</v>
      </c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</row>
    <row r="227" spans="1:29" ht="25.5" customHeight="1">
      <c r="A227" s="13"/>
      <c r="B227" s="27" t="s">
        <v>48</v>
      </c>
      <c r="C227" s="3">
        <v>0</v>
      </c>
      <c r="D227" s="3">
        <v>55</v>
      </c>
      <c r="E227" s="3">
        <f t="shared" ref="E227" si="566">C227+D227</f>
        <v>55</v>
      </c>
      <c r="F227" s="3">
        <v>0</v>
      </c>
      <c r="G227" s="3">
        <v>51</v>
      </c>
      <c r="H227" s="3">
        <f t="shared" ref="H227" si="567">F227+G227</f>
        <v>51</v>
      </c>
      <c r="I227" s="3">
        <v>1</v>
      </c>
      <c r="J227" s="3">
        <v>57</v>
      </c>
      <c r="K227" s="3">
        <f t="shared" ref="K227" si="568">I227+J227</f>
        <v>58</v>
      </c>
      <c r="L227" s="3">
        <v>0</v>
      </c>
      <c r="M227" s="3">
        <v>0</v>
      </c>
      <c r="N227" s="3">
        <f t="shared" ref="N227" si="569">L227+M227</f>
        <v>0</v>
      </c>
      <c r="O227" s="3">
        <v>0</v>
      </c>
      <c r="P227" s="3">
        <v>56</v>
      </c>
      <c r="Q227" s="3">
        <f t="shared" ref="Q227" si="570">O227+P227</f>
        <v>56</v>
      </c>
      <c r="R227" s="3">
        <v>0</v>
      </c>
      <c r="S227" s="3">
        <v>0</v>
      </c>
      <c r="T227" s="3">
        <f t="shared" ref="T227" si="571">R227+S227</f>
        <v>0</v>
      </c>
      <c r="U227" s="3">
        <v>0</v>
      </c>
      <c r="V227" s="3">
        <v>0</v>
      </c>
      <c r="W227" s="3">
        <f t="shared" ref="W227" si="572">U227+V227</f>
        <v>0</v>
      </c>
      <c r="X227" s="3">
        <v>0</v>
      </c>
      <c r="Y227" s="3">
        <v>0</v>
      </c>
      <c r="Z227" s="3">
        <f t="shared" ref="Z227" si="573">X227+Y227</f>
        <v>0</v>
      </c>
      <c r="AA227" s="4">
        <f>C227+F227+I227+O227+R227+U227+X227</f>
        <v>1</v>
      </c>
      <c r="AB227" s="4">
        <f>D227+G227+J227+P227+S227+V227+Y227</f>
        <v>219</v>
      </c>
      <c r="AC227" s="4">
        <f>E227+H227+K227+Q227+T227+W227+Z227</f>
        <v>220</v>
      </c>
    </row>
    <row r="228" spans="1:29" ht="25.5" customHeight="1">
      <c r="A228" s="13"/>
      <c r="B228" s="16" t="s">
        <v>90</v>
      </c>
      <c r="C228" s="4">
        <f>SUM(C227)</f>
        <v>0</v>
      </c>
      <c r="D228" s="4">
        <f t="shared" ref="D228:AC228" si="574">SUM(D227)</f>
        <v>55</v>
      </c>
      <c r="E228" s="4">
        <f t="shared" si="574"/>
        <v>55</v>
      </c>
      <c r="F228" s="4">
        <f t="shared" si="574"/>
        <v>0</v>
      </c>
      <c r="G228" s="4">
        <f t="shared" si="574"/>
        <v>51</v>
      </c>
      <c r="H228" s="4">
        <f t="shared" si="574"/>
        <v>51</v>
      </c>
      <c r="I228" s="4">
        <f t="shared" si="574"/>
        <v>1</v>
      </c>
      <c r="J228" s="4">
        <f t="shared" si="574"/>
        <v>57</v>
      </c>
      <c r="K228" s="4">
        <f t="shared" si="574"/>
        <v>58</v>
      </c>
      <c r="L228" s="4">
        <f t="shared" ref="L228:N228" si="575">SUM(L227)</f>
        <v>0</v>
      </c>
      <c r="M228" s="4">
        <f t="shared" si="575"/>
        <v>0</v>
      </c>
      <c r="N228" s="4">
        <f t="shared" si="575"/>
        <v>0</v>
      </c>
      <c r="O228" s="4">
        <f t="shared" si="574"/>
        <v>0</v>
      </c>
      <c r="P228" s="4">
        <f t="shared" si="574"/>
        <v>56</v>
      </c>
      <c r="Q228" s="4">
        <f t="shared" si="574"/>
        <v>56</v>
      </c>
      <c r="R228" s="4">
        <f t="shared" si="574"/>
        <v>0</v>
      </c>
      <c r="S228" s="4">
        <f t="shared" si="574"/>
        <v>0</v>
      </c>
      <c r="T228" s="4">
        <f t="shared" si="574"/>
        <v>0</v>
      </c>
      <c r="U228" s="4">
        <f t="shared" si="574"/>
        <v>0</v>
      </c>
      <c r="V228" s="4">
        <f t="shared" si="574"/>
        <v>0</v>
      </c>
      <c r="W228" s="4">
        <f t="shared" si="574"/>
        <v>0</v>
      </c>
      <c r="X228" s="4">
        <f t="shared" si="574"/>
        <v>0</v>
      </c>
      <c r="Y228" s="4">
        <f t="shared" si="574"/>
        <v>0</v>
      </c>
      <c r="Z228" s="4">
        <f t="shared" si="574"/>
        <v>0</v>
      </c>
      <c r="AA228" s="4">
        <f t="shared" si="574"/>
        <v>1</v>
      </c>
      <c r="AB228" s="4">
        <f t="shared" si="574"/>
        <v>219</v>
      </c>
      <c r="AC228" s="4">
        <f t="shared" si="574"/>
        <v>220</v>
      </c>
    </row>
    <row r="229" spans="1:29" ht="25.5" customHeight="1">
      <c r="A229" s="13"/>
      <c r="B229" s="6" t="s">
        <v>148</v>
      </c>
      <c r="C229" s="3"/>
      <c r="D229" s="3"/>
      <c r="E229" s="4"/>
      <c r="F229" s="3"/>
      <c r="G229" s="3"/>
      <c r="H229" s="4"/>
      <c r="I229" s="3"/>
      <c r="J229" s="3"/>
      <c r="K229" s="4"/>
      <c r="L229" s="4"/>
      <c r="M229" s="4"/>
      <c r="N229" s="4"/>
      <c r="O229" s="3"/>
      <c r="P229" s="3"/>
      <c r="Q229" s="4"/>
      <c r="R229" s="3"/>
      <c r="S229" s="3"/>
      <c r="T229" s="4"/>
      <c r="U229" s="3"/>
      <c r="V229" s="3"/>
      <c r="W229" s="4"/>
      <c r="X229" s="3"/>
      <c r="Y229" s="3"/>
      <c r="Z229" s="4"/>
      <c r="AA229" s="4"/>
      <c r="AB229" s="4"/>
      <c r="AC229" s="4"/>
    </row>
    <row r="230" spans="1:29" ht="25.5" customHeight="1">
      <c r="A230" s="5"/>
      <c r="B230" s="27" t="s">
        <v>48</v>
      </c>
      <c r="C230" s="3">
        <v>0</v>
      </c>
      <c r="D230" s="3">
        <v>0</v>
      </c>
      <c r="E230" s="3">
        <f t="shared" si="510"/>
        <v>0</v>
      </c>
      <c r="F230" s="3">
        <v>0</v>
      </c>
      <c r="G230" s="3">
        <v>0</v>
      </c>
      <c r="H230" s="3">
        <f t="shared" si="511"/>
        <v>0</v>
      </c>
      <c r="I230" s="3">
        <v>0</v>
      </c>
      <c r="J230" s="3">
        <v>0</v>
      </c>
      <c r="K230" s="3">
        <f t="shared" si="512"/>
        <v>0</v>
      </c>
      <c r="L230" s="3">
        <v>0</v>
      </c>
      <c r="M230" s="3">
        <v>0</v>
      </c>
      <c r="N230" s="3">
        <f t="shared" ref="N230" si="576">L230+M230</f>
        <v>0</v>
      </c>
      <c r="O230" s="3">
        <v>0</v>
      </c>
      <c r="P230" s="3">
        <v>0</v>
      </c>
      <c r="Q230" s="3">
        <f t="shared" si="514"/>
        <v>0</v>
      </c>
      <c r="R230" s="3">
        <v>0</v>
      </c>
      <c r="S230" s="3">
        <v>0</v>
      </c>
      <c r="T230" s="3">
        <f t="shared" si="515"/>
        <v>0</v>
      </c>
      <c r="U230" s="3">
        <v>0</v>
      </c>
      <c r="V230" s="3">
        <v>56</v>
      </c>
      <c r="W230" s="3">
        <f t="shared" si="516"/>
        <v>56</v>
      </c>
      <c r="X230" s="3">
        <v>0</v>
      </c>
      <c r="Y230" s="3">
        <v>1</v>
      </c>
      <c r="Z230" s="3">
        <f t="shared" si="517"/>
        <v>1</v>
      </c>
      <c r="AA230" s="4">
        <f>C230+F230+I230+O230+R230+U230+X230</f>
        <v>0</v>
      </c>
      <c r="AB230" s="4">
        <f>D230+G230+J230+P230+S230+V230+Y230</f>
        <v>57</v>
      </c>
      <c r="AC230" s="4">
        <f>E230+H230+K230+Q230+T230+W230+Z230</f>
        <v>57</v>
      </c>
    </row>
    <row r="231" spans="1:29" ht="25.5" customHeight="1">
      <c r="A231" s="5"/>
      <c r="B231" s="16" t="s">
        <v>90</v>
      </c>
      <c r="C231" s="4">
        <f>SUM(C230)</f>
        <v>0</v>
      </c>
      <c r="D231" s="4">
        <f t="shared" ref="D231:AC231" si="577">SUM(D230)</f>
        <v>0</v>
      </c>
      <c r="E231" s="4">
        <f t="shared" si="577"/>
        <v>0</v>
      </c>
      <c r="F231" s="4">
        <f t="shared" si="577"/>
        <v>0</v>
      </c>
      <c r="G231" s="4">
        <f t="shared" si="577"/>
        <v>0</v>
      </c>
      <c r="H231" s="4">
        <f t="shared" si="577"/>
        <v>0</v>
      </c>
      <c r="I231" s="4">
        <f t="shared" si="577"/>
        <v>0</v>
      </c>
      <c r="J231" s="4">
        <f t="shared" si="577"/>
        <v>0</v>
      </c>
      <c r="K231" s="4">
        <f t="shared" si="577"/>
        <v>0</v>
      </c>
      <c r="L231" s="4">
        <f t="shared" ref="L231:N231" si="578">SUM(L230)</f>
        <v>0</v>
      </c>
      <c r="M231" s="4">
        <f t="shared" si="578"/>
        <v>0</v>
      </c>
      <c r="N231" s="4">
        <f t="shared" si="578"/>
        <v>0</v>
      </c>
      <c r="O231" s="4">
        <f t="shared" si="577"/>
        <v>0</v>
      </c>
      <c r="P231" s="4">
        <f t="shared" si="577"/>
        <v>0</v>
      </c>
      <c r="Q231" s="4">
        <f t="shared" si="577"/>
        <v>0</v>
      </c>
      <c r="R231" s="4">
        <f t="shared" si="577"/>
        <v>0</v>
      </c>
      <c r="S231" s="4">
        <f t="shared" si="577"/>
        <v>0</v>
      </c>
      <c r="T231" s="4">
        <f t="shared" si="577"/>
        <v>0</v>
      </c>
      <c r="U231" s="4">
        <f t="shared" si="577"/>
        <v>0</v>
      </c>
      <c r="V231" s="4">
        <f t="shared" si="577"/>
        <v>56</v>
      </c>
      <c r="W231" s="4">
        <f t="shared" si="577"/>
        <v>56</v>
      </c>
      <c r="X231" s="4">
        <f t="shared" si="577"/>
        <v>0</v>
      </c>
      <c r="Y231" s="4">
        <f t="shared" si="577"/>
        <v>1</v>
      </c>
      <c r="Z231" s="4">
        <f t="shared" si="577"/>
        <v>1</v>
      </c>
      <c r="AA231" s="4">
        <f t="shared" si="577"/>
        <v>0</v>
      </c>
      <c r="AB231" s="4">
        <f t="shared" si="577"/>
        <v>57</v>
      </c>
      <c r="AC231" s="4">
        <f t="shared" si="577"/>
        <v>57</v>
      </c>
    </row>
    <row r="232" spans="1:29" s="17" customFormat="1" ht="25.5" customHeight="1">
      <c r="A232" s="5"/>
      <c r="B232" s="16" t="s">
        <v>8</v>
      </c>
      <c r="C232" s="4">
        <f t="shared" ref="C232:AC232" si="579">C219+C225+C231+C228</f>
        <v>99</v>
      </c>
      <c r="D232" s="4">
        <f t="shared" si="579"/>
        <v>286</v>
      </c>
      <c r="E232" s="4">
        <f t="shared" si="579"/>
        <v>385</v>
      </c>
      <c r="F232" s="4">
        <f t="shared" si="579"/>
        <v>102</v>
      </c>
      <c r="G232" s="4">
        <f t="shared" si="579"/>
        <v>307</v>
      </c>
      <c r="H232" s="4">
        <f t="shared" si="579"/>
        <v>409</v>
      </c>
      <c r="I232" s="4">
        <f t="shared" si="579"/>
        <v>75</v>
      </c>
      <c r="J232" s="4">
        <f t="shared" si="579"/>
        <v>255</v>
      </c>
      <c r="K232" s="4">
        <f t="shared" si="579"/>
        <v>330</v>
      </c>
      <c r="L232" s="4">
        <f>L219+L225+L231+L228</f>
        <v>0</v>
      </c>
      <c r="M232" s="4">
        <f>M219+M225+M231+M228</f>
        <v>0</v>
      </c>
      <c r="N232" s="4">
        <f>N219+N225+N231+N228</f>
        <v>0</v>
      </c>
      <c r="O232" s="4">
        <f t="shared" si="579"/>
        <v>61</v>
      </c>
      <c r="P232" s="4">
        <f t="shared" si="579"/>
        <v>216</v>
      </c>
      <c r="Q232" s="4">
        <f t="shared" si="579"/>
        <v>277</v>
      </c>
      <c r="R232" s="4">
        <f t="shared" si="579"/>
        <v>14</v>
      </c>
      <c r="S232" s="4">
        <f t="shared" si="579"/>
        <v>27</v>
      </c>
      <c r="T232" s="4">
        <f t="shared" si="579"/>
        <v>41</v>
      </c>
      <c r="U232" s="4">
        <f t="shared" si="579"/>
        <v>0</v>
      </c>
      <c r="V232" s="4">
        <f t="shared" si="579"/>
        <v>56</v>
      </c>
      <c r="W232" s="4">
        <f t="shared" si="579"/>
        <v>56</v>
      </c>
      <c r="X232" s="4">
        <f t="shared" si="579"/>
        <v>0</v>
      </c>
      <c r="Y232" s="4">
        <f t="shared" si="579"/>
        <v>1</v>
      </c>
      <c r="Z232" s="4">
        <f t="shared" si="579"/>
        <v>1</v>
      </c>
      <c r="AA232" s="4">
        <f t="shared" si="579"/>
        <v>351</v>
      </c>
      <c r="AB232" s="4">
        <f t="shared" si="579"/>
        <v>1148</v>
      </c>
      <c r="AC232" s="4">
        <f t="shared" si="579"/>
        <v>1499</v>
      </c>
    </row>
    <row r="233" spans="1:29" s="17" customFormat="1" ht="25.5" customHeight="1">
      <c r="A233" s="22"/>
      <c r="B233" s="23" t="s">
        <v>9</v>
      </c>
      <c r="C233" s="24">
        <f>C232</f>
        <v>99</v>
      </c>
      <c r="D233" s="24">
        <f t="shared" ref="D233:AC233" si="580">D232</f>
        <v>286</v>
      </c>
      <c r="E233" s="24">
        <f t="shared" si="580"/>
        <v>385</v>
      </c>
      <c r="F233" s="24">
        <f t="shared" si="580"/>
        <v>102</v>
      </c>
      <c r="G233" s="24">
        <f t="shared" si="580"/>
        <v>307</v>
      </c>
      <c r="H233" s="24">
        <f t="shared" si="580"/>
        <v>409</v>
      </c>
      <c r="I233" s="24">
        <f t="shared" si="580"/>
        <v>75</v>
      </c>
      <c r="J233" s="24">
        <f t="shared" si="580"/>
        <v>255</v>
      </c>
      <c r="K233" s="24">
        <f t="shared" si="580"/>
        <v>330</v>
      </c>
      <c r="L233" s="24">
        <f t="shared" ref="L233:N233" si="581">L232</f>
        <v>0</v>
      </c>
      <c r="M233" s="24">
        <f t="shared" si="581"/>
        <v>0</v>
      </c>
      <c r="N233" s="24">
        <f t="shared" si="581"/>
        <v>0</v>
      </c>
      <c r="O233" s="24">
        <f t="shared" si="580"/>
        <v>61</v>
      </c>
      <c r="P233" s="24">
        <f t="shared" si="580"/>
        <v>216</v>
      </c>
      <c r="Q233" s="24">
        <f t="shared" si="580"/>
        <v>277</v>
      </c>
      <c r="R233" s="24">
        <f t="shared" si="580"/>
        <v>14</v>
      </c>
      <c r="S233" s="24">
        <f t="shared" si="580"/>
        <v>27</v>
      </c>
      <c r="T233" s="24">
        <f t="shared" si="580"/>
        <v>41</v>
      </c>
      <c r="U233" s="24">
        <f t="shared" si="580"/>
        <v>0</v>
      </c>
      <c r="V233" s="24">
        <f t="shared" si="580"/>
        <v>56</v>
      </c>
      <c r="W233" s="24">
        <f t="shared" si="580"/>
        <v>56</v>
      </c>
      <c r="X233" s="24">
        <f t="shared" si="580"/>
        <v>0</v>
      </c>
      <c r="Y233" s="24">
        <f t="shared" si="580"/>
        <v>1</v>
      </c>
      <c r="Z233" s="24">
        <f t="shared" si="580"/>
        <v>1</v>
      </c>
      <c r="AA233" s="24">
        <f t="shared" si="580"/>
        <v>351</v>
      </c>
      <c r="AB233" s="24">
        <f t="shared" si="580"/>
        <v>1148</v>
      </c>
      <c r="AC233" s="24">
        <f t="shared" si="580"/>
        <v>1499</v>
      </c>
    </row>
    <row r="234" spans="1:29" ht="25.5" customHeight="1">
      <c r="A234" s="5" t="s">
        <v>49</v>
      </c>
      <c r="B234" s="26"/>
      <c r="C234" s="7"/>
      <c r="D234" s="8"/>
      <c r="E234" s="67"/>
      <c r="F234" s="8"/>
      <c r="G234" s="8"/>
      <c r="H234" s="67"/>
      <c r="I234" s="8"/>
      <c r="J234" s="8"/>
      <c r="K234" s="67"/>
      <c r="L234" s="76"/>
      <c r="M234" s="76"/>
      <c r="N234" s="76"/>
      <c r="O234" s="8"/>
      <c r="P234" s="8"/>
      <c r="Q234" s="67"/>
      <c r="R234" s="8"/>
      <c r="S234" s="8"/>
      <c r="T234" s="67"/>
      <c r="U234" s="9"/>
      <c r="V234" s="9"/>
      <c r="W234" s="10"/>
      <c r="X234" s="9"/>
      <c r="Y234" s="9"/>
      <c r="Z234" s="10"/>
      <c r="AA234" s="67"/>
      <c r="AB234" s="67"/>
      <c r="AC234" s="68"/>
    </row>
    <row r="235" spans="1:29" ht="25.5" customHeight="1">
      <c r="A235" s="5"/>
      <c r="B235" s="30" t="s">
        <v>5</v>
      </c>
      <c r="C235" s="7"/>
      <c r="D235" s="8"/>
      <c r="E235" s="67"/>
      <c r="F235" s="8"/>
      <c r="G235" s="8"/>
      <c r="H235" s="67"/>
      <c r="I235" s="8"/>
      <c r="J235" s="8"/>
      <c r="K235" s="67"/>
      <c r="L235" s="76"/>
      <c r="M235" s="76"/>
      <c r="N235" s="76"/>
      <c r="O235" s="8"/>
      <c r="P235" s="8"/>
      <c r="Q235" s="67"/>
      <c r="R235" s="8"/>
      <c r="S235" s="8"/>
      <c r="T235" s="67"/>
      <c r="U235" s="9"/>
      <c r="V235" s="9"/>
      <c r="W235" s="10"/>
      <c r="X235" s="9"/>
      <c r="Y235" s="9"/>
      <c r="Z235" s="10"/>
      <c r="AA235" s="67"/>
      <c r="AB235" s="67"/>
      <c r="AC235" s="68"/>
    </row>
    <row r="236" spans="1:29" ht="25.5" customHeight="1">
      <c r="A236" s="5"/>
      <c r="B236" s="6" t="s">
        <v>146</v>
      </c>
      <c r="C236" s="7"/>
      <c r="D236" s="8"/>
      <c r="E236" s="67"/>
      <c r="F236" s="8"/>
      <c r="G236" s="8"/>
      <c r="H236" s="67"/>
      <c r="I236" s="8"/>
      <c r="J236" s="8"/>
      <c r="K236" s="67"/>
      <c r="L236" s="76"/>
      <c r="M236" s="76"/>
      <c r="N236" s="76"/>
      <c r="O236" s="8"/>
      <c r="P236" s="8"/>
      <c r="Q236" s="67"/>
      <c r="R236" s="8"/>
      <c r="S236" s="8"/>
      <c r="T236" s="67"/>
      <c r="U236" s="9"/>
      <c r="V236" s="9"/>
      <c r="W236" s="10"/>
      <c r="X236" s="9"/>
      <c r="Y236" s="9"/>
      <c r="Z236" s="10"/>
      <c r="AA236" s="67"/>
      <c r="AB236" s="67"/>
      <c r="AC236" s="68"/>
    </row>
    <row r="237" spans="1:29" ht="25.5" customHeight="1">
      <c r="A237" s="13"/>
      <c r="B237" s="14" t="s">
        <v>50</v>
      </c>
      <c r="C237" s="3">
        <v>10</v>
      </c>
      <c r="D237" s="3">
        <v>12</v>
      </c>
      <c r="E237" s="3">
        <f t="shared" si="510"/>
        <v>22</v>
      </c>
      <c r="F237" s="3">
        <v>7</v>
      </c>
      <c r="G237" s="3">
        <v>18</v>
      </c>
      <c r="H237" s="3">
        <f t="shared" si="511"/>
        <v>25</v>
      </c>
      <c r="I237" s="3">
        <v>10</v>
      </c>
      <c r="J237" s="3">
        <v>9</v>
      </c>
      <c r="K237" s="3">
        <f t="shared" si="512"/>
        <v>19</v>
      </c>
      <c r="L237" s="3">
        <v>0</v>
      </c>
      <c r="M237" s="3">
        <v>0</v>
      </c>
      <c r="N237" s="3">
        <f t="shared" ref="N237:N246" si="582">L237+M237</f>
        <v>0</v>
      </c>
      <c r="O237" s="3">
        <v>5</v>
      </c>
      <c r="P237" s="3">
        <v>14</v>
      </c>
      <c r="Q237" s="3">
        <f t="shared" si="514"/>
        <v>19</v>
      </c>
      <c r="R237" s="3">
        <v>2</v>
      </c>
      <c r="S237" s="3">
        <v>1</v>
      </c>
      <c r="T237" s="3">
        <f t="shared" si="515"/>
        <v>3</v>
      </c>
      <c r="U237" s="3">
        <v>0</v>
      </c>
      <c r="V237" s="3">
        <v>0</v>
      </c>
      <c r="W237" s="3">
        <f t="shared" si="516"/>
        <v>0</v>
      </c>
      <c r="X237" s="3">
        <v>0</v>
      </c>
      <c r="Y237" s="3">
        <v>0</v>
      </c>
      <c r="Z237" s="3">
        <f t="shared" si="517"/>
        <v>0</v>
      </c>
      <c r="AA237" s="4">
        <f t="shared" ref="AA237:AA246" si="583">C237+F237+I237+O237+R237+U237+X237</f>
        <v>34</v>
      </c>
      <c r="AB237" s="4">
        <f t="shared" ref="AB237:AB246" si="584">D237+G237+J237+P237+S237+V237+Y237</f>
        <v>54</v>
      </c>
      <c r="AC237" s="4">
        <f t="shared" ref="AC237:AC246" si="585">E237+H237+K237+Q237+T237+W237+Z237</f>
        <v>88</v>
      </c>
    </row>
    <row r="238" spans="1:29" ht="25.5" customHeight="1">
      <c r="A238" s="13"/>
      <c r="B238" s="34" t="s">
        <v>51</v>
      </c>
      <c r="C238" s="3">
        <v>0</v>
      </c>
      <c r="D238" s="3">
        <v>0</v>
      </c>
      <c r="E238" s="3">
        <f t="shared" si="510"/>
        <v>0</v>
      </c>
      <c r="F238" s="3">
        <v>0</v>
      </c>
      <c r="G238" s="3">
        <v>0</v>
      </c>
      <c r="H238" s="3">
        <f t="shared" si="511"/>
        <v>0</v>
      </c>
      <c r="I238" s="3">
        <v>0</v>
      </c>
      <c r="J238" s="3">
        <v>0</v>
      </c>
      <c r="K238" s="3">
        <f t="shared" si="512"/>
        <v>0</v>
      </c>
      <c r="L238" s="3">
        <v>0</v>
      </c>
      <c r="M238" s="3">
        <v>0</v>
      </c>
      <c r="N238" s="3">
        <f t="shared" si="582"/>
        <v>0</v>
      </c>
      <c r="O238" s="3">
        <v>0</v>
      </c>
      <c r="P238" s="3">
        <v>0</v>
      </c>
      <c r="Q238" s="3">
        <f t="shared" si="514"/>
        <v>0</v>
      </c>
      <c r="R238" s="3">
        <v>14</v>
      </c>
      <c r="S238" s="3">
        <v>0</v>
      </c>
      <c r="T238" s="3">
        <f t="shared" si="515"/>
        <v>14</v>
      </c>
      <c r="U238" s="3">
        <v>0</v>
      </c>
      <c r="V238" s="3">
        <v>0</v>
      </c>
      <c r="W238" s="3">
        <f t="shared" si="516"/>
        <v>0</v>
      </c>
      <c r="X238" s="3">
        <v>0</v>
      </c>
      <c r="Y238" s="3">
        <v>0</v>
      </c>
      <c r="Z238" s="3">
        <f t="shared" si="517"/>
        <v>0</v>
      </c>
      <c r="AA238" s="4">
        <f t="shared" si="583"/>
        <v>14</v>
      </c>
      <c r="AB238" s="4">
        <f t="shared" si="584"/>
        <v>0</v>
      </c>
      <c r="AC238" s="4">
        <f t="shared" si="585"/>
        <v>14</v>
      </c>
    </row>
    <row r="239" spans="1:29" ht="25.5" customHeight="1">
      <c r="A239" s="13"/>
      <c r="B239" s="34" t="s">
        <v>163</v>
      </c>
      <c r="C239" s="3">
        <v>16</v>
      </c>
      <c r="D239" s="3">
        <v>16</v>
      </c>
      <c r="E239" s="3">
        <f t="shared" ref="E239" si="586">C239+D239</f>
        <v>32</v>
      </c>
      <c r="F239" s="3">
        <v>14</v>
      </c>
      <c r="G239" s="3">
        <v>27</v>
      </c>
      <c r="H239" s="3">
        <f t="shared" ref="H239" si="587">F239+G239</f>
        <v>41</v>
      </c>
      <c r="I239" s="3">
        <v>20</v>
      </c>
      <c r="J239" s="3">
        <v>29</v>
      </c>
      <c r="K239" s="3">
        <f t="shared" ref="K239" si="588">I239+J239</f>
        <v>49</v>
      </c>
      <c r="L239" s="3">
        <v>0</v>
      </c>
      <c r="M239" s="3">
        <v>0</v>
      </c>
      <c r="N239" s="3">
        <f t="shared" si="582"/>
        <v>0</v>
      </c>
      <c r="O239" s="3">
        <v>14</v>
      </c>
      <c r="P239" s="3">
        <v>7</v>
      </c>
      <c r="Q239" s="3">
        <f t="shared" ref="Q239" si="589">O239+P239</f>
        <v>21</v>
      </c>
      <c r="R239" s="3">
        <v>0</v>
      </c>
      <c r="S239" s="3">
        <v>0</v>
      </c>
      <c r="T239" s="3">
        <f t="shared" ref="T239" si="590">R239+S239</f>
        <v>0</v>
      </c>
      <c r="U239" s="3">
        <v>0</v>
      </c>
      <c r="V239" s="3">
        <v>0</v>
      </c>
      <c r="W239" s="3">
        <f t="shared" ref="W239" si="591">U239+V239</f>
        <v>0</v>
      </c>
      <c r="X239" s="3">
        <v>0</v>
      </c>
      <c r="Y239" s="3">
        <v>0</v>
      </c>
      <c r="Z239" s="3">
        <f t="shared" ref="Z239" si="592">X239+Y239</f>
        <v>0</v>
      </c>
      <c r="AA239" s="4">
        <f t="shared" si="583"/>
        <v>64</v>
      </c>
      <c r="AB239" s="4">
        <f t="shared" si="584"/>
        <v>79</v>
      </c>
      <c r="AC239" s="4">
        <f t="shared" si="585"/>
        <v>143</v>
      </c>
    </row>
    <row r="240" spans="1:29" ht="25.5" customHeight="1">
      <c r="A240" s="13"/>
      <c r="B240" s="34" t="s">
        <v>97</v>
      </c>
      <c r="C240" s="3">
        <v>5</v>
      </c>
      <c r="D240" s="3">
        <v>10</v>
      </c>
      <c r="E240" s="3">
        <f t="shared" si="510"/>
        <v>15</v>
      </c>
      <c r="F240" s="3">
        <v>9</v>
      </c>
      <c r="G240" s="3">
        <v>17</v>
      </c>
      <c r="H240" s="3">
        <f t="shared" si="511"/>
        <v>26</v>
      </c>
      <c r="I240" s="3">
        <v>6</v>
      </c>
      <c r="J240" s="3">
        <v>11</v>
      </c>
      <c r="K240" s="3">
        <f t="shared" si="512"/>
        <v>17</v>
      </c>
      <c r="L240" s="3">
        <v>0</v>
      </c>
      <c r="M240" s="3">
        <v>0</v>
      </c>
      <c r="N240" s="3">
        <f t="shared" si="582"/>
        <v>0</v>
      </c>
      <c r="O240" s="3">
        <v>4</v>
      </c>
      <c r="P240" s="3">
        <v>23</v>
      </c>
      <c r="Q240" s="3">
        <f t="shared" si="514"/>
        <v>27</v>
      </c>
      <c r="R240" s="3">
        <v>10</v>
      </c>
      <c r="S240" s="3">
        <v>4</v>
      </c>
      <c r="T240" s="3">
        <f t="shared" si="515"/>
        <v>14</v>
      </c>
      <c r="U240" s="3">
        <v>0</v>
      </c>
      <c r="V240" s="3">
        <v>0</v>
      </c>
      <c r="W240" s="3">
        <f t="shared" si="516"/>
        <v>0</v>
      </c>
      <c r="X240" s="3">
        <v>0</v>
      </c>
      <c r="Y240" s="3">
        <v>0</v>
      </c>
      <c r="Z240" s="3">
        <f t="shared" si="517"/>
        <v>0</v>
      </c>
      <c r="AA240" s="4">
        <f t="shared" si="583"/>
        <v>34</v>
      </c>
      <c r="AB240" s="4">
        <f t="shared" si="584"/>
        <v>65</v>
      </c>
      <c r="AC240" s="4">
        <f t="shared" si="585"/>
        <v>99</v>
      </c>
    </row>
    <row r="241" spans="1:29" ht="25.5" customHeight="1">
      <c r="A241" s="13"/>
      <c r="B241" s="27" t="s">
        <v>52</v>
      </c>
      <c r="C241" s="3">
        <v>0</v>
      </c>
      <c r="D241" s="3">
        <v>0</v>
      </c>
      <c r="E241" s="3">
        <f t="shared" si="510"/>
        <v>0</v>
      </c>
      <c r="F241" s="3">
        <v>0</v>
      </c>
      <c r="G241" s="3">
        <v>0</v>
      </c>
      <c r="H241" s="3">
        <f t="shared" si="511"/>
        <v>0</v>
      </c>
      <c r="I241" s="3">
        <v>0</v>
      </c>
      <c r="J241" s="3">
        <v>0</v>
      </c>
      <c r="K241" s="3">
        <f t="shared" si="512"/>
        <v>0</v>
      </c>
      <c r="L241" s="3">
        <v>0</v>
      </c>
      <c r="M241" s="3">
        <v>0</v>
      </c>
      <c r="N241" s="3">
        <f t="shared" si="582"/>
        <v>0</v>
      </c>
      <c r="O241" s="3">
        <v>0</v>
      </c>
      <c r="P241" s="3">
        <v>0</v>
      </c>
      <c r="Q241" s="3">
        <f t="shared" si="514"/>
        <v>0</v>
      </c>
      <c r="R241" s="3">
        <v>5</v>
      </c>
      <c r="S241" s="3">
        <v>0</v>
      </c>
      <c r="T241" s="3">
        <f t="shared" si="515"/>
        <v>5</v>
      </c>
      <c r="U241" s="3">
        <v>0</v>
      </c>
      <c r="V241" s="3">
        <v>0</v>
      </c>
      <c r="W241" s="3">
        <f t="shared" si="516"/>
        <v>0</v>
      </c>
      <c r="X241" s="3">
        <v>0</v>
      </c>
      <c r="Y241" s="3">
        <v>0</v>
      </c>
      <c r="Z241" s="3">
        <f t="shared" si="517"/>
        <v>0</v>
      </c>
      <c r="AA241" s="4">
        <f t="shared" si="583"/>
        <v>5</v>
      </c>
      <c r="AB241" s="4">
        <f t="shared" si="584"/>
        <v>0</v>
      </c>
      <c r="AC241" s="4">
        <f t="shared" si="585"/>
        <v>5</v>
      </c>
    </row>
    <row r="242" spans="1:29" ht="25.5" customHeight="1">
      <c r="A242" s="13"/>
      <c r="B242" s="34" t="s">
        <v>53</v>
      </c>
      <c r="C242" s="3">
        <v>4</v>
      </c>
      <c r="D242" s="3">
        <v>2</v>
      </c>
      <c r="E242" s="3">
        <f t="shared" si="510"/>
        <v>6</v>
      </c>
      <c r="F242" s="3">
        <v>7</v>
      </c>
      <c r="G242" s="3">
        <v>2</v>
      </c>
      <c r="H242" s="3">
        <f t="shared" si="511"/>
        <v>9</v>
      </c>
      <c r="I242" s="3">
        <v>4</v>
      </c>
      <c r="J242" s="3">
        <v>2</v>
      </c>
      <c r="K242" s="3">
        <f t="shared" si="512"/>
        <v>6</v>
      </c>
      <c r="L242" s="3">
        <v>0</v>
      </c>
      <c r="M242" s="3">
        <v>0</v>
      </c>
      <c r="N242" s="3">
        <f t="shared" si="582"/>
        <v>0</v>
      </c>
      <c r="O242" s="3">
        <v>8</v>
      </c>
      <c r="P242" s="3">
        <v>6</v>
      </c>
      <c r="Q242" s="3">
        <f t="shared" si="514"/>
        <v>14</v>
      </c>
      <c r="R242" s="3">
        <v>5</v>
      </c>
      <c r="S242" s="3">
        <v>2</v>
      </c>
      <c r="T242" s="3">
        <f t="shared" si="515"/>
        <v>7</v>
      </c>
      <c r="U242" s="3">
        <v>0</v>
      </c>
      <c r="V242" s="3">
        <v>0</v>
      </c>
      <c r="W242" s="3">
        <f t="shared" si="516"/>
        <v>0</v>
      </c>
      <c r="X242" s="3">
        <v>0</v>
      </c>
      <c r="Y242" s="3">
        <v>0</v>
      </c>
      <c r="Z242" s="3">
        <f t="shared" si="517"/>
        <v>0</v>
      </c>
      <c r="AA242" s="4">
        <f t="shared" si="583"/>
        <v>28</v>
      </c>
      <c r="AB242" s="4">
        <f t="shared" si="584"/>
        <v>14</v>
      </c>
      <c r="AC242" s="4">
        <f t="shared" si="585"/>
        <v>42</v>
      </c>
    </row>
    <row r="243" spans="1:29" ht="25.5" customHeight="1">
      <c r="A243" s="13"/>
      <c r="B243" s="34" t="s">
        <v>54</v>
      </c>
      <c r="C243" s="3">
        <v>0</v>
      </c>
      <c r="D243" s="3">
        <v>0</v>
      </c>
      <c r="E243" s="3">
        <f t="shared" si="510"/>
        <v>0</v>
      </c>
      <c r="F243" s="3">
        <v>0</v>
      </c>
      <c r="G243" s="3">
        <v>0</v>
      </c>
      <c r="H243" s="3">
        <f t="shared" si="511"/>
        <v>0</v>
      </c>
      <c r="I243" s="3">
        <v>0</v>
      </c>
      <c r="J243" s="3">
        <v>0</v>
      </c>
      <c r="K243" s="3">
        <f t="shared" si="512"/>
        <v>0</v>
      </c>
      <c r="L243" s="3">
        <v>0</v>
      </c>
      <c r="M243" s="3">
        <v>0</v>
      </c>
      <c r="N243" s="3">
        <f t="shared" si="582"/>
        <v>0</v>
      </c>
      <c r="O243" s="3">
        <v>0</v>
      </c>
      <c r="P243" s="3">
        <v>0</v>
      </c>
      <c r="Q243" s="3">
        <f t="shared" si="514"/>
        <v>0</v>
      </c>
      <c r="R243" s="3">
        <v>6</v>
      </c>
      <c r="S243" s="3">
        <v>0</v>
      </c>
      <c r="T243" s="3">
        <f t="shared" si="515"/>
        <v>6</v>
      </c>
      <c r="U243" s="3">
        <v>0</v>
      </c>
      <c r="V243" s="3">
        <v>0</v>
      </c>
      <c r="W243" s="3">
        <f t="shared" si="516"/>
        <v>0</v>
      </c>
      <c r="X243" s="3">
        <v>0</v>
      </c>
      <c r="Y243" s="3">
        <v>0</v>
      </c>
      <c r="Z243" s="3">
        <f t="shared" si="517"/>
        <v>0</v>
      </c>
      <c r="AA243" s="4">
        <f t="shared" si="583"/>
        <v>6</v>
      </c>
      <c r="AB243" s="4">
        <f t="shared" si="584"/>
        <v>0</v>
      </c>
      <c r="AC243" s="4">
        <f t="shared" si="585"/>
        <v>6</v>
      </c>
    </row>
    <row r="244" spans="1:29" ht="25.5" customHeight="1">
      <c r="A244" s="13"/>
      <c r="B244" s="34" t="s">
        <v>55</v>
      </c>
      <c r="C244" s="3">
        <v>24</v>
      </c>
      <c r="D244" s="3">
        <v>40</v>
      </c>
      <c r="E244" s="3">
        <f t="shared" si="510"/>
        <v>64</v>
      </c>
      <c r="F244" s="3">
        <v>8</v>
      </c>
      <c r="G244" s="3">
        <v>37</v>
      </c>
      <c r="H244" s="3">
        <f t="shared" si="511"/>
        <v>45</v>
      </c>
      <c r="I244" s="3">
        <v>13</v>
      </c>
      <c r="J244" s="3">
        <v>34</v>
      </c>
      <c r="K244" s="3">
        <f t="shared" si="512"/>
        <v>47</v>
      </c>
      <c r="L244" s="3">
        <v>0</v>
      </c>
      <c r="M244" s="3">
        <v>0</v>
      </c>
      <c r="N244" s="3">
        <f t="shared" si="582"/>
        <v>0</v>
      </c>
      <c r="O244" s="3">
        <v>14</v>
      </c>
      <c r="P244" s="3">
        <v>35</v>
      </c>
      <c r="Q244" s="3">
        <f t="shared" si="514"/>
        <v>49</v>
      </c>
      <c r="R244" s="3">
        <v>2</v>
      </c>
      <c r="S244" s="3">
        <v>3</v>
      </c>
      <c r="T244" s="3">
        <f t="shared" si="515"/>
        <v>5</v>
      </c>
      <c r="U244" s="3">
        <v>0</v>
      </c>
      <c r="V244" s="3">
        <v>0</v>
      </c>
      <c r="W244" s="3">
        <f t="shared" si="516"/>
        <v>0</v>
      </c>
      <c r="X244" s="3">
        <v>0</v>
      </c>
      <c r="Y244" s="3">
        <v>0</v>
      </c>
      <c r="Z244" s="3">
        <f t="shared" si="517"/>
        <v>0</v>
      </c>
      <c r="AA244" s="4">
        <f t="shared" si="583"/>
        <v>61</v>
      </c>
      <c r="AB244" s="4">
        <f t="shared" si="584"/>
        <v>149</v>
      </c>
      <c r="AC244" s="4">
        <f t="shared" si="585"/>
        <v>210</v>
      </c>
    </row>
    <row r="245" spans="1:29" ht="25.5" customHeight="1">
      <c r="A245" s="13"/>
      <c r="B245" s="34" t="s">
        <v>56</v>
      </c>
      <c r="C245" s="3">
        <v>6</v>
      </c>
      <c r="D245" s="3">
        <v>9</v>
      </c>
      <c r="E245" s="3">
        <f t="shared" si="510"/>
        <v>15</v>
      </c>
      <c r="F245" s="3">
        <v>8</v>
      </c>
      <c r="G245" s="3">
        <v>11</v>
      </c>
      <c r="H245" s="3">
        <f t="shared" si="511"/>
        <v>19</v>
      </c>
      <c r="I245" s="3">
        <v>5</v>
      </c>
      <c r="J245" s="3">
        <v>11</v>
      </c>
      <c r="K245" s="3">
        <f t="shared" si="512"/>
        <v>16</v>
      </c>
      <c r="L245" s="3">
        <v>0</v>
      </c>
      <c r="M245" s="3">
        <v>0</v>
      </c>
      <c r="N245" s="3">
        <f t="shared" si="582"/>
        <v>0</v>
      </c>
      <c r="O245" s="3">
        <v>7</v>
      </c>
      <c r="P245" s="3">
        <v>18</v>
      </c>
      <c r="Q245" s="3">
        <f t="shared" si="514"/>
        <v>25</v>
      </c>
      <c r="R245" s="3">
        <v>6</v>
      </c>
      <c r="S245" s="3">
        <v>1</v>
      </c>
      <c r="T245" s="3">
        <f t="shared" si="515"/>
        <v>7</v>
      </c>
      <c r="U245" s="3">
        <v>0</v>
      </c>
      <c r="V245" s="3">
        <v>0</v>
      </c>
      <c r="W245" s="3">
        <f t="shared" si="516"/>
        <v>0</v>
      </c>
      <c r="X245" s="3">
        <v>0</v>
      </c>
      <c r="Y245" s="3">
        <v>0</v>
      </c>
      <c r="Z245" s="3">
        <f t="shared" si="517"/>
        <v>0</v>
      </c>
      <c r="AA245" s="4">
        <f t="shared" si="583"/>
        <v>32</v>
      </c>
      <c r="AB245" s="4">
        <f t="shared" si="584"/>
        <v>50</v>
      </c>
      <c r="AC245" s="4">
        <f t="shared" si="585"/>
        <v>82</v>
      </c>
    </row>
    <row r="246" spans="1:29" ht="25.5" customHeight="1">
      <c r="A246" s="13"/>
      <c r="B246" s="34" t="s">
        <v>57</v>
      </c>
      <c r="C246" s="3">
        <v>5</v>
      </c>
      <c r="D246" s="3">
        <v>21</v>
      </c>
      <c r="E246" s="3">
        <f t="shared" si="510"/>
        <v>26</v>
      </c>
      <c r="F246" s="3">
        <v>9</v>
      </c>
      <c r="G246" s="3">
        <v>14</v>
      </c>
      <c r="H246" s="3">
        <f t="shared" si="511"/>
        <v>23</v>
      </c>
      <c r="I246" s="3">
        <v>10</v>
      </c>
      <c r="J246" s="3">
        <v>19</v>
      </c>
      <c r="K246" s="3">
        <f t="shared" si="512"/>
        <v>29</v>
      </c>
      <c r="L246" s="3">
        <v>0</v>
      </c>
      <c r="M246" s="3">
        <v>0</v>
      </c>
      <c r="N246" s="3">
        <f t="shared" si="582"/>
        <v>0</v>
      </c>
      <c r="O246" s="3">
        <v>7</v>
      </c>
      <c r="P246" s="3">
        <v>14</v>
      </c>
      <c r="Q246" s="3">
        <f>O246+P246</f>
        <v>21</v>
      </c>
      <c r="R246" s="3">
        <v>2</v>
      </c>
      <c r="S246" s="3">
        <v>7</v>
      </c>
      <c r="T246" s="3">
        <f t="shared" si="515"/>
        <v>9</v>
      </c>
      <c r="U246" s="3">
        <v>0</v>
      </c>
      <c r="V246" s="3">
        <v>0</v>
      </c>
      <c r="W246" s="3">
        <f t="shared" si="516"/>
        <v>0</v>
      </c>
      <c r="X246" s="3">
        <v>0</v>
      </c>
      <c r="Y246" s="3">
        <v>0</v>
      </c>
      <c r="Z246" s="3">
        <f t="shared" ref="Z246" si="593">X246+Y246</f>
        <v>0</v>
      </c>
      <c r="AA246" s="4">
        <f t="shared" si="583"/>
        <v>33</v>
      </c>
      <c r="AB246" s="4">
        <f t="shared" si="584"/>
        <v>75</v>
      </c>
      <c r="AC246" s="4">
        <f t="shared" si="585"/>
        <v>108</v>
      </c>
    </row>
    <row r="247" spans="1:29" ht="25.5" customHeight="1">
      <c r="A247" s="13"/>
      <c r="B247" s="35" t="s">
        <v>90</v>
      </c>
      <c r="C247" s="4">
        <f t="shared" ref="C247:Z247" si="594">SUM(C237:C246)</f>
        <v>70</v>
      </c>
      <c r="D247" s="4">
        <f t="shared" si="594"/>
        <v>110</v>
      </c>
      <c r="E247" s="4">
        <f t="shared" si="594"/>
        <v>180</v>
      </c>
      <c r="F247" s="4">
        <f t="shared" si="594"/>
        <v>62</v>
      </c>
      <c r="G247" s="4">
        <f t="shared" si="594"/>
        <v>126</v>
      </c>
      <c r="H247" s="4">
        <f t="shared" si="594"/>
        <v>188</v>
      </c>
      <c r="I247" s="4">
        <f t="shared" si="594"/>
        <v>68</v>
      </c>
      <c r="J247" s="4">
        <f t="shared" si="594"/>
        <v>115</v>
      </c>
      <c r="K247" s="4">
        <f t="shared" si="594"/>
        <v>183</v>
      </c>
      <c r="L247" s="4">
        <f t="shared" si="594"/>
        <v>0</v>
      </c>
      <c r="M247" s="4">
        <f t="shared" si="594"/>
        <v>0</v>
      </c>
      <c r="N247" s="4">
        <f t="shared" si="594"/>
        <v>0</v>
      </c>
      <c r="O247" s="4">
        <f t="shared" si="594"/>
        <v>59</v>
      </c>
      <c r="P247" s="4">
        <f t="shared" si="594"/>
        <v>117</v>
      </c>
      <c r="Q247" s="4">
        <f t="shared" si="594"/>
        <v>176</v>
      </c>
      <c r="R247" s="4">
        <f t="shared" si="594"/>
        <v>52</v>
      </c>
      <c r="S247" s="4">
        <f t="shared" si="594"/>
        <v>18</v>
      </c>
      <c r="T247" s="4">
        <f t="shared" si="594"/>
        <v>70</v>
      </c>
      <c r="U247" s="4">
        <f t="shared" si="594"/>
        <v>0</v>
      </c>
      <c r="V247" s="4">
        <f t="shared" si="594"/>
        <v>0</v>
      </c>
      <c r="W247" s="4">
        <f t="shared" si="594"/>
        <v>0</v>
      </c>
      <c r="X247" s="4">
        <f t="shared" si="594"/>
        <v>0</v>
      </c>
      <c r="Y247" s="4">
        <f t="shared" si="594"/>
        <v>0</v>
      </c>
      <c r="Z247" s="4">
        <f t="shared" si="594"/>
        <v>0</v>
      </c>
      <c r="AA247" s="4">
        <f>C247+F247+I247+O247+R247+U247+X247</f>
        <v>311</v>
      </c>
      <c r="AB247" s="4">
        <f>D247+G247+J247+P247+S247+V247+Y247</f>
        <v>486</v>
      </c>
      <c r="AC247" s="4">
        <f>AA247+AB247</f>
        <v>797</v>
      </c>
    </row>
    <row r="248" spans="1:29" ht="25.5" customHeight="1">
      <c r="A248" s="13"/>
      <c r="B248" s="33" t="s">
        <v>147</v>
      </c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</row>
    <row r="249" spans="1:29" ht="25.5" customHeight="1">
      <c r="A249" s="13"/>
      <c r="B249" s="38" t="s">
        <v>58</v>
      </c>
      <c r="C249" s="3">
        <v>3</v>
      </c>
      <c r="D249" s="3">
        <v>1</v>
      </c>
      <c r="E249" s="3">
        <f t="shared" ref="E249:E252" si="595">C249+D249</f>
        <v>4</v>
      </c>
      <c r="F249" s="3">
        <v>5</v>
      </c>
      <c r="G249" s="3">
        <v>4</v>
      </c>
      <c r="H249" s="3">
        <f t="shared" ref="H249:H252" si="596">F249+G249</f>
        <v>9</v>
      </c>
      <c r="I249" s="3">
        <v>8</v>
      </c>
      <c r="J249" s="3">
        <v>7</v>
      </c>
      <c r="K249" s="3">
        <f t="shared" ref="K249:K252" si="597">I249+J249</f>
        <v>15</v>
      </c>
      <c r="L249" s="3">
        <v>0</v>
      </c>
      <c r="M249" s="3">
        <v>0</v>
      </c>
      <c r="N249" s="3">
        <f t="shared" ref="N249:N252" si="598">L249+M249</f>
        <v>0</v>
      </c>
      <c r="O249" s="3">
        <v>5</v>
      </c>
      <c r="P249" s="3">
        <v>5</v>
      </c>
      <c r="Q249" s="3">
        <f t="shared" ref="Q249:Q252" si="599">O249+P249</f>
        <v>10</v>
      </c>
      <c r="R249" s="3">
        <v>1</v>
      </c>
      <c r="S249" s="3">
        <v>1</v>
      </c>
      <c r="T249" s="3">
        <f t="shared" ref="T249:T252" si="600">R249+S249</f>
        <v>2</v>
      </c>
      <c r="U249" s="3">
        <v>0</v>
      </c>
      <c r="V249" s="3">
        <v>0</v>
      </c>
      <c r="W249" s="3">
        <f t="shared" ref="W249:W252" si="601">U249+V249</f>
        <v>0</v>
      </c>
      <c r="X249" s="3">
        <v>0</v>
      </c>
      <c r="Y249" s="3">
        <v>0</v>
      </c>
      <c r="Z249" s="3">
        <f t="shared" ref="Z249:Z252" si="602">X249+Y249</f>
        <v>0</v>
      </c>
      <c r="AA249" s="4">
        <f t="shared" ref="AA249:AC252" si="603">C249+F249+I249+O249+R249+U249+X249</f>
        <v>22</v>
      </c>
      <c r="AB249" s="4">
        <f t="shared" si="603"/>
        <v>18</v>
      </c>
      <c r="AC249" s="4">
        <f t="shared" si="603"/>
        <v>40</v>
      </c>
    </row>
    <row r="250" spans="1:29" ht="25.5" customHeight="1">
      <c r="A250" s="13"/>
      <c r="B250" s="38" t="s">
        <v>59</v>
      </c>
      <c r="C250" s="3">
        <v>25</v>
      </c>
      <c r="D250" s="3">
        <v>13</v>
      </c>
      <c r="E250" s="3">
        <f t="shared" si="595"/>
        <v>38</v>
      </c>
      <c r="F250" s="3">
        <v>39</v>
      </c>
      <c r="G250" s="3">
        <v>10</v>
      </c>
      <c r="H250" s="3">
        <f t="shared" si="596"/>
        <v>49</v>
      </c>
      <c r="I250" s="3">
        <v>29</v>
      </c>
      <c r="J250" s="3">
        <v>7</v>
      </c>
      <c r="K250" s="3">
        <f t="shared" si="597"/>
        <v>36</v>
      </c>
      <c r="L250" s="3">
        <v>0</v>
      </c>
      <c r="M250" s="3">
        <v>0</v>
      </c>
      <c r="N250" s="3">
        <f t="shared" si="598"/>
        <v>0</v>
      </c>
      <c r="O250" s="3">
        <v>40</v>
      </c>
      <c r="P250" s="3">
        <v>6</v>
      </c>
      <c r="Q250" s="3">
        <f t="shared" si="599"/>
        <v>46</v>
      </c>
      <c r="R250" s="3">
        <v>8</v>
      </c>
      <c r="S250" s="3">
        <v>1</v>
      </c>
      <c r="T250" s="3">
        <f t="shared" si="600"/>
        <v>9</v>
      </c>
      <c r="U250" s="3">
        <v>0</v>
      </c>
      <c r="V250" s="3">
        <v>0</v>
      </c>
      <c r="W250" s="3">
        <f t="shared" si="601"/>
        <v>0</v>
      </c>
      <c r="X250" s="3">
        <v>0</v>
      </c>
      <c r="Y250" s="3">
        <v>0</v>
      </c>
      <c r="Z250" s="3">
        <f t="shared" si="602"/>
        <v>0</v>
      </c>
      <c r="AA250" s="4">
        <f t="shared" si="603"/>
        <v>141</v>
      </c>
      <c r="AB250" s="4">
        <f t="shared" si="603"/>
        <v>37</v>
      </c>
      <c r="AC250" s="4">
        <f t="shared" si="603"/>
        <v>178</v>
      </c>
    </row>
    <row r="251" spans="1:29" ht="25.5" customHeight="1">
      <c r="A251" s="13"/>
      <c r="B251" s="38" t="s">
        <v>98</v>
      </c>
      <c r="C251" s="3">
        <v>20</v>
      </c>
      <c r="D251" s="3">
        <v>68</v>
      </c>
      <c r="E251" s="3">
        <f t="shared" ref="E251" si="604">C251+D251</f>
        <v>88</v>
      </c>
      <c r="F251" s="3">
        <v>9</v>
      </c>
      <c r="G251" s="3">
        <v>52</v>
      </c>
      <c r="H251" s="3">
        <f t="shared" ref="H251" si="605">F251+G251</f>
        <v>61</v>
      </c>
      <c r="I251" s="3">
        <v>24</v>
      </c>
      <c r="J251" s="3">
        <v>56</v>
      </c>
      <c r="K251" s="3">
        <f t="shared" ref="K251" si="606">I251+J251</f>
        <v>80</v>
      </c>
      <c r="L251" s="3">
        <v>0</v>
      </c>
      <c r="M251" s="3">
        <v>0</v>
      </c>
      <c r="N251" s="3">
        <f t="shared" si="598"/>
        <v>0</v>
      </c>
      <c r="O251" s="3">
        <v>18</v>
      </c>
      <c r="P251" s="3">
        <v>61</v>
      </c>
      <c r="Q251" s="3">
        <f t="shared" ref="Q251" si="607">O251+P251</f>
        <v>79</v>
      </c>
      <c r="R251" s="3">
        <v>3</v>
      </c>
      <c r="S251" s="3">
        <v>1</v>
      </c>
      <c r="T251" s="3">
        <f t="shared" ref="T251" si="608">R251+S251</f>
        <v>4</v>
      </c>
      <c r="U251" s="3">
        <v>0</v>
      </c>
      <c r="V251" s="3">
        <v>0</v>
      </c>
      <c r="W251" s="3">
        <f t="shared" ref="W251" si="609">U251+V251</f>
        <v>0</v>
      </c>
      <c r="X251" s="3">
        <v>0</v>
      </c>
      <c r="Y251" s="3">
        <v>0</v>
      </c>
      <c r="Z251" s="3">
        <f t="shared" ref="Z251" si="610">X251+Y251</f>
        <v>0</v>
      </c>
      <c r="AA251" s="4">
        <f t="shared" si="603"/>
        <v>74</v>
      </c>
      <c r="AB251" s="4">
        <f t="shared" si="603"/>
        <v>238</v>
      </c>
      <c r="AC251" s="4">
        <f t="shared" si="603"/>
        <v>312</v>
      </c>
    </row>
    <row r="252" spans="1:29" ht="25.5" customHeight="1">
      <c r="A252" s="13"/>
      <c r="B252" s="38" t="s">
        <v>164</v>
      </c>
      <c r="C252" s="3">
        <v>8</v>
      </c>
      <c r="D252" s="3">
        <v>14</v>
      </c>
      <c r="E252" s="3">
        <f t="shared" si="595"/>
        <v>22</v>
      </c>
      <c r="F252" s="3">
        <v>7</v>
      </c>
      <c r="G252" s="3">
        <v>17</v>
      </c>
      <c r="H252" s="3">
        <f t="shared" si="596"/>
        <v>24</v>
      </c>
      <c r="I252" s="3">
        <v>7</v>
      </c>
      <c r="J252" s="3">
        <v>21</v>
      </c>
      <c r="K252" s="3">
        <f t="shared" si="597"/>
        <v>28</v>
      </c>
      <c r="L252" s="3">
        <v>0</v>
      </c>
      <c r="M252" s="3">
        <v>0</v>
      </c>
      <c r="N252" s="3">
        <f t="shared" si="598"/>
        <v>0</v>
      </c>
      <c r="O252" s="3">
        <v>4</v>
      </c>
      <c r="P252" s="3">
        <v>9</v>
      </c>
      <c r="Q252" s="3">
        <f t="shared" si="599"/>
        <v>13</v>
      </c>
      <c r="R252" s="3">
        <v>0</v>
      </c>
      <c r="S252" s="3">
        <v>0</v>
      </c>
      <c r="T252" s="3">
        <f t="shared" si="600"/>
        <v>0</v>
      </c>
      <c r="U252" s="3">
        <v>0</v>
      </c>
      <c r="V252" s="3">
        <v>0</v>
      </c>
      <c r="W252" s="3">
        <f t="shared" si="601"/>
        <v>0</v>
      </c>
      <c r="X252" s="3">
        <v>0</v>
      </c>
      <c r="Y252" s="3">
        <v>0</v>
      </c>
      <c r="Z252" s="3">
        <f t="shared" si="602"/>
        <v>0</v>
      </c>
      <c r="AA252" s="4">
        <f t="shared" si="603"/>
        <v>26</v>
      </c>
      <c r="AB252" s="4">
        <f t="shared" si="603"/>
        <v>61</v>
      </c>
      <c r="AC252" s="4">
        <f t="shared" si="603"/>
        <v>87</v>
      </c>
    </row>
    <row r="253" spans="1:29" ht="25.5" customHeight="1">
      <c r="A253" s="13"/>
      <c r="B253" s="35" t="s">
        <v>90</v>
      </c>
      <c r="C253" s="4">
        <f>SUM(C249:C252)</f>
        <v>56</v>
      </c>
      <c r="D253" s="4">
        <f t="shared" ref="D253:Z253" si="611">SUM(D249:D252)</f>
        <v>96</v>
      </c>
      <c r="E253" s="4">
        <f t="shared" si="611"/>
        <v>152</v>
      </c>
      <c r="F253" s="4">
        <f t="shared" si="611"/>
        <v>60</v>
      </c>
      <c r="G253" s="4">
        <f t="shared" si="611"/>
        <v>83</v>
      </c>
      <c r="H253" s="4">
        <f t="shared" si="611"/>
        <v>143</v>
      </c>
      <c r="I253" s="4">
        <f t="shared" si="611"/>
        <v>68</v>
      </c>
      <c r="J253" s="4">
        <f t="shared" si="611"/>
        <v>91</v>
      </c>
      <c r="K253" s="4">
        <f t="shared" si="611"/>
        <v>159</v>
      </c>
      <c r="L253" s="4">
        <f t="shared" ref="L253:N253" si="612">SUM(L249:L252)</f>
        <v>0</v>
      </c>
      <c r="M253" s="4">
        <f t="shared" si="612"/>
        <v>0</v>
      </c>
      <c r="N253" s="4">
        <f t="shared" si="612"/>
        <v>0</v>
      </c>
      <c r="O253" s="4">
        <f t="shared" si="611"/>
        <v>67</v>
      </c>
      <c r="P253" s="4">
        <f t="shared" si="611"/>
        <v>81</v>
      </c>
      <c r="Q253" s="4">
        <f t="shared" si="611"/>
        <v>148</v>
      </c>
      <c r="R253" s="4">
        <f t="shared" si="611"/>
        <v>12</v>
      </c>
      <c r="S253" s="4">
        <f t="shared" si="611"/>
        <v>3</v>
      </c>
      <c r="T253" s="4">
        <f t="shared" si="611"/>
        <v>15</v>
      </c>
      <c r="U253" s="4">
        <f t="shared" si="611"/>
        <v>0</v>
      </c>
      <c r="V253" s="4">
        <f t="shared" si="611"/>
        <v>0</v>
      </c>
      <c r="W253" s="4">
        <f t="shared" si="611"/>
        <v>0</v>
      </c>
      <c r="X253" s="4">
        <f t="shared" si="611"/>
        <v>0</v>
      </c>
      <c r="Y253" s="4">
        <f t="shared" si="611"/>
        <v>0</v>
      </c>
      <c r="Z253" s="4">
        <f t="shared" si="611"/>
        <v>0</v>
      </c>
      <c r="AA253" s="4">
        <f t="shared" ref="AA253" si="613">SUM(AA249:AA252)</f>
        <v>263</v>
      </c>
      <c r="AB253" s="4">
        <f t="shared" ref="AB253" si="614">SUM(AB249:AB252)</f>
        <v>354</v>
      </c>
      <c r="AC253" s="4">
        <f t="shared" ref="AC253" si="615">SUM(AC249:AC252)</f>
        <v>617</v>
      </c>
    </row>
    <row r="254" spans="1:29" ht="25.5" customHeight="1">
      <c r="A254" s="13"/>
      <c r="B254" s="33" t="s">
        <v>148</v>
      </c>
      <c r="C254" s="3"/>
      <c r="D254" s="3"/>
      <c r="E254" s="4"/>
      <c r="F254" s="3"/>
      <c r="G254" s="3"/>
      <c r="H254" s="4"/>
      <c r="I254" s="3"/>
      <c r="J254" s="3"/>
      <c r="K254" s="4"/>
      <c r="L254" s="4"/>
      <c r="M254" s="4"/>
      <c r="N254" s="4"/>
      <c r="O254" s="3"/>
      <c r="P254" s="3"/>
      <c r="Q254" s="4"/>
      <c r="R254" s="3"/>
      <c r="S254" s="3"/>
      <c r="T254" s="4"/>
      <c r="U254" s="74"/>
      <c r="V254" s="74"/>
      <c r="W254" s="15"/>
      <c r="X254" s="74"/>
      <c r="Y254" s="74"/>
      <c r="Z254" s="15"/>
      <c r="AA254" s="4"/>
      <c r="AB254" s="4"/>
      <c r="AC254" s="4"/>
    </row>
    <row r="255" spans="1:29" ht="25.5" customHeight="1">
      <c r="A255" s="13"/>
      <c r="B255" s="38" t="s">
        <v>59</v>
      </c>
      <c r="C255" s="3">
        <v>0</v>
      </c>
      <c r="D255" s="3">
        <v>0</v>
      </c>
      <c r="E255" s="3">
        <f t="shared" ref="E255" si="616">C255+D255</f>
        <v>0</v>
      </c>
      <c r="F255" s="3">
        <v>0</v>
      </c>
      <c r="G255" s="3">
        <v>0</v>
      </c>
      <c r="H255" s="3">
        <f t="shared" ref="H255" si="617">F255+G255</f>
        <v>0</v>
      </c>
      <c r="I255" s="3">
        <v>0</v>
      </c>
      <c r="J255" s="3">
        <v>0</v>
      </c>
      <c r="K255" s="3">
        <f t="shared" ref="K255" si="618">I255+J255</f>
        <v>0</v>
      </c>
      <c r="L255" s="3">
        <v>0</v>
      </c>
      <c r="M255" s="3">
        <v>0</v>
      </c>
      <c r="N255" s="3">
        <f t="shared" ref="N255:N256" si="619">L255+M255</f>
        <v>0</v>
      </c>
      <c r="O255" s="3">
        <v>0</v>
      </c>
      <c r="P255" s="3">
        <v>0</v>
      </c>
      <c r="Q255" s="3">
        <f t="shared" ref="Q255" si="620">O255+P255</f>
        <v>0</v>
      </c>
      <c r="R255" s="3">
        <v>0</v>
      </c>
      <c r="S255" s="3">
        <v>0</v>
      </c>
      <c r="T255" s="3">
        <f t="shared" ref="T255" si="621">R255+S255</f>
        <v>0</v>
      </c>
      <c r="U255" s="3">
        <v>0</v>
      </c>
      <c r="V255" s="3">
        <v>0</v>
      </c>
      <c r="W255" s="3">
        <f t="shared" ref="W255" si="622">U255+V255</f>
        <v>0</v>
      </c>
      <c r="X255" s="3">
        <v>5</v>
      </c>
      <c r="Y255" s="3">
        <v>2</v>
      </c>
      <c r="Z255" s="3">
        <f t="shared" ref="Z255" si="623">X255+Y255</f>
        <v>7</v>
      </c>
      <c r="AA255" s="4">
        <f t="shared" ref="AA255:AC256" si="624">C255+F255+I255+O255+R255+U255+X255</f>
        <v>5</v>
      </c>
      <c r="AB255" s="4">
        <f t="shared" si="624"/>
        <v>2</v>
      </c>
      <c r="AC255" s="4">
        <f t="shared" si="624"/>
        <v>7</v>
      </c>
    </row>
    <row r="256" spans="1:29" ht="25.5" customHeight="1">
      <c r="A256" s="13"/>
      <c r="B256" s="38" t="s">
        <v>98</v>
      </c>
      <c r="C256" s="3">
        <v>0</v>
      </c>
      <c r="D256" s="3">
        <v>0</v>
      </c>
      <c r="E256" s="3">
        <f t="shared" si="510"/>
        <v>0</v>
      </c>
      <c r="F256" s="3">
        <v>0</v>
      </c>
      <c r="G256" s="3">
        <v>0</v>
      </c>
      <c r="H256" s="3">
        <f t="shared" si="511"/>
        <v>0</v>
      </c>
      <c r="I256" s="3">
        <v>0</v>
      </c>
      <c r="J256" s="3">
        <v>0</v>
      </c>
      <c r="K256" s="3">
        <f t="shared" si="512"/>
        <v>0</v>
      </c>
      <c r="L256" s="3">
        <v>0</v>
      </c>
      <c r="M256" s="3">
        <v>0</v>
      </c>
      <c r="N256" s="3">
        <f t="shared" si="619"/>
        <v>0</v>
      </c>
      <c r="O256" s="3">
        <v>0</v>
      </c>
      <c r="P256" s="3">
        <v>0</v>
      </c>
      <c r="Q256" s="3">
        <f t="shared" si="514"/>
        <v>0</v>
      </c>
      <c r="R256" s="3">
        <v>0</v>
      </c>
      <c r="S256" s="3">
        <v>0</v>
      </c>
      <c r="T256" s="3">
        <f t="shared" si="515"/>
        <v>0</v>
      </c>
      <c r="U256" s="3">
        <v>0</v>
      </c>
      <c r="V256" s="3">
        <v>0</v>
      </c>
      <c r="W256" s="3">
        <f t="shared" si="516"/>
        <v>0</v>
      </c>
      <c r="X256" s="3">
        <v>1</v>
      </c>
      <c r="Y256" s="3">
        <v>2</v>
      </c>
      <c r="Z256" s="3">
        <f t="shared" si="517"/>
        <v>3</v>
      </c>
      <c r="AA256" s="4">
        <f t="shared" si="624"/>
        <v>1</v>
      </c>
      <c r="AB256" s="4">
        <f t="shared" si="624"/>
        <v>2</v>
      </c>
      <c r="AC256" s="4">
        <f t="shared" si="624"/>
        <v>3</v>
      </c>
    </row>
    <row r="257" spans="1:29" ht="25.5" customHeight="1">
      <c r="A257" s="13"/>
      <c r="B257" s="39" t="s">
        <v>90</v>
      </c>
      <c r="C257" s="3">
        <f t="shared" ref="C257:AC257" si="625">SUM(C255:C256)</f>
        <v>0</v>
      </c>
      <c r="D257" s="3">
        <f t="shared" si="625"/>
        <v>0</v>
      </c>
      <c r="E257" s="3">
        <f t="shared" si="625"/>
        <v>0</v>
      </c>
      <c r="F257" s="3">
        <f t="shared" si="625"/>
        <v>0</v>
      </c>
      <c r="G257" s="3">
        <f t="shared" si="625"/>
        <v>0</v>
      </c>
      <c r="H257" s="3">
        <f t="shared" si="625"/>
        <v>0</v>
      </c>
      <c r="I257" s="3">
        <f t="shared" si="625"/>
        <v>0</v>
      </c>
      <c r="J257" s="3">
        <f t="shared" si="625"/>
        <v>0</v>
      </c>
      <c r="K257" s="3">
        <f t="shared" si="625"/>
        <v>0</v>
      </c>
      <c r="L257" s="3">
        <f t="shared" si="625"/>
        <v>0</v>
      </c>
      <c r="M257" s="3">
        <f t="shared" si="625"/>
        <v>0</v>
      </c>
      <c r="N257" s="3">
        <f t="shared" si="625"/>
        <v>0</v>
      </c>
      <c r="O257" s="3">
        <f t="shared" si="625"/>
        <v>0</v>
      </c>
      <c r="P257" s="3">
        <f t="shared" si="625"/>
        <v>0</v>
      </c>
      <c r="Q257" s="3">
        <f t="shared" si="625"/>
        <v>0</v>
      </c>
      <c r="R257" s="3">
        <f t="shared" si="625"/>
        <v>0</v>
      </c>
      <c r="S257" s="3">
        <f t="shared" si="625"/>
        <v>0</v>
      </c>
      <c r="T257" s="3">
        <f t="shared" si="625"/>
        <v>0</v>
      </c>
      <c r="U257" s="3">
        <f t="shared" si="625"/>
        <v>0</v>
      </c>
      <c r="V257" s="3">
        <f t="shared" si="625"/>
        <v>0</v>
      </c>
      <c r="W257" s="3">
        <f t="shared" si="625"/>
        <v>0</v>
      </c>
      <c r="X257" s="3">
        <f t="shared" si="625"/>
        <v>6</v>
      </c>
      <c r="Y257" s="3">
        <f t="shared" si="625"/>
        <v>4</v>
      </c>
      <c r="Z257" s="3">
        <f t="shared" si="625"/>
        <v>10</v>
      </c>
      <c r="AA257" s="4">
        <f t="shared" si="625"/>
        <v>6</v>
      </c>
      <c r="AB257" s="4">
        <f t="shared" si="625"/>
        <v>4</v>
      </c>
      <c r="AC257" s="4">
        <f t="shared" si="625"/>
        <v>10</v>
      </c>
    </row>
    <row r="258" spans="1:29" s="17" customFormat="1" ht="25.5" customHeight="1">
      <c r="A258" s="5"/>
      <c r="B258" s="16" t="s">
        <v>8</v>
      </c>
      <c r="C258" s="4">
        <f t="shared" ref="C258:AC258" si="626">C257+C247+C253</f>
        <v>126</v>
      </c>
      <c r="D258" s="4">
        <f t="shared" si="626"/>
        <v>206</v>
      </c>
      <c r="E258" s="4">
        <f t="shared" si="626"/>
        <v>332</v>
      </c>
      <c r="F258" s="4">
        <f t="shared" si="626"/>
        <v>122</v>
      </c>
      <c r="G258" s="4">
        <f t="shared" si="626"/>
        <v>209</v>
      </c>
      <c r="H258" s="4">
        <f t="shared" si="626"/>
        <v>331</v>
      </c>
      <c r="I258" s="4">
        <f t="shared" si="626"/>
        <v>136</v>
      </c>
      <c r="J258" s="4">
        <f t="shared" si="626"/>
        <v>206</v>
      </c>
      <c r="K258" s="4">
        <f t="shared" si="626"/>
        <v>342</v>
      </c>
      <c r="L258" s="4">
        <f t="shared" si="626"/>
        <v>0</v>
      </c>
      <c r="M258" s="4">
        <f t="shared" si="626"/>
        <v>0</v>
      </c>
      <c r="N258" s="4">
        <f t="shared" si="626"/>
        <v>0</v>
      </c>
      <c r="O258" s="4">
        <f t="shared" si="626"/>
        <v>126</v>
      </c>
      <c r="P258" s="4">
        <f t="shared" si="626"/>
        <v>198</v>
      </c>
      <c r="Q258" s="4">
        <f t="shared" si="626"/>
        <v>324</v>
      </c>
      <c r="R258" s="4">
        <f t="shared" si="626"/>
        <v>64</v>
      </c>
      <c r="S258" s="4">
        <f t="shared" si="626"/>
        <v>21</v>
      </c>
      <c r="T258" s="4">
        <f t="shared" si="626"/>
        <v>85</v>
      </c>
      <c r="U258" s="4">
        <f t="shared" si="626"/>
        <v>0</v>
      </c>
      <c r="V258" s="4">
        <f t="shared" si="626"/>
        <v>0</v>
      </c>
      <c r="W258" s="4">
        <f t="shared" si="626"/>
        <v>0</v>
      </c>
      <c r="X258" s="4">
        <f t="shared" si="626"/>
        <v>6</v>
      </c>
      <c r="Y258" s="4">
        <f t="shared" si="626"/>
        <v>4</v>
      </c>
      <c r="Z258" s="4">
        <f t="shared" si="626"/>
        <v>10</v>
      </c>
      <c r="AA258" s="4">
        <f t="shared" si="626"/>
        <v>580</v>
      </c>
      <c r="AB258" s="4">
        <f t="shared" si="626"/>
        <v>844</v>
      </c>
      <c r="AC258" s="4">
        <f t="shared" si="626"/>
        <v>1424</v>
      </c>
    </row>
    <row r="259" spans="1:29" s="17" customFormat="1" ht="25.5" customHeight="1">
      <c r="A259" s="22"/>
      <c r="B259" s="23" t="s">
        <v>9</v>
      </c>
      <c r="C259" s="24">
        <f>C258</f>
        <v>126</v>
      </c>
      <c r="D259" s="24">
        <f>D258</f>
        <v>206</v>
      </c>
      <c r="E259" s="24">
        <f t="shared" ref="E259:AC259" si="627">E258</f>
        <v>332</v>
      </c>
      <c r="F259" s="24">
        <f t="shared" si="627"/>
        <v>122</v>
      </c>
      <c r="G259" s="24">
        <f t="shared" si="627"/>
        <v>209</v>
      </c>
      <c r="H259" s="24">
        <f t="shared" si="627"/>
        <v>331</v>
      </c>
      <c r="I259" s="24">
        <f t="shared" si="627"/>
        <v>136</v>
      </c>
      <c r="J259" s="24">
        <f t="shared" si="627"/>
        <v>206</v>
      </c>
      <c r="K259" s="24">
        <f t="shared" si="627"/>
        <v>342</v>
      </c>
      <c r="L259" s="24">
        <f t="shared" ref="L259:N259" si="628">L258</f>
        <v>0</v>
      </c>
      <c r="M259" s="24">
        <f t="shared" si="628"/>
        <v>0</v>
      </c>
      <c r="N259" s="24">
        <f t="shared" si="628"/>
        <v>0</v>
      </c>
      <c r="O259" s="24">
        <f t="shared" si="627"/>
        <v>126</v>
      </c>
      <c r="P259" s="24">
        <f t="shared" si="627"/>
        <v>198</v>
      </c>
      <c r="Q259" s="24">
        <f t="shared" si="627"/>
        <v>324</v>
      </c>
      <c r="R259" s="24">
        <f t="shared" si="627"/>
        <v>64</v>
      </c>
      <c r="S259" s="24">
        <f t="shared" si="627"/>
        <v>21</v>
      </c>
      <c r="T259" s="24">
        <f t="shared" si="627"/>
        <v>85</v>
      </c>
      <c r="U259" s="24">
        <f t="shared" si="627"/>
        <v>0</v>
      </c>
      <c r="V259" s="24">
        <f t="shared" si="627"/>
        <v>0</v>
      </c>
      <c r="W259" s="24">
        <f t="shared" si="627"/>
        <v>0</v>
      </c>
      <c r="X259" s="24">
        <f t="shared" si="627"/>
        <v>6</v>
      </c>
      <c r="Y259" s="24">
        <f t="shared" si="627"/>
        <v>4</v>
      </c>
      <c r="Z259" s="24">
        <f t="shared" si="627"/>
        <v>10</v>
      </c>
      <c r="AA259" s="24">
        <f t="shared" si="627"/>
        <v>580</v>
      </c>
      <c r="AB259" s="24">
        <f t="shared" si="627"/>
        <v>844</v>
      </c>
      <c r="AC259" s="24">
        <f t="shared" si="627"/>
        <v>1424</v>
      </c>
    </row>
    <row r="260" spans="1:29" ht="25.5" customHeight="1">
      <c r="A260" s="5" t="s">
        <v>60</v>
      </c>
      <c r="B260" s="6"/>
      <c r="C260" s="7"/>
      <c r="D260" s="8"/>
      <c r="E260" s="67"/>
      <c r="F260" s="8"/>
      <c r="G260" s="8"/>
      <c r="H260" s="67"/>
      <c r="I260" s="8"/>
      <c r="J260" s="8"/>
      <c r="K260" s="67"/>
      <c r="L260" s="76"/>
      <c r="M260" s="76"/>
      <c r="N260" s="76"/>
      <c r="O260" s="8"/>
      <c r="P260" s="8"/>
      <c r="Q260" s="67"/>
      <c r="R260" s="8"/>
      <c r="S260" s="8"/>
      <c r="T260" s="67"/>
      <c r="U260" s="9"/>
      <c r="V260" s="9"/>
      <c r="W260" s="10"/>
      <c r="X260" s="9"/>
      <c r="Y260" s="9"/>
      <c r="Z260" s="10"/>
      <c r="AA260" s="67"/>
      <c r="AB260" s="67"/>
      <c r="AC260" s="68"/>
    </row>
    <row r="261" spans="1:29" ht="25.5" customHeight="1">
      <c r="A261" s="5"/>
      <c r="B261" s="11" t="s">
        <v>5</v>
      </c>
      <c r="C261" s="7"/>
      <c r="D261" s="8"/>
      <c r="E261" s="67"/>
      <c r="F261" s="8"/>
      <c r="G261" s="8"/>
      <c r="H261" s="67"/>
      <c r="I261" s="8"/>
      <c r="J261" s="8"/>
      <c r="K261" s="67"/>
      <c r="L261" s="76"/>
      <c r="M261" s="76"/>
      <c r="N261" s="76"/>
      <c r="O261" s="8"/>
      <c r="P261" s="8"/>
      <c r="Q261" s="67"/>
      <c r="R261" s="8"/>
      <c r="S261" s="8"/>
      <c r="T261" s="67"/>
      <c r="U261" s="9"/>
      <c r="V261" s="9"/>
      <c r="W261" s="10"/>
      <c r="X261" s="9"/>
      <c r="Y261" s="9"/>
      <c r="Z261" s="10"/>
      <c r="AA261" s="67"/>
      <c r="AB261" s="67"/>
      <c r="AC261" s="68"/>
    </row>
    <row r="262" spans="1:29" ht="25.5" customHeight="1">
      <c r="A262" s="12"/>
      <c r="B262" s="6" t="s">
        <v>99</v>
      </c>
      <c r="C262" s="7"/>
      <c r="D262" s="8"/>
      <c r="E262" s="67"/>
      <c r="F262" s="8"/>
      <c r="G262" s="8"/>
      <c r="H262" s="67"/>
      <c r="I262" s="8"/>
      <c r="J262" s="8"/>
      <c r="K262" s="67"/>
      <c r="L262" s="76"/>
      <c r="M262" s="76"/>
      <c r="N262" s="76"/>
      <c r="O262" s="8"/>
      <c r="P262" s="8"/>
      <c r="Q262" s="67"/>
      <c r="R262" s="8"/>
      <c r="S262" s="8"/>
      <c r="T262" s="67"/>
      <c r="U262" s="9"/>
      <c r="V262" s="9"/>
      <c r="W262" s="10"/>
      <c r="X262" s="9"/>
      <c r="Y262" s="9"/>
      <c r="Z262" s="10"/>
      <c r="AA262" s="67"/>
      <c r="AB262" s="67"/>
      <c r="AC262" s="68"/>
    </row>
    <row r="263" spans="1:29" ht="25.5" customHeight="1">
      <c r="A263" s="13"/>
      <c r="B263" s="27" t="s">
        <v>61</v>
      </c>
      <c r="C263" s="3">
        <v>24</v>
      </c>
      <c r="D263" s="3">
        <v>57</v>
      </c>
      <c r="E263" s="3">
        <f t="shared" si="510"/>
        <v>81</v>
      </c>
      <c r="F263" s="3">
        <v>22</v>
      </c>
      <c r="G263" s="3">
        <v>54</v>
      </c>
      <c r="H263" s="3">
        <f t="shared" si="511"/>
        <v>76</v>
      </c>
      <c r="I263" s="3">
        <v>31</v>
      </c>
      <c r="J263" s="3">
        <v>54</v>
      </c>
      <c r="K263" s="3">
        <f t="shared" si="512"/>
        <v>85</v>
      </c>
      <c r="L263" s="3">
        <v>0</v>
      </c>
      <c r="M263" s="3">
        <v>0</v>
      </c>
      <c r="N263" s="3">
        <f t="shared" ref="N263:N268" si="629">L263+M263</f>
        <v>0</v>
      </c>
      <c r="O263" s="3">
        <v>13</v>
      </c>
      <c r="P263" s="3">
        <v>54</v>
      </c>
      <c r="Q263" s="3">
        <f t="shared" si="514"/>
        <v>67</v>
      </c>
      <c r="R263" s="3">
        <v>2</v>
      </c>
      <c r="S263" s="3">
        <v>3</v>
      </c>
      <c r="T263" s="3">
        <f t="shared" si="515"/>
        <v>5</v>
      </c>
      <c r="U263" s="3">
        <v>0</v>
      </c>
      <c r="V263" s="3">
        <v>0</v>
      </c>
      <c r="W263" s="3">
        <f t="shared" si="516"/>
        <v>0</v>
      </c>
      <c r="X263" s="3">
        <v>0</v>
      </c>
      <c r="Y263" s="3">
        <v>0</v>
      </c>
      <c r="Z263" s="3">
        <f t="shared" si="517"/>
        <v>0</v>
      </c>
      <c r="AA263" s="4">
        <f t="shared" ref="AA263:AC268" si="630">C263+F263+I263+O263+R263+U263+X263</f>
        <v>92</v>
      </c>
      <c r="AB263" s="4">
        <f t="shared" si="630"/>
        <v>222</v>
      </c>
      <c r="AC263" s="4">
        <f t="shared" si="630"/>
        <v>314</v>
      </c>
    </row>
    <row r="264" spans="1:29" ht="25.5" customHeight="1">
      <c r="A264" s="13"/>
      <c r="B264" s="34" t="s">
        <v>62</v>
      </c>
      <c r="C264" s="3">
        <v>36</v>
      </c>
      <c r="D264" s="3">
        <v>40</v>
      </c>
      <c r="E264" s="3">
        <f t="shared" si="510"/>
        <v>76</v>
      </c>
      <c r="F264" s="3">
        <v>41</v>
      </c>
      <c r="G264" s="3">
        <v>23</v>
      </c>
      <c r="H264" s="3">
        <f t="shared" si="511"/>
        <v>64</v>
      </c>
      <c r="I264" s="3">
        <v>59</v>
      </c>
      <c r="J264" s="3">
        <v>40</v>
      </c>
      <c r="K264" s="3">
        <f t="shared" si="512"/>
        <v>99</v>
      </c>
      <c r="L264" s="3">
        <v>0</v>
      </c>
      <c r="M264" s="3">
        <v>0</v>
      </c>
      <c r="N264" s="3">
        <f t="shared" si="629"/>
        <v>0</v>
      </c>
      <c r="O264" s="3">
        <v>60</v>
      </c>
      <c r="P264" s="3">
        <v>22</v>
      </c>
      <c r="Q264" s="3">
        <f t="shared" si="514"/>
        <v>82</v>
      </c>
      <c r="R264" s="3">
        <v>11</v>
      </c>
      <c r="S264" s="3">
        <v>5</v>
      </c>
      <c r="T264" s="3">
        <f t="shared" si="515"/>
        <v>16</v>
      </c>
      <c r="U264" s="3">
        <v>0</v>
      </c>
      <c r="V264" s="3">
        <v>0</v>
      </c>
      <c r="W264" s="3">
        <f t="shared" si="516"/>
        <v>0</v>
      </c>
      <c r="X264" s="3">
        <v>0</v>
      </c>
      <c r="Y264" s="3">
        <v>0</v>
      </c>
      <c r="Z264" s="3">
        <f t="shared" si="517"/>
        <v>0</v>
      </c>
      <c r="AA264" s="4">
        <f t="shared" si="630"/>
        <v>207</v>
      </c>
      <c r="AB264" s="4">
        <f t="shared" si="630"/>
        <v>130</v>
      </c>
      <c r="AC264" s="4">
        <f t="shared" si="630"/>
        <v>337</v>
      </c>
    </row>
    <row r="265" spans="1:29" ht="25.5" customHeight="1">
      <c r="A265" s="13"/>
      <c r="B265" s="34" t="s">
        <v>63</v>
      </c>
      <c r="C265" s="3">
        <v>32</v>
      </c>
      <c r="D265" s="3">
        <v>39</v>
      </c>
      <c r="E265" s="3">
        <f t="shared" si="510"/>
        <v>71</v>
      </c>
      <c r="F265" s="3">
        <v>29</v>
      </c>
      <c r="G265" s="3">
        <v>45</v>
      </c>
      <c r="H265" s="3">
        <f t="shared" si="511"/>
        <v>74</v>
      </c>
      <c r="I265" s="3">
        <v>32</v>
      </c>
      <c r="J265" s="3">
        <v>36</v>
      </c>
      <c r="K265" s="3">
        <f t="shared" si="512"/>
        <v>68</v>
      </c>
      <c r="L265" s="3">
        <v>0</v>
      </c>
      <c r="M265" s="3">
        <v>0</v>
      </c>
      <c r="N265" s="3">
        <f t="shared" si="629"/>
        <v>0</v>
      </c>
      <c r="O265" s="3">
        <v>32</v>
      </c>
      <c r="P265" s="3">
        <v>27</v>
      </c>
      <c r="Q265" s="3">
        <f t="shared" si="514"/>
        <v>59</v>
      </c>
      <c r="R265" s="3">
        <v>4</v>
      </c>
      <c r="S265" s="3">
        <v>0</v>
      </c>
      <c r="T265" s="3">
        <f t="shared" si="515"/>
        <v>4</v>
      </c>
      <c r="U265" s="3">
        <v>0</v>
      </c>
      <c r="V265" s="3">
        <v>0</v>
      </c>
      <c r="W265" s="3">
        <f t="shared" si="516"/>
        <v>0</v>
      </c>
      <c r="X265" s="3">
        <v>0</v>
      </c>
      <c r="Y265" s="3">
        <v>0</v>
      </c>
      <c r="Z265" s="3">
        <f t="shared" si="517"/>
        <v>0</v>
      </c>
      <c r="AA265" s="4">
        <f t="shared" si="630"/>
        <v>129</v>
      </c>
      <c r="AB265" s="4">
        <f t="shared" si="630"/>
        <v>147</v>
      </c>
      <c r="AC265" s="4">
        <f t="shared" si="630"/>
        <v>276</v>
      </c>
    </row>
    <row r="266" spans="1:29" ht="25.5" customHeight="1">
      <c r="A266" s="5"/>
      <c r="B266" s="34" t="s">
        <v>100</v>
      </c>
      <c r="C266" s="3">
        <v>28</v>
      </c>
      <c r="D266" s="3">
        <v>26</v>
      </c>
      <c r="E266" s="3">
        <f t="shared" si="510"/>
        <v>54</v>
      </c>
      <c r="F266" s="3">
        <v>23</v>
      </c>
      <c r="G266" s="3">
        <v>12</v>
      </c>
      <c r="H266" s="3">
        <f t="shared" si="511"/>
        <v>35</v>
      </c>
      <c r="I266" s="3">
        <v>21</v>
      </c>
      <c r="J266" s="3">
        <v>24</v>
      </c>
      <c r="K266" s="3">
        <f t="shared" si="512"/>
        <v>45</v>
      </c>
      <c r="L266" s="3">
        <v>0</v>
      </c>
      <c r="M266" s="3">
        <v>0</v>
      </c>
      <c r="N266" s="3">
        <f t="shared" si="629"/>
        <v>0</v>
      </c>
      <c r="O266" s="3">
        <v>22</v>
      </c>
      <c r="P266" s="3">
        <v>23</v>
      </c>
      <c r="Q266" s="3">
        <f t="shared" si="514"/>
        <v>45</v>
      </c>
      <c r="R266" s="3">
        <v>11</v>
      </c>
      <c r="S266" s="3">
        <v>3</v>
      </c>
      <c r="T266" s="3">
        <f t="shared" si="515"/>
        <v>14</v>
      </c>
      <c r="U266" s="3">
        <v>0</v>
      </c>
      <c r="V266" s="3">
        <v>0</v>
      </c>
      <c r="W266" s="3">
        <f t="shared" si="516"/>
        <v>0</v>
      </c>
      <c r="X266" s="3">
        <v>0</v>
      </c>
      <c r="Y266" s="3">
        <v>0</v>
      </c>
      <c r="Z266" s="3">
        <f t="shared" si="517"/>
        <v>0</v>
      </c>
      <c r="AA266" s="4">
        <f t="shared" si="630"/>
        <v>105</v>
      </c>
      <c r="AB266" s="4">
        <f t="shared" si="630"/>
        <v>88</v>
      </c>
      <c r="AC266" s="4">
        <f t="shared" si="630"/>
        <v>193</v>
      </c>
    </row>
    <row r="267" spans="1:29" ht="25.5" customHeight="1">
      <c r="A267" s="5"/>
      <c r="B267" s="34" t="s">
        <v>64</v>
      </c>
      <c r="C267" s="3">
        <v>23</v>
      </c>
      <c r="D267" s="3">
        <v>24</v>
      </c>
      <c r="E267" s="3">
        <f t="shared" si="510"/>
        <v>47</v>
      </c>
      <c r="F267" s="3">
        <v>34</v>
      </c>
      <c r="G267" s="3">
        <v>15</v>
      </c>
      <c r="H267" s="3">
        <f t="shared" si="511"/>
        <v>49</v>
      </c>
      <c r="I267" s="3">
        <v>25</v>
      </c>
      <c r="J267" s="3">
        <v>17</v>
      </c>
      <c r="K267" s="3">
        <f t="shared" si="512"/>
        <v>42</v>
      </c>
      <c r="L267" s="3">
        <v>0</v>
      </c>
      <c r="M267" s="3">
        <v>0</v>
      </c>
      <c r="N267" s="3">
        <f t="shared" si="629"/>
        <v>0</v>
      </c>
      <c r="O267" s="3">
        <v>21</v>
      </c>
      <c r="P267" s="3">
        <v>16</v>
      </c>
      <c r="Q267" s="3">
        <f t="shared" si="514"/>
        <v>37</v>
      </c>
      <c r="R267" s="3">
        <v>6</v>
      </c>
      <c r="S267" s="3">
        <v>5</v>
      </c>
      <c r="T267" s="3">
        <f t="shared" si="515"/>
        <v>11</v>
      </c>
      <c r="U267" s="3">
        <v>0</v>
      </c>
      <c r="V267" s="3">
        <v>0</v>
      </c>
      <c r="W267" s="3">
        <f t="shared" si="516"/>
        <v>0</v>
      </c>
      <c r="X267" s="3">
        <v>0</v>
      </c>
      <c r="Y267" s="3">
        <v>0</v>
      </c>
      <c r="Z267" s="3">
        <f t="shared" si="517"/>
        <v>0</v>
      </c>
      <c r="AA267" s="4">
        <f t="shared" si="630"/>
        <v>109</v>
      </c>
      <c r="AB267" s="4">
        <f t="shared" si="630"/>
        <v>77</v>
      </c>
      <c r="AC267" s="4">
        <f t="shared" si="630"/>
        <v>186</v>
      </c>
    </row>
    <row r="268" spans="1:29" ht="25.5" customHeight="1">
      <c r="A268" s="13"/>
      <c r="B268" s="34" t="s">
        <v>101</v>
      </c>
      <c r="C268" s="3">
        <v>28</v>
      </c>
      <c r="D268" s="3">
        <v>13</v>
      </c>
      <c r="E268" s="3">
        <f t="shared" si="510"/>
        <v>41</v>
      </c>
      <c r="F268" s="3">
        <v>32</v>
      </c>
      <c r="G268" s="3">
        <v>19</v>
      </c>
      <c r="H268" s="3">
        <f t="shared" si="511"/>
        <v>51</v>
      </c>
      <c r="I268" s="3">
        <v>27</v>
      </c>
      <c r="J268" s="3">
        <v>16</v>
      </c>
      <c r="K268" s="3">
        <f t="shared" si="512"/>
        <v>43</v>
      </c>
      <c r="L268" s="3">
        <v>0</v>
      </c>
      <c r="M268" s="3">
        <v>0</v>
      </c>
      <c r="N268" s="3">
        <f t="shared" si="629"/>
        <v>0</v>
      </c>
      <c r="O268" s="3">
        <v>28</v>
      </c>
      <c r="P268" s="3">
        <v>10</v>
      </c>
      <c r="Q268" s="3">
        <f t="shared" si="514"/>
        <v>38</v>
      </c>
      <c r="R268" s="3">
        <v>18</v>
      </c>
      <c r="S268" s="3">
        <v>2</v>
      </c>
      <c r="T268" s="3">
        <f t="shared" si="515"/>
        <v>20</v>
      </c>
      <c r="U268" s="3">
        <v>0</v>
      </c>
      <c r="V268" s="3">
        <v>0</v>
      </c>
      <c r="W268" s="3">
        <f t="shared" si="516"/>
        <v>0</v>
      </c>
      <c r="X268" s="3">
        <v>0</v>
      </c>
      <c r="Y268" s="3">
        <v>0</v>
      </c>
      <c r="Z268" s="3">
        <f t="shared" si="517"/>
        <v>0</v>
      </c>
      <c r="AA268" s="4">
        <f t="shared" si="630"/>
        <v>133</v>
      </c>
      <c r="AB268" s="4">
        <f t="shared" si="630"/>
        <v>60</v>
      </c>
      <c r="AC268" s="4">
        <f t="shared" si="630"/>
        <v>193</v>
      </c>
    </row>
    <row r="269" spans="1:29" s="17" customFormat="1" ht="25.5" customHeight="1">
      <c r="A269" s="5"/>
      <c r="B269" s="39" t="s">
        <v>90</v>
      </c>
      <c r="C269" s="4">
        <f t="shared" ref="C269:AC269" si="631">SUM(C263:C268)</f>
        <v>171</v>
      </c>
      <c r="D269" s="4">
        <f t="shared" si="631"/>
        <v>199</v>
      </c>
      <c r="E269" s="4">
        <f t="shared" si="631"/>
        <v>370</v>
      </c>
      <c r="F269" s="4">
        <f t="shared" si="631"/>
        <v>181</v>
      </c>
      <c r="G269" s="4">
        <f t="shared" si="631"/>
        <v>168</v>
      </c>
      <c r="H269" s="4">
        <f t="shared" si="631"/>
        <v>349</v>
      </c>
      <c r="I269" s="4">
        <f t="shared" si="631"/>
        <v>195</v>
      </c>
      <c r="J269" s="4">
        <f t="shared" si="631"/>
        <v>187</v>
      </c>
      <c r="K269" s="4">
        <f t="shared" si="631"/>
        <v>382</v>
      </c>
      <c r="L269" s="4">
        <f t="shared" ref="L269:N269" si="632">SUM(L263:L268)</f>
        <v>0</v>
      </c>
      <c r="M269" s="4">
        <f t="shared" si="632"/>
        <v>0</v>
      </c>
      <c r="N269" s="4">
        <f t="shared" si="632"/>
        <v>0</v>
      </c>
      <c r="O269" s="4">
        <f t="shared" si="631"/>
        <v>176</v>
      </c>
      <c r="P269" s="4">
        <f t="shared" si="631"/>
        <v>152</v>
      </c>
      <c r="Q269" s="4">
        <f t="shared" si="631"/>
        <v>328</v>
      </c>
      <c r="R269" s="4">
        <f t="shared" si="631"/>
        <v>52</v>
      </c>
      <c r="S269" s="4">
        <f t="shared" si="631"/>
        <v>18</v>
      </c>
      <c r="T269" s="4">
        <f t="shared" si="631"/>
        <v>70</v>
      </c>
      <c r="U269" s="4">
        <f t="shared" si="631"/>
        <v>0</v>
      </c>
      <c r="V269" s="4">
        <f t="shared" si="631"/>
        <v>0</v>
      </c>
      <c r="W269" s="4">
        <f t="shared" si="631"/>
        <v>0</v>
      </c>
      <c r="X269" s="4">
        <f t="shared" si="631"/>
        <v>0</v>
      </c>
      <c r="Y269" s="4">
        <f t="shared" si="631"/>
        <v>0</v>
      </c>
      <c r="Z269" s="4">
        <f t="shared" si="631"/>
        <v>0</v>
      </c>
      <c r="AA269" s="4">
        <f t="shared" si="631"/>
        <v>775</v>
      </c>
      <c r="AB269" s="4">
        <f t="shared" si="631"/>
        <v>724</v>
      </c>
      <c r="AC269" s="4">
        <f t="shared" si="631"/>
        <v>1499</v>
      </c>
    </row>
    <row r="270" spans="1:29" s="17" customFormat="1" ht="25.5" customHeight="1">
      <c r="A270" s="5"/>
      <c r="B270" s="33" t="s">
        <v>102</v>
      </c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</row>
    <row r="271" spans="1:29" s="17" customFormat="1" ht="25.5" customHeight="1">
      <c r="A271" s="5"/>
      <c r="B271" s="34" t="s">
        <v>100</v>
      </c>
      <c r="C271" s="3">
        <v>22</v>
      </c>
      <c r="D271" s="3">
        <v>15</v>
      </c>
      <c r="E271" s="3">
        <f t="shared" ref="E271:E272" si="633">C271+D271</f>
        <v>37</v>
      </c>
      <c r="F271" s="3">
        <v>26</v>
      </c>
      <c r="G271" s="3">
        <v>10</v>
      </c>
      <c r="H271" s="3">
        <f t="shared" ref="H271:H272" si="634">F271+G271</f>
        <v>36</v>
      </c>
      <c r="I271" s="3">
        <v>21</v>
      </c>
      <c r="J271" s="3">
        <v>20</v>
      </c>
      <c r="K271" s="3">
        <f t="shared" ref="K271:K272" si="635">I271+J271</f>
        <v>41</v>
      </c>
      <c r="L271" s="3">
        <v>0</v>
      </c>
      <c r="M271" s="3">
        <v>0</v>
      </c>
      <c r="N271" s="3">
        <f t="shared" ref="N271:N272" si="636">L271+M271</f>
        <v>0</v>
      </c>
      <c r="O271" s="3">
        <v>8</v>
      </c>
      <c r="P271" s="3">
        <v>3</v>
      </c>
      <c r="Q271" s="3">
        <f t="shared" ref="Q271:Q272" si="637">O271+P271</f>
        <v>11</v>
      </c>
      <c r="R271" s="3">
        <v>3</v>
      </c>
      <c r="S271" s="3">
        <v>1</v>
      </c>
      <c r="T271" s="3">
        <f t="shared" ref="T271:T272" si="638">R271+S271</f>
        <v>4</v>
      </c>
      <c r="U271" s="3">
        <v>0</v>
      </c>
      <c r="V271" s="3">
        <v>0</v>
      </c>
      <c r="W271" s="3">
        <f t="shared" ref="W271:W272" si="639">U271+V271</f>
        <v>0</v>
      </c>
      <c r="X271" s="3">
        <v>0</v>
      </c>
      <c r="Y271" s="3">
        <v>0</v>
      </c>
      <c r="Z271" s="3">
        <f t="shared" ref="Z271:Z272" si="640">X271+Y271</f>
        <v>0</v>
      </c>
      <c r="AA271" s="4">
        <f t="shared" ref="AA271:AC272" si="641">C271+F271+I271+O271+R271+U271+X271</f>
        <v>80</v>
      </c>
      <c r="AB271" s="4">
        <f t="shared" si="641"/>
        <v>49</v>
      </c>
      <c r="AC271" s="4">
        <f t="shared" si="641"/>
        <v>129</v>
      </c>
    </row>
    <row r="272" spans="1:29" s="17" customFormat="1" ht="25.5" customHeight="1">
      <c r="A272" s="5"/>
      <c r="B272" s="34" t="s">
        <v>64</v>
      </c>
      <c r="C272" s="3">
        <v>26</v>
      </c>
      <c r="D272" s="3">
        <v>21</v>
      </c>
      <c r="E272" s="3">
        <f t="shared" si="633"/>
        <v>47</v>
      </c>
      <c r="F272" s="3">
        <v>32</v>
      </c>
      <c r="G272" s="3">
        <v>13</v>
      </c>
      <c r="H272" s="3">
        <f t="shared" si="634"/>
        <v>45</v>
      </c>
      <c r="I272" s="3">
        <v>23</v>
      </c>
      <c r="J272" s="3">
        <v>10</v>
      </c>
      <c r="K272" s="3">
        <f t="shared" si="635"/>
        <v>33</v>
      </c>
      <c r="L272" s="3">
        <v>0</v>
      </c>
      <c r="M272" s="3">
        <v>0</v>
      </c>
      <c r="N272" s="3">
        <f t="shared" si="636"/>
        <v>0</v>
      </c>
      <c r="O272" s="3">
        <v>3</v>
      </c>
      <c r="P272" s="3">
        <v>1</v>
      </c>
      <c r="Q272" s="3">
        <f t="shared" si="637"/>
        <v>4</v>
      </c>
      <c r="R272" s="3">
        <v>0</v>
      </c>
      <c r="S272" s="3">
        <v>0</v>
      </c>
      <c r="T272" s="3">
        <f t="shared" si="638"/>
        <v>0</v>
      </c>
      <c r="U272" s="3">
        <v>0</v>
      </c>
      <c r="V272" s="3">
        <v>0</v>
      </c>
      <c r="W272" s="3">
        <f t="shared" si="639"/>
        <v>0</v>
      </c>
      <c r="X272" s="3">
        <v>0</v>
      </c>
      <c r="Y272" s="3">
        <v>0</v>
      </c>
      <c r="Z272" s="3">
        <f t="shared" si="640"/>
        <v>0</v>
      </c>
      <c r="AA272" s="4">
        <f t="shared" si="641"/>
        <v>84</v>
      </c>
      <c r="AB272" s="4">
        <f t="shared" si="641"/>
        <v>45</v>
      </c>
      <c r="AC272" s="4">
        <f t="shared" si="641"/>
        <v>129</v>
      </c>
    </row>
    <row r="273" spans="1:29" s="17" customFormat="1" ht="25.5" customHeight="1">
      <c r="A273" s="5"/>
      <c r="B273" s="39" t="s">
        <v>90</v>
      </c>
      <c r="C273" s="4">
        <f t="shared" ref="C273:Z273" si="642">SUM(C271:C272)</f>
        <v>48</v>
      </c>
      <c r="D273" s="4">
        <f t="shared" si="642"/>
        <v>36</v>
      </c>
      <c r="E273" s="4">
        <f t="shared" si="642"/>
        <v>84</v>
      </c>
      <c r="F273" s="4">
        <f t="shared" si="642"/>
        <v>58</v>
      </c>
      <c r="G273" s="4">
        <f t="shared" si="642"/>
        <v>23</v>
      </c>
      <c r="H273" s="4">
        <f t="shared" si="642"/>
        <v>81</v>
      </c>
      <c r="I273" s="4">
        <f t="shared" si="642"/>
        <v>44</v>
      </c>
      <c r="J273" s="4">
        <f t="shared" si="642"/>
        <v>30</v>
      </c>
      <c r="K273" s="4">
        <f t="shared" si="642"/>
        <v>74</v>
      </c>
      <c r="L273" s="4">
        <f t="shared" si="642"/>
        <v>0</v>
      </c>
      <c r="M273" s="4">
        <f t="shared" si="642"/>
        <v>0</v>
      </c>
      <c r="N273" s="4">
        <f t="shared" si="642"/>
        <v>0</v>
      </c>
      <c r="O273" s="4">
        <f t="shared" si="642"/>
        <v>11</v>
      </c>
      <c r="P273" s="4">
        <f t="shared" si="642"/>
        <v>4</v>
      </c>
      <c r="Q273" s="4">
        <f t="shared" si="642"/>
        <v>15</v>
      </c>
      <c r="R273" s="4">
        <f t="shared" si="642"/>
        <v>3</v>
      </c>
      <c r="S273" s="4">
        <f t="shared" si="642"/>
        <v>1</v>
      </c>
      <c r="T273" s="4">
        <f t="shared" si="642"/>
        <v>4</v>
      </c>
      <c r="U273" s="4">
        <f t="shared" si="642"/>
        <v>0</v>
      </c>
      <c r="V273" s="4">
        <f t="shared" si="642"/>
        <v>0</v>
      </c>
      <c r="W273" s="4">
        <f t="shared" si="642"/>
        <v>0</v>
      </c>
      <c r="X273" s="4">
        <f t="shared" si="642"/>
        <v>0</v>
      </c>
      <c r="Y273" s="4">
        <f t="shared" si="642"/>
        <v>0</v>
      </c>
      <c r="Z273" s="4">
        <f t="shared" si="642"/>
        <v>0</v>
      </c>
      <c r="AA273" s="4">
        <f>C273+F273+I273+O273+R273+U273+X273</f>
        <v>164</v>
      </c>
      <c r="AB273" s="4">
        <f>D273+G273+J273+P273+S273+V273+Y273</f>
        <v>94</v>
      </c>
      <c r="AC273" s="4">
        <f>AA273+AB273</f>
        <v>258</v>
      </c>
    </row>
    <row r="274" spans="1:29" s="17" customFormat="1" ht="25.5" customHeight="1">
      <c r="A274" s="5"/>
      <c r="B274" s="35" t="s">
        <v>8</v>
      </c>
      <c r="C274" s="4">
        <f t="shared" ref="C274:Z274" si="643">C269+C273</f>
        <v>219</v>
      </c>
      <c r="D274" s="4">
        <f t="shared" si="643"/>
        <v>235</v>
      </c>
      <c r="E274" s="4">
        <f t="shared" si="643"/>
        <v>454</v>
      </c>
      <c r="F274" s="4">
        <f t="shared" si="643"/>
        <v>239</v>
      </c>
      <c r="G274" s="4">
        <f t="shared" si="643"/>
        <v>191</v>
      </c>
      <c r="H274" s="4">
        <f t="shared" si="643"/>
        <v>430</v>
      </c>
      <c r="I274" s="4">
        <f t="shared" si="643"/>
        <v>239</v>
      </c>
      <c r="J274" s="4">
        <f t="shared" si="643"/>
        <v>217</v>
      </c>
      <c r="K274" s="4">
        <f t="shared" si="643"/>
        <v>456</v>
      </c>
      <c r="L274" s="4">
        <f t="shared" si="643"/>
        <v>0</v>
      </c>
      <c r="M274" s="4">
        <f t="shared" si="643"/>
        <v>0</v>
      </c>
      <c r="N274" s="4">
        <f t="shared" si="643"/>
        <v>0</v>
      </c>
      <c r="O274" s="4">
        <f t="shared" si="643"/>
        <v>187</v>
      </c>
      <c r="P274" s="4">
        <f t="shared" si="643"/>
        <v>156</v>
      </c>
      <c r="Q274" s="4">
        <f t="shared" si="643"/>
        <v>343</v>
      </c>
      <c r="R274" s="4">
        <f t="shared" si="643"/>
        <v>55</v>
      </c>
      <c r="S274" s="4">
        <f t="shared" si="643"/>
        <v>19</v>
      </c>
      <c r="T274" s="4">
        <f t="shared" si="643"/>
        <v>74</v>
      </c>
      <c r="U274" s="4">
        <f t="shared" si="643"/>
        <v>0</v>
      </c>
      <c r="V274" s="4">
        <f t="shared" si="643"/>
        <v>0</v>
      </c>
      <c r="W274" s="4">
        <f t="shared" si="643"/>
        <v>0</v>
      </c>
      <c r="X274" s="4">
        <f t="shared" si="643"/>
        <v>0</v>
      </c>
      <c r="Y274" s="4">
        <f t="shared" si="643"/>
        <v>0</v>
      </c>
      <c r="Z274" s="4">
        <f t="shared" si="643"/>
        <v>0</v>
      </c>
      <c r="AA274" s="4">
        <f>C274+F274+I274+O274+R274+U274+X274</f>
        <v>939</v>
      </c>
      <c r="AB274" s="4">
        <f>D274+G274+J274+P274+S274+V274+Y274</f>
        <v>818</v>
      </c>
      <c r="AC274" s="4">
        <f>AA274+AB274</f>
        <v>1757</v>
      </c>
    </row>
    <row r="275" spans="1:29" ht="25.5" customHeight="1">
      <c r="A275" s="13"/>
      <c r="B275" s="30" t="s">
        <v>82</v>
      </c>
      <c r="C275" s="3"/>
      <c r="D275" s="3"/>
      <c r="E275" s="4"/>
      <c r="F275" s="3"/>
      <c r="G275" s="3"/>
      <c r="H275" s="4"/>
      <c r="I275" s="3"/>
      <c r="J275" s="3"/>
      <c r="K275" s="4"/>
      <c r="L275" s="4"/>
      <c r="M275" s="4"/>
      <c r="N275" s="4"/>
      <c r="O275" s="3"/>
      <c r="P275" s="3"/>
      <c r="Q275" s="4"/>
      <c r="R275" s="3"/>
      <c r="S275" s="3"/>
      <c r="T275" s="4"/>
      <c r="U275" s="74"/>
      <c r="V275" s="74"/>
      <c r="W275" s="15"/>
      <c r="X275" s="74"/>
      <c r="Y275" s="74"/>
      <c r="Z275" s="15"/>
      <c r="AA275" s="4"/>
      <c r="AB275" s="4"/>
      <c r="AC275" s="4"/>
    </row>
    <row r="276" spans="1:29" ht="25.5" customHeight="1">
      <c r="A276" s="12"/>
      <c r="B276" s="6" t="s">
        <v>99</v>
      </c>
      <c r="C276" s="3"/>
      <c r="D276" s="3"/>
      <c r="E276" s="4"/>
      <c r="F276" s="3"/>
      <c r="G276" s="3"/>
      <c r="H276" s="4"/>
      <c r="I276" s="3"/>
      <c r="J276" s="3"/>
      <c r="K276" s="4"/>
      <c r="L276" s="4"/>
      <c r="M276" s="4"/>
      <c r="N276" s="4"/>
      <c r="O276" s="3"/>
      <c r="P276" s="3"/>
      <c r="Q276" s="4"/>
      <c r="R276" s="3"/>
      <c r="S276" s="3"/>
      <c r="T276" s="4"/>
      <c r="U276" s="74"/>
      <c r="V276" s="74"/>
      <c r="W276" s="15"/>
      <c r="X276" s="74"/>
      <c r="Y276" s="74"/>
      <c r="Z276" s="15"/>
      <c r="AA276" s="4"/>
      <c r="AB276" s="4"/>
      <c r="AC276" s="4"/>
    </row>
    <row r="277" spans="1:29" ht="25.5" customHeight="1">
      <c r="A277" s="13"/>
      <c r="B277" s="27" t="s">
        <v>61</v>
      </c>
      <c r="C277" s="3">
        <v>0</v>
      </c>
      <c r="D277" s="3">
        <v>0</v>
      </c>
      <c r="E277" s="3">
        <f t="shared" si="510"/>
        <v>0</v>
      </c>
      <c r="F277" s="3">
        <v>0</v>
      </c>
      <c r="G277" s="3">
        <v>0</v>
      </c>
      <c r="H277" s="3">
        <f t="shared" si="511"/>
        <v>0</v>
      </c>
      <c r="I277" s="3">
        <v>0</v>
      </c>
      <c r="J277" s="3">
        <v>0</v>
      </c>
      <c r="K277" s="3">
        <f t="shared" si="512"/>
        <v>0</v>
      </c>
      <c r="L277" s="3">
        <v>0</v>
      </c>
      <c r="M277" s="3">
        <v>0</v>
      </c>
      <c r="N277" s="3">
        <f t="shared" ref="N277:N279" si="644">L277+M277</f>
        <v>0</v>
      </c>
      <c r="O277" s="3">
        <v>0</v>
      </c>
      <c r="P277" s="3">
        <v>0</v>
      </c>
      <c r="Q277" s="3">
        <f t="shared" si="514"/>
        <v>0</v>
      </c>
      <c r="R277" s="3">
        <v>1</v>
      </c>
      <c r="S277" s="3">
        <v>0</v>
      </c>
      <c r="T277" s="3">
        <f t="shared" si="515"/>
        <v>1</v>
      </c>
      <c r="U277" s="3">
        <v>0</v>
      </c>
      <c r="V277" s="3">
        <v>0</v>
      </c>
      <c r="W277" s="3">
        <f t="shared" si="516"/>
        <v>0</v>
      </c>
      <c r="X277" s="3">
        <v>0</v>
      </c>
      <c r="Y277" s="3">
        <v>0</v>
      </c>
      <c r="Z277" s="3">
        <f t="shared" si="517"/>
        <v>0</v>
      </c>
      <c r="AA277" s="4">
        <f t="shared" ref="AA277:AC279" si="645">C277+F277+I277+O277+R277+U277+X277</f>
        <v>1</v>
      </c>
      <c r="AB277" s="4">
        <f t="shared" si="645"/>
        <v>0</v>
      </c>
      <c r="AC277" s="4">
        <f t="shared" si="645"/>
        <v>1</v>
      </c>
    </row>
    <row r="278" spans="1:29" ht="25.5" customHeight="1">
      <c r="A278" s="13"/>
      <c r="B278" s="34" t="s">
        <v>62</v>
      </c>
      <c r="C278" s="3">
        <v>19</v>
      </c>
      <c r="D278" s="3">
        <v>17</v>
      </c>
      <c r="E278" s="3">
        <f t="shared" si="510"/>
        <v>36</v>
      </c>
      <c r="F278" s="3">
        <v>23</v>
      </c>
      <c r="G278" s="3">
        <v>9</v>
      </c>
      <c r="H278" s="3">
        <f t="shared" si="511"/>
        <v>32</v>
      </c>
      <c r="I278" s="3">
        <v>14</v>
      </c>
      <c r="J278" s="3">
        <v>15</v>
      </c>
      <c r="K278" s="3">
        <f>I278+J278</f>
        <v>29</v>
      </c>
      <c r="L278" s="3">
        <v>0</v>
      </c>
      <c r="M278" s="3">
        <v>0</v>
      </c>
      <c r="N278" s="3">
        <f t="shared" si="644"/>
        <v>0</v>
      </c>
      <c r="O278" s="3">
        <v>26</v>
      </c>
      <c r="P278" s="3">
        <v>16</v>
      </c>
      <c r="Q278" s="3">
        <f t="shared" si="514"/>
        <v>42</v>
      </c>
      <c r="R278" s="3">
        <v>13</v>
      </c>
      <c r="S278" s="3">
        <v>1</v>
      </c>
      <c r="T278" s="3">
        <f t="shared" si="515"/>
        <v>14</v>
      </c>
      <c r="U278" s="3">
        <v>0</v>
      </c>
      <c r="V278" s="3">
        <v>0</v>
      </c>
      <c r="W278" s="3">
        <f t="shared" si="516"/>
        <v>0</v>
      </c>
      <c r="X278" s="3">
        <v>0</v>
      </c>
      <c r="Y278" s="3">
        <v>0</v>
      </c>
      <c r="Z278" s="3">
        <f t="shared" si="517"/>
        <v>0</v>
      </c>
      <c r="AA278" s="4">
        <f t="shared" si="645"/>
        <v>95</v>
      </c>
      <c r="AB278" s="4">
        <f t="shared" si="645"/>
        <v>58</v>
      </c>
      <c r="AC278" s="4">
        <f t="shared" si="645"/>
        <v>153</v>
      </c>
    </row>
    <row r="279" spans="1:29" ht="25.5" customHeight="1">
      <c r="A279" s="13"/>
      <c r="B279" s="34" t="s">
        <v>64</v>
      </c>
      <c r="C279" s="3">
        <v>15</v>
      </c>
      <c r="D279" s="3">
        <v>8</v>
      </c>
      <c r="E279" s="3">
        <f t="shared" si="510"/>
        <v>23</v>
      </c>
      <c r="F279" s="3">
        <v>14</v>
      </c>
      <c r="G279" s="3">
        <v>10</v>
      </c>
      <c r="H279" s="3">
        <f t="shared" si="511"/>
        <v>24</v>
      </c>
      <c r="I279" s="3">
        <v>13</v>
      </c>
      <c r="J279" s="3">
        <v>8</v>
      </c>
      <c r="K279" s="3">
        <f t="shared" si="512"/>
        <v>21</v>
      </c>
      <c r="L279" s="3">
        <v>0</v>
      </c>
      <c r="M279" s="3">
        <v>0</v>
      </c>
      <c r="N279" s="3">
        <f t="shared" si="644"/>
        <v>0</v>
      </c>
      <c r="O279" s="3">
        <v>22</v>
      </c>
      <c r="P279" s="3">
        <v>9</v>
      </c>
      <c r="Q279" s="3">
        <f t="shared" si="514"/>
        <v>31</v>
      </c>
      <c r="R279" s="3">
        <v>4</v>
      </c>
      <c r="S279" s="3">
        <v>1</v>
      </c>
      <c r="T279" s="3">
        <f t="shared" si="515"/>
        <v>5</v>
      </c>
      <c r="U279" s="3">
        <v>0</v>
      </c>
      <c r="V279" s="3">
        <v>0</v>
      </c>
      <c r="W279" s="3">
        <f t="shared" si="516"/>
        <v>0</v>
      </c>
      <c r="X279" s="3">
        <v>0</v>
      </c>
      <c r="Y279" s="3">
        <v>0</v>
      </c>
      <c r="Z279" s="3">
        <f t="shared" si="517"/>
        <v>0</v>
      </c>
      <c r="AA279" s="4">
        <f t="shared" si="645"/>
        <v>68</v>
      </c>
      <c r="AB279" s="4">
        <f t="shared" si="645"/>
        <v>36</v>
      </c>
      <c r="AC279" s="4">
        <f t="shared" si="645"/>
        <v>104</v>
      </c>
    </row>
    <row r="280" spans="1:29" ht="25.5" customHeight="1">
      <c r="A280" s="13"/>
      <c r="B280" s="39" t="s">
        <v>90</v>
      </c>
      <c r="C280" s="4">
        <f t="shared" ref="C280:AC280" si="646">SUM(C277:C279)</f>
        <v>34</v>
      </c>
      <c r="D280" s="4">
        <f t="shared" si="646"/>
        <v>25</v>
      </c>
      <c r="E280" s="4">
        <f t="shared" si="646"/>
        <v>59</v>
      </c>
      <c r="F280" s="4">
        <f t="shared" si="646"/>
        <v>37</v>
      </c>
      <c r="G280" s="4">
        <f t="shared" si="646"/>
        <v>19</v>
      </c>
      <c r="H280" s="4">
        <f t="shared" si="646"/>
        <v>56</v>
      </c>
      <c r="I280" s="4">
        <f t="shared" si="646"/>
        <v>27</v>
      </c>
      <c r="J280" s="4">
        <f t="shared" si="646"/>
        <v>23</v>
      </c>
      <c r="K280" s="4">
        <f t="shared" si="646"/>
        <v>50</v>
      </c>
      <c r="L280" s="4">
        <f t="shared" si="646"/>
        <v>0</v>
      </c>
      <c r="M280" s="4">
        <f t="shared" si="646"/>
        <v>0</v>
      </c>
      <c r="N280" s="4">
        <f t="shared" si="646"/>
        <v>0</v>
      </c>
      <c r="O280" s="4">
        <f t="shared" si="646"/>
        <v>48</v>
      </c>
      <c r="P280" s="4">
        <f t="shared" si="646"/>
        <v>25</v>
      </c>
      <c r="Q280" s="4">
        <f t="shared" si="646"/>
        <v>73</v>
      </c>
      <c r="R280" s="4">
        <f t="shared" si="646"/>
        <v>18</v>
      </c>
      <c r="S280" s="4">
        <f t="shared" si="646"/>
        <v>2</v>
      </c>
      <c r="T280" s="4">
        <f t="shared" si="646"/>
        <v>20</v>
      </c>
      <c r="U280" s="4">
        <f t="shared" si="646"/>
        <v>0</v>
      </c>
      <c r="V280" s="4">
        <f t="shared" si="646"/>
        <v>0</v>
      </c>
      <c r="W280" s="4">
        <f t="shared" si="646"/>
        <v>0</v>
      </c>
      <c r="X280" s="4">
        <f t="shared" si="646"/>
        <v>0</v>
      </c>
      <c r="Y280" s="4">
        <f t="shared" si="646"/>
        <v>0</v>
      </c>
      <c r="Z280" s="4">
        <f t="shared" si="646"/>
        <v>0</v>
      </c>
      <c r="AA280" s="4">
        <f t="shared" si="646"/>
        <v>164</v>
      </c>
      <c r="AB280" s="4">
        <f t="shared" si="646"/>
        <v>94</v>
      </c>
      <c r="AC280" s="4">
        <f t="shared" si="646"/>
        <v>258</v>
      </c>
    </row>
    <row r="281" spans="1:29" s="17" customFormat="1" ht="25.5" customHeight="1">
      <c r="A281" s="5"/>
      <c r="B281" s="16" t="s">
        <v>83</v>
      </c>
      <c r="C281" s="4">
        <f>C280</f>
        <v>34</v>
      </c>
      <c r="D281" s="4">
        <f t="shared" ref="D281:AC281" si="647">D280</f>
        <v>25</v>
      </c>
      <c r="E281" s="4">
        <f t="shared" si="647"/>
        <v>59</v>
      </c>
      <c r="F281" s="4">
        <f t="shared" si="647"/>
        <v>37</v>
      </c>
      <c r="G281" s="4">
        <f t="shared" si="647"/>
        <v>19</v>
      </c>
      <c r="H281" s="4">
        <f t="shared" si="647"/>
        <v>56</v>
      </c>
      <c r="I281" s="4">
        <f t="shared" si="647"/>
        <v>27</v>
      </c>
      <c r="J281" s="4">
        <f t="shared" si="647"/>
        <v>23</v>
      </c>
      <c r="K281" s="4">
        <f t="shared" si="647"/>
        <v>50</v>
      </c>
      <c r="L281" s="4">
        <f t="shared" ref="L281:N281" si="648">L280</f>
        <v>0</v>
      </c>
      <c r="M281" s="4">
        <f t="shared" si="648"/>
        <v>0</v>
      </c>
      <c r="N281" s="4">
        <f t="shared" si="648"/>
        <v>0</v>
      </c>
      <c r="O281" s="4">
        <f t="shared" si="647"/>
        <v>48</v>
      </c>
      <c r="P281" s="4">
        <f t="shared" si="647"/>
        <v>25</v>
      </c>
      <c r="Q281" s="4">
        <f t="shared" si="647"/>
        <v>73</v>
      </c>
      <c r="R281" s="4">
        <f t="shared" si="647"/>
        <v>18</v>
      </c>
      <c r="S281" s="4">
        <f t="shared" si="647"/>
        <v>2</v>
      </c>
      <c r="T281" s="4">
        <f t="shared" si="647"/>
        <v>20</v>
      </c>
      <c r="U281" s="4">
        <f t="shared" si="647"/>
        <v>0</v>
      </c>
      <c r="V281" s="4">
        <f t="shared" si="647"/>
        <v>0</v>
      </c>
      <c r="W281" s="4">
        <f t="shared" si="647"/>
        <v>0</v>
      </c>
      <c r="X281" s="4">
        <f t="shared" si="647"/>
        <v>0</v>
      </c>
      <c r="Y281" s="4">
        <f t="shared" si="647"/>
        <v>0</v>
      </c>
      <c r="Z281" s="4">
        <f t="shared" si="647"/>
        <v>0</v>
      </c>
      <c r="AA281" s="4">
        <f t="shared" si="647"/>
        <v>164</v>
      </c>
      <c r="AB281" s="4">
        <f t="shared" si="647"/>
        <v>94</v>
      </c>
      <c r="AC281" s="4">
        <f t="shared" si="647"/>
        <v>258</v>
      </c>
    </row>
    <row r="282" spans="1:29" s="17" customFormat="1" ht="25.5" customHeight="1">
      <c r="A282" s="22"/>
      <c r="B282" s="23" t="s">
        <v>9</v>
      </c>
      <c r="C282" s="24">
        <f t="shared" ref="C282:AC282" si="649">C274+C281</f>
        <v>253</v>
      </c>
      <c r="D282" s="24">
        <f t="shared" si="649"/>
        <v>260</v>
      </c>
      <c r="E282" s="24">
        <f t="shared" si="649"/>
        <v>513</v>
      </c>
      <c r="F282" s="24">
        <f t="shared" si="649"/>
        <v>276</v>
      </c>
      <c r="G282" s="24">
        <f t="shared" si="649"/>
        <v>210</v>
      </c>
      <c r="H282" s="24">
        <f t="shared" si="649"/>
        <v>486</v>
      </c>
      <c r="I282" s="24">
        <f t="shared" si="649"/>
        <v>266</v>
      </c>
      <c r="J282" s="24">
        <f t="shared" si="649"/>
        <v>240</v>
      </c>
      <c r="K282" s="24">
        <f t="shared" si="649"/>
        <v>506</v>
      </c>
      <c r="L282" s="24">
        <f t="shared" si="649"/>
        <v>0</v>
      </c>
      <c r="M282" s="24">
        <f t="shared" si="649"/>
        <v>0</v>
      </c>
      <c r="N282" s="24">
        <f t="shared" si="649"/>
        <v>0</v>
      </c>
      <c r="O282" s="24">
        <f t="shared" si="649"/>
        <v>235</v>
      </c>
      <c r="P282" s="24">
        <f t="shared" si="649"/>
        <v>181</v>
      </c>
      <c r="Q282" s="24">
        <f t="shared" si="649"/>
        <v>416</v>
      </c>
      <c r="R282" s="24">
        <f t="shared" si="649"/>
        <v>73</v>
      </c>
      <c r="S282" s="24">
        <f t="shared" si="649"/>
        <v>21</v>
      </c>
      <c r="T282" s="24">
        <f t="shared" si="649"/>
        <v>94</v>
      </c>
      <c r="U282" s="24">
        <f t="shared" si="649"/>
        <v>0</v>
      </c>
      <c r="V282" s="24">
        <f t="shared" si="649"/>
        <v>0</v>
      </c>
      <c r="W282" s="24">
        <f t="shared" si="649"/>
        <v>0</v>
      </c>
      <c r="X282" s="24">
        <f t="shared" si="649"/>
        <v>0</v>
      </c>
      <c r="Y282" s="24">
        <f t="shared" si="649"/>
        <v>0</v>
      </c>
      <c r="Z282" s="24">
        <f t="shared" si="649"/>
        <v>0</v>
      </c>
      <c r="AA282" s="24">
        <f t="shared" si="649"/>
        <v>1103</v>
      </c>
      <c r="AB282" s="24">
        <f t="shared" si="649"/>
        <v>912</v>
      </c>
      <c r="AC282" s="24">
        <f t="shared" si="649"/>
        <v>2015</v>
      </c>
    </row>
    <row r="283" spans="1:29" ht="25.5" customHeight="1">
      <c r="A283" s="5" t="s">
        <v>65</v>
      </c>
      <c r="B283" s="14"/>
      <c r="C283" s="7"/>
      <c r="D283" s="8"/>
      <c r="E283" s="67"/>
      <c r="F283" s="8"/>
      <c r="G283" s="8"/>
      <c r="H283" s="67"/>
      <c r="I283" s="8"/>
      <c r="J283" s="8"/>
      <c r="K283" s="67"/>
      <c r="L283" s="76"/>
      <c r="M283" s="76"/>
      <c r="N283" s="76"/>
      <c r="O283" s="8"/>
      <c r="P283" s="8"/>
      <c r="Q283" s="67"/>
      <c r="R283" s="8"/>
      <c r="S283" s="8"/>
      <c r="T283" s="67"/>
      <c r="U283" s="9"/>
      <c r="V283" s="9"/>
      <c r="W283" s="10"/>
      <c r="X283" s="9"/>
      <c r="Y283" s="9"/>
      <c r="Z283" s="10"/>
      <c r="AA283" s="67"/>
      <c r="AB283" s="67"/>
      <c r="AC283" s="68"/>
    </row>
    <row r="284" spans="1:29" ht="25.5" customHeight="1">
      <c r="A284" s="5"/>
      <c r="B284" s="11" t="s">
        <v>5</v>
      </c>
      <c r="C284" s="7"/>
      <c r="D284" s="8"/>
      <c r="E284" s="67"/>
      <c r="F284" s="8"/>
      <c r="G284" s="8"/>
      <c r="H284" s="67"/>
      <c r="I284" s="8"/>
      <c r="J284" s="8"/>
      <c r="K284" s="67"/>
      <c r="L284" s="76"/>
      <c r="M284" s="76"/>
      <c r="N284" s="76"/>
      <c r="O284" s="8"/>
      <c r="P284" s="8"/>
      <c r="Q284" s="67"/>
      <c r="R284" s="8"/>
      <c r="S284" s="8"/>
      <c r="T284" s="67"/>
      <c r="U284" s="9"/>
      <c r="V284" s="9"/>
      <c r="W284" s="10"/>
      <c r="X284" s="9"/>
      <c r="Y284" s="9"/>
      <c r="Z284" s="10"/>
      <c r="AA284" s="67"/>
      <c r="AB284" s="67"/>
      <c r="AC284" s="68"/>
    </row>
    <row r="285" spans="1:29" ht="25.5" customHeight="1">
      <c r="A285" s="13"/>
      <c r="B285" s="6" t="s">
        <v>103</v>
      </c>
      <c r="C285" s="7"/>
      <c r="D285" s="8"/>
      <c r="E285" s="67"/>
      <c r="F285" s="8"/>
      <c r="G285" s="8"/>
      <c r="H285" s="67"/>
      <c r="I285" s="8"/>
      <c r="J285" s="8"/>
      <c r="K285" s="67"/>
      <c r="L285" s="76"/>
      <c r="M285" s="76"/>
      <c r="N285" s="76"/>
      <c r="O285" s="8"/>
      <c r="P285" s="8"/>
      <c r="Q285" s="67"/>
      <c r="R285" s="8"/>
      <c r="S285" s="8"/>
      <c r="T285" s="67"/>
      <c r="U285" s="9"/>
      <c r="V285" s="9"/>
      <c r="W285" s="10"/>
      <c r="X285" s="9"/>
      <c r="Y285" s="9"/>
      <c r="Z285" s="10"/>
      <c r="AA285" s="67"/>
      <c r="AB285" s="67"/>
      <c r="AC285" s="68"/>
    </row>
    <row r="286" spans="1:29" ht="25.5" customHeight="1">
      <c r="A286" s="13"/>
      <c r="B286" s="27" t="s">
        <v>165</v>
      </c>
      <c r="C286" s="3">
        <v>22</v>
      </c>
      <c r="D286" s="3">
        <v>13</v>
      </c>
      <c r="E286" s="3">
        <f t="shared" ref="E286:E307" si="650">C286+D286</f>
        <v>35</v>
      </c>
      <c r="F286" s="3">
        <v>17</v>
      </c>
      <c r="G286" s="3">
        <v>4</v>
      </c>
      <c r="H286" s="3">
        <f t="shared" ref="H286:H307" si="651">F286+G286</f>
        <v>21</v>
      </c>
      <c r="I286" s="3">
        <v>14</v>
      </c>
      <c r="J286" s="3">
        <v>2</v>
      </c>
      <c r="K286" s="3">
        <f t="shared" ref="K286:K307" si="652">I286+J286</f>
        <v>16</v>
      </c>
      <c r="L286" s="3">
        <v>0</v>
      </c>
      <c r="M286" s="3">
        <v>0</v>
      </c>
      <c r="N286" s="3">
        <f t="shared" ref="N286:N299" si="653">L286+M286</f>
        <v>0</v>
      </c>
      <c r="O286" s="3">
        <v>6</v>
      </c>
      <c r="P286" s="3">
        <v>5</v>
      </c>
      <c r="Q286" s="3">
        <f t="shared" ref="Q286:Q307" si="654">O286+P286</f>
        <v>11</v>
      </c>
      <c r="R286" s="3">
        <v>0</v>
      </c>
      <c r="S286" s="3">
        <v>0</v>
      </c>
      <c r="T286" s="3">
        <f t="shared" ref="T286:T307" si="655">R286+S286</f>
        <v>0</v>
      </c>
      <c r="U286" s="3">
        <v>0</v>
      </c>
      <c r="V286" s="3">
        <v>0</v>
      </c>
      <c r="W286" s="3">
        <f t="shared" ref="W286:W307" si="656">U286+V286</f>
        <v>0</v>
      </c>
      <c r="X286" s="3">
        <v>0</v>
      </c>
      <c r="Y286" s="3">
        <v>0</v>
      </c>
      <c r="Z286" s="3">
        <f t="shared" ref="Z286:Z307" si="657">X286+Y286</f>
        <v>0</v>
      </c>
      <c r="AA286" s="4">
        <f t="shared" ref="AA286:AA299" si="658">C286+F286+I286+O286+R286+U286+X286</f>
        <v>59</v>
      </c>
      <c r="AB286" s="4">
        <f t="shared" ref="AB286:AB299" si="659">D286+G286+J286+P286+S286+V286+Y286</f>
        <v>24</v>
      </c>
      <c r="AC286" s="4">
        <f t="shared" ref="AC286:AC299" si="660">E286+H286+K286+Q286+T286+W286+Z286</f>
        <v>83</v>
      </c>
    </row>
    <row r="287" spans="1:29" ht="25.5" customHeight="1">
      <c r="A287" s="13"/>
      <c r="B287" s="27" t="s">
        <v>66</v>
      </c>
      <c r="C287" s="3">
        <v>0</v>
      </c>
      <c r="D287" s="3">
        <v>0</v>
      </c>
      <c r="E287" s="3">
        <f t="shared" ref="E287:E288" si="661">C287+D287</f>
        <v>0</v>
      </c>
      <c r="F287" s="3">
        <v>0</v>
      </c>
      <c r="G287" s="3">
        <v>0</v>
      </c>
      <c r="H287" s="3">
        <f t="shared" ref="H287:H288" si="662">F287+G287</f>
        <v>0</v>
      </c>
      <c r="I287" s="3">
        <v>0</v>
      </c>
      <c r="J287" s="3">
        <v>0</v>
      </c>
      <c r="K287" s="3">
        <f t="shared" ref="K287:K288" si="663">I287+J287</f>
        <v>0</v>
      </c>
      <c r="L287" s="3">
        <v>0</v>
      </c>
      <c r="M287" s="3">
        <v>0</v>
      </c>
      <c r="N287" s="3">
        <f t="shared" si="653"/>
        <v>0</v>
      </c>
      <c r="O287" s="3">
        <v>1</v>
      </c>
      <c r="P287" s="3">
        <v>6</v>
      </c>
      <c r="Q287" s="3">
        <f t="shared" ref="Q287:Q288" si="664">O287+P287</f>
        <v>7</v>
      </c>
      <c r="R287" s="3">
        <v>0</v>
      </c>
      <c r="S287" s="3">
        <v>0</v>
      </c>
      <c r="T287" s="3">
        <f t="shared" ref="T287:T288" si="665">R287+S287</f>
        <v>0</v>
      </c>
      <c r="U287" s="3">
        <v>0</v>
      </c>
      <c r="V287" s="3">
        <v>0</v>
      </c>
      <c r="W287" s="3">
        <f t="shared" ref="W287:W288" si="666">U287+V287</f>
        <v>0</v>
      </c>
      <c r="X287" s="3">
        <v>0</v>
      </c>
      <c r="Y287" s="3">
        <v>0</v>
      </c>
      <c r="Z287" s="3">
        <f t="shared" ref="Z287:Z288" si="667">X287+Y287</f>
        <v>0</v>
      </c>
      <c r="AA287" s="4">
        <f t="shared" si="658"/>
        <v>1</v>
      </c>
      <c r="AB287" s="4">
        <f t="shared" si="659"/>
        <v>6</v>
      </c>
      <c r="AC287" s="4">
        <f t="shared" si="660"/>
        <v>7</v>
      </c>
    </row>
    <row r="288" spans="1:29" ht="25.5" customHeight="1">
      <c r="A288" s="13"/>
      <c r="B288" s="27" t="s">
        <v>174</v>
      </c>
      <c r="C288" s="3">
        <v>7</v>
      </c>
      <c r="D288" s="3">
        <v>4</v>
      </c>
      <c r="E288" s="3">
        <f t="shared" si="661"/>
        <v>11</v>
      </c>
      <c r="F288" s="3">
        <v>10</v>
      </c>
      <c r="G288" s="3">
        <v>10</v>
      </c>
      <c r="H288" s="3">
        <f t="shared" si="662"/>
        <v>20</v>
      </c>
      <c r="I288" s="3">
        <v>13</v>
      </c>
      <c r="J288" s="3">
        <v>11</v>
      </c>
      <c r="K288" s="3">
        <f t="shared" si="663"/>
        <v>24</v>
      </c>
      <c r="L288" s="3">
        <v>0</v>
      </c>
      <c r="M288" s="3">
        <v>0</v>
      </c>
      <c r="N288" s="3">
        <f t="shared" si="653"/>
        <v>0</v>
      </c>
      <c r="O288" s="3">
        <v>0</v>
      </c>
      <c r="P288" s="3">
        <v>0</v>
      </c>
      <c r="Q288" s="3">
        <f t="shared" si="664"/>
        <v>0</v>
      </c>
      <c r="R288" s="3">
        <v>0</v>
      </c>
      <c r="S288" s="3">
        <v>0</v>
      </c>
      <c r="T288" s="3">
        <f t="shared" si="665"/>
        <v>0</v>
      </c>
      <c r="U288" s="3">
        <v>0</v>
      </c>
      <c r="V288" s="3">
        <v>0</v>
      </c>
      <c r="W288" s="3">
        <f t="shared" si="666"/>
        <v>0</v>
      </c>
      <c r="X288" s="3">
        <v>0</v>
      </c>
      <c r="Y288" s="3">
        <v>0</v>
      </c>
      <c r="Z288" s="3">
        <f t="shared" si="667"/>
        <v>0</v>
      </c>
      <c r="AA288" s="4">
        <f t="shared" si="658"/>
        <v>30</v>
      </c>
      <c r="AB288" s="4">
        <f t="shared" si="659"/>
        <v>25</v>
      </c>
      <c r="AC288" s="4">
        <f t="shared" si="660"/>
        <v>55</v>
      </c>
    </row>
    <row r="289" spans="1:29" ht="25.5" customHeight="1">
      <c r="A289" s="13"/>
      <c r="B289" s="27" t="s">
        <v>67</v>
      </c>
      <c r="C289" s="3">
        <v>0</v>
      </c>
      <c r="D289" s="3">
        <v>0</v>
      </c>
      <c r="E289" s="3">
        <f t="shared" si="650"/>
        <v>0</v>
      </c>
      <c r="F289" s="3">
        <v>0</v>
      </c>
      <c r="G289" s="3">
        <v>0</v>
      </c>
      <c r="H289" s="3">
        <f t="shared" si="651"/>
        <v>0</v>
      </c>
      <c r="I289" s="3">
        <v>0</v>
      </c>
      <c r="J289" s="3">
        <v>0</v>
      </c>
      <c r="K289" s="3">
        <f t="shared" si="652"/>
        <v>0</v>
      </c>
      <c r="L289" s="3">
        <v>0</v>
      </c>
      <c r="M289" s="3">
        <v>0</v>
      </c>
      <c r="N289" s="3">
        <f t="shared" si="653"/>
        <v>0</v>
      </c>
      <c r="O289" s="3">
        <v>1</v>
      </c>
      <c r="P289" s="3">
        <v>16</v>
      </c>
      <c r="Q289" s="3">
        <f t="shared" si="654"/>
        <v>17</v>
      </c>
      <c r="R289" s="3">
        <v>1</v>
      </c>
      <c r="S289" s="3">
        <v>1</v>
      </c>
      <c r="T289" s="3">
        <f t="shared" si="655"/>
        <v>2</v>
      </c>
      <c r="U289" s="3">
        <v>0</v>
      </c>
      <c r="V289" s="3">
        <v>0</v>
      </c>
      <c r="W289" s="3">
        <f t="shared" si="656"/>
        <v>0</v>
      </c>
      <c r="X289" s="3">
        <v>0</v>
      </c>
      <c r="Y289" s="3">
        <v>0</v>
      </c>
      <c r="Z289" s="3">
        <f t="shared" si="657"/>
        <v>0</v>
      </c>
      <c r="AA289" s="4">
        <f t="shared" si="658"/>
        <v>2</v>
      </c>
      <c r="AB289" s="4">
        <f t="shared" si="659"/>
        <v>17</v>
      </c>
      <c r="AC289" s="4">
        <f t="shared" si="660"/>
        <v>19</v>
      </c>
    </row>
    <row r="290" spans="1:29" ht="25.5" customHeight="1">
      <c r="A290" s="13"/>
      <c r="B290" s="27" t="s">
        <v>175</v>
      </c>
      <c r="C290" s="3">
        <v>3</v>
      </c>
      <c r="D290" s="3">
        <v>19</v>
      </c>
      <c r="E290" s="3">
        <f t="shared" ref="E290" si="668">C290+D290</f>
        <v>22</v>
      </c>
      <c r="F290" s="3">
        <v>7</v>
      </c>
      <c r="G290" s="3">
        <v>15</v>
      </c>
      <c r="H290" s="3">
        <f t="shared" si="651"/>
        <v>22</v>
      </c>
      <c r="I290" s="3">
        <v>3</v>
      </c>
      <c r="J290" s="3">
        <v>18</v>
      </c>
      <c r="K290" s="3">
        <f t="shared" si="652"/>
        <v>21</v>
      </c>
      <c r="L290" s="3">
        <v>0</v>
      </c>
      <c r="M290" s="3">
        <v>0</v>
      </c>
      <c r="N290" s="3">
        <f t="shared" si="653"/>
        <v>0</v>
      </c>
      <c r="O290" s="3">
        <v>0</v>
      </c>
      <c r="P290" s="3">
        <v>0</v>
      </c>
      <c r="Q290" s="3">
        <f t="shared" si="654"/>
        <v>0</v>
      </c>
      <c r="R290" s="3">
        <v>0</v>
      </c>
      <c r="S290" s="3">
        <v>0</v>
      </c>
      <c r="T290" s="3">
        <f t="shared" si="655"/>
        <v>0</v>
      </c>
      <c r="U290" s="3">
        <v>0</v>
      </c>
      <c r="V290" s="3">
        <v>0</v>
      </c>
      <c r="W290" s="3">
        <f t="shared" si="656"/>
        <v>0</v>
      </c>
      <c r="X290" s="3">
        <v>0</v>
      </c>
      <c r="Y290" s="3">
        <v>0</v>
      </c>
      <c r="Z290" s="3">
        <f t="shared" si="657"/>
        <v>0</v>
      </c>
      <c r="AA290" s="4">
        <f t="shared" si="658"/>
        <v>13</v>
      </c>
      <c r="AB290" s="4">
        <f t="shared" si="659"/>
        <v>52</v>
      </c>
      <c r="AC290" s="4">
        <f t="shared" si="660"/>
        <v>65</v>
      </c>
    </row>
    <row r="291" spans="1:29" ht="25.5" customHeight="1">
      <c r="A291" s="13"/>
      <c r="B291" s="27" t="s">
        <v>115</v>
      </c>
      <c r="C291" s="3">
        <v>5</v>
      </c>
      <c r="D291" s="3">
        <v>30</v>
      </c>
      <c r="E291" s="3">
        <f t="shared" si="650"/>
        <v>35</v>
      </c>
      <c r="F291" s="3">
        <v>7</v>
      </c>
      <c r="G291" s="3">
        <v>28</v>
      </c>
      <c r="H291" s="3">
        <f t="shared" ref="H291" si="669">F291+G291</f>
        <v>35</v>
      </c>
      <c r="I291" s="3">
        <v>7</v>
      </c>
      <c r="J291" s="3">
        <v>22</v>
      </c>
      <c r="K291" s="3">
        <f t="shared" ref="K291" si="670">I291+J291</f>
        <v>29</v>
      </c>
      <c r="L291" s="3">
        <v>0</v>
      </c>
      <c r="M291" s="3">
        <v>0</v>
      </c>
      <c r="N291" s="3">
        <f t="shared" si="653"/>
        <v>0</v>
      </c>
      <c r="O291" s="3">
        <v>4</v>
      </c>
      <c r="P291" s="3">
        <v>10</v>
      </c>
      <c r="Q291" s="3">
        <f t="shared" ref="Q291" si="671">O291+P291</f>
        <v>14</v>
      </c>
      <c r="R291" s="3">
        <v>0</v>
      </c>
      <c r="S291" s="3">
        <v>1</v>
      </c>
      <c r="T291" s="3">
        <f t="shared" ref="T291" si="672">R291+S291</f>
        <v>1</v>
      </c>
      <c r="U291" s="3">
        <v>0</v>
      </c>
      <c r="V291" s="3">
        <v>0</v>
      </c>
      <c r="W291" s="3">
        <f t="shared" ref="W291" si="673">U291+V291</f>
        <v>0</v>
      </c>
      <c r="X291" s="3">
        <v>0</v>
      </c>
      <c r="Y291" s="3">
        <v>0</v>
      </c>
      <c r="Z291" s="3">
        <f t="shared" ref="Z291" si="674">X291+Y291</f>
        <v>0</v>
      </c>
      <c r="AA291" s="4">
        <f t="shared" si="658"/>
        <v>23</v>
      </c>
      <c r="AB291" s="4">
        <f t="shared" si="659"/>
        <v>91</v>
      </c>
      <c r="AC291" s="4">
        <f t="shared" si="660"/>
        <v>114</v>
      </c>
    </row>
    <row r="292" spans="1:29" ht="25.5" customHeight="1">
      <c r="A292" s="13"/>
      <c r="B292" s="27" t="s">
        <v>68</v>
      </c>
      <c r="C292" s="3">
        <v>0</v>
      </c>
      <c r="D292" s="3">
        <v>0</v>
      </c>
      <c r="E292" s="3">
        <f t="shared" si="650"/>
        <v>0</v>
      </c>
      <c r="F292" s="3">
        <v>0</v>
      </c>
      <c r="G292" s="3">
        <v>0</v>
      </c>
      <c r="H292" s="3">
        <f t="shared" si="651"/>
        <v>0</v>
      </c>
      <c r="I292" s="3">
        <v>0</v>
      </c>
      <c r="J292" s="3">
        <v>0</v>
      </c>
      <c r="K292" s="3">
        <f t="shared" si="652"/>
        <v>0</v>
      </c>
      <c r="L292" s="3">
        <v>0</v>
      </c>
      <c r="M292" s="3">
        <v>0</v>
      </c>
      <c r="N292" s="3">
        <f t="shared" si="653"/>
        <v>0</v>
      </c>
      <c r="O292" s="3">
        <v>71</v>
      </c>
      <c r="P292" s="3">
        <v>21</v>
      </c>
      <c r="Q292" s="3">
        <f t="shared" si="654"/>
        <v>92</v>
      </c>
      <c r="R292" s="3">
        <v>9</v>
      </c>
      <c r="S292" s="3">
        <v>6</v>
      </c>
      <c r="T292" s="3">
        <f t="shared" si="655"/>
        <v>15</v>
      </c>
      <c r="U292" s="3">
        <v>0</v>
      </c>
      <c r="V292" s="3">
        <v>0</v>
      </c>
      <c r="W292" s="3">
        <f t="shared" si="656"/>
        <v>0</v>
      </c>
      <c r="X292" s="3">
        <v>0</v>
      </c>
      <c r="Y292" s="3">
        <v>0</v>
      </c>
      <c r="Z292" s="3">
        <f t="shared" si="657"/>
        <v>0</v>
      </c>
      <c r="AA292" s="4">
        <f t="shared" si="658"/>
        <v>80</v>
      </c>
      <c r="AB292" s="4">
        <f t="shared" si="659"/>
        <v>27</v>
      </c>
      <c r="AC292" s="4">
        <f t="shared" si="660"/>
        <v>107</v>
      </c>
    </row>
    <row r="293" spans="1:29" ht="25.5" customHeight="1">
      <c r="A293" s="13"/>
      <c r="B293" s="27" t="s">
        <v>176</v>
      </c>
      <c r="C293" s="3">
        <v>47</v>
      </c>
      <c r="D293" s="3">
        <v>32</v>
      </c>
      <c r="E293" s="3">
        <f t="shared" ref="E293" si="675">C293+D293</f>
        <v>79</v>
      </c>
      <c r="F293" s="3">
        <v>42</v>
      </c>
      <c r="G293" s="3">
        <v>21</v>
      </c>
      <c r="H293" s="3">
        <f t="shared" ref="H293" si="676">F293+G293</f>
        <v>63</v>
      </c>
      <c r="I293" s="3">
        <v>75</v>
      </c>
      <c r="J293" s="3">
        <v>18</v>
      </c>
      <c r="K293" s="3">
        <f t="shared" ref="K293" si="677">I293+J293</f>
        <v>93</v>
      </c>
      <c r="L293" s="3">
        <v>0</v>
      </c>
      <c r="M293" s="3">
        <v>0</v>
      </c>
      <c r="N293" s="3">
        <f t="shared" si="653"/>
        <v>0</v>
      </c>
      <c r="O293" s="3">
        <v>0</v>
      </c>
      <c r="P293" s="3">
        <v>0</v>
      </c>
      <c r="Q293" s="3">
        <f t="shared" ref="Q293" si="678">O293+P293</f>
        <v>0</v>
      </c>
      <c r="R293" s="3">
        <v>0</v>
      </c>
      <c r="S293" s="3">
        <v>0</v>
      </c>
      <c r="T293" s="3">
        <f t="shared" ref="T293" si="679">R293+S293</f>
        <v>0</v>
      </c>
      <c r="U293" s="3">
        <v>0</v>
      </c>
      <c r="V293" s="3">
        <v>0</v>
      </c>
      <c r="W293" s="3">
        <f t="shared" ref="W293" si="680">U293+V293</f>
        <v>0</v>
      </c>
      <c r="X293" s="3">
        <v>0</v>
      </c>
      <c r="Y293" s="3">
        <v>0</v>
      </c>
      <c r="Z293" s="3">
        <f t="shared" ref="Z293" si="681">X293+Y293</f>
        <v>0</v>
      </c>
      <c r="AA293" s="4">
        <f t="shared" si="658"/>
        <v>164</v>
      </c>
      <c r="AB293" s="4">
        <f t="shared" si="659"/>
        <v>71</v>
      </c>
      <c r="AC293" s="4">
        <f t="shared" si="660"/>
        <v>235</v>
      </c>
    </row>
    <row r="294" spans="1:29" ht="25.5" customHeight="1">
      <c r="A294" s="13"/>
      <c r="B294" s="27" t="s">
        <v>69</v>
      </c>
      <c r="C294" s="3">
        <v>0</v>
      </c>
      <c r="D294" s="3">
        <v>0</v>
      </c>
      <c r="E294" s="3">
        <f t="shared" si="650"/>
        <v>0</v>
      </c>
      <c r="F294" s="3">
        <v>0</v>
      </c>
      <c r="G294" s="3">
        <v>0</v>
      </c>
      <c r="H294" s="3">
        <f t="shared" si="651"/>
        <v>0</v>
      </c>
      <c r="I294" s="3">
        <v>0</v>
      </c>
      <c r="J294" s="3">
        <v>0</v>
      </c>
      <c r="K294" s="3">
        <f t="shared" si="652"/>
        <v>0</v>
      </c>
      <c r="L294" s="3">
        <v>0</v>
      </c>
      <c r="M294" s="3">
        <v>0</v>
      </c>
      <c r="N294" s="3">
        <f t="shared" si="653"/>
        <v>0</v>
      </c>
      <c r="O294" s="3">
        <v>4</v>
      </c>
      <c r="P294" s="3">
        <v>8</v>
      </c>
      <c r="Q294" s="3">
        <f t="shared" si="654"/>
        <v>12</v>
      </c>
      <c r="R294" s="3">
        <v>3</v>
      </c>
      <c r="S294" s="3">
        <v>0</v>
      </c>
      <c r="T294" s="3">
        <f t="shared" si="655"/>
        <v>3</v>
      </c>
      <c r="U294" s="3">
        <v>0</v>
      </c>
      <c r="V294" s="3">
        <v>0</v>
      </c>
      <c r="W294" s="3">
        <f t="shared" si="656"/>
        <v>0</v>
      </c>
      <c r="X294" s="3">
        <v>0</v>
      </c>
      <c r="Y294" s="3">
        <v>0</v>
      </c>
      <c r="Z294" s="3">
        <f t="shared" si="657"/>
        <v>0</v>
      </c>
      <c r="AA294" s="4">
        <f t="shared" si="658"/>
        <v>7</v>
      </c>
      <c r="AB294" s="4">
        <f t="shared" si="659"/>
        <v>8</v>
      </c>
      <c r="AC294" s="4">
        <f t="shared" si="660"/>
        <v>15</v>
      </c>
    </row>
    <row r="295" spans="1:29" ht="25.5" customHeight="1">
      <c r="A295" s="13"/>
      <c r="B295" s="27" t="s">
        <v>177</v>
      </c>
      <c r="C295" s="3">
        <v>5</v>
      </c>
      <c r="D295" s="3">
        <v>0</v>
      </c>
      <c r="E295" s="3">
        <f t="shared" ref="E295:E296" si="682">C295+D295</f>
        <v>5</v>
      </c>
      <c r="F295" s="3">
        <v>4</v>
      </c>
      <c r="G295" s="3">
        <v>1</v>
      </c>
      <c r="H295" s="3">
        <f t="shared" ref="H295:H296" si="683">F295+G295</f>
        <v>5</v>
      </c>
      <c r="I295" s="3">
        <v>7</v>
      </c>
      <c r="J295" s="3">
        <v>6</v>
      </c>
      <c r="K295" s="3">
        <f t="shared" ref="K295:K296" si="684">I295+J295</f>
        <v>13</v>
      </c>
      <c r="L295" s="3">
        <v>0</v>
      </c>
      <c r="M295" s="3">
        <v>0</v>
      </c>
      <c r="N295" s="3">
        <f t="shared" si="653"/>
        <v>0</v>
      </c>
      <c r="O295" s="3">
        <v>0</v>
      </c>
      <c r="P295" s="3">
        <v>0</v>
      </c>
      <c r="Q295" s="3">
        <f t="shared" ref="Q295:Q296" si="685">O295+P295</f>
        <v>0</v>
      </c>
      <c r="R295" s="3">
        <v>0</v>
      </c>
      <c r="S295" s="3">
        <v>0</v>
      </c>
      <c r="T295" s="3">
        <f t="shared" ref="T295:T296" si="686">R295+S295</f>
        <v>0</v>
      </c>
      <c r="U295" s="3">
        <v>0</v>
      </c>
      <c r="V295" s="3">
        <v>0</v>
      </c>
      <c r="W295" s="3">
        <f t="shared" ref="W295:W296" si="687">U295+V295</f>
        <v>0</v>
      </c>
      <c r="X295" s="3">
        <v>0</v>
      </c>
      <c r="Y295" s="3">
        <v>0</v>
      </c>
      <c r="Z295" s="3">
        <f t="shared" ref="Z295:Z296" si="688">X295+Y295</f>
        <v>0</v>
      </c>
      <c r="AA295" s="4">
        <f t="shared" si="658"/>
        <v>16</v>
      </c>
      <c r="AB295" s="4">
        <f t="shared" si="659"/>
        <v>7</v>
      </c>
      <c r="AC295" s="4">
        <f t="shared" si="660"/>
        <v>23</v>
      </c>
    </row>
    <row r="296" spans="1:29" ht="25.5" customHeight="1">
      <c r="A296" s="13"/>
      <c r="B296" s="27" t="s">
        <v>178</v>
      </c>
      <c r="C296" s="3">
        <v>8</v>
      </c>
      <c r="D296" s="3">
        <v>3</v>
      </c>
      <c r="E296" s="3">
        <f t="shared" si="682"/>
        <v>11</v>
      </c>
      <c r="F296" s="3">
        <v>10</v>
      </c>
      <c r="G296" s="3">
        <v>2</v>
      </c>
      <c r="H296" s="3">
        <f t="shared" si="683"/>
        <v>12</v>
      </c>
      <c r="I296" s="3">
        <v>7</v>
      </c>
      <c r="J296" s="3">
        <v>5</v>
      </c>
      <c r="K296" s="3">
        <f t="shared" si="684"/>
        <v>12</v>
      </c>
      <c r="L296" s="3">
        <v>0</v>
      </c>
      <c r="M296" s="3">
        <v>0</v>
      </c>
      <c r="N296" s="3">
        <f t="shared" si="653"/>
        <v>0</v>
      </c>
      <c r="O296" s="3">
        <v>0</v>
      </c>
      <c r="P296" s="3">
        <v>0</v>
      </c>
      <c r="Q296" s="3">
        <f t="shared" si="685"/>
        <v>0</v>
      </c>
      <c r="R296" s="3">
        <v>0</v>
      </c>
      <c r="S296" s="3">
        <v>0</v>
      </c>
      <c r="T296" s="3">
        <f t="shared" si="686"/>
        <v>0</v>
      </c>
      <c r="U296" s="3">
        <v>0</v>
      </c>
      <c r="V296" s="3">
        <v>0</v>
      </c>
      <c r="W296" s="3">
        <f t="shared" si="687"/>
        <v>0</v>
      </c>
      <c r="X296" s="3">
        <v>0</v>
      </c>
      <c r="Y296" s="3">
        <v>0</v>
      </c>
      <c r="Z296" s="3">
        <f t="shared" si="688"/>
        <v>0</v>
      </c>
      <c r="AA296" s="4">
        <f t="shared" si="658"/>
        <v>25</v>
      </c>
      <c r="AB296" s="4">
        <f t="shared" si="659"/>
        <v>10</v>
      </c>
      <c r="AC296" s="4">
        <f t="shared" si="660"/>
        <v>35</v>
      </c>
    </row>
    <row r="297" spans="1:29" ht="25.5" customHeight="1">
      <c r="A297" s="13"/>
      <c r="B297" s="77" t="s">
        <v>70</v>
      </c>
      <c r="C297" s="78">
        <v>87</v>
      </c>
      <c r="D297" s="78">
        <v>23</v>
      </c>
      <c r="E297" s="3">
        <f t="shared" si="650"/>
        <v>110</v>
      </c>
      <c r="F297" s="3">
        <v>59</v>
      </c>
      <c r="G297" s="3">
        <v>31</v>
      </c>
      <c r="H297" s="3">
        <f t="shared" si="651"/>
        <v>90</v>
      </c>
      <c r="I297" s="3">
        <v>67</v>
      </c>
      <c r="J297" s="3">
        <v>22</v>
      </c>
      <c r="K297" s="3">
        <f t="shared" si="652"/>
        <v>89</v>
      </c>
      <c r="L297" s="3">
        <v>0</v>
      </c>
      <c r="M297" s="3">
        <v>0</v>
      </c>
      <c r="N297" s="3">
        <f t="shared" si="653"/>
        <v>0</v>
      </c>
      <c r="O297" s="3">
        <v>71</v>
      </c>
      <c r="P297" s="3">
        <v>20</v>
      </c>
      <c r="Q297" s="3">
        <f t="shared" si="654"/>
        <v>91</v>
      </c>
      <c r="R297" s="3">
        <v>15</v>
      </c>
      <c r="S297" s="3">
        <v>2</v>
      </c>
      <c r="T297" s="3">
        <f t="shared" si="655"/>
        <v>17</v>
      </c>
      <c r="U297" s="3">
        <v>0</v>
      </c>
      <c r="V297" s="3">
        <v>0</v>
      </c>
      <c r="W297" s="3">
        <f t="shared" si="656"/>
        <v>0</v>
      </c>
      <c r="X297" s="3">
        <v>0</v>
      </c>
      <c r="Y297" s="3">
        <v>0</v>
      </c>
      <c r="Z297" s="3">
        <f t="shared" si="657"/>
        <v>0</v>
      </c>
      <c r="AA297" s="4">
        <f t="shared" si="658"/>
        <v>299</v>
      </c>
      <c r="AB297" s="4">
        <f t="shared" si="659"/>
        <v>98</v>
      </c>
      <c r="AC297" s="4">
        <f t="shared" si="660"/>
        <v>397</v>
      </c>
    </row>
    <row r="298" spans="1:29" ht="25.5" customHeight="1">
      <c r="A298" s="13"/>
      <c r="B298" s="27" t="s">
        <v>166</v>
      </c>
      <c r="C298" s="3">
        <v>8</v>
      </c>
      <c r="D298" s="3">
        <v>28</v>
      </c>
      <c r="E298" s="3">
        <f t="shared" ref="E298" si="689">C298+D298</f>
        <v>36</v>
      </c>
      <c r="F298" s="3">
        <v>6</v>
      </c>
      <c r="G298" s="3">
        <v>21</v>
      </c>
      <c r="H298" s="3">
        <f t="shared" ref="H298" si="690">F298+G298</f>
        <v>27</v>
      </c>
      <c r="I298" s="3">
        <v>3</v>
      </c>
      <c r="J298" s="3">
        <v>32</v>
      </c>
      <c r="K298" s="3">
        <f t="shared" ref="K298" si="691">I298+J298</f>
        <v>35</v>
      </c>
      <c r="L298" s="3">
        <v>0</v>
      </c>
      <c r="M298" s="3">
        <v>0</v>
      </c>
      <c r="N298" s="3">
        <f t="shared" si="653"/>
        <v>0</v>
      </c>
      <c r="O298" s="3">
        <v>6</v>
      </c>
      <c r="P298" s="3">
        <v>18</v>
      </c>
      <c r="Q298" s="3">
        <f t="shared" ref="Q298" si="692">O298+P298</f>
        <v>24</v>
      </c>
      <c r="R298" s="3">
        <v>0</v>
      </c>
      <c r="S298" s="3">
        <v>0</v>
      </c>
      <c r="T298" s="3">
        <f t="shared" ref="T298" si="693">R298+S298</f>
        <v>0</v>
      </c>
      <c r="U298" s="3">
        <v>0</v>
      </c>
      <c r="V298" s="3">
        <v>0</v>
      </c>
      <c r="W298" s="3">
        <f t="shared" ref="W298" si="694">U298+V298</f>
        <v>0</v>
      </c>
      <c r="X298" s="3">
        <v>0</v>
      </c>
      <c r="Y298" s="3">
        <v>0</v>
      </c>
      <c r="Z298" s="3">
        <f t="shared" ref="Z298" si="695">X298+Y298</f>
        <v>0</v>
      </c>
      <c r="AA298" s="4">
        <f t="shared" si="658"/>
        <v>23</v>
      </c>
      <c r="AB298" s="4">
        <f t="shared" si="659"/>
        <v>99</v>
      </c>
      <c r="AC298" s="4">
        <f t="shared" si="660"/>
        <v>122</v>
      </c>
    </row>
    <row r="299" spans="1:29" ht="25.5" customHeight="1">
      <c r="A299" s="13"/>
      <c r="B299" s="27" t="s">
        <v>116</v>
      </c>
      <c r="C299" s="3">
        <v>16</v>
      </c>
      <c r="D299" s="3">
        <v>6</v>
      </c>
      <c r="E299" s="3">
        <f t="shared" ref="E299" si="696">C299+D299</f>
        <v>22</v>
      </c>
      <c r="F299" s="3">
        <v>17</v>
      </c>
      <c r="G299" s="3">
        <v>7</v>
      </c>
      <c r="H299" s="3">
        <f t="shared" ref="H299" si="697">F299+G299</f>
        <v>24</v>
      </c>
      <c r="I299" s="3">
        <v>15</v>
      </c>
      <c r="J299" s="3">
        <v>23</v>
      </c>
      <c r="K299" s="3">
        <f t="shared" ref="K299" si="698">I299+J299</f>
        <v>38</v>
      </c>
      <c r="L299" s="3">
        <v>0</v>
      </c>
      <c r="M299" s="3">
        <v>0</v>
      </c>
      <c r="N299" s="3">
        <f t="shared" si="653"/>
        <v>0</v>
      </c>
      <c r="O299" s="3">
        <v>14</v>
      </c>
      <c r="P299" s="3">
        <v>15</v>
      </c>
      <c r="Q299" s="3">
        <f t="shared" ref="Q299" si="699">O299+P299</f>
        <v>29</v>
      </c>
      <c r="R299" s="3">
        <v>0</v>
      </c>
      <c r="S299" s="3">
        <v>0</v>
      </c>
      <c r="T299" s="3">
        <f t="shared" ref="T299" si="700">R299+S299</f>
        <v>0</v>
      </c>
      <c r="U299" s="3">
        <v>0</v>
      </c>
      <c r="V299" s="3">
        <v>0</v>
      </c>
      <c r="W299" s="3">
        <f t="shared" ref="W299" si="701">U299+V299</f>
        <v>0</v>
      </c>
      <c r="X299" s="3">
        <v>0</v>
      </c>
      <c r="Y299" s="3">
        <v>0</v>
      </c>
      <c r="Z299" s="3">
        <f t="shared" ref="Z299" si="702">X299+Y299</f>
        <v>0</v>
      </c>
      <c r="AA299" s="4">
        <f t="shared" si="658"/>
        <v>62</v>
      </c>
      <c r="AB299" s="4">
        <f t="shared" si="659"/>
        <v>51</v>
      </c>
      <c r="AC299" s="4">
        <f t="shared" si="660"/>
        <v>113</v>
      </c>
    </row>
    <row r="300" spans="1:29" s="17" customFormat="1" ht="25.5" customHeight="1">
      <c r="A300" s="5"/>
      <c r="B300" s="39" t="s">
        <v>90</v>
      </c>
      <c r="C300" s="4">
        <f t="shared" ref="C300:AC300" si="703">SUM(C286:C299)</f>
        <v>208</v>
      </c>
      <c r="D300" s="4">
        <f t="shared" si="703"/>
        <v>158</v>
      </c>
      <c r="E300" s="4">
        <f t="shared" si="703"/>
        <v>366</v>
      </c>
      <c r="F300" s="4">
        <f t="shared" si="703"/>
        <v>179</v>
      </c>
      <c r="G300" s="4">
        <f t="shared" si="703"/>
        <v>140</v>
      </c>
      <c r="H300" s="4">
        <f t="shared" si="703"/>
        <v>319</v>
      </c>
      <c r="I300" s="4">
        <f t="shared" si="703"/>
        <v>211</v>
      </c>
      <c r="J300" s="4">
        <f t="shared" si="703"/>
        <v>159</v>
      </c>
      <c r="K300" s="4">
        <f t="shared" si="703"/>
        <v>370</v>
      </c>
      <c r="L300" s="4">
        <f t="shared" si="703"/>
        <v>0</v>
      </c>
      <c r="M300" s="4">
        <f t="shared" si="703"/>
        <v>0</v>
      </c>
      <c r="N300" s="4">
        <f t="shared" si="703"/>
        <v>0</v>
      </c>
      <c r="O300" s="4">
        <f t="shared" si="703"/>
        <v>178</v>
      </c>
      <c r="P300" s="4">
        <f t="shared" si="703"/>
        <v>119</v>
      </c>
      <c r="Q300" s="4">
        <f t="shared" si="703"/>
        <v>297</v>
      </c>
      <c r="R300" s="4">
        <f t="shared" si="703"/>
        <v>28</v>
      </c>
      <c r="S300" s="4">
        <f t="shared" si="703"/>
        <v>10</v>
      </c>
      <c r="T300" s="4">
        <f t="shared" si="703"/>
        <v>38</v>
      </c>
      <c r="U300" s="4">
        <f t="shared" si="703"/>
        <v>0</v>
      </c>
      <c r="V300" s="4">
        <f t="shared" si="703"/>
        <v>0</v>
      </c>
      <c r="W300" s="4">
        <f t="shared" si="703"/>
        <v>0</v>
      </c>
      <c r="X300" s="4">
        <f t="shared" si="703"/>
        <v>0</v>
      </c>
      <c r="Y300" s="4">
        <f t="shared" si="703"/>
        <v>0</v>
      </c>
      <c r="Z300" s="4">
        <f t="shared" si="703"/>
        <v>0</v>
      </c>
      <c r="AA300" s="4">
        <f t="shared" si="703"/>
        <v>804</v>
      </c>
      <c r="AB300" s="4">
        <f t="shared" si="703"/>
        <v>586</v>
      </c>
      <c r="AC300" s="4">
        <f t="shared" si="703"/>
        <v>1390</v>
      </c>
    </row>
    <row r="301" spans="1:29" s="17" customFormat="1" ht="25.5" customHeight="1">
      <c r="A301" s="5"/>
      <c r="B301" s="35" t="s">
        <v>8</v>
      </c>
      <c r="C301" s="4">
        <f>C300</f>
        <v>208</v>
      </c>
      <c r="D301" s="4">
        <f t="shared" ref="D301:AC301" si="704">D300</f>
        <v>158</v>
      </c>
      <c r="E301" s="4">
        <f t="shared" si="704"/>
        <v>366</v>
      </c>
      <c r="F301" s="4">
        <f t="shared" si="704"/>
        <v>179</v>
      </c>
      <c r="G301" s="4">
        <f t="shared" si="704"/>
        <v>140</v>
      </c>
      <c r="H301" s="4">
        <f t="shared" si="704"/>
        <v>319</v>
      </c>
      <c r="I301" s="4">
        <f t="shared" si="704"/>
        <v>211</v>
      </c>
      <c r="J301" s="4">
        <f t="shared" si="704"/>
        <v>159</v>
      </c>
      <c r="K301" s="4">
        <f t="shared" si="704"/>
        <v>370</v>
      </c>
      <c r="L301" s="4">
        <f t="shared" ref="L301:N301" si="705">L300</f>
        <v>0</v>
      </c>
      <c r="M301" s="4">
        <f t="shared" si="705"/>
        <v>0</v>
      </c>
      <c r="N301" s="4">
        <f t="shared" si="705"/>
        <v>0</v>
      </c>
      <c r="O301" s="4">
        <f t="shared" si="704"/>
        <v>178</v>
      </c>
      <c r="P301" s="4">
        <f t="shared" si="704"/>
        <v>119</v>
      </c>
      <c r="Q301" s="4">
        <f t="shared" si="704"/>
        <v>297</v>
      </c>
      <c r="R301" s="4">
        <f t="shared" si="704"/>
        <v>28</v>
      </c>
      <c r="S301" s="4">
        <f t="shared" si="704"/>
        <v>10</v>
      </c>
      <c r="T301" s="4">
        <f t="shared" si="704"/>
        <v>38</v>
      </c>
      <c r="U301" s="4">
        <f t="shared" si="704"/>
        <v>0</v>
      </c>
      <c r="V301" s="4">
        <f t="shared" si="704"/>
        <v>0</v>
      </c>
      <c r="W301" s="4">
        <f t="shared" si="704"/>
        <v>0</v>
      </c>
      <c r="X301" s="4">
        <f t="shared" si="704"/>
        <v>0</v>
      </c>
      <c r="Y301" s="4">
        <f t="shared" si="704"/>
        <v>0</v>
      </c>
      <c r="Z301" s="4">
        <f t="shared" si="704"/>
        <v>0</v>
      </c>
      <c r="AA301" s="4">
        <f t="shared" si="704"/>
        <v>804</v>
      </c>
      <c r="AB301" s="4">
        <f t="shared" si="704"/>
        <v>586</v>
      </c>
      <c r="AC301" s="4">
        <f t="shared" si="704"/>
        <v>1390</v>
      </c>
    </row>
    <row r="302" spans="1:29" s="17" customFormat="1" ht="25.5" customHeight="1">
      <c r="A302" s="22"/>
      <c r="B302" s="23" t="s">
        <v>9</v>
      </c>
      <c r="C302" s="24">
        <f>C301</f>
        <v>208</v>
      </c>
      <c r="D302" s="24">
        <f t="shared" ref="D302:AC302" si="706">D301</f>
        <v>158</v>
      </c>
      <c r="E302" s="24">
        <f t="shared" si="706"/>
        <v>366</v>
      </c>
      <c r="F302" s="24">
        <f t="shared" si="706"/>
        <v>179</v>
      </c>
      <c r="G302" s="24">
        <f t="shared" si="706"/>
        <v>140</v>
      </c>
      <c r="H302" s="24">
        <f t="shared" si="706"/>
        <v>319</v>
      </c>
      <c r="I302" s="24">
        <f t="shared" si="706"/>
        <v>211</v>
      </c>
      <c r="J302" s="24">
        <f t="shared" si="706"/>
        <v>159</v>
      </c>
      <c r="K302" s="24">
        <f>K301</f>
        <v>370</v>
      </c>
      <c r="L302" s="24">
        <f t="shared" si="706"/>
        <v>0</v>
      </c>
      <c r="M302" s="24">
        <f t="shared" si="706"/>
        <v>0</v>
      </c>
      <c r="N302" s="24">
        <f t="shared" si="706"/>
        <v>0</v>
      </c>
      <c r="O302" s="24">
        <f t="shared" si="706"/>
        <v>178</v>
      </c>
      <c r="P302" s="24">
        <f t="shared" si="706"/>
        <v>119</v>
      </c>
      <c r="Q302" s="24">
        <f t="shared" si="706"/>
        <v>297</v>
      </c>
      <c r="R302" s="24">
        <f t="shared" si="706"/>
        <v>28</v>
      </c>
      <c r="S302" s="24">
        <f t="shared" si="706"/>
        <v>10</v>
      </c>
      <c r="T302" s="24">
        <f t="shared" si="706"/>
        <v>38</v>
      </c>
      <c r="U302" s="24">
        <f t="shared" si="706"/>
        <v>0</v>
      </c>
      <c r="V302" s="24">
        <f t="shared" si="706"/>
        <v>0</v>
      </c>
      <c r="W302" s="24">
        <f t="shared" si="706"/>
        <v>0</v>
      </c>
      <c r="X302" s="24">
        <f t="shared" si="706"/>
        <v>0</v>
      </c>
      <c r="Y302" s="24">
        <f t="shared" si="706"/>
        <v>0</v>
      </c>
      <c r="Z302" s="24">
        <f t="shared" si="706"/>
        <v>0</v>
      </c>
      <c r="AA302" s="24">
        <f t="shared" si="706"/>
        <v>804</v>
      </c>
      <c r="AB302" s="24">
        <f t="shared" si="706"/>
        <v>586</v>
      </c>
      <c r="AC302" s="24">
        <f t="shared" si="706"/>
        <v>1390</v>
      </c>
    </row>
    <row r="303" spans="1:29" ht="25.5" customHeight="1">
      <c r="A303" s="5" t="s">
        <v>71</v>
      </c>
      <c r="B303" s="14"/>
      <c r="C303" s="7"/>
      <c r="D303" s="8"/>
      <c r="E303" s="67"/>
      <c r="F303" s="8"/>
      <c r="G303" s="8"/>
      <c r="H303" s="67"/>
      <c r="I303" s="8"/>
      <c r="J303" s="8"/>
      <c r="K303" s="67"/>
      <c r="L303" s="76"/>
      <c r="M303" s="76"/>
      <c r="N303" s="76"/>
      <c r="O303" s="8"/>
      <c r="P303" s="8"/>
      <c r="Q303" s="67"/>
      <c r="R303" s="8"/>
      <c r="S303" s="8"/>
      <c r="T303" s="67"/>
      <c r="U303" s="9"/>
      <c r="V303" s="9"/>
      <c r="W303" s="10"/>
      <c r="X303" s="9"/>
      <c r="Y303" s="9"/>
      <c r="Z303" s="10"/>
      <c r="AA303" s="67"/>
      <c r="AB303" s="67"/>
      <c r="AC303" s="68"/>
    </row>
    <row r="304" spans="1:29" ht="25.5" customHeight="1">
      <c r="A304" s="5"/>
      <c r="B304" s="11" t="s">
        <v>5</v>
      </c>
      <c r="C304" s="7"/>
      <c r="D304" s="8"/>
      <c r="E304" s="67"/>
      <c r="F304" s="8"/>
      <c r="G304" s="8"/>
      <c r="H304" s="67"/>
      <c r="I304" s="8"/>
      <c r="J304" s="8"/>
      <c r="K304" s="67"/>
      <c r="L304" s="76"/>
      <c r="M304" s="76"/>
      <c r="N304" s="76"/>
      <c r="O304" s="8"/>
      <c r="P304" s="8"/>
      <c r="Q304" s="67"/>
      <c r="R304" s="8"/>
      <c r="S304" s="8"/>
      <c r="T304" s="67"/>
      <c r="U304" s="9"/>
      <c r="V304" s="9"/>
      <c r="W304" s="10"/>
      <c r="X304" s="9"/>
      <c r="Y304" s="9"/>
      <c r="Z304" s="10"/>
      <c r="AA304" s="67"/>
      <c r="AB304" s="67"/>
      <c r="AC304" s="68"/>
    </row>
    <row r="305" spans="1:29" ht="25.5" customHeight="1">
      <c r="A305" s="5"/>
      <c r="B305" s="33" t="s">
        <v>104</v>
      </c>
      <c r="C305" s="7"/>
      <c r="D305" s="8"/>
      <c r="E305" s="67"/>
      <c r="F305" s="8"/>
      <c r="G305" s="8"/>
      <c r="H305" s="67"/>
      <c r="I305" s="8"/>
      <c r="J305" s="8"/>
      <c r="K305" s="67"/>
      <c r="L305" s="76"/>
      <c r="M305" s="76"/>
      <c r="N305" s="76"/>
      <c r="O305" s="8"/>
      <c r="P305" s="8"/>
      <c r="Q305" s="67"/>
      <c r="R305" s="8"/>
      <c r="S305" s="8"/>
      <c r="T305" s="67"/>
      <c r="U305" s="9"/>
      <c r="V305" s="9"/>
      <c r="W305" s="10"/>
      <c r="X305" s="9"/>
      <c r="Y305" s="9"/>
      <c r="Z305" s="10"/>
      <c r="AA305" s="67"/>
      <c r="AB305" s="67"/>
      <c r="AC305" s="68"/>
    </row>
    <row r="306" spans="1:29" ht="25.5" customHeight="1">
      <c r="A306" s="5"/>
      <c r="B306" s="27" t="s">
        <v>72</v>
      </c>
      <c r="C306" s="3">
        <v>44</v>
      </c>
      <c r="D306" s="3">
        <v>49</v>
      </c>
      <c r="E306" s="3">
        <f t="shared" si="650"/>
        <v>93</v>
      </c>
      <c r="F306" s="3">
        <v>31</v>
      </c>
      <c r="G306" s="3">
        <v>45</v>
      </c>
      <c r="H306" s="3">
        <f t="shared" si="651"/>
        <v>76</v>
      </c>
      <c r="I306" s="3">
        <v>31</v>
      </c>
      <c r="J306" s="3">
        <v>53</v>
      </c>
      <c r="K306" s="3">
        <f t="shared" si="652"/>
        <v>84</v>
      </c>
      <c r="L306" s="3">
        <v>0</v>
      </c>
      <c r="M306" s="3">
        <v>0</v>
      </c>
      <c r="N306" s="3">
        <f t="shared" ref="N306:N307" si="707">L306+M306</f>
        <v>0</v>
      </c>
      <c r="O306" s="3">
        <v>43</v>
      </c>
      <c r="P306" s="3">
        <v>56</v>
      </c>
      <c r="Q306" s="3">
        <f t="shared" si="654"/>
        <v>99</v>
      </c>
      <c r="R306" s="3">
        <v>0</v>
      </c>
      <c r="S306" s="3">
        <v>0</v>
      </c>
      <c r="T306" s="3">
        <f t="shared" si="655"/>
        <v>0</v>
      </c>
      <c r="U306" s="3">
        <v>35</v>
      </c>
      <c r="V306" s="3">
        <v>38</v>
      </c>
      <c r="W306" s="3">
        <f t="shared" si="656"/>
        <v>73</v>
      </c>
      <c r="X306" s="3">
        <v>14</v>
      </c>
      <c r="Y306" s="3">
        <v>4</v>
      </c>
      <c r="Z306" s="3">
        <f t="shared" si="657"/>
        <v>18</v>
      </c>
      <c r="AA306" s="4">
        <f t="shared" ref="AA306:AC307" si="708">C306+F306+I306+O306+R306+U306+X306</f>
        <v>198</v>
      </c>
      <c r="AB306" s="4">
        <f t="shared" si="708"/>
        <v>245</v>
      </c>
      <c r="AC306" s="4">
        <f t="shared" si="708"/>
        <v>443</v>
      </c>
    </row>
    <row r="307" spans="1:29" ht="25.5" customHeight="1">
      <c r="A307" s="13"/>
      <c r="B307" s="27" t="s">
        <v>73</v>
      </c>
      <c r="C307" s="3">
        <v>23</v>
      </c>
      <c r="D307" s="3">
        <v>61</v>
      </c>
      <c r="E307" s="3">
        <f t="shared" si="650"/>
        <v>84</v>
      </c>
      <c r="F307" s="3">
        <v>28</v>
      </c>
      <c r="G307" s="3">
        <v>35</v>
      </c>
      <c r="H307" s="3">
        <f t="shared" si="651"/>
        <v>63</v>
      </c>
      <c r="I307" s="3">
        <v>22</v>
      </c>
      <c r="J307" s="3">
        <v>51</v>
      </c>
      <c r="K307" s="3">
        <f t="shared" si="652"/>
        <v>73</v>
      </c>
      <c r="L307" s="3">
        <v>0</v>
      </c>
      <c r="M307" s="3">
        <v>0</v>
      </c>
      <c r="N307" s="3">
        <f t="shared" si="707"/>
        <v>0</v>
      </c>
      <c r="O307" s="3">
        <v>22</v>
      </c>
      <c r="P307" s="3">
        <v>49</v>
      </c>
      <c r="Q307" s="3">
        <f t="shared" si="654"/>
        <v>71</v>
      </c>
      <c r="R307" s="3">
        <v>0</v>
      </c>
      <c r="S307" s="3">
        <v>0</v>
      </c>
      <c r="T307" s="3">
        <f t="shared" si="655"/>
        <v>0</v>
      </c>
      <c r="U307" s="3">
        <v>30</v>
      </c>
      <c r="V307" s="3">
        <v>41</v>
      </c>
      <c r="W307" s="3">
        <f t="shared" si="656"/>
        <v>71</v>
      </c>
      <c r="X307" s="3">
        <v>2</v>
      </c>
      <c r="Y307" s="3">
        <v>5</v>
      </c>
      <c r="Z307" s="3">
        <f t="shared" si="657"/>
        <v>7</v>
      </c>
      <c r="AA307" s="4">
        <f t="shared" si="708"/>
        <v>127</v>
      </c>
      <c r="AB307" s="4">
        <f t="shared" si="708"/>
        <v>242</v>
      </c>
      <c r="AC307" s="4">
        <f t="shared" si="708"/>
        <v>369</v>
      </c>
    </row>
    <row r="308" spans="1:29" ht="25.5" customHeight="1">
      <c r="A308" s="13"/>
      <c r="B308" s="16" t="s">
        <v>90</v>
      </c>
      <c r="C308" s="4">
        <f>SUM(C306:C307)</f>
        <v>67</v>
      </c>
      <c r="D308" s="4">
        <f t="shared" ref="D308:AC308" si="709">SUM(D306:D307)</f>
        <v>110</v>
      </c>
      <c r="E308" s="4">
        <f t="shared" si="709"/>
        <v>177</v>
      </c>
      <c r="F308" s="4">
        <f t="shared" si="709"/>
        <v>59</v>
      </c>
      <c r="G308" s="4">
        <f t="shared" si="709"/>
        <v>80</v>
      </c>
      <c r="H308" s="4">
        <f t="shared" si="709"/>
        <v>139</v>
      </c>
      <c r="I308" s="4">
        <f t="shared" si="709"/>
        <v>53</v>
      </c>
      <c r="J308" s="4">
        <f t="shared" si="709"/>
        <v>104</v>
      </c>
      <c r="K308" s="4">
        <f t="shared" si="709"/>
        <v>157</v>
      </c>
      <c r="L308" s="4">
        <f t="shared" ref="L308:N308" si="710">SUM(L306:L307)</f>
        <v>0</v>
      </c>
      <c r="M308" s="4">
        <f t="shared" si="710"/>
        <v>0</v>
      </c>
      <c r="N308" s="4">
        <f t="shared" si="710"/>
        <v>0</v>
      </c>
      <c r="O308" s="4">
        <f t="shared" si="709"/>
        <v>65</v>
      </c>
      <c r="P308" s="4">
        <f t="shared" si="709"/>
        <v>105</v>
      </c>
      <c r="Q308" s="4">
        <f t="shared" si="709"/>
        <v>170</v>
      </c>
      <c r="R308" s="3">
        <f t="shared" si="709"/>
        <v>0</v>
      </c>
      <c r="S308" s="3">
        <f t="shared" si="709"/>
        <v>0</v>
      </c>
      <c r="T308" s="4">
        <f t="shared" si="709"/>
        <v>0</v>
      </c>
      <c r="U308" s="4">
        <f t="shared" si="709"/>
        <v>65</v>
      </c>
      <c r="V308" s="4">
        <f t="shared" si="709"/>
        <v>79</v>
      </c>
      <c r="W308" s="4">
        <f t="shared" si="709"/>
        <v>144</v>
      </c>
      <c r="X308" s="4">
        <f t="shared" si="709"/>
        <v>16</v>
      </c>
      <c r="Y308" s="4">
        <f t="shared" si="709"/>
        <v>9</v>
      </c>
      <c r="Z308" s="4">
        <f t="shared" si="709"/>
        <v>25</v>
      </c>
      <c r="AA308" s="4">
        <f t="shared" si="709"/>
        <v>325</v>
      </c>
      <c r="AB308" s="4">
        <f t="shared" si="709"/>
        <v>487</v>
      </c>
      <c r="AC308" s="4">
        <f t="shared" si="709"/>
        <v>812</v>
      </c>
    </row>
    <row r="309" spans="1:29" s="17" customFormat="1" ht="25.5" customHeight="1">
      <c r="A309" s="5"/>
      <c r="B309" s="16" t="s">
        <v>8</v>
      </c>
      <c r="C309" s="4">
        <f>C308</f>
        <v>67</v>
      </c>
      <c r="D309" s="4">
        <f t="shared" ref="D309:AC309" si="711">D308</f>
        <v>110</v>
      </c>
      <c r="E309" s="4">
        <f t="shared" si="711"/>
        <v>177</v>
      </c>
      <c r="F309" s="4">
        <f t="shared" si="711"/>
        <v>59</v>
      </c>
      <c r="G309" s="4">
        <f t="shared" si="711"/>
        <v>80</v>
      </c>
      <c r="H309" s="4">
        <f t="shared" si="711"/>
        <v>139</v>
      </c>
      <c r="I309" s="4">
        <f t="shared" si="711"/>
        <v>53</v>
      </c>
      <c r="J309" s="4">
        <f t="shared" si="711"/>
        <v>104</v>
      </c>
      <c r="K309" s="4">
        <f t="shared" si="711"/>
        <v>157</v>
      </c>
      <c r="L309" s="4">
        <f t="shared" ref="L309:N309" si="712">L308</f>
        <v>0</v>
      </c>
      <c r="M309" s="4">
        <f t="shared" si="712"/>
        <v>0</v>
      </c>
      <c r="N309" s="4">
        <f t="shared" si="712"/>
        <v>0</v>
      </c>
      <c r="O309" s="4">
        <f t="shared" si="711"/>
        <v>65</v>
      </c>
      <c r="P309" s="4">
        <f t="shared" si="711"/>
        <v>105</v>
      </c>
      <c r="Q309" s="4">
        <f t="shared" si="711"/>
        <v>170</v>
      </c>
      <c r="R309" s="4">
        <f t="shared" si="711"/>
        <v>0</v>
      </c>
      <c r="S309" s="4">
        <f t="shared" si="711"/>
        <v>0</v>
      </c>
      <c r="T309" s="4">
        <f t="shared" si="711"/>
        <v>0</v>
      </c>
      <c r="U309" s="4">
        <f t="shared" si="711"/>
        <v>65</v>
      </c>
      <c r="V309" s="4">
        <f t="shared" si="711"/>
        <v>79</v>
      </c>
      <c r="W309" s="4">
        <f t="shared" si="711"/>
        <v>144</v>
      </c>
      <c r="X309" s="4">
        <f t="shared" si="711"/>
        <v>16</v>
      </c>
      <c r="Y309" s="4">
        <f t="shared" si="711"/>
        <v>9</v>
      </c>
      <c r="Z309" s="4">
        <f t="shared" si="711"/>
        <v>25</v>
      </c>
      <c r="AA309" s="4">
        <f t="shared" si="711"/>
        <v>325</v>
      </c>
      <c r="AB309" s="4">
        <f t="shared" si="711"/>
        <v>487</v>
      </c>
      <c r="AC309" s="4">
        <f t="shared" si="711"/>
        <v>812</v>
      </c>
    </row>
    <row r="310" spans="1:29" s="17" customFormat="1" ht="25.5" customHeight="1">
      <c r="A310" s="22"/>
      <c r="B310" s="23" t="s">
        <v>9</v>
      </c>
      <c r="C310" s="24">
        <f>C309</f>
        <v>67</v>
      </c>
      <c r="D310" s="24">
        <f t="shared" ref="D310:AC310" si="713">D309</f>
        <v>110</v>
      </c>
      <c r="E310" s="24">
        <f t="shared" si="713"/>
        <v>177</v>
      </c>
      <c r="F310" s="24">
        <f t="shared" si="713"/>
        <v>59</v>
      </c>
      <c r="G310" s="24">
        <f t="shared" si="713"/>
        <v>80</v>
      </c>
      <c r="H310" s="24">
        <f t="shared" si="713"/>
        <v>139</v>
      </c>
      <c r="I310" s="24">
        <f t="shared" si="713"/>
        <v>53</v>
      </c>
      <c r="J310" s="24">
        <f t="shared" si="713"/>
        <v>104</v>
      </c>
      <c r="K310" s="24">
        <f t="shared" si="713"/>
        <v>157</v>
      </c>
      <c r="L310" s="24">
        <f t="shared" ref="L310:N310" si="714">L309</f>
        <v>0</v>
      </c>
      <c r="M310" s="24">
        <f t="shared" si="714"/>
        <v>0</v>
      </c>
      <c r="N310" s="24">
        <f t="shared" si="714"/>
        <v>0</v>
      </c>
      <c r="O310" s="24">
        <f t="shared" si="713"/>
        <v>65</v>
      </c>
      <c r="P310" s="24">
        <f t="shared" si="713"/>
        <v>105</v>
      </c>
      <c r="Q310" s="24">
        <f t="shared" si="713"/>
        <v>170</v>
      </c>
      <c r="R310" s="24">
        <f t="shared" si="713"/>
        <v>0</v>
      </c>
      <c r="S310" s="24">
        <f t="shared" si="713"/>
        <v>0</v>
      </c>
      <c r="T310" s="24">
        <f t="shared" si="713"/>
        <v>0</v>
      </c>
      <c r="U310" s="24">
        <f t="shared" si="713"/>
        <v>65</v>
      </c>
      <c r="V310" s="24">
        <f t="shared" si="713"/>
        <v>79</v>
      </c>
      <c r="W310" s="24">
        <f t="shared" si="713"/>
        <v>144</v>
      </c>
      <c r="X310" s="24">
        <f t="shared" si="713"/>
        <v>16</v>
      </c>
      <c r="Y310" s="24">
        <f t="shared" si="713"/>
        <v>9</v>
      </c>
      <c r="Z310" s="24">
        <f t="shared" si="713"/>
        <v>25</v>
      </c>
      <c r="AA310" s="24">
        <f>AA309</f>
        <v>325</v>
      </c>
      <c r="AB310" s="24">
        <f t="shared" si="713"/>
        <v>487</v>
      </c>
      <c r="AC310" s="24">
        <f t="shared" si="713"/>
        <v>812</v>
      </c>
    </row>
    <row r="311" spans="1:29" s="17" customFormat="1" ht="25.5" customHeight="1">
      <c r="A311" s="5" t="s">
        <v>179</v>
      </c>
      <c r="B311" s="16"/>
      <c r="C311" s="71"/>
      <c r="D311" s="72"/>
      <c r="E311" s="72"/>
      <c r="F311" s="72"/>
      <c r="G311" s="72"/>
      <c r="H311" s="72"/>
      <c r="I311" s="72"/>
      <c r="J311" s="72"/>
      <c r="K311" s="72"/>
      <c r="L311" s="76"/>
      <c r="M311" s="76"/>
      <c r="N311" s="76"/>
      <c r="O311" s="72"/>
      <c r="P311" s="72"/>
      <c r="Q311" s="72"/>
      <c r="R311" s="72"/>
      <c r="S311" s="72"/>
      <c r="T311" s="72"/>
      <c r="U311" s="72"/>
      <c r="V311" s="72"/>
      <c r="W311" s="72"/>
      <c r="X311" s="72"/>
      <c r="Y311" s="72"/>
      <c r="Z311" s="72"/>
      <c r="AA311" s="72"/>
      <c r="AB311" s="72"/>
      <c r="AC311" s="73"/>
    </row>
    <row r="312" spans="1:29" s="17" customFormat="1" ht="25.5" customHeight="1">
      <c r="A312" s="5"/>
      <c r="B312" s="30" t="s">
        <v>5</v>
      </c>
      <c r="C312" s="71"/>
      <c r="D312" s="72"/>
      <c r="E312" s="72"/>
      <c r="F312" s="72"/>
      <c r="G312" s="72"/>
      <c r="H312" s="72"/>
      <c r="I312" s="72"/>
      <c r="J312" s="72"/>
      <c r="K312" s="72"/>
      <c r="L312" s="76"/>
      <c r="M312" s="76"/>
      <c r="N312" s="76"/>
      <c r="O312" s="72"/>
      <c r="P312" s="72"/>
      <c r="Q312" s="72"/>
      <c r="R312" s="72"/>
      <c r="S312" s="72"/>
      <c r="T312" s="72"/>
      <c r="U312" s="72"/>
      <c r="V312" s="72"/>
      <c r="W312" s="72"/>
      <c r="X312" s="72"/>
      <c r="Y312" s="72"/>
      <c r="Z312" s="72"/>
      <c r="AA312" s="72"/>
      <c r="AB312" s="72"/>
      <c r="AC312" s="73"/>
    </row>
    <row r="313" spans="1:29" s="17" customFormat="1" ht="25.5" customHeight="1">
      <c r="A313" s="5"/>
      <c r="B313" s="6" t="s">
        <v>149</v>
      </c>
      <c r="C313" s="71"/>
      <c r="D313" s="72"/>
      <c r="E313" s="72"/>
      <c r="F313" s="72"/>
      <c r="G313" s="72"/>
      <c r="H313" s="72"/>
      <c r="I313" s="72"/>
      <c r="J313" s="72"/>
      <c r="K313" s="72"/>
      <c r="L313" s="76"/>
      <c r="M313" s="76"/>
      <c r="N313" s="76"/>
      <c r="O313" s="72"/>
      <c r="P313" s="72"/>
      <c r="Q313" s="72"/>
      <c r="R313" s="72"/>
      <c r="S313" s="72"/>
      <c r="T313" s="72"/>
      <c r="U313" s="72"/>
      <c r="V313" s="72"/>
      <c r="W313" s="72"/>
      <c r="X313" s="72"/>
      <c r="Y313" s="72"/>
      <c r="Z313" s="72"/>
      <c r="AA313" s="72"/>
      <c r="AB313" s="72"/>
      <c r="AC313" s="73"/>
    </row>
    <row r="314" spans="1:29" s="17" customFormat="1" ht="25.5" customHeight="1">
      <c r="A314" s="12"/>
      <c r="B314" s="27" t="s">
        <v>74</v>
      </c>
      <c r="C314" s="3">
        <v>6</v>
      </c>
      <c r="D314" s="3">
        <v>45</v>
      </c>
      <c r="E314" s="3">
        <f t="shared" ref="E314" si="715">C314+D314</f>
        <v>51</v>
      </c>
      <c r="F314" s="3">
        <v>6</v>
      </c>
      <c r="G314" s="3">
        <v>40</v>
      </c>
      <c r="H314" s="3">
        <f t="shared" ref="H314" si="716">F314+G314</f>
        <v>46</v>
      </c>
      <c r="I314" s="3">
        <v>3</v>
      </c>
      <c r="J314" s="3">
        <v>52</v>
      </c>
      <c r="K314" s="3">
        <f t="shared" ref="K314" si="717">I314+J314</f>
        <v>55</v>
      </c>
      <c r="L314" s="3">
        <v>0</v>
      </c>
      <c r="M314" s="3">
        <v>0</v>
      </c>
      <c r="N314" s="3">
        <f t="shared" ref="N314" si="718">L314+M314</f>
        <v>0</v>
      </c>
      <c r="O314" s="3">
        <v>3</v>
      </c>
      <c r="P314" s="3">
        <v>33</v>
      </c>
      <c r="Q314" s="3">
        <f t="shared" ref="Q314" si="719">O314+P314</f>
        <v>36</v>
      </c>
      <c r="R314" s="3">
        <v>0</v>
      </c>
      <c r="S314" s="3">
        <v>2</v>
      </c>
      <c r="T314" s="3">
        <f t="shared" ref="T314" si="720">R314+S314</f>
        <v>2</v>
      </c>
      <c r="U314" s="3">
        <v>0</v>
      </c>
      <c r="V314" s="3">
        <v>0</v>
      </c>
      <c r="W314" s="3">
        <f t="shared" ref="W314" si="721">U314+V314</f>
        <v>0</v>
      </c>
      <c r="X314" s="3">
        <v>0</v>
      </c>
      <c r="Y314" s="3">
        <v>0</v>
      </c>
      <c r="Z314" s="3">
        <f t="shared" ref="Z314" si="722">X314+Y314</f>
        <v>0</v>
      </c>
      <c r="AA314" s="4">
        <f>C314+F314+I314+O314+R314+U314+X314</f>
        <v>18</v>
      </c>
      <c r="AB314" s="4">
        <f>D314+G314+J314+P314+S314+V314+Y314</f>
        <v>172</v>
      </c>
      <c r="AC314" s="4">
        <f>E314+H314+K314+Q314+T314+W314+Z314</f>
        <v>190</v>
      </c>
    </row>
    <row r="315" spans="1:29" s="17" customFormat="1" ht="25.5" customHeight="1">
      <c r="A315" s="12"/>
      <c r="B315" s="39" t="s">
        <v>90</v>
      </c>
      <c r="C315" s="4">
        <f t="shared" ref="C315:AC315" si="723">SUM(C314:C314)</f>
        <v>6</v>
      </c>
      <c r="D315" s="4">
        <f t="shared" si="723"/>
        <v>45</v>
      </c>
      <c r="E315" s="4">
        <f t="shared" si="723"/>
        <v>51</v>
      </c>
      <c r="F315" s="4">
        <f t="shared" si="723"/>
        <v>6</v>
      </c>
      <c r="G315" s="4">
        <f t="shared" si="723"/>
        <v>40</v>
      </c>
      <c r="H315" s="4">
        <f t="shared" si="723"/>
        <v>46</v>
      </c>
      <c r="I315" s="4">
        <f t="shared" si="723"/>
        <v>3</v>
      </c>
      <c r="J315" s="4">
        <f t="shared" si="723"/>
        <v>52</v>
      </c>
      <c r="K315" s="4">
        <f t="shared" si="723"/>
        <v>55</v>
      </c>
      <c r="L315" s="4">
        <f t="shared" ref="L315:N315" si="724">SUM(L314:L314)</f>
        <v>0</v>
      </c>
      <c r="M315" s="4">
        <f t="shared" si="724"/>
        <v>0</v>
      </c>
      <c r="N315" s="4">
        <f t="shared" si="724"/>
        <v>0</v>
      </c>
      <c r="O315" s="4">
        <f t="shared" si="723"/>
        <v>3</v>
      </c>
      <c r="P315" s="4">
        <f t="shared" si="723"/>
        <v>33</v>
      </c>
      <c r="Q315" s="4">
        <f t="shared" si="723"/>
        <v>36</v>
      </c>
      <c r="R315" s="4">
        <f t="shared" si="723"/>
        <v>0</v>
      </c>
      <c r="S315" s="4">
        <f t="shared" si="723"/>
        <v>2</v>
      </c>
      <c r="T315" s="4">
        <f t="shared" si="723"/>
        <v>2</v>
      </c>
      <c r="U315" s="4">
        <f t="shared" si="723"/>
        <v>0</v>
      </c>
      <c r="V315" s="4">
        <f t="shared" si="723"/>
        <v>0</v>
      </c>
      <c r="W315" s="4">
        <f t="shared" si="723"/>
        <v>0</v>
      </c>
      <c r="X315" s="4">
        <f t="shared" si="723"/>
        <v>0</v>
      </c>
      <c r="Y315" s="4">
        <f t="shared" si="723"/>
        <v>0</v>
      </c>
      <c r="Z315" s="4">
        <f t="shared" si="723"/>
        <v>0</v>
      </c>
      <c r="AA315" s="4">
        <f t="shared" si="723"/>
        <v>18</v>
      </c>
      <c r="AB315" s="4">
        <f t="shared" si="723"/>
        <v>172</v>
      </c>
      <c r="AC315" s="4">
        <f t="shared" si="723"/>
        <v>190</v>
      </c>
    </row>
    <row r="316" spans="1:29" s="17" customFormat="1" ht="25.5" customHeight="1">
      <c r="A316" s="13"/>
      <c r="B316" s="6" t="s">
        <v>150</v>
      </c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</row>
    <row r="317" spans="1:29" s="17" customFormat="1" ht="25.5" customHeight="1">
      <c r="A317" s="13"/>
      <c r="B317" s="14" t="s">
        <v>139</v>
      </c>
      <c r="C317" s="3">
        <v>2</v>
      </c>
      <c r="D317" s="3">
        <v>37</v>
      </c>
      <c r="E317" s="3">
        <f t="shared" ref="E317:E318" si="725">C317+D317</f>
        <v>39</v>
      </c>
      <c r="F317" s="3">
        <v>3</v>
      </c>
      <c r="G317" s="3">
        <v>22</v>
      </c>
      <c r="H317" s="3">
        <f t="shared" ref="H317:H318" si="726">F317+G317</f>
        <v>25</v>
      </c>
      <c r="I317" s="3">
        <v>1</v>
      </c>
      <c r="J317" s="3">
        <v>24</v>
      </c>
      <c r="K317" s="3">
        <f t="shared" ref="K317:K318" si="727">I317+J317</f>
        <v>25</v>
      </c>
      <c r="L317" s="3">
        <v>0</v>
      </c>
      <c r="M317" s="3">
        <v>0</v>
      </c>
      <c r="N317" s="3">
        <f t="shared" ref="N317:N318" si="728">L317+M317</f>
        <v>0</v>
      </c>
      <c r="O317" s="3">
        <v>1</v>
      </c>
      <c r="P317" s="3">
        <v>10</v>
      </c>
      <c r="Q317" s="3">
        <f t="shared" ref="Q317:Q318" si="729">O317+P317</f>
        <v>11</v>
      </c>
      <c r="R317" s="3">
        <v>0</v>
      </c>
      <c r="S317" s="3">
        <v>0</v>
      </c>
      <c r="T317" s="3">
        <f t="shared" ref="T317:T318" si="730">R317+S317</f>
        <v>0</v>
      </c>
      <c r="U317" s="3">
        <v>0</v>
      </c>
      <c r="V317" s="3">
        <v>0</v>
      </c>
      <c r="W317" s="3">
        <f t="shared" ref="W317:W318" si="731">U317+V317</f>
        <v>0</v>
      </c>
      <c r="X317" s="3">
        <v>0</v>
      </c>
      <c r="Y317" s="3">
        <v>0</v>
      </c>
      <c r="Z317" s="3">
        <f t="shared" ref="Z317:Z318" si="732">X317+Y317</f>
        <v>0</v>
      </c>
      <c r="AA317" s="4">
        <f t="shared" ref="AA317:AC318" si="733">C317+F317+I317+O317+R317+U317+X317</f>
        <v>7</v>
      </c>
      <c r="AB317" s="4">
        <f t="shared" si="733"/>
        <v>93</v>
      </c>
      <c r="AC317" s="4">
        <f t="shared" si="733"/>
        <v>100</v>
      </c>
    </row>
    <row r="318" spans="1:29" s="17" customFormat="1" ht="25.5" customHeight="1">
      <c r="A318" s="13"/>
      <c r="B318" s="14" t="s">
        <v>117</v>
      </c>
      <c r="C318" s="3">
        <v>1</v>
      </c>
      <c r="D318" s="3">
        <v>35</v>
      </c>
      <c r="E318" s="3">
        <f t="shared" si="725"/>
        <v>36</v>
      </c>
      <c r="F318" s="3">
        <v>3</v>
      </c>
      <c r="G318" s="3">
        <v>30</v>
      </c>
      <c r="H318" s="3">
        <f t="shared" si="726"/>
        <v>33</v>
      </c>
      <c r="I318" s="3">
        <v>3</v>
      </c>
      <c r="J318" s="3">
        <v>26</v>
      </c>
      <c r="K318" s="3">
        <f t="shared" si="727"/>
        <v>29</v>
      </c>
      <c r="L318" s="3">
        <v>0</v>
      </c>
      <c r="M318" s="3">
        <v>0</v>
      </c>
      <c r="N318" s="3">
        <f t="shared" si="728"/>
        <v>0</v>
      </c>
      <c r="O318" s="3">
        <v>1</v>
      </c>
      <c r="P318" s="3">
        <v>16</v>
      </c>
      <c r="Q318" s="3">
        <f t="shared" si="729"/>
        <v>17</v>
      </c>
      <c r="R318" s="3">
        <v>0</v>
      </c>
      <c r="S318" s="3">
        <v>0</v>
      </c>
      <c r="T318" s="3">
        <f t="shared" si="730"/>
        <v>0</v>
      </c>
      <c r="U318" s="3">
        <v>0</v>
      </c>
      <c r="V318" s="3">
        <v>0</v>
      </c>
      <c r="W318" s="3">
        <f t="shared" si="731"/>
        <v>0</v>
      </c>
      <c r="X318" s="3">
        <v>0</v>
      </c>
      <c r="Y318" s="3">
        <v>0</v>
      </c>
      <c r="Z318" s="3">
        <f t="shared" si="732"/>
        <v>0</v>
      </c>
      <c r="AA318" s="4">
        <f t="shared" si="733"/>
        <v>8</v>
      </c>
      <c r="AB318" s="4">
        <f t="shared" si="733"/>
        <v>107</v>
      </c>
      <c r="AC318" s="4">
        <f t="shared" si="733"/>
        <v>115</v>
      </c>
    </row>
    <row r="319" spans="1:29" s="17" customFormat="1" ht="25.5" customHeight="1">
      <c r="A319" s="13"/>
      <c r="B319" s="39" t="s">
        <v>90</v>
      </c>
      <c r="C319" s="4">
        <f t="shared" ref="C319:AC319" si="734">SUM(C317:C318)</f>
        <v>3</v>
      </c>
      <c r="D319" s="4">
        <f t="shared" si="734"/>
        <v>72</v>
      </c>
      <c r="E319" s="4">
        <f t="shared" si="734"/>
        <v>75</v>
      </c>
      <c r="F319" s="4">
        <f t="shared" si="734"/>
        <v>6</v>
      </c>
      <c r="G319" s="4">
        <f t="shared" si="734"/>
        <v>52</v>
      </c>
      <c r="H319" s="4">
        <f t="shared" si="734"/>
        <v>58</v>
      </c>
      <c r="I319" s="4">
        <f t="shared" si="734"/>
        <v>4</v>
      </c>
      <c r="J319" s="4">
        <f t="shared" si="734"/>
        <v>50</v>
      </c>
      <c r="K319" s="4">
        <f t="shared" si="734"/>
        <v>54</v>
      </c>
      <c r="L319" s="4">
        <f t="shared" ref="L319:N319" si="735">SUM(L317:L318)</f>
        <v>0</v>
      </c>
      <c r="M319" s="4">
        <f t="shared" si="735"/>
        <v>0</v>
      </c>
      <c r="N319" s="4">
        <f t="shared" si="735"/>
        <v>0</v>
      </c>
      <c r="O319" s="4">
        <f t="shared" si="734"/>
        <v>2</v>
      </c>
      <c r="P319" s="4">
        <f t="shared" si="734"/>
        <v>26</v>
      </c>
      <c r="Q319" s="4">
        <f t="shared" si="734"/>
        <v>28</v>
      </c>
      <c r="R319" s="4">
        <f t="shared" si="734"/>
        <v>0</v>
      </c>
      <c r="S319" s="4">
        <f t="shared" si="734"/>
        <v>0</v>
      </c>
      <c r="T319" s="4">
        <f t="shared" si="734"/>
        <v>0</v>
      </c>
      <c r="U319" s="4">
        <f t="shared" si="734"/>
        <v>0</v>
      </c>
      <c r="V319" s="4">
        <f t="shared" si="734"/>
        <v>0</v>
      </c>
      <c r="W319" s="4">
        <f t="shared" si="734"/>
        <v>0</v>
      </c>
      <c r="X319" s="4">
        <f t="shared" si="734"/>
        <v>0</v>
      </c>
      <c r="Y319" s="4">
        <f t="shared" si="734"/>
        <v>0</v>
      </c>
      <c r="Z319" s="4">
        <f t="shared" si="734"/>
        <v>0</v>
      </c>
      <c r="AA319" s="4">
        <f t="shared" si="734"/>
        <v>15</v>
      </c>
      <c r="AB319" s="4">
        <f t="shared" si="734"/>
        <v>200</v>
      </c>
      <c r="AC319" s="4">
        <f t="shared" si="734"/>
        <v>215</v>
      </c>
    </row>
    <row r="320" spans="1:29" s="17" customFormat="1" ht="25.5" customHeight="1">
      <c r="A320" s="5"/>
      <c r="B320" s="16" t="s">
        <v>8</v>
      </c>
      <c r="C320" s="4">
        <f t="shared" ref="C320:AC320" si="736">C315+C319</f>
        <v>9</v>
      </c>
      <c r="D320" s="4">
        <f t="shared" si="736"/>
        <v>117</v>
      </c>
      <c r="E320" s="4">
        <f t="shared" si="736"/>
        <v>126</v>
      </c>
      <c r="F320" s="4">
        <f t="shared" si="736"/>
        <v>12</v>
      </c>
      <c r="G320" s="4">
        <f t="shared" si="736"/>
        <v>92</v>
      </c>
      <c r="H320" s="4">
        <f t="shared" si="736"/>
        <v>104</v>
      </c>
      <c r="I320" s="4">
        <f t="shared" si="736"/>
        <v>7</v>
      </c>
      <c r="J320" s="4">
        <f t="shared" si="736"/>
        <v>102</v>
      </c>
      <c r="K320" s="4">
        <f t="shared" si="736"/>
        <v>109</v>
      </c>
      <c r="L320" s="4">
        <f t="shared" ref="L320:N320" si="737">L315+L319</f>
        <v>0</v>
      </c>
      <c r="M320" s="4">
        <f t="shared" si="737"/>
        <v>0</v>
      </c>
      <c r="N320" s="4">
        <f t="shared" si="737"/>
        <v>0</v>
      </c>
      <c r="O320" s="4">
        <f t="shared" si="736"/>
        <v>5</v>
      </c>
      <c r="P320" s="4">
        <f t="shared" si="736"/>
        <v>59</v>
      </c>
      <c r="Q320" s="4">
        <f t="shared" si="736"/>
        <v>64</v>
      </c>
      <c r="R320" s="4">
        <f t="shared" si="736"/>
        <v>0</v>
      </c>
      <c r="S320" s="4">
        <f t="shared" si="736"/>
        <v>2</v>
      </c>
      <c r="T320" s="4">
        <f t="shared" si="736"/>
        <v>2</v>
      </c>
      <c r="U320" s="4">
        <f t="shared" si="736"/>
        <v>0</v>
      </c>
      <c r="V320" s="4">
        <f t="shared" si="736"/>
        <v>0</v>
      </c>
      <c r="W320" s="4">
        <f t="shared" si="736"/>
        <v>0</v>
      </c>
      <c r="X320" s="4">
        <f t="shared" si="736"/>
        <v>0</v>
      </c>
      <c r="Y320" s="4">
        <f t="shared" si="736"/>
        <v>0</v>
      </c>
      <c r="Z320" s="4">
        <f t="shared" si="736"/>
        <v>0</v>
      </c>
      <c r="AA320" s="4">
        <f t="shared" si="736"/>
        <v>33</v>
      </c>
      <c r="AB320" s="4">
        <f t="shared" si="736"/>
        <v>372</v>
      </c>
      <c r="AC320" s="4">
        <f t="shared" si="736"/>
        <v>405</v>
      </c>
    </row>
    <row r="321" spans="1:29" s="17" customFormat="1" ht="25.5" customHeight="1">
      <c r="A321" s="22"/>
      <c r="B321" s="23" t="s">
        <v>9</v>
      </c>
      <c r="C321" s="24">
        <f>C320</f>
        <v>9</v>
      </c>
      <c r="D321" s="24">
        <f t="shared" ref="D321:AC321" si="738">D320</f>
        <v>117</v>
      </c>
      <c r="E321" s="24">
        <f t="shared" si="738"/>
        <v>126</v>
      </c>
      <c r="F321" s="24">
        <f t="shared" si="738"/>
        <v>12</v>
      </c>
      <c r="G321" s="24">
        <f t="shared" si="738"/>
        <v>92</v>
      </c>
      <c r="H321" s="24">
        <f t="shared" si="738"/>
        <v>104</v>
      </c>
      <c r="I321" s="24">
        <f t="shared" si="738"/>
        <v>7</v>
      </c>
      <c r="J321" s="24">
        <f t="shared" si="738"/>
        <v>102</v>
      </c>
      <c r="K321" s="24">
        <f t="shared" si="738"/>
        <v>109</v>
      </c>
      <c r="L321" s="24">
        <f t="shared" ref="L321:N321" si="739">L320</f>
        <v>0</v>
      </c>
      <c r="M321" s="24">
        <f t="shared" si="739"/>
        <v>0</v>
      </c>
      <c r="N321" s="24">
        <f t="shared" si="739"/>
        <v>0</v>
      </c>
      <c r="O321" s="24">
        <f t="shared" si="738"/>
        <v>5</v>
      </c>
      <c r="P321" s="24">
        <f t="shared" si="738"/>
        <v>59</v>
      </c>
      <c r="Q321" s="24">
        <f t="shared" si="738"/>
        <v>64</v>
      </c>
      <c r="R321" s="24">
        <f t="shared" si="738"/>
        <v>0</v>
      </c>
      <c r="S321" s="24">
        <f t="shared" si="738"/>
        <v>2</v>
      </c>
      <c r="T321" s="24">
        <f t="shared" si="738"/>
        <v>2</v>
      </c>
      <c r="U321" s="24">
        <f t="shared" si="738"/>
        <v>0</v>
      </c>
      <c r="V321" s="24">
        <f t="shared" si="738"/>
        <v>0</v>
      </c>
      <c r="W321" s="24">
        <f t="shared" si="738"/>
        <v>0</v>
      </c>
      <c r="X321" s="24">
        <f t="shared" si="738"/>
        <v>0</v>
      </c>
      <c r="Y321" s="24">
        <f t="shared" si="738"/>
        <v>0</v>
      </c>
      <c r="Z321" s="24">
        <f t="shared" si="738"/>
        <v>0</v>
      </c>
      <c r="AA321" s="24">
        <f>AA320</f>
        <v>33</v>
      </c>
      <c r="AB321" s="24">
        <f t="shared" si="738"/>
        <v>372</v>
      </c>
      <c r="AC321" s="24">
        <f t="shared" si="738"/>
        <v>405</v>
      </c>
    </row>
    <row r="322" spans="1:29" s="17" customFormat="1" ht="25.5" customHeight="1">
      <c r="A322" s="52" t="s">
        <v>127</v>
      </c>
      <c r="B322" s="53"/>
      <c r="C322" s="49"/>
      <c r="D322" s="50"/>
      <c r="E322" s="67"/>
      <c r="F322" s="50"/>
      <c r="G322" s="50"/>
      <c r="H322" s="67"/>
      <c r="I322" s="50"/>
      <c r="J322" s="50"/>
      <c r="K322" s="67"/>
      <c r="L322" s="76"/>
      <c r="M322" s="76"/>
      <c r="N322" s="76"/>
      <c r="O322" s="50"/>
      <c r="P322" s="50"/>
      <c r="Q322" s="67"/>
      <c r="R322" s="50"/>
      <c r="S322" s="50"/>
      <c r="T322" s="67"/>
      <c r="U322" s="50"/>
      <c r="V322" s="50"/>
      <c r="W322" s="67"/>
      <c r="X322" s="50"/>
      <c r="Y322" s="50"/>
      <c r="Z322" s="67"/>
      <c r="AA322" s="67"/>
      <c r="AB322" s="67"/>
      <c r="AC322" s="68"/>
    </row>
    <row r="323" spans="1:29" s="17" customFormat="1" ht="25.5" customHeight="1">
      <c r="A323" s="52"/>
      <c r="B323" s="54" t="s">
        <v>5</v>
      </c>
      <c r="C323" s="49"/>
      <c r="D323" s="50"/>
      <c r="E323" s="67"/>
      <c r="F323" s="50"/>
      <c r="G323" s="50"/>
      <c r="H323" s="67"/>
      <c r="I323" s="50"/>
      <c r="J323" s="50"/>
      <c r="K323" s="67"/>
      <c r="L323" s="76"/>
      <c r="M323" s="76"/>
      <c r="N323" s="76"/>
      <c r="O323" s="50"/>
      <c r="P323" s="50"/>
      <c r="Q323" s="67"/>
      <c r="R323" s="50"/>
      <c r="S323" s="50"/>
      <c r="T323" s="67"/>
      <c r="U323" s="50"/>
      <c r="V323" s="50"/>
      <c r="W323" s="67"/>
      <c r="X323" s="50"/>
      <c r="Y323" s="50"/>
      <c r="Z323" s="67"/>
      <c r="AA323" s="67"/>
      <c r="AB323" s="67"/>
      <c r="AC323" s="68"/>
    </row>
    <row r="324" spans="1:29" s="17" customFormat="1" ht="25.5" customHeight="1">
      <c r="A324" s="52"/>
      <c r="B324" s="33" t="s">
        <v>128</v>
      </c>
      <c r="C324" s="49"/>
      <c r="D324" s="50"/>
      <c r="E324" s="67"/>
      <c r="F324" s="50"/>
      <c r="G324" s="50"/>
      <c r="H324" s="67"/>
      <c r="I324" s="50"/>
      <c r="J324" s="50"/>
      <c r="K324" s="67"/>
      <c r="L324" s="76"/>
      <c r="M324" s="76"/>
      <c r="N324" s="76"/>
      <c r="O324" s="50"/>
      <c r="P324" s="50"/>
      <c r="Q324" s="67"/>
      <c r="R324" s="50"/>
      <c r="S324" s="50"/>
      <c r="T324" s="67"/>
      <c r="U324" s="50"/>
      <c r="V324" s="50"/>
      <c r="W324" s="67"/>
      <c r="X324" s="50"/>
      <c r="Y324" s="50"/>
      <c r="Z324" s="67"/>
      <c r="AA324" s="67"/>
      <c r="AB324" s="67"/>
      <c r="AC324" s="68"/>
    </row>
    <row r="325" spans="1:29" s="17" customFormat="1" ht="25.5" customHeight="1">
      <c r="A325" s="52"/>
      <c r="B325" s="55" t="s">
        <v>129</v>
      </c>
      <c r="C325" s="3">
        <v>8</v>
      </c>
      <c r="D325" s="3">
        <v>111</v>
      </c>
      <c r="E325" s="3">
        <f t="shared" ref="E325" si="740">C325+D325</f>
        <v>119</v>
      </c>
      <c r="F325" s="3">
        <v>4</v>
      </c>
      <c r="G325" s="3">
        <v>84</v>
      </c>
      <c r="H325" s="3">
        <f t="shared" ref="H325" si="741">F325+G325</f>
        <v>88</v>
      </c>
      <c r="I325" s="3">
        <v>3</v>
      </c>
      <c r="J325" s="3">
        <v>75</v>
      </c>
      <c r="K325" s="3">
        <f t="shared" ref="K325" si="742">I325+J325</f>
        <v>78</v>
      </c>
      <c r="L325" s="3">
        <v>0</v>
      </c>
      <c r="M325" s="3">
        <v>0</v>
      </c>
      <c r="N325" s="3">
        <f t="shared" ref="N325" si="743">L325+M325</f>
        <v>0</v>
      </c>
      <c r="O325" s="3">
        <v>4</v>
      </c>
      <c r="P325" s="3">
        <v>75</v>
      </c>
      <c r="Q325" s="3">
        <f t="shared" ref="Q325" si="744">O325+P325</f>
        <v>79</v>
      </c>
      <c r="R325" s="3">
        <v>0</v>
      </c>
      <c r="S325" s="3">
        <v>1</v>
      </c>
      <c r="T325" s="3">
        <f t="shared" ref="T325" si="745">R325+S325</f>
        <v>1</v>
      </c>
      <c r="U325" s="3">
        <v>0</v>
      </c>
      <c r="V325" s="3">
        <v>0</v>
      </c>
      <c r="W325" s="3">
        <f t="shared" ref="W325" si="746">U325+V325</f>
        <v>0</v>
      </c>
      <c r="X325" s="3">
        <v>0</v>
      </c>
      <c r="Y325" s="3">
        <v>0</v>
      </c>
      <c r="Z325" s="3">
        <f t="shared" ref="Z325" si="747">X325+Y325</f>
        <v>0</v>
      </c>
      <c r="AA325" s="4">
        <f>C325+F325+I325+O325+R325+U325+X325</f>
        <v>19</v>
      </c>
      <c r="AB325" s="4">
        <f>D325+G325+J325+P325+S325+V325+Y325</f>
        <v>346</v>
      </c>
      <c r="AC325" s="4">
        <f>E325+H325+K325+Q325+T325+W325+Z325</f>
        <v>365</v>
      </c>
    </row>
    <row r="326" spans="1:29" s="17" customFormat="1" ht="25.5" customHeight="1">
      <c r="A326" s="52"/>
      <c r="B326" s="16" t="s">
        <v>90</v>
      </c>
      <c r="C326" s="4">
        <f>SUM(C325)</f>
        <v>8</v>
      </c>
      <c r="D326" s="4">
        <f t="shared" ref="D326:AC326" si="748">SUM(D325)</f>
        <v>111</v>
      </c>
      <c r="E326" s="4">
        <f t="shared" si="748"/>
        <v>119</v>
      </c>
      <c r="F326" s="4">
        <f t="shared" si="748"/>
        <v>4</v>
      </c>
      <c r="G326" s="4">
        <f t="shared" si="748"/>
        <v>84</v>
      </c>
      <c r="H326" s="4">
        <f t="shared" si="748"/>
        <v>88</v>
      </c>
      <c r="I326" s="4">
        <f t="shared" si="748"/>
        <v>3</v>
      </c>
      <c r="J326" s="4">
        <f t="shared" si="748"/>
        <v>75</v>
      </c>
      <c r="K326" s="4">
        <f t="shared" si="748"/>
        <v>78</v>
      </c>
      <c r="L326" s="4">
        <f t="shared" ref="L326:N326" si="749">SUM(L325)</f>
        <v>0</v>
      </c>
      <c r="M326" s="4">
        <f t="shared" si="749"/>
        <v>0</v>
      </c>
      <c r="N326" s="4">
        <f t="shared" si="749"/>
        <v>0</v>
      </c>
      <c r="O326" s="4">
        <f t="shared" si="748"/>
        <v>4</v>
      </c>
      <c r="P326" s="4">
        <f t="shared" si="748"/>
        <v>75</v>
      </c>
      <c r="Q326" s="4">
        <f t="shared" si="748"/>
        <v>79</v>
      </c>
      <c r="R326" s="4">
        <f t="shared" si="748"/>
        <v>0</v>
      </c>
      <c r="S326" s="4">
        <f t="shared" si="748"/>
        <v>1</v>
      </c>
      <c r="T326" s="4">
        <f t="shared" si="748"/>
        <v>1</v>
      </c>
      <c r="U326" s="4">
        <f t="shared" si="748"/>
        <v>0</v>
      </c>
      <c r="V326" s="4">
        <f t="shared" si="748"/>
        <v>0</v>
      </c>
      <c r="W326" s="4">
        <f t="shared" si="748"/>
        <v>0</v>
      </c>
      <c r="X326" s="4">
        <f t="shared" si="748"/>
        <v>0</v>
      </c>
      <c r="Y326" s="4">
        <f t="shared" si="748"/>
        <v>0</v>
      </c>
      <c r="Z326" s="4">
        <f t="shared" si="748"/>
        <v>0</v>
      </c>
      <c r="AA326" s="4">
        <f t="shared" si="748"/>
        <v>19</v>
      </c>
      <c r="AB326" s="4">
        <f t="shared" si="748"/>
        <v>346</v>
      </c>
      <c r="AC326" s="4">
        <f t="shared" si="748"/>
        <v>365</v>
      </c>
    </row>
    <row r="327" spans="1:29" s="17" customFormat="1" ht="25.5" customHeight="1">
      <c r="A327" s="52"/>
      <c r="B327" s="16" t="s">
        <v>8</v>
      </c>
      <c r="C327" s="49">
        <f>C326</f>
        <v>8</v>
      </c>
      <c r="D327" s="49">
        <f t="shared" ref="D327:AC328" si="750">D326</f>
        <v>111</v>
      </c>
      <c r="E327" s="66">
        <f t="shared" si="750"/>
        <v>119</v>
      </c>
      <c r="F327" s="49">
        <f t="shared" si="750"/>
        <v>4</v>
      </c>
      <c r="G327" s="49">
        <f t="shared" si="750"/>
        <v>84</v>
      </c>
      <c r="H327" s="66">
        <f t="shared" si="750"/>
        <v>88</v>
      </c>
      <c r="I327" s="49">
        <f t="shared" si="750"/>
        <v>3</v>
      </c>
      <c r="J327" s="49">
        <f t="shared" si="750"/>
        <v>75</v>
      </c>
      <c r="K327" s="66">
        <f t="shared" si="750"/>
        <v>78</v>
      </c>
      <c r="L327" s="75">
        <f t="shared" ref="L327:N327" si="751">L326</f>
        <v>0</v>
      </c>
      <c r="M327" s="75">
        <f t="shared" si="751"/>
        <v>0</v>
      </c>
      <c r="N327" s="75">
        <f t="shared" si="751"/>
        <v>0</v>
      </c>
      <c r="O327" s="49">
        <f t="shared" si="750"/>
        <v>4</v>
      </c>
      <c r="P327" s="49">
        <f t="shared" si="750"/>
        <v>75</v>
      </c>
      <c r="Q327" s="66">
        <f t="shared" si="750"/>
        <v>79</v>
      </c>
      <c r="R327" s="49">
        <f t="shared" si="750"/>
        <v>0</v>
      </c>
      <c r="S327" s="49">
        <f t="shared" si="750"/>
        <v>1</v>
      </c>
      <c r="T327" s="66">
        <f t="shared" si="750"/>
        <v>1</v>
      </c>
      <c r="U327" s="49">
        <f t="shared" si="750"/>
        <v>0</v>
      </c>
      <c r="V327" s="49">
        <f t="shared" si="750"/>
        <v>0</v>
      </c>
      <c r="W327" s="66">
        <f t="shared" si="750"/>
        <v>0</v>
      </c>
      <c r="X327" s="49">
        <f t="shared" si="750"/>
        <v>0</v>
      </c>
      <c r="Y327" s="49">
        <f t="shared" si="750"/>
        <v>0</v>
      </c>
      <c r="Z327" s="66">
        <f t="shared" si="750"/>
        <v>0</v>
      </c>
      <c r="AA327" s="66">
        <f t="shared" si="750"/>
        <v>19</v>
      </c>
      <c r="AB327" s="66">
        <f t="shared" si="750"/>
        <v>346</v>
      </c>
      <c r="AC327" s="4">
        <f t="shared" si="750"/>
        <v>365</v>
      </c>
    </row>
    <row r="328" spans="1:29" s="17" customFormat="1" ht="25.5" customHeight="1">
      <c r="A328" s="56"/>
      <c r="B328" s="57" t="s">
        <v>9</v>
      </c>
      <c r="C328" s="51">
        <f>C327</f>
        <v>8</v>
      </c>
      <c r="D328" s="51">
        <f t="shared" si="750"/>
        <v>111</v>
      </c>
      <c r="E328" s="51">
        <f t="shared" si="750"/>
        <v>119</v>
      </c>
      <c r="F328" s="51">
        <f t="shared" si="750"/>
        <v>4</v>
      </c>
      <c r="G328" s="51">
        <f t="shared" si="750"/>
        <v>84</v>
      </c>
      <c r="H328" s="51">
        <f t="shared" si="750"/>
        <v>88</v>
      </c>
      <c r="I328" s="51">
        <f t="shared" si="750"/>
        <v>3</v>
      </c>
      <c r="J328" s="51">
        <f t="shared" si="750"/>
        <v>75</v>
      </c>
      <c r="K328" s="51">
        <f t="shared" si="750"/>
        <v>78</v>
      </c>
      <c r="L328" s="51">
        <f t="shared" ref="L328:N328" si="752">L327</f>
        <v>0</v>
      </c>
      <c r="M328" s="51">
        <f t="shared" si="752"/>
        <v>0</v>
      </c>
      <c r="N328" s="51">
        <f t="shared" si="752"/>
        <v>0</v>
      </c>
      <c r="O328" s="51">
        <f t="shared" si="750"/>
        <v>4</v>
      </c>
      <c r="P328" s="51">
        <f t="shared" si="750"/>
        <v>75</v>
      </c>
      <c r="Q328" s="51">
        <f t="shared" si="750"/>
        <v>79</v>
      </c>
      <c r="R328" s="51">
        <f t="shared" si="750"/>
        <v>0</v>
      </c>
      <c r="S328" s="51">
        <f t="shared" si="750"/>
        <v>1</v>
      </c>
      <c r="T328" s="51">
        <f t="shared" si="750"/>
        <v>1</v>
      </c>
      <c r="U328" s="51">
        <f t="shared" si="750"/>
        <v>0</v>
      </c>
      <c r="V328" s="51">
        <f t="shared" si="750"/>
        <v>0</v>
      </c>
      <c r="W328" s="51">
        <f t="shared" si="750"/>
        <v>0</v>
      </c>
      <c r="X328" s="51">
        <f t="shared" si="750"/>
        <v>0</v>
      </c>
      <c r="Y328" s="51">
        <f t="shared" si="750"/>
        <v>0</v>
      </c>
      <c r="Z328" s="51">
        <f t="shared" si="750"/>
        <v>0</v>
      </c>
      <c r="AA328" s="51">
        <f t="shared" si="750"/>
        <v>19</v>
      </c>
      <c r="AB328" s="51">
        <f t="shared" si="750"/>
        <v>346</v>
      </c>
      <c r="AC328" s="24">
        <f t="shared" si="750"/>
        <v>365</v>
      </c>
    </row>
    <row r="329" spans="1:29" s="17" customFormat="1" ht="25.5" customHeight="1">
      <c r="A329" s="40"/>
      <c r="B329" s="41" t="s">
        <v>75</v>
      </c>
      <c r="C329" s="42">
        <f t="shared" ref="C329:AC329" si="753">C33+C88+C99+C163+C210+C233+C259+C282+C302+C310+C328+C321</f>
        <v>3325</v>
      </c>
      <c r="D329" s="42">
        <f t="shared" si="753"/>
        <v>3673</v>
      </c>
      <c r="E329" s="42">
        <f t="shared" si="753"/>
        <v>6998</v>
      </c>
      <c r="F329" s="42">
        <f t="shared" si="753"/>
        <v>2620</v>
      </c>
      <c r="G329" s="42">
        <f t="shared" si="753"/>
        <v>2975</v>
      </c>
      <c r="H329" s="42">
        <f t="shared" si="753"/>
        <v>5595</v>
      </c>
      <c r="I329" s="42">
        <f t="shared" si="753"/>
        <v>2572</v>
      </c>
      <c r="J329" s="42">
        <f t="shared" si="753"/>
        <v>2975</v>
      </c>
      <c r="K329" s="42">
        <f t="shared" si="753"/>
        <v>5547</v>
      </c>
      <c r="L329" s="42">
        <f t="shared" si="753"/>
        <v>105</v>
      </c>
      <c r="M329" s="42">
        <f t="shared" si="753"/>
        <v>15</v>
      </c>
      <c r="N329" s="42">
        <f t="shared" si="753"/>
        <v>120</v>
      </c>
      <c r="O329" s="42">
        <f t="shared" si="753"/>
        <v>2051</v>
      </c>
      <c r="P329" s="42">
        <f t="shared" si="753"/>
        <v>2690</v>
      </c>
      <c r="Q329" s="42">
        <f t="shared" si="753"/>
        <v>4741</v>
      </c>
      <c r="R329" s="42">
        <f t="shared" si="753"/>
        <v>534</v>
      </c>
      <c r="S329" s="42">
        <f t="shared" si="753"/>
        <v>251</v>
      </c>
      <c r="T329" s="42">
        <f t="shared" si="753"/>
        <v>785</v>
      </c>
      <c r="U329" s="42">
        <f t="shared" si="753"/>
        <v>122</v>
      </c>
      <c r="V329" s="42">
        <f t="shared" si="753"/>
        <v>164</v>
      </c>
      <c r="W329" s="42">
        <f t="shared" si="753"/>
        <v>286</v>
      </c>
      <c r="X329" s="42">
        <f t="shared" si="753"/>
        <v>64</v>
      </c>
      <c r="Y329" s="42">
        <f t="shared" si="753"/>
        <v>46</v>
      </c>
      <c r="Z329" s="42">
        <f t="shared" si="753"/>
        <v>110</v>
      </c>
      <c r="AA329" s="42">
        <f t="shared" si="753"/>
        <v>11393</v>
      </c>
      <c r="AB329" s="42">
        <f t="shared" si="753"/>
        <v>12789</v>
      </c>
      <c r="AC329" s="42">
        <f t="shared" si="753"/>
        <v>24182</v>
      </c>
    </row>
    <row r="330" spans="1:29" ht="25.5" customHeight="1">
      <c r="B330" s="44" t="s">
        <v>192</v>
      </c>
    </row>
  </sheetData>
  <sortState ref="B175:B182">
    <sortCondition ref="B175"/>
  </sortState>
  <mergeCells count="17">
    <mergeCell ref="AA4:AC5"/>
    <mergeCell ref="R5:T5"/>
    <mergeCell ref="U5:W5"/>
    <mergeCell ref="A1:AC1"/>
    <mergeCell ref="A2:AC2"/>
    <mergeCell ref="X5:Z5"/>
    <mergeCell ref="L4:N4"/>
    <mergeCell ref="L5:N5"/>
    <mergeCell ref="A3:B6"/>
    <mergeCell ref="C3:AC3"/>
    <mergeCell ref="C4:E5"/>
    <mergeCell ref="F4:H5"/>
    <mergeCell ref="I4:K5"/>
    <mergeCell ref="O4:Q5"/>
    <mergeCell ref="R4:T4"/>
    <mergeCell ref="U4:W4"/>
    <mergeCell ref="X4:Z4"/>
  </mergeCells>
  <pageMargins left="0.35433070866141736" right="0.15748031496062992" top="0.39370078740157483" bottom="0.39370078740157483" header="0.31496062992125984" footer="0.31496062992125984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"/>
  <sheetViews>
    <sheetView workbookViewId="0">
      <selection activeCell="K17" sqref="K17"/>
    </sheetView>
  </sheetViews>
  <sheetFormatPr defaultRowHeight="24" customHeight="1"/>
  <cols>
    <col min="1" max="1" width="24.5703125" customWidth="1"/>
    <col min="2" max="9" width="14.140625" customWidth="1"/>
  </cols>
  <sheetData>
    <row r="1" spans="1:14" ht="24" customHeight="1">
      <c r="A1" s="113" t="s">
        <v>130</v>
      </c>
      <c r="B1" s="114" t="s">
        <v>131</v>
      </c>
      <c r="C1" s="114" t="s">
        <v>132</v>
      </c>
      <c r="D1" s="114" t="s">
        <v>133</v>
      </c>
      <c r="E1" s="81" t="s">
        <v>182</v>
      </c>
      <c r="F1" s="115" t="s">
        <v>134</v>
      </c>
      <c r="G1" s="58" t="s">
        <v>78</v>
      </c>
      <c r="H1" s="58" t="s">
        <v>76</v>
      </c>
      <c r="I1" s="59" t="s">
        <v>81</v>
      </c>
      <c r="L1" s="90" t="s">
        <v>180</v>
      </c>
      <c r="M1" s="91"/>
      <c r="N1" s="92"/>
    </row>
    <row r="2" spans="1:14" ht="24" customHeight="1">
      <c r="A2" s="113"/>
      <c r="B2" s="114"/>
      <c r="C2" s="114"/>
      <c r="D2" s="114"/>
      <c r="E2" s="82" t="s">
        <v>181</v>
      </c>
      <c r="F2" s="116"/>
      <c r="G2" s="60" t="s">
        <v>79</v>
      </c>
      <c r="H2" s="60" t="s">
        <v>80</v>
      </c>
      <c r="I2" s="61" t="s">
        <v>80</v>
      </c>
      <c r="L2" s="93" t="s">
        <v>181</v>
      </c>
      <c r="M2" s="94"/>
      <c r="N2" s="95"/>
    </row>
    <row r="3" spans="1:14" ht="24" customHeight="1">
      <c r="A3" s="62" t="str">
        <f>'[1]นศ.ทั้งหมดแยกชั้นปี 2559'!A7</f>
        <v>คณะ ศิลปศาสตร์</v>
      </c>
      <c r="B3" s="63">
        <f>'นศ.ทั้งหมดแยกชั้นปี '!E33</f>
        <v>692</v>
      </c>
      <c r="C3" s="63">
        <f>'นศ.ทั้งหมดแยกชั้นปี '!H33</f>
        <v>554</v>
      </c>
      <c r="D3" s="63">
        <f>'นศ.ทั้งหมดแยกชั้นปี '!K33</f>
        <v>459</v>
      </c>
      <c r="E3" s="63">
        <f>'นศ.ทั้งหมดแยกชั้นปี '!N33</f>
        <v>0</v>
      </c>
      <c r="F3" s="63">
        <f>'นศ.ทั้งหมดแยกชั้นปี '!Q33</f>
        <v>491</v>
      </c>
      <c r="G3" s="63">
        <f>'นศ.ทั้งหมดแยกชั้นปี '!T33</f>
        <v>29</v>
      </c>
      <c r="H3" s="63">
        <f>'นศ.ทั้งหมดแยกชั้นปี '!W33</f>
        <v>0</v>
      </c>
      <c r="I3" s="63">
        <f>'นศ.ทั้งหมดแยกชั้นปี '!Z33</f>
        <v>0</v>
      </c>
      <c r="J3" s="64">
        <f>SUM(B3:I3)</f>
        <v>2225</v>
      </c>
    </row>
    <row r="4" spans="1:14" ht="24" customHeight="1">
      <c r="A4" s="62" t="str">
        <f>'[1]นศ.ทั้งหมดแยกชั้นปี 2559'!A27</f>
        <v>คณะครุศาสตร์อุตสาหกรรม</v>
      </c>
      <c r="B4" s="63">
        <f>'นศ.ทั้งหมดแยกชั้นปี '!E88</f>
        <v>574</v>
      </c>
      <c r="C4" s="63">
        <f>'นศ.ทั้งหมดแยกชั้นปี '!H88</f>
        <v>432</v>
      </c>
      <c r="D4" s="63">
        <f>'นศ.ทั้งหมดแยกชั้นปี '!K88</f>
        <v>477</v>
      </c>
      <c r="E4" s="63">
        <f>'นศ.ทั้งหมดแยกชั้นปี '!N88</f>
        <v>66</v>
      </c>
      <c r="F4" s="63">
        <f>'นศ.ทั้งหมดแยกชั้นปี '!Q88</f>
        <v>454</v>
      </c>
      <c r="G4" s="63">
        <f>'นศ.ทั้งหมดแยกชั้นปี '!T88</f>
        <v>58</v>
      </c>
      <c r="H4" s="63">
        <f>'นศ.ทั้งหมดแยกชั้นปี '!W88</f>
        <v>86</v>
      </c>
      <c r="I4" s="63">
        <f>'นศ.ทั้งหมดแยกชั้นปี '!Z88</f>
        <v>74</v>
      </c>
      <c r="J4" s="64">
        <f t="shared" ref="J4:J14" si="0">SUM(B4:I4)</f>
        <v>2221</v>
      </c>
    </row>
    <row r="5" spans="1:14" ht="24" customHeight="1">
      <c r="A5" s="62" t="str">
        <f>'[1]นศ.ทั้งหมดแยกชั้นปี 2559'!A69</f>
        <v>คณะเทคโนโลยีการเกษตร</v>
      </c>
      <c r="B5" s="63">
        <f>'นศ.ทั้งหมดแยกชั้นปี '!E99</f>
        <v>236</v>
      </c>
      <c r="C5" s="63">
        <f>'นศ.ทั้งหมดแยกชั้นปี '!H99</f>
        <v>186</v>
      </c>
      <c r="D5" s="63">
        <f>'นศ.ทั้งหมดแยกชั้นปี '!K99</f>
        <v>190</v>
      </c>
      <c r="E5" s="63">
        <f>'นศ.ทั้งหมดแยกชั้นปี '!N99</f>
        <v>0</v>
      </c>
      <c r="F5" s="63">
        <f>'นศ.ทั้งหมดแยกชั้นปี '!Q99</f>
        <v>174</v>
      </c>
      <c r="G5" s="63">
        <f>'นศ.ทั้งหมดแยกชั้นปี '!T99</f>
        <v>78</v>
      </c>
      <c r="H5" s="63">
        <v>0</v>
      </c>
      <c r="I5" s="63">
        <v>0</v>
      </c>
      <c r="J5" s="64">
        <f t="shared" si="0"/>
        <v>864</v>
      </c>
    </row>
    <row r="6" spans="1:14" ht="24" customHeight="1">
      <c r="A6" s="62" t="str">
        <f>'[1]นศ.ทั้งหมดแยกชั้นปี 2559'!A81</f>
        <v>คณะวิศวกรรมศาสตร์</v>
      </c>
      <c r="B6" s="63">
        <f>'นศ.ทั้งหมดแยกชั้นปี '!E163</f>
        <v>1583</v>
      </c>
      <c r="C6" s="63">
        <f>'นศ.ทั้งหมดแยกชั้นปี '!H163</f>
        <v>1259</v>
      </c>
      <c r="D6" s="63">
        <f>'นศ.ทั้งหมดแยกชั้นปี '!K163</f>
        <v>1298</v>
      </c>
      <c r="E6" s="63">
        <f>'นศ.ทั้งหมดแยกชั้นปี '!N163</f>
        <v>54</v>
      </c>
      <c r="F6" s="63">
        <f>'นศ.ทั้งหมดแยกชั้นปี '!Q163</f>
        <v>778</v>
      </c>
      <c r="G6" s="63">
        <f>'นศ.ทั้งหมดแยกชั้นปี '!T163</f>
        <v>266</v>
      </c>
      <c r="H6" s="63">
        <v>0</v>
      </c>
      <c r="I6" s="63">
        <v>0</v>
      </c>
      <c r="J6" s="64">
        <f t="shared" si="0"/>
        <v>5238</v>
      </c>
    </row>
    <row r="7" spans="1:14" ht="24" customHeight="1">
      <c r="A7" s="62" t="str">
        <f>'[1]นศ.ทั้งหมดแยกชั้นปี 2559'!A151</f>
        <v>คณะบริหารธุรกิจ</v>
      </c>
      <c r="B7" s="63">
        <f>'นศ.ทั้งหมดแยกชั้นปี '!E210</f>
        <v>1895</v>
      </c>
      <c r="C7" s="63">
        <f>'นศ.ทั้งหมดแยกชั้นปี '!H210</f>
        <v>1288</v>
      </c>
      <c r="D7" s="63">
        <f>'นศ.ทั้งหมดแยกชั้นปี '!K210</f>
        <v>1231</v>
      </c>
      <c r="E7" s="63">
        <f>'นศ.ทั้งหมดแยกชั้นปี '!N210</f>
        <v>0</v>
      </c>
      <c r="F7" s="63">
        <f>'นศ.ทั้งหมดแยกชั้นปี '!Q210</f>
        <v>1217</v>
      </c>
      <c r="G7" s="63">
        <f>'นศ.ทั้งหมดแยกชั้นปี '!T210</f>
        <v>93</v>
      </c>
      <c r="H7" s="63">
        <v>0</v>
      </c>
      <c r="I7" s="63">
        <v>0</v>
      </c>
      <c r="J7" s="64">
        <f t="shared" si="0"/>
        <v>5724</v>
      </c>
    </row>
    <row r="8" spans="1:14" ht="24" customHeight="1">
      <c r="A8" s="62" t="str">
        <f>'[1]นศ.ทั้งหมดแยกชั้นปี 2559'!A204</f>
        <v>คณะเทคโนโลยีคหกรรมศาสตร์</v>
      </c>
      <c r="B8" s="63">
        <f>'นศ.ทั้งหมดแยกชั้นปี '!E233</f>
        <v>385</v>
      </c>
      <c r="C8" s="63">
        <f>'นศ.ทั้งหมดแยกชั้นปี '!H233</f>
        <v>409</v>
      </c>
      <c r="D8" s="63">
        <f>'นศ.ทั้งหมดแยกชั้นปี '!K233</f>
        <v>330</v>
      </c>
      <c r="E8" s="63">
        <f>'นศ.ทั้งหมดแยกชั้นปี '!N233</f>
        <v>0</v>
      </c>
      <c r="F8" s="63">
        <f>'นศ.ทั้งหมดแยกชั้นปี '!Q233</f>
        <v>277</v>
      </c>
      <c r="G8" s="63">
        <f>'นศ.ทั้งหมดแยกชั้นปี '!T233</f>
        <v>41</v>
      </c>
      <c r="H8" s="63">
        <f>'นศ.ทั้งหมดแยกชั้นปี '!W233</f>
        <v>56</v>
      </c>
      <c r="I8" s="63">
        <f>'นศ.ทั้งหมดแยกชั้นปี '!Z233</f>
        <v>1</v>
      </c>
      <c r="J8" s="64">
        <f t="shared" si="0"/>
        <v>1499</v>
      </c>
    </row>
    <row r="9" spans="1:14" ht="24" customHeight="1">
      <c r="A9" s="62" t="str">
        <f>'[1]นศ.ทั้งหมดแยกชั้นปี 2559'!A225</f>
        <v>คณะศิลปกรรมศาสตร์</v>
      </c>
      <c r="B9" s="63">
        <f>'นศ.ทั้งหมดแยกชั้นปี '!E259</f>
        <v>332</v>
      </c>
      <c r="C9" s="63">
        <f>'นศ.ทั้งหมดแยกชั้นปี '!H259</f>
        <v>331</v>
      </c>
      <c r="D9" s="63">
        <f>'นศ.ทั้งหมดแยกชั้นปี '!K259</f>
        <v>342</v>
      </c>
      <c r="E9" s="63">
        <f>'นศ.ทั้งหมดแยกชั้นปี '!N259</f>
        <v>0</v>
      </c>
      <c r="F9" s="63">
        <f>'นศ.ทั้งหมดแยกชั้นปี '!Q259</f>
        <v>324</v>
      </c>
      <c r="G9" s="63">
        <f>'นศ.ทั้งหมดแยกชั้นปี '!T259</f>
        <v>85</v>
      </c>
      <c r="H9" s="63">
        <f>'นศ.ทั้งหมดแยกชั้นปี '!W259</f>
        <v>0</v>
      </c>
      <c r="I9" s="63">
        <f>'นศ.ทั้งหมดแยกชั้นปี '!Z259</f>
        <v>10</v>
      </c>
      <c r="J9" s="64">
        <f t="shared" si="0"/>
        <v>1424</v>
      </c>
    </row>
    <row r="10" spans="1:14" ht="24" customHeight="1">
      <c r="A10" s="62" t="str">
        <f>'[1]นศ.ทั้งหมดแยกชั้นปี 2559'!A254</f>
        <v>คณะเทคโนโลยีสื่อสารมวลชน</v>
      </c>
      <c r="B10" s="63">
        <f>'นศ.ทั้งหมดแยกชั้นปี '!E282</f>
        <v>513</v>
      </c>
      <c r="C10" s="63">
        <f>'นศ.ทั้งหมดแยกชั้นปี '!H282</f>
        <v>486</v>
      </c>
      <c r="D10" s="63">
        <f>'นศ.ทั้งหมดแยกชั้นปี '!K282</f>
        <v>506</v>
      </c>
      <c r="E10" s="63">
        <f>'นศ.ทั้งหมดแยกชั้นปี '!N282</f>
        <v>0</v>
      </c>
      <c r="F10" s="63">
        <f>'นศ.ทั้งหมดแยกชั้นปี '!Q282</f>
        <v>416</v>
      </c>
      <c r="G10" s="63">
        <f>'นศ.ทั้งหมดแยกชั้นปี '!T282</f>
        <v>94</v>
      </c>
      <c r="H10" s="63">
        <v>0</v>
      </c>
      <c r="I10" s="63">
        <v>0</v>
      </c>
      <c r="J10" s="64">
        <f t="shared" si="0"/>
        <v>2015</v>
      </c>
    </row>
    <row r="11" spans="1:14" ht="24" customHeight="1">
      <c r="A11" s="62" t="str">
        <f>'[1]นศ.ทั้งหมดแยกชั้นปี 2559'!A284</f>
        <v>คณะวิทยาศาสตร์และเทคโนโลยี</v>
      </c>
      <c r="B11" s="63">
        <f>'นศ.ทั้งหมดแยกชั้นปี '!E302</f>
        <v>366</v>
      </c>
      <c r="C11" s="63">
        <f>'นศ.ทั้งหมดแยกชั้นปี '!H302</f>
        <v>319</v>
      </c>
      <c r="D11" s="63">
        <f>'นศ.ทั้งหมดแยกชั้นปี '!K302</f>
        <v>370</v>
      </c>
      <c r="E11" s="63">
        <f>'นศ.ทั้งหมดแยกชั้นปี '!N302</f>
        <v>0</v>
      </c>
      <c r="F11" s="63">
        <f>'นศ.ทั้งหมดแยกชั้นปี '!Q302</f>
        <v>297</v>
      </c>
      <c r="G11" s="63">
        <f>'นศ.ทั้งหมดแยกชั้นปี '!T302</f>
        <v>38</v>
      </c>
      <c r="H11" s="63">
        <v>0</v>
      </c>
      <c r="I11" s="63">
        <v>0</v>
      </c>
      <c r="J11" s="64">
        <f t="shared" si="0"/>
        <v>1390</v>
      </c>
    </row>
    <row r="12" spans="1:14" ht="24" customHeight="1">
      <c r="A12" s="62" t="str">
        <f>'[1]นศ.ทั้งหมดแยกชั้นปี 2559'!A305</f>
        <v>คณะสถาปัตยกรรมศาสตร์</v>
      </c>
      <c r="B12" s="63">
        <f>'นศ.ทั้งหมดแยกชั้นปี '!E310</f>
        <v>177</v>
      </c>
      <c r="C12" s="63">
        <f>'นศ.ทั้งหมดแยกชั้นปี '!H310</f>
        <v>139</v>
      </c>
      <c r="D12" s="63">
        <f>'นศ.ทั้งหมดแยกชั้นปี '!K310</f>
        <v>157</v>
      </c>
      <c r="E12" s="63">
        <f>'นศ.ทั้งหมดแยกชั้นปี '!N310</f>
        <v>0</v>
      </c>
      <c r="F12" s="63">
        <f>'นศ.ทั้งหมดแยกชั้นปี '!Q310</f>
        <v>170</v>
      </c>
      <c r="G12" s="63">
        <v>0</v>
      </c>
      <c r="H12" s="63">
        <f>'นศ.ทั้งหมดแยกชั้นปี '!W310</f>
        <v>144</v>
      </c>
      <c r="I12" s="63">
        <f>'นศ.ทั้งหมดแยกชั้นปี '!Z310</f>
        <v>25</v>
      </c>
      <c r="J12" s="64">
        <f t="shared" si="0"/>
        <v>812</v>
      </c>
    </row>
    <row r="13" spans="1:14" ht="24" customHeight="1">
      <c r="A13" s="62" t="s">
        <v>179</v>
      </c>
      <c r="B13" s="63">
        <f>'นศ.ทั้งหมดแยกชั้นปี '!E321</f>
        <v>126</v>
      </c>
      <c r="C13" s="63">
        <f>'นศ.ทั้งหมดแยกชั้นปี '!H321</f>
        <v>104</v>
      </c>
      <c r="D13" s="63">
        <f>'นศ.ทั้งหมดแยกชั้นปี '!K321</f>
        <v>109</v>
      </c>
      <c r="E13" s="63">
        <f>'นศ.ทั้งหมดแยกชั้นปี '!N321</f>
        <v>0</v>
      </c>
      <c r="F13" s="63">
        <f>'นศ.ทั้งหมดแยกชั้นปี '!Q321</f>
        <v>64</v>
      </c>
      <c r="G13" s="63">
        <f>'นศ.ทั้งหมดแยกชั้นปี '!T321</f>
        <v>2</v>
      </c>
      <c r="H13" s="63">
        <v>0</v>
      </c>
      <c r="I13" s="63">
        <v>0</v>
      </c>
      <c r="J13" s="64">
        <f t="shared" si="0"/>
        <v>405</v>
      </c>
    </row>
    <row r="14" spans="1:14" ht="24" customHeight="1">
      <c r="A14" s="62" t="s">
        <v>127</v>
      </c>
      <c r="B14" s="63">
        <f>'นศ.ทั้งหมดแยกชั้นปี '!E328</f>
        <v>119</v>
      </c>
      <c r="C14" s="63">
        <f>'นศ.ทั้งหมดแยกชั้นปี '!H328</f>
        <v>88</v>
      </c>
      <c r="D14" s="63">
        <f>'นศ.ทั้งหมดแยกชั้นปี '!K328</f>
        <v>78</v>
      </c>
      <c r="E14" s="63">
        <f>'นศ.ทั้งหมดแยกชั้นปี '!N328</f>
        <v>0</v>
      </c>
      <c r="F14" s="63">
        <f>'นศ.ทั้งหมดแยกชั้นปี '!Q328</f>
        <v>79</v>
      </c>
      <c r="G14" s="63">
        <f>'นศ.ทั้งหมดแยกชั้นปี '!T328</f>
        <v>1</v>
      </c>
      <c r="H14" s="63">
        <v>0</v>
      </c>
      <c r="I14" s="63">
        <v>0</v>
      </c>
      <c r="J14" s="64">
        <f t="shared" si="0"/>
        <v>365</v>
      </c>
    </row>
    <row r="15" spans="1:14" ht="24" customHeight="1">
      <c r="B15" s="65">
        <f>SUM(B3:B14)</f>
        <v>6998</v>
      </c>
      <c r="C15" s="65">
        <f t="shared" ref="C15:I15" si="1">SUM(C3:C14)</f>
        <v>5595</v>
      </c>
      <c r="D15" s="65">
        <f t="shared" si="1"/>
        <v>5547</v>
      </c>
      <c r="E15" s="65">
        <f>SUM(E3:E14)</f>
        <v>120</v>
      </c>
      <c r="F15" s="65">
        <f t="shared" si="1"/>
        <v>4741</v>
      </c>
      <c r="G15" s="65">
        <f t="shared" si="1"/>
        <v>785</v>
      </c>
      <c r="H15" s="65">
        <f t="shared" si="1"/>
        <v>286</v>
      </c>
      <c r="I15" s="65">
        <f t="shared" si="1"/>
        <v>110</v>
      </c>
      <c r="J15" s="83">
        <f>SUM(B15:I15)</f>
        <v>24182</v>
      </c>
    </row>
    <row r="16" spans="1:14" ht="24" customHeight="1">
      <c r="I16" s="64"/>
    </row>
  </sheetData>
  <mergeCells count="7">
    <mergeCell ref="L1:N1"/>
    <mergeCell ref="L2:N2"/>
    <mergeCell ref="A1:A2"/>
    <mergeCell ref="B1:B2"/>
    <mergeCell ref="C1:C2"/>
    <mergeCell ref="D1:D2"/>
    <mergeCell ref="F1:F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นศ.ทั้งหมดแยกชั้นปี </vt:lpstr>
      <vt:lpstr>Sheet1</vt:lpstr>
      <vt:lpstr>'นศ.ทั้งหมดแยกชั้นปี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ew</dc:creator>
  <cp:lastModifiedBy>Helpdesk</cp:lastModifiedBy>
  <cp:lastPrinted>2022-10-06T03:21:18Z</cp:lastPrinted>
  <dcterms:created xsi:type="dcterms:W3CDTF">2013-08-27T02:53:07Z</dcterms:created>
  <dcterms:modified xsi:type="dcterms:W3CDTF">2023-10-19T09:21:02Z</dcterms:modified>
</cp:coreProperties>
</file>